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gnificance Table" sheetId="1" r:id="rId4"/>
    <sheet state="visible" name="Detoxificant vs total gene set" sheetId="2" r:id="rId5"/>
    <sheet state="visible" name="CYP" sheetId="3" r:id="rId6"/>
    <sheet state="visible" name="CCE" sheetId="4" r:id="rId7"/>
    <sheet state="visible" name="GST" sheetId="5" r:id="rId8"/>
    <sheet state="visible" name="Significance Table with D. mela" sheetId="6" r:id="rId9"/>
  </sheets>
  <definedNames/>
  <calcPr/>
</workbook>
</file>

<file path=xl/sharedStrings.xml><?xml version="1.0" encoding="utf-8"?>
<sst xmlns="http://schemas.openxmlformats.org/spreadsheetml/2006/main" count="2085" uniqueCount="114">
  <si>
    <r>
      <rPr>
        <rFont val="Arial"/>
        <b/>
        <color rgb="FF000000"/>
        <sz val="11.0"/>
      </rPr>
      <t>Table 2</t>
    </r>
    <r>
      <rPr>
        <rFont val="Arial"/>
        <b val="0"/>
        <color rgb="FF000000"/>
        <sz val="11.0"/>
      </rPr>
      <t>. Comparison between superfamilies, families and total detoxifying genes by chi-square test among the analyzed species.</t>
    </r>
  </si>
  <si>
    <t>* Significative differences between hypothesis.</t>
  </si>
  <si>
    <t>Superfamily</t>
  </si>
  <si>
    <t>Class/Clade</t>
  </si>
  <si>
    <t>Hhal vs Clec</t>
  </si>
  <si>
    <t>Hhal vs Rpro</t>
  </si>
  <si>
    <t>Clec vs Rpro</t>
  </si>
  <si>
    <t>Nlug vs Clec</t>
  </si>
  <si>
    <t>Nlug vs Rpro</t>
  </si>
  <si>
    <t>Nlug vs Hhal</t>
  </si>
  <si>
    <t>Nlug vs Nvir</t>
  </si>
  <si>
    <t>Nvir vs Clec</t>
  </si>
  <si>
    <t>Nvir vs Rpro</t>
  </si>
  <si>
    <t>Nvir vs Hhal</t>
  </si>
  <si>
    <t>CYPs</t>
  </si>
  <si>
    <t>Mitochondrial</t>
  </si>
  <si>
    <t>P&lt;0,05</t>
  </si>
  <si>
    <t>P&lt;0,025</t>
  </si>
  <si>
    <t>CYP2</t>
  </si>
  <si>
    <t>P&lt;0,01</t>
  </si>
  <si>
    <t>CYP3</t>
  </si>
  <si>
    <t>P&lt;0,001</t>
  </si>
  <si>
    <t>CYP4</t>
  </si>
  <si>
    <t>P&lt;0,0025</t>
  </si>
  <si>
    <t>Subtotal</t>
  </si>
  <si>
    <t>CCEs</t>
  </si>
  <si>
    <t>Metabolic enzymes</t>
  </si>
  <si>
    <t>A-Esterases</t>
  </si>
  <si>
    <t>P&lt;0,005</t>
  </si>
  <si>
    <t>B-Esterases</t>
  </si>
  <si>
    <t>JHE enzymes</t>
  </si>
  <si>
    <t>Neuro/developmental class</t>
  </si>
  <si>
    <t>Neuroligin</t>
  </si>
  <si>
    <t>I clade</t>
  </si>
  <si>
    <t>Neurotactin</t>
  </si>
  <si>
    <t>Gliotactin</t>
  </si>
  <si>
    <t>Glutactin</t>
  </si>
  <si>
    <t>Acetylcholinesterases</t>
  </si>
  <si>
    <t>Uncharacterized</t>
  </si>
  <si>
    <t>GSTs</t>
  </si>
  <si>
    <t>Microsomal</t>
  </si>
  <si>
    <t>Delta</t>
  </si>
  <si>
    <t>Epsilon</t>
  </si>
  <si>
    <t>Omega</t>
  </si>
  <si>
    <t>Sigma</t>
  </si>
  <si>
    <t>Theta</t>
  </si>
  <si>
    <t>Zeta</t>
  </si>
  <si>
    <t>GSTs vs Total genes</t>
  </si>
  <si>
    <t>Total</t>
  </si>
  <si>
    <t>CCEs vs Total genes</t>
  </si>
  <si>
    <t>CYPs vs Total genes</t>
  </si>
  <si>
    <t>CYPs + CCEs + GSTs vs Total Genes</t>
  </si>
  <si>
    <t>Rhodnius prolixus</t>
  </si>
  <si>
    <t>Nilaparvata lugens</t>
  </si>
  <si>
    <t>Detoxifying enzymes</t>
  </si>
  <si>
    <t>H1 accepted</t>
  </si>
  <si>
    <t>P&lt;0.001</t>
  </si>
  <si>
    <t>Rest of genes</t>
  </si>
  <si>
    <t>Cimex lectularius</t>
  </si>
  <si>
    <t>Halyomorpha halys</t>
  </si>
  <si>
    <t>H0 accepted</t>
  </si>
  <si>
    <t>p450</t>
  </si>
  <si>
    <t>DF</t>
  </si>
  <si>
    <t>Proportions</t>
  </si>
  <si>
    <t>Chi-Square</t>
  </si>
  <si>
    <t>Ʃchi</t>
  </si>
  <si>
    <t>H0: The amount of CYPs in each family is independent of the species.</t>
  </si>
  <si>
    <t>Halyomorpha Halys</t>
  </si>
  <si>
    <t>H1: The amount of CYPs in each family depends directly on the species</t>
  </si>
  <si>
    <t>Table Chi-Square:</t>
  </si>
  <si>
    <t>Rest of p450</t>
  </si>
  <si>
    <t>Cyp2</t>
  </si>
  <si>
    <t>Cyp3</t>
  </si>
  <si>
    <t>Cyp4</t>
  </si>
  <si>
    <t>Rhodnius Prolixus</t>
  </si>
  <si>
    <t>P&lt;0.025</t>
  </si>
  <si>
    <t>Nezara viridula</t>
  </si>
  <si>
    <t>P&lt;0.05</t>
  </si>
  <si>
    <t>P&lt;0.0025</t>
  </si>
  <si>
    <t>P&lt;0.01</t>
  </si>
  <si>
    <t>CCEs+GSTs</t>
  </si>
  <si>
    <t>Rest Of Genes</t>
  </si>
  <si>
    <t>H0: The amount of CCEs in each family is independent of the species.</t>
  </si>
  <si>
    <t>H1: The amount of CCEs in each family depends directly on the species</t>
  </si>
  <si>
    <t>Rest of CCEs</t>
  </si>
  <si>
    <t>Rest of ME</t>
  </si>
  <si>
    <t>horm and phorom process</t>
  </si>
  <si>
    <t>ND Class</t>
  </si>
  <si>
    <t>I Clade</t>
  </si>
  <si>
    <t>Rest of NDC</t>
  </si>
  <si>
    <t>Rest of P/H PC</t>
  </si>
  <si>
    <t>hormone and pheromone processing</t>
  </si>
  <si>
    <t>hormone and pheromone proc</t>
  </si>
  <si>
    <t>hormones and pheromones</t>
  </si>
  <si>
    <t>P&lt;0.005</t>
  </si>
  <si>
    <t>NeuroDevelopmental Class</t>
  </si>
  <si>
    <t>Rest Of Enzymes</t>
  </si>
  <si>
    <t>H0: The amount of GSTs in each family is independent of the species.</t>
  </si>
  <si>
    <t>H1: The amount of GSTs in each family depends directly on the species</t>
  </si>
  <si>
    <t>Table Chi-Square</t>
  </si>
  <si>
    <t>Rest of GSTs</t>
  </si>
  <si>
    <t>Cimex Lectularius</t>
  </si>
  <si>
    <r>
      <rPr>
        <rFont val="Calibri"/>
        <b/>
        <color rgb="FF000000"/>
        <sz val="11.0"/>
      </rPr>
      <t>Table 2</t>
    </r>
    <r>
      <rPr>
        <rFont val="Calibri"/>
        <b val="0"/>
        <color rgb="FF000000"/>
        <sz val="11.0"/>
      </rPr>
      <t xml:space="preserve">. Chi-Squared test results from the comparison of the number of genes of GSTs, CYPs and CCEs superfamilies from </t>
    </r>
    <r>
      <rPr>
        <rFont val="Calibri"/>
        <b val="0"/>
        <i/>
        <color rgb="FF000000"/>
        <sz val="11.0"/>
      </rPr>
      <t>C. lectularius</t>
    </r>
    <r>
      <rPr>
        <rFont val="Calibri"/>
        <b val="0"/>
        <color rgb="FF000000"/>
        <sz val="11.0"/>
      </rPr>
      <t xml:space="preserve">, </t>
    </r>
    <r>
      <rPr>
        <rFont val="Calibri"/>
        <b val="0"/>
        <i/>
        <color rgb="FF000000"/>
        <sz val="11.0"/>
      </rPr>
      <t>H. halys</t>
    </r>
    <r>
      <rPr>
        <rFont val="Calibri"/>
        <b val="0"/>
        <color rgb="FF000000"/>
        <sz val="11.0"/>
      </rPr>
      <t xml:space="preserve">,  </t>
    </r>
    <r>
      <rPr>
        <rFont val="Calibri"/>
        <b val="0"/>
        <i/>
        <color rgb="FF000000"/>
        <sz val="11.0"/>
      </rPr>
      <t xml:space="preserve">R. prolixus </t>
    </r>
    <r>
      <rPr>
        <rFont val="Calibri"/>
        <b val="0"/>
        <color rgb="FF000000"/>
        <sz val="11.0"/>
      </rPr>
      <t xml:space="preserve">and </t>
    </r>
    <r>
      <rPr>
        <rFont val="Calibri"/>
        <b val="0"/>
        <i/>
        <color rgb="FF000000"/>
        <sz val="11.0"/>
      </rPr>
      <t>D. melanogaster</t>
    </r>
    <r>
      <rPr>
        <rFont val="Calibri"/>
        <b val="0"/>
        <color rgb="FF000000"/>
        <sz val="11.0"/>
      </rPr>
      <t xml:space="preserve"> genomes and </t>
    </r>
    <r>
      <rPr>
        <rFont val="Calibri"/>
        <b val="0"/>
        <i/>
        <color rgb="FF000000"/>
        <sz val="11.0"/>
      </rPr>
      <t xml:space="preserve">N. viridula </t>
    </r>
    <r>
      <rPr>
        <rFont val="Calibri"/>
        <b val="0"/>
        <color rgb="FF000000"/>
        <sz val="11.0"/>
      </rPr>
      <t>transcriptome</t>
    </r>
    <r>
      <rPr>
        <rFont val="Calibri"/>
        <b val="0"/>
        <i/>
        <color rgb="FF000000"/>
        <sz val="11.0"/>
      </rPr>
      <t>.</t>
    </r>
  </si>
  <si>
    <t>* Significative differeces between hypothesis.</t>
  </si>
  <si>
    <t>Dmel vs Hhal</t>
  </si>
  <si>
    <t>Dmel vs Clec</t>
  </si>
  <si>
    <t>Dmel vs Rpro</t>
  </si>
  <si>
    <t>Nvir vs Dmel</t>
  </si>
  <si>
    <t>Nlug vs Dmel</t>
  </si>
  <si>
    <t>CYPs vs detoxifying enzymes</t>
  </si>
  <si>
    <t>JHE-Esterases</t>
  </si>
  <si>
    <t>Unknown</t>
  </si>
  <si>
    <t>CCEs vs detoxifying enzymes</t>
  </si>
  <si>
    <t>GSTs vs detoxifying enzymes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</si>
</sst>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  <scheme val="minor"/>
    </font>
    <font>
      <b/>
      <sz val="11.0"/>
      <color theme="1"/>
      <name val="Arial"/>
    </font>
    <font>
      <sz val="11.0"/>
      <color theme="1"/>
      <name val="Arial"/>
    </font>
    <font>
      <b/>
      <i/>
      <sz val="11.0"/>
      <color theme="1"/>
      <name val="Arial"/>
    </font>
    <font/>
    <font>
      <sz val="11.0"/>
      <color rgb="FF000000"/>
      <name val="Calibri"/>
    </font>
    <font>
      <b/>
      <i/>
      <sz val="11.0"/>
      <color rgb="FF000000"/>
      <name val="Calibri"/>
    </font>
    <font>
      <b/>
      <sz val="11.0"/>
      <color rgb="FF000000"/>
      <name val="Calibri"/>
    </font>
    <font>
      <color theme="1"/>
      <name val="Calibri"/>
      <scheme val="minor"/>
    </font>
    <font>
      <b/>
      <sz val="11.0"/>
      <color theme="1"/>
      <name val="Calibri"/>
    </font>
    <font>
      <color theme="1"/>
      <name val="Arial"/>
    </font>
    <font>
      <b/>
      <i/>
      <sz val="11.0"/>
      <color theme="1"/>
      <name val="Calibri"/>
    </font>
    <font>
      <sz val="11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F200"/>
        <bgColor rgb="FFFFF200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CCCCCC"/>
        <bgColor rgb="FFCCCCCC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bottom style="thin">
        <color rgb="FF000000"/>
      </bottom>
    </border>
    <border>
      <bottom style="hair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1" fillId="0" fontId="2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bottom"/>
    </xf>
    <xf borderId="3" fillId="0" fontId="4" numFmtId="0" xfId="0" applyBorder="1" applyFont="1"/>
    <xf borderId="4" fillId="0" fontId="4" numFmtId="0" xfId="0" applyBorder="1" applyFont="1"/>
    <xf borderId="1" fillId="2" fontId="1" numFmtId="0" xfId="0" applyAlignment="1" applyBorder="1" applyFill="1" applyFont="1">
      <alignment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0" fontId="2" numFmtId="0" xfId="0" applyAlignment="1" applyBorder="1" applyFont="1">
      <alignment horizontal="left" vertical="bottom"/>
    </xf>
    <xf borderId="1" fillId="3" fontId="2" numFmtId="0" xfId="0" applyAlignment="1" applyBorder="1" applyFill="1" applyFont="1">
      <alignment horizontal="center" vertical="bottom"/>
    </xf>
    <xf borderId="1" fillId="4" fontId="2" numFmtId="0" xfId="0" applyAlignment="1" applyBorder="1" applyFill="1" applyFont="1">
      <alignment vertical="bottom"/>
    </xf>
    <xf borderId="5" fillId="4" fontId="5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8" numFmtId="0" xfId="0" applyFont="1"/>
    <xf borderId="0" fillId="0" fontId="8" numFmtId="0" xfId="0" applyAlignment="1" applyFont="1">
      <alignment readingOrder="0"/>
    </xf>
    <xf borderId="5" fillId="5" fontId="7" numFmtId="0" xfId="0" applyAlignment="1" applyBorder="1" applyFill="1" applyFont="1">
      <alignment shrinkToFit="0" vertical="bottom" wrapText="0"/>
    </xf>
    <xf borderId="6" fillId="0" fontId="5" numFmtId="0" xfId="0" applyAlignment="1" applyBorder="1" applyFont="1">
      <alignment shrinkToFit="0" vertical="bottom" wrapText="0"/>
    </xf>
    <xf borderId="5" fillId="6" fontId="7" numFmtId="0" xfId="0" applyAlignment="1" applyBorder="1" applyFill="1" applyFont="1">
      <alignment shrinkToFit="0" vertical="bottom" wrapText="0"/>
    </xf>
    <xf borderId="5" fillId="6" fontId="5" numFmtId="0" xfId="0" applyAlignment="1" applyBorder="1" applyFont="1">
      <alignment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7" fontId="7" numFmtId="0" xfId="0" applyAlignment="1" applyFill="1" applyFont="1">
      <alignment shrinkToFit="0" vertical="bottom" wrapText="0"/>
    </xf>
    <xf borderId="0" fillId="7" fontId="7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7" fillId="0" fontId="7" numFmtId="0" xfId="0" applyAlignment="1" applyBorder="1" applyFont="1">
      <alignment shrinkToFit="0" vertical="bottom" wrapText="0"/>
    </xf>
    <xf borderId="7" fillId="0" fontId="5" numFmtId="0" xfId="0" applyAlignment="1" applyBorder="1" applyFont="1">
      <alignment shrinkToFit="0" vertical="bottom" wrapText="0"/>
    </xf>
    <xf borderId="0" fillId="8" fontId="7" numFmtId="0" xfId="0" applyAlignment="1" applyFill="1" applyFont="1">
      <alignment shrinkToFit="0" vertical="bottom" wrapText="0"/>
    </xf>
    <xf borderId="0" fillId="8" fontId="8" numFmtId="0" xfId="0" applyFont="1"/>
    <xf borderId="0" fillId="8" fontId="7" numFmtId="0" xfId="0" applyAlignment="1" applyFont="1">
      <alignment readingOrder="0" shrinkToFit="0" vertical="bottom" wrapText="0"/>
    </xf>
    <xf borderId="0" fillId="8" fontId="8" numFmtId="0" xfId="0" applyAlignment="1" applyFont="1">
      <alignment readingOrder="0"/>
    </xf>
    <xf borderId="5" fillId="8" fontId="7" numFmtId="0" xfId="0" applyAlignment="1" applyBorder="1" applyFont="1">
      <alignment shrinkToFit="0" vertical="bottom" wrapText="0"/>
    </xf>
    <xf borderId="6" fillId="8" fontId="5" numFmtId="0" xfId="0" applyAlignment="1" applyBorder="1" applyFont="1">
      <alignment shrinkToFit="0" vertical="bottom" wrapText="0"/>
    </xf>
    <xf borderId="0" fillId="9" fontId="8" numFmtId="0" xfId="0" applyFill="1" applyFont="1"/>
    <xf borderId="0" fillId="9" fontId="7" numFmtId="0" xfId="0" applyAlignment="1" applyFont="1">
      <alignment shrinkToFit="0" vertical="bottom" wrapText="0"/>
    </xf>
    <xf borderId="5" fillId="9" fontId="7" numFmtId="0" xfId="0" applyAlignment="1" applyBorder="1" applyFont="1">
      <alignment shrinkToFit="0" vertical="bottom" wrapText="0"/>
    </xf>
    <xf borderId="0" fillId="9" fontId="8" numFmtId="0" xfId="0" applyAlignment="1" applyFont="1">
      <alignment readingOrder="0"/>
    </xf>
    <xf borderId="6" fillId="9" fontId="5" numFmtId="0" xfId="0" applyAlignment="1" applyBorder="1" applyFont="1">
      <alignment shrinkToFit="0" vertical="bottom" wrapText="0"/>
    </xf>
    <xf borderId="5" fillId="7" fontId="7" numFmtId="0" xfId="0" applyAlignment="1" applyBorder="1" applyFont="1">
      <alignment shrinkToFit="0" vertical="bottom" wrapText="0"/>
    </xf>
    <xf borderId="6" fillId="0" fontId="7" numFmtId="0" xfId="0" applyAlignment="1" applyBorder="1" applyFont="1">
      <alignment shrinkToFit="0" vertical="bottom" wrapText="0"/>
    </xf>
    <xf borderId="5" fillId="7" fontId="7" numFmtId="0" xfId="0" applyAlignment="1" applyBorder="1" applyFont="1">
      <alignment readingOrder="0" shrinkToFit="0" vertical="bottom" wrapText="0"/>
    </xf>
    <xf borderId="5" fillId="4" fontId="7" numFmtId="0" xfId="0" applyAlignment="1" applyBorder="1" applyFont="1">
      <alignment shrinkToFit="0" vertical="bottom" wrapText="0"/>
    </xf>
    <xf borderId="8" fillId="4" fontId="5" numFmtId="0" xfId="0" applyAlignment="1" applyBorder="1" applyFont="1">
      <alignment shrinkToFit="0" vertical="bottom" wrapText="0"/>
    </xf>
    <xf borderId="6" fillId="0" fontId="5" numFmtId="0" xfId="0" applyAlignment="1" applyBorder="1" applyFont="1">
      <alignment readingOrder="0" shrinkToFit="0" vertical="bottom" wrapText="0"/>
    </xf>
    <xf borderId="5" fillId="8" fontId="7" numFmtId="0" xfId="0" applyAlignment="1" applyBorder="1" applyFont="1">
      <alignment readingOrder="0" shrinkToFit="0" vertical="bottom" wrapText="0"/>
    </xf>
    <xf borderId="5" fillId="4" fontId="6" numFmtId="0" xfId="0" applyAlignment="1" applyBorder="1" applyFont="1">
      <alignment shrinkToFit="0" vertical="bottom" wrapText="0"/>
    </xf>
    <xf borderId="9" fillId="4" fontId="5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1"/>
    </xf>
    <xf borderId="0" fillId="0" fontId="10" numFmtId="0" xfId="0" applyAlignment="1" applyFont="1">
      <alignment vertical="bottom"/>
    </xf>
    <xf borderId="1" fillId="0" fontId="10" numFmtId="0" xfId="0" applyAlignment="1" applyBorder="1" applyFont="1">
      <alignment vertical="bottom"/>
    </xf>
    <xf borderId="1" fillId="0" fontId="9" numFmtId="0" xfId="0" applyAlignment="1" applyBorder="1" applyFont="1">
      <alignment horizontal="center" vertical="bottom"/>
    </xf>
    <xf borderId="1" fillId="0" fontId="11" numFmtId="0" xfId="0" applyAlignment="1" applyBorder="1" applyFont="1">
      <alignment horizontal="center" vertical="bottom"/>
    </xf>
    <xf borderId="2" fillId="0" fontId="9" numFmtId="0" xfId="0" applyAlignment="1" applyBorder="1" applyFont="1">
      <alignment horizontal="center"/>
    </xf>
    <xf borderId="1" fillId="0" fontId="12" numFmtId="0" xfId="0" applyAlignment="1" applyBorder="1" applyFont="1">
      <alignment vertical="bottom"/>
    </xf>
    <xf borderId="1" fillId="0" fontId="10" numFmtId="0" xfId="0" applyBorder="1" applyFont="1"/>
    <xf borderId="1" fillId="0" fontId="2" numFmtId="0" xfId="0" applyAlignment="1" applyBorder="1" applyFont="1">
      <alignment horizontal="center"/>
    </xf>
    <xf borderId="1" fillId="10" fontId="9" numFmtId="0" xfId="0" applyAlignment="1" applyBorder="1" applyFill="1" applyFont="1">
      <alignment vertical="bottom"/>
    </xf>
    <xf borderId="1" fillId="10" fontId="10" numFmtId="0" xfId="0" applyBorder="1" applyFont="1"/>
    <xf borderId="1" fillId="10" fontId="2" numFmtId="0" xfId="0" applyAlignment="1" applyBorder="1" applyFont="1">
      <alignment horizontal="center"/>
    </xf>
    <xf borderId="1" fillId="2" fontId="10" numFmtId="0" xfId="0" applyBorder="1" applyFont="1"/>
    <xf borderId="1" fillId="0" fontId="9" numFmtId="0" xfId="0" applyAlignment="1" applyBorder="1" applyFont="1">
      <alignment vertical="bottom"/>
    </xf>
    <xf borderId="1" fillId="3" fontId="2" numFmtId="0" xfId="0" applyAlignment="1" applyBorder="1" applyFont="1">
      <alignment horizontal="center"/>
    </xf>
    <xf borderId="1" fillId="2" fontId="9" numFmtId="0" xfId="0" applyAlignment="1" applyBorder="1" applyFont="1">
      <alignment vertical="bottom"/>
    </xf>
    <xf borderId="1" fillId="4" fontId="1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6.86"/>
  </cols>
  <sheetData>
    <row r="1">
      <c r="A1" s="1" t="s">
        <v>0</v>
      </c>
    </row>
    <row r="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>
      <c r="A4" s="6" t="s">
        <v>14</v>
      </c>
      <c r="B4" s="3" t="s">
        <v>15</v>
      </c>
      <c r="C4" s="3"/>
      <c r="D4" s="3"/>
      <c r="E4" s="3"/>
      <c r="F4" s="3"/>
      <c r="G4" s="7" t="s">
        <v>16</v>
      </c>
      <c r="H4" s="7" t="s">
        <v>17</v>
      </c>
      <c r="I4" s="3"/>
      <c r="J4" s="3"/>
      <c r="K4" s="3"/>
      <c r="L4" s="3"/>
    </row>
    <row r="5">
      <c r="A5" s="8"/>
      <c r="B5" s="3" t="s">
        <v>18</v>
      </c>
      <c r="C5" s="3"/>
      <c r="D5" s="3"/>
      <c r="E5" s="3"/>
      <c r="F5" s="3"/>
      <c r="G5" s="7" t="s">
        <v>16</v>
      </c>
      <c r="H5" s="7" t="s">
        <v>19</v>
      </c>
      <c r="I5" s="7" t="s">
        <v>16</v>
      </c>
      <c r="J5" s="3"/>
      <c r="K5" s="3"/>
      <c r="L5" s="3"/>
    </row>
    <row r="6">
      <c r="A6" s="8"/>
      <c r="B6" s="3" t="s">
        <v>20</v>
      </c>
      <c r="C6" s="3"/>
      <c r="D6" s="3"/>
      <c r="E6" s="3"/>
      <c r="F6" s="7" t="s">
        <v>21</v>
      </c>
      <c r="G6" s="7" t="s">
        <v>21</v>
      </c>
      <c r="H6" s="7" t="s">
        <v>21</v>
      </c>
      <c r="I6" s="7" t="s">
        <v>21</v>
      </c>
      <c r="J6" s="3"/>
      <c r="K6" s="3"/>
      <c r="L6" s="3"/>
    </row>
    <row r="7">
      <c r="A7" s="8"/>
      <c r="B7" s="3" t="s">
        <v>22</v>
      </c>
      <c r="C7" s="3"/>
      <c r="D7" s="3"/>
      <c r="E7" s="7" t="s">
        <v>17</v>
      </c>
      <c r="F7" s="7" t="s">
        <v>23</v>
      </c>
      <c r="G7" s="3"/>
      <c r="H7" s="7" t="s">
        <v>17</v>
      </c>
      <c r="I7" s="3"/>
      <c r="J7" s="3" t="s">
        <v>16</v>
      </c>
      <c r="K7" s="3"/>
      <c r="L7" s="3"/>
    </row>
    <row r="8">
      <c r="A8" s="9"/>
      <c r="B8" s="10" t="s">
        <v>24</v>
      </c>
      <c r="C8" s="11"/>
      <c r="D8" s="11"/>
      <c r="E8" s="12" t="s">
        <v>17</v>
      </c>
      <c r="F8" s="11"/>
      <c r="G8" s="11"/>
      <c r="H8" s="11"/>
      <c r="I8" s="11"/>
      <c r="J8" s="11"/>
      <c r="K8" s="11"/>
      <c r="L8" s="11"/>
    </row>
    <row r="9">
      <c r="A9" s="13" t="s">
        <v>25</v>
      </c>
      <c r="B9" s="14" t="s">
        <v>26</v>
      </c>
      <c r="C9" s="7" t="s">
        <v>21</v>
      </c>
      <c r="D9" s="7"/>
      <c r="E9" s="7" t="s">
        <v>21</v>
      </c>
      <c r="F9" s="7" t="s">
        <v>19</v>
      </c>
      <c r="G9" s="7"/>
      <c r="H9" s="7" t="s">
        <v>19</v>
      </c>
      <c r="I9" s="7" t="s">
        <v>21</v>
      </c>
      <c r="J9" s="7" t="s">
        <v>21</v>
      </c>
      <c r="K9" s="7" t="s">
        <v>17</v>
      </c>
      <c r="L9" s="3"/>
    </row>
    <row r="10">
      <c r="A10" s="15"/>
      <c r="B10" s="3" t="s">
        <v>27</v>
      </c>
      <c r="C10" s="3"/>
      <c r="D10" s="7"/>
      <c r="E10" s="7"/>
      <c r="F10" s="7"/>
      <c r="G10" s="7" t="s">
        <v>19</v>
      </c>
      <c r="H10" s="7" t="s">
        <v>28</v>
      </c>
      <c r="I10" s="7" t="s">
        <v>17</v>
      </c>
      <c r="J10" s="3"/>
      <c r="K10" s="7"/>
      <c r="L10" s="3"/>
    </row>
    <row r="11">
      <c r="A11" s="15"/>
      <c r="B11" s="3" t="s">
        <v>29</v>
      </c>
      <c r="C11" s="3"/>
      <c r="D11" s="7"/>
      <c r="E11" s="7"/>
      <c r="F11" s="3"/>
      <c r="G11" s="7" t="s">
        <v>17</v>
      </c>
      <c r="H11" s="7" t="s">
        <v>21</v>
      </c>
      <c r="I11" s="7" t="s">
        <v>21</v>
      </c>
      <c r="J11" s="3"/>
      <c r="K11" s="7"/>
      <c r="L11" s="3"/>
    </row>
    <row r="12">
      <c r="A12" s="15"/>
      <c r="B12" s="3" t="s">
        <v>30</v>
      </c>
      <c r="C12" s="7"/>
      <c r="D12" s="3"/>
      <c r="E12" s="7"/>
      <c r="F12" s="7"/>
      <c r="G12" s="7"/>
      <c r="H12" s="3"/>
      <c r="I12" s="7"/>
      <c r="J12" s="7"/>
      <c r="K12" s="7"/>
      <c r="L12" s="3"/>
    </row>
    <row r="13">
      <c r="A13" s="15"/>
      <c r="B13" s="14" t="s">
        <v>31</v>
      </c>
      <c r="C13" s="3"/>
      <c r="D13" s="7" t="s">
        <v>16</v>
      </c>
      <c r="E13" s="7" t="s">
        <v>16</v>
      </c>
      <c r="F13" s="3" t="s">
        <v>16</v>
      </c>
      <c r="G13" s="7" t="s">
        <v>16</v>
      </c>
      <c r="H13" s="7" t="s">
        <v>21</v>
      </c>
      <c r="I13" s="7" t="s">
        <v>21</v>
      </c>
      <c r="J13" s="16" t="s">
        <v>19</v>
      </c>
      <c r="K13" s="7" t="s">
        <v>28</v>
      </c>
      <c r="L13" s="3"/>
    </row>
    <row r="14">
      <c r="A14" s="15"/>
      <c r="B14" s="3" t="s">
        <v>32</v>
      </c>
      <c r="C14" s="3"/>
      <c r="D14" s="3"/>
      <c r="E14" s="3"/>
      <c r="F14" s="3"/>
      <c r="G14" s="3"/>
      <c r="H14" s="7" t="s">
        <v>17</v>
      </c>
      <c r="I14" s="7" t="s">
        <v>21</v>
      </c>
      <c r="J14" s="3"/>
      <c r="K14" s="7" t="s">
        <v>19</v>
      </c>
      <c r="L14" s="3"/>
    </row>
    <row r="15">
      <c r="A15" s="15"/>
      <c r="B15" s="3" t="s">
        <v>33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>
      <c r="A16" s="15"/>
      <c r="B16" s="3" t="s">
        <v>34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>
      <c r="A17" s="15"/>
      <c r="B17" s="3" t="s">
        <v>35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>
      <c r="A18" s="15"/>
      <c r="B18" s="3" t="s">
        <v>36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>
      <c r="A19" s="15"/>
      <c r="B19" s="3" t="s">
        <v>37</v>
      </c>
      <c r="C19" s="3"/>
      <c r="D19" s="3"/>
      <c r="E19" s="7"/>
      <c r="F19" s="3"/>
      <c r="G19" s="3"/>
      <c r="H19" s="3"/>
      <c r="I19" s="3"/>
      <c r="J19" s="3"/>
      <c r="K19" s="3"/>
      <c r="L19" s="3"/>
    </row>
    <row r="20">
      <c r="A20" s="15"/>
      <c r="B20" s="3" t="s">
        <v>38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>
      <c r="A21" s="13"/>
      <c r="B21" s="10" t="s">
        <v>24</v>
      </c>
      <c r="C21" s="11"/>
      <c r="D21" s="11"/>
      <c r="E21" s="11"/>
      <c r="F21" s="11"/>
      <c r="G21" s="12" t="s">
        <v>21</v>
      </c>
      <c r="H21" s="12" t="s">
        <v>21</v>
      </c>
      <c r="I21" s="12" t="s">
        <v>21</v>
      </c>
      <c r="J21" s="11"/>
      <c r="K21" s="11"/>
      <c r="L21" s="11"/>
    </row>
    <row r="22">
      <c r="A22" s="6" t="s">
        <v>39</v>
      </c>
      <c r="B22" s="3" t="s">
        <v>40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>
      <c r="A23" s="8"/>
      <c r="B23" s="3" t="s">
        <v>41</v>
      </c>
      <c r="C23" s="3"/>
      <c r="D23" s="3"/>
      <c r="E23" s="3"/>
      <c r="F23" s="3"/>
      <c r="G23" s="3"/>
      <c r="H23" s="7"/>
      <c r="I23" s="7"/>
      <c r="J23" s="3"/>
      <c r="K23" s="3"/>
      <c r="L23" s="3"/>
    </row>
    <row r="24">
      <c r="A24" s="8"/>
      <c r="B24" s="3" t="s">
        <v>42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>
      <c r="A25" s="8"/>
      <c r="B25" s="3" t="s">
        <v>43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>
      <c r="A26" s="8"/>
      <c r="B26" s="3" t="s">
        <v>44</v>
      </c>
      <c r="C26" s="3"/>
      <c r="D26" s="3"/>
      <c r="E26" s="3"/>
      <c r="F26" s="3"/>
      <c r="G26" s="3"/>
      <c r="H26" s="17" t="s">
        <v>17</v>
      </c>
      <c r="I26" s="3"/>
      <c r="J26" s="3"/>
      <c r="K26" s="3"/>
      <c r="L26" s="3"/>
    </row>
    <row r="27">
      <c r="A27" s="8"/>
      <c r="B27" s="3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>
      <c r="A28" s="8"/>
      <c r="B28" s="3" t="s">
        <v>46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>
      <c r="A29" s="9"/>
      <c r="B29" s="10" t="s">
        <v>24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>
      <c r="A30" s="3" t="s">
        <v>47</v>
      </c>
      <c r="B30" s="10" t="s">
        <v>48</v>
      </c>
      <c r="C30" s="12" t="s">
        <v>16</v>
      </c>
      <c r="D30" s="12" t="s">
        <v>16</v>
      </c>
      <c r="E30" s="11"/>
      <c r="F30" s="11"/>
      <c r="G30" s="11"/>
      <c r="H30" s="12" t="s">
        <v>21</v>
      </c>
      <c r="I30" s="18"/>
      <c r="J30" s="18"/>
      <c r="K30" s="18"/>
      <c r="L30" s="18"/>
    </row>
    <row r="31">
      <c r="A31" s="3" t="s">
        <v>49</v>
      </c>
      <c r="B31" s="10" t="s">
        <v>48</v>
      </c>
      <c r="C31" s="11"/>
      <c r="D31" s="11"/>
      <c r="E31" s="11"/>
      <c r="F31" s="12" t="s">
        <v>28</v>
      </c>
      <c r="G31" s="12" t="s">
        <v>21</v>
      </c>
      <c r="H31" s="12" t="s">
        <v>21</v>
      </c>
      <c r="I31" s="18"/>
      <c r="J31" s="18"/>
      <c r="K31" s="18"/>
      <c r="L31" s="18"/>
    </row>
    <row r="32">
      <c r="A32" s="3" t="s">
        <v>50</v>
      </c>
      <c r="B32" s="10" t="s">
        <v>48</v>
      </c>
      <c r="C32" s="12" t="s">
        <v>21</v>
      </c>
      <c r="D32" s="12"/>
      <c r="E32" s="12" t="s">
        <v>21</v>
      </c>
      <c r="F32" s="12" t="s">
        <v>19</v>
      </c>
      <c r="G32" s="12" t="s">
        <v>21</v>
      </c>
      <c r="H32" s="12" t="s">
        <v>21</v>
      </c>
      <c r="I32" s="18"/>
      <c r="J32" s="18"/>
      <c r="K32" s="18"/>
      <c r="L32" s="18"/>
    </row>
    <row r="33">
      <c r="A33" s="4" t="s">
        <v>51</v>
      </c>
      <c r="B33" s="10" t="s">
        <v>48</v>
      </c>
      <c r="C33" s="12" t="s">
        <v>21</v>
      </c>
      <c r="D33" s="11"/>
      <c r="E33" s="12" t="s">
        <v>21</v>
      </c>
      <c r="F33" s="12" t="s">
        <v>21</v>
      </c>
      <c r="G33" s="12" t="s">
        <v>21</v>
      </c>
      <c r="H33" s="12" t="s">
        <v>21</v>
      </c>
      <c r="I33" s="18"/>
      <c r="J33" s="18"/>
      <c r="K33" s="18"/>
      <c r="L33" s="18"/>
    </row>
  </sheetData>
  <mergeCells count="3">
    <mergeCell ref="A1:L1"/>
    <mergeCell ref="A4:A8"/>
    <mergeCell ref="A22:A2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19.14"/>
    <col customWidth="1" min="3" max="3" width="19.57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>
      <c r="B2" s="20" t="s">
        <v>52</v>
      </c>
      <c r="C2" s="20" t="s">
        <v>53</v>
      </c>
      <c r="D2" s="21" t="s">
        <v>48</v>
      </c>
      <c r="F2" s="22">
        <v>194.0</v>
      </c>
      <c r="G2" s="23">
        <f>B5*D3/D5</f>
        <v>119.8727128</v>
      </c>
      <c r="H2" s="23">
        <f t="shared" ref="H2:H3" si="1">((B3-G2)^2)/G2</f>
        <v>45.83907862</v>
      </c>
    </row>
    <row r="3">
      <c r="A3" s="21" t="s">
        <v>54</v>
      </c>
      <c r="B3" s="23">
        <v>194.0</v>
      </c>
      <c r="C3" s="24">
        <v>96.0</v>
      </c>
      <c r="D3" s="23">
        <f t="shared" ref="D3:D5" si="2">SUM(B3:C3)</f>
        <v>290</v>
      </c>
      <c r="F3" s="22">
        <v>14874.0</v>
      </c>
      <c r="G3" s="23">
        <f>B5*D4/D5</f>
        <v>14948.12729</v>
      </c>
      <c r="H3" s="23">
        <f t="shared" si="1"/>
        <v>0.3675948566</v>
      </c>
      <c r="I3" s="25">
        <f>SUM(H2:H5)</f>
        <v>78.76417433</v>
      </c>
      <c r="J3" s="25" t="s">
        <v>55</v>
      </c>
      <c r="K3" s="24" t="s">
        <v>56</v>
      </c>
    </row>
    <row r="4">
      <c r="A4" s="21" t="s">
        <v>57</v>
      </c>
      <c r="B4" s="23">
        <f>15068-194</f>
        <v>14874</v>
      </c>
      <c r="C4" s="24">
        <v>21289.0</v>
      </c>
      <c r="D4" s="23">
        <f t="shared" si="2"/>
        <v>36163</v>
      </c>
      <c r="F4" s="22">
        <v>238.0</v>
      </c>
      <c r="G4" s="23">
        <f>C5*D3/D5</f>
        <v>170.1272872</v>
      </c>
      <c r="H4" s="23">
        <f t="shared" ref="H4:H5" si="4">((C3-G4)^2)/G4</f>
        <v>32.29849131</v>
      </c>
    </row>
    <row r="5">
      <c r="A5" s="21" t="s">
        <v>48</v>
      </c>
      <c r="B5" s="23">
        <f t="shared" ref="B5:C5" si="3">SUM(B3:B4)</f>
        <v>15068</v>
      </c>
      <c r="C5" s="23">
        <f t="shared" si="3"/>
        <v>21385</v>
      </c>
      <c r="D5" s="23">
        <f t="shared" si="2"/>
        <v>36453</v>
      </c>
      <c r="F5" s="26">
        <v>16209.0</v>
      </c>
      <c r="G5" s="26">
        <f>C5*D4/D5</f>
        <v>21214.87271</v>
      </c>
      <c r="H5" s="26">
        <f t="shared" si="4"/>
        <v>0.2590095534</v>
      </c>
      <c r="I5" s="26"/>
      <c r="J5" s="26"/>
      <c r="K5" s="26"/>
      <c r="L5" s="26"/>
      <c r="M5" s="26"/>
      <c r="N5" s="26"/>
      <c r="O5" s="26"/>
    </row>
    <row r="6">
      <c r="B6" s="20" t="s">
        <v>53</v>
      </c>
      <c r="C6" s="20" t="s">
        <v>58</v>
      </c>
      <c r="F6" s="22">
        <v>194.0</v>
      </c>
      <c r="G6" s="23">
        <f>B9*D7/D9</f>
        <v>126.0108955</v>
      </c>
      <c r="H6" s="23">
        <f t="shared" ref="H6:H7" si="5">((B7-G6)^2)/G6</f>
        <v>7.147428384</v>
      </c>
    </row>
    <row r="7">
      <c r="A7" s="21" t="s">
        <v>54</v>
      </c>
      <c r="B7" s="24">
        <v>96.0</v>
      </c>
      <c r="C7" s="23">
        <v>116.0</v>
      </c>
      <c r="D7" s="23">
        <f t="shared" ref="D7:D9" si="6">SUM(B7:C7)</f>
        <v>212</v>
      </c>
      <c r="F7" s="22">
        <v>14874.0</v>
      </c>
      <c r="G7" s="23">
        <f>B9*D8/D9</f>
        <v>21258.9891</v>
      </c>
      <c r="H7" s="23">
        <f t="shared" si="5"/>
        <v>0.04236578923</v>
      </c>
      <c r="I7" s="25">
        <f>SUM(H6:H9)</f>
        <v>17.7259244</v>
      </c>
      <c r="J7" s="25" t="s">
        <v>55</v>
      </c>
      <c r="K7" s="24" t="s">
        <v>56</v>
      </c>
    </row>
    <row r="8">
      <c r="A8" s="21" t="s">
        <v>57</v>
      </c>
      <c r="B8" s="24">
        <v>21289.0</v>
      </c>
      <c r="C8" s="23">
        <f>14593-116</f>
        <v>14477</v>
      </c>
      <c r="D8" s="23">
        <f t="shared" si="6"/>
        <v>35766</v>
      </c>
      <c r="F8" s="22">
        <v>116.0</v>
      </c>
      <c r="G8" s="23">
        <f>C9*D7/D9</f>
        <v>85.98910445</v>
      </c>
      <c r="H8" s="23">
        <f t="shared" ref="H8:H9" si="8">((C7-G8)^2)/G8</f>
        <v>10.47404619</v>
      </c>
    </row>
    <row r="9">
      <c r="A9" s="21" t="s">
        <v>48</v>
      </c>
      <c r="B9" s="23">
        <f t="shared" ref="B9:C9" si="7">SUM(B7:B8)</f>
        <v>21385</v>
      </c>
      <c r="C9" s="23">
        <f t="shared" si="7"/>
        <v>14593</v>
      </c>
      <c r="D9" s="23">
        <f t="shared" si="6"/>
        <v>35978</v>
      </c>
      <c r="F9" s="26">
        <v>14477.0</v>
      </c>
      <c r="G9" s="26">
        <f>C9*D8/D9</f>
        <v>14507.0109</v>
      </c>
      <c r="H9" s="26">
        <f t="shared" si="8"/>
        <v>0.06208404047</v>
      </c>
      <c r="I9" s="26"/>
      <c r="J9" s="26"/>
      <c r="K9" s="26"/>
      <c r="L9" s="26"/>
      <c r="M9" s="26"/>
      <c r="N9" s="26"/>
      <c r="O9" s="26"/>
    </row>
    <row r="10">
      <c r="B10" s="20" t="s">
        <v>59</v>
      </c>
      <c r="C10" s="20" t="s">
        <v>53</v>
      </c>
      <c r="F10" s="23">
        <v>238.0</v>
      </c>
      <c r="G10" s="23">
        <f>B13*D11/D13</f>
        <v>145.2024212</v>
      </c>
      <c r="H10" s="23">
        <f t="shared" ref="H10:H11" si="9">((B11-G10)^2)/G10</f>
        <v>59.30610903</v>
      </c>
    </row>
    <row r="11">
      <c r="A11" s="21" t="s">
        <v>54</v>
      </c>
      <c r="B11" s="23">
        <v>238.0</v>
      </c>
      <c r="C11" s="24">
        <v>96.0</v>
      </c>
      <c r="D11" s="23">
        <f t="shared" ref="D11:D13" si="10">SUM(B11:C11)</f>
        <v>334</v>
      </c>
      <c r="F11" s="23">
        <f>16447-238</f>
        <v>16209</v>
      </c>
      <c r="G11" s="23">
        <f>B13*D12/D13</f>
        <v>16301.79758</v>
      </c>
      <c r="H11" s="23">
        <f t="shared" si="9"/>
        <v>0.5282479177</v>
      </c>
      <c r="I11" s="25">
        <f>SUM(H10:H13)</f>
        <v>105.8523915</v>
      </c>
      <c r="J11" s="25" t="s">
        <v>55</v>
      </c>
      <c r="K11" s="24" t="s">
        <v>56</v>
      </c>
    </row>
    <row r="12">
      <c r="A12" s="21" t="s">
        <v>57</v>
      </c>
      <c r="B12" s="23">
        <f>16447-238</f>
        <v>16209</v>
      </c>
      <c r="C12" s="24">
        <v>21289.0</v>
      </c>
      <c r="D12" s="23">
        <f t="shared" si="10"/>
        <v>37498</v>
      </c>
      <c r="F12" s="23">
        <v>116.0</v>
      </c>
      <c r="G12" s="23">
        <f>C13*D11/D13</f>
        <v>188.7975788</v>
      </c>
      <c r="H12" s="23">
        <f t="shared" ref="H12:H13" si="12">((C11-G12)^2)/G12</f>
        <v>45.6117641</v>
      </c>
    </row>
    <row r="13">
      <c r="A13" s="21" t="s">
        <v>48</v>
      </c>
      <c r="B13" s="23">
        <f t="shared" ref="B13:C13" si="11">SUM(B11:B12)</f>
        <v>16447</v>
      </c>
      <c r="C13" s="23">
        <f t="shared" si="11"/>
        <v>21385</v>
      </c>
      <c r="D13" s="23">
        <f t="shared" si="10"/>
        <v>37832</v>
      </c>
      <c r="F13" s="23">
        <f>14593-116</f>
        <v>14477</v>
      </c>
      <c r="G13" s="26">
        <f>C13*D12/D13</f>
        <v>21196.20242</v>
      </c>
      <c r="H13" s="26">
        <f t="shared" si="12"/>
        <v>0.4062704467</v>
      </c>
      <c r="I13" s="26"/>
      <c r="J13" s="26"/>
      <c r="K13" s="26"/>
      <c r="L13" s="26"/>
      <c r="M13" s="26"/>
      <c r="N13" s="26"/>
      <c r="O13" s="26"/>
    </row>
    <row r="14">
      <c r="B14" s="20" t="s">
        <v>52</v>
      </c>
      <c r="C14" s="20" t="s">
        <v>59</v>
      </c>
      <c r="D14" s="21" t="s">
        <v>48</v>
      </c>
      <c r="F14" s="22">
        <v>194.0</v>
      </c>
      <c r="G14" s="23">
        <f>B17*D15/D17</f>
        <v>206.5485007</v>
      </c>
      <c r="H14" s="23">
        <f t="shared" ref="H14:H15" si="13">((B15-G14)^2)/G14</f>
        <v>0.7623626878</v>
      </c>
    </row>
    <row r="15">
      <c r="A15" s="21" t="s">
        <v>54</v>
      </c>
      <c r="B15" s="23">
        <v>194.0</v>
      </c>
      <c r="C15" s="23">
        <v>238.0</v>
      </c>
      <c r="D15" s="23">
        <f t="shared" ref="D15:D17" si="14">SUM(B15:C15)</f>
        <v>432</v>
      </c>
      <c r="F15" s="22">
        <v>14874.0</v>
      </c>
      <c r="G15" s="23">
        <f>B17*D16/D17</f>
        <v>14861.4515</v>
      </c>
      <c r="H15" s="23">
        <f t="shared" si="13"/>
        <v>0.01059552428</v>
      </c>
      <c r="I15" s="21">
        <f>SUM(H14:H17)</f>
        <v>1.481107682</v>
      </c>
      <c r="J15" s="21" t="s">
        <v>60</v>
      </c>
    </row>
    <row r="16">
      <c r="A16" s="21" t="s">
        <v>57</v>
      </c>
      <c r="B16" s="23">
        <f>15068-194</f>
        <v>14874</v>
      </c>
      <c r="C16" s="23">
        <f>16447-238</f>
        <v>16209</v>
      </c>
      <c r="D16" s="23">
        <f t="shared" si="14"/>
        <v>31083</v>
      </c>
      <c r="F16" s="22">
        <v>238.0</v>
      </c>
      <c r="G16" s="23">
        <f>C17*D15/D17</f>
        <v>225.4514993</v>
      </c>
      <c r="H16" s="23">
        <f t="shared" ref="H16:H17" si="16">((C15-G16)^2)/G16</f>
        <v>0.6984423287</v>
      </c>
    </row>
    <row r="17">
      <c r="A17" s="21" t="s">
        <v>48</v>
      </c>
      <c r="B17" s="23">
        <f t="shared" ref="B17:C17" si="15">SUM(B15:B16)</f>
        <v>15068</v>
      </c>
      <c r="C17" s="23">
        <f t="shared" si="15"/>
        <v>16447</v>
      </c>
      <c r="D17" s="23">
        <f t="shared" si="14"/>
        <v>31515</v>
      </c>
      <c r="F17" s="26">
        <v>16209.0</v>
      </c>
      <c r="G17" s="26">
        <f>C17*D16/D17</f>
        <v>16221.5485</v>
      </c>
      <c r="H17" s="26">
        <f t="shared" si="16"/>
        <v>0.009707141717</v>
      </c>
      <c r="I17" s="26"/>
      <c r="J17" s="26"/>
      <c r="K17" s="26"/>
      <c r="L17" s="26"/>
      <c r="M17" s="26"/>
      <c r="N17" s="26"/>
      <c r="O17" s="26"/>
    </row>
    <row r="18">
      <c r="B18" s="20" t="s">
        <v>52</v>
      </c>
      <c r="C18" s="20" t="s">
        <v>58</v>
      </c>
      <c r="F18" s="22">
        <v>194.0</v>
      </c>
      <c r="G18" s="23">
        <f>B21*D19/D21</f>
        <v>157.4822157</v>
      </c>
      <c r="H18" s="23">
        <f t="shared" ref="H18:H19" si="17">((B19-G18)^2)/G18</f>
        <v>8.467931213</v>
      </c>
    </row>
    <row r="19">
      <c r="A19" s="21" t="s">
        <v>54</v>
      </c>
      <c r="B19" s="23">
        <v>194.0</v>
      </c>
      <c r="C19" s="23">
        <v>116.0</v>
      </c>
      <c r="D19" s="23">
        <f t="shared" ref="D19:D21" si="18">SUM(B19:C19)</f>
        <v>310</v>
      </c>
      <c r="F19" s="22">
        <v>14874.0</v>
      </c>
      <c r="G19" s="23">
        <f>B21*D20/D21</f>
        <v>14910.51778</v>
      </c>
      <c r="H19" s="23">
        <f t="shared" si="17"/>
        <v>0.08943677136</v>
      </c>
      <c r="I19" s="25">
        <f>SUM(H18:H21)</f>
        <v>17.39327704</v>
      </c>
      <c r="J19" s="25" t="s">
        <v>55</v>
      </c>
      <c r="K19" s="24" t="s">
        <v>56</v>
      </c>
    </row>
    <row r="20">
      <c r="A20" s="21" t="s">
        <v>57</v>
      </c>
      <c r="B20" s="23">
        <f>15068-194</f>
        <v>14874</v>
      </c>
      <c r="C20" s="23">
        <f>14593-116</f>
        <v>14477</v>
      </c>
      <c r="D20" s="23">
        <f t="shared" si="18"/>
        <v>29351</v>
      </c>
      <c r="F20" s="22">
        <v>116.0</v>
      </c>
      <c r="G20" s="23">
        <f>C21*D19/D21</f>
        <v>152.5177843</v>
      </c>
      <c r="H20" s="23">
        <f t="shared" ref="H20:H21" si="20">((C19-G20)^2)/G20</f>
        <v>8.743561127</v>
      </c>
    </row>
    <row r="21">
      <c r="A21" s="21" t="s">
        <v>48</v>
      </c>
      <c r="B21" s="23">
        <f t="shared" ref="B21:C21" si="19">SUM(B19:B20)</f>
        <v>15068</v>
      </c>
      <c r="C21" s="23">
        <f t="shared" si="19"/>
        <v>14593</v>
      </c>
      <c r="D21" s="23">
        <f t="shared" si="18"/>
        <v>29661</v>
      </c>
      <c r="F21" s="26">
        <v>14477.0</v>
      </c>
      <c r="G21" s="26">
        <f>C21*D20/D21</f>
        <v>14440.48222</v>
      </c>
      <c r="H21" s="26">
        <f t="shared" si="20"/>
        <v>0.09234792509</v>
      </c>
      <c r="I21" s="26"/>
      <c r="J21" s="26"/>
      <c r="K21" s="26"/>
      <c r="L21" s="26"/>
      <c r="M21" s="26"/>
      <c r="N21" s="26"/>
      <c r="O21" s="26"/>
    </row>
    <row r="22">
      <c r="B22" s="20" t="s">
        <v>59</v>
      </c>
      <c r="C22" s="20" t="s">
        <v>58</v>
      </c>
      <c r="F22" s="23">
        <v>238.0</v>
      </c>
      <c r="G22" s="23">
        <f>B25*D23/D25</f>
        <v>187.5721005</v>
      </c>
      <c r="H22" s="23">
        <f t="shared" ref="H22:H23" si="21">((B23-G22)^2)/G22</f>
        <v>13.55730964</v>
      </c>
    </row>
    <row r="23">
      <c r="A23" s="21" t="s">
        <v>54</v>
      </c>
      <c r="B23" s="23">
        <v>238.0</v>
      </c>
      <c r="C23" s="23">
        <v>116.0</v>
      </c>
      <c r="D23" s="23">
        <f t="shared" ref="D23:D25" si="22">SUM(B23:C23)</f>
        <v>354</v>
      </c>
      <c r="F23" s="23">
        <f>16447-238</f>
        <v>16209</v>
      </c>
      <c r="G23" s="23">
        <f>B25*D24/D25</f>
        <v>16259.4279</v>
      </c>
      <c r="H23" s="23">
        <f t="shared" si="21"/>
        <v>0.1563999092</v>
      </c>
      <c r="I23" s="25">
        <f>SUM(H22:H25)</f>
        <v>29.16970769</v>
      </c>
      <c r="J23" s="25" t="s">
        <v>55</v>
      </c>
      <c r="K23" s="24" t="s">
        <v>56</v>
      </c>
    </row>
    <row r="24">
      <c r="A24" s="21" t="s">
        <v>57</v>
      </c>
      <c r="B24" s="23">
        <f>16447-238</f>
        <v>16209</v>
      </c>
      <c r="C24" s="23">
        <f>14593-116</f>
        <v>14477</v>
      </c>
      <c r="D24" s="23">
        <f t="shared" si="22"/>
        <v>30686</v>
      </c>
      <c r="F24" s="23">
        <v>116.0</v>
      </c>
      <c r="G24" s="23">
        <f>C25*D23/D25</f>
        <v>166.4278995</v>
      </c>
      <c r="H24" s="23">
        <f t="shared" ref="H24:H25" si="24">((C23-G24)^2)/G24</f>
        <v>15.27972806</v>
      </c>
    </row>
    <row r="25">
      <c r="A25" s="21" t="s">
        <v>48</v>
      </c>
      <c r="B25" s="23">
        <f t="shared" ref="B25:C25" si="23">SUM(B23:B24)</f>
        <v>16447</v>
      </c>
      <c r="C25" s="23">
        <f t="shared" si="23"/>
        <v>14593</v>
      </c>
      <c r="D25" s="23">
        <f t="shared" si="22"/>
        <v>31040</v>
      </c>
      <c r="F25" s="23">
        <f>14593-116</f>
        <v>14477</v>
      </c>
      <c r="G25" s="26">
        <f>C25*D24/D25</f>
        <v>14426.5721</v>
      </c>
      <c r="H25" s="26">
        <f t="shared" si="24"/>
        <v>0.176270082</v>
      </c>
      <c r="I25" s="26"/>
      <c r="J25" s="26"/>
      <c r="K25" s="26"/>
      <c r="L25" s="26"/>
      <c r="M25" s="26"/>
      <c r="N25" s="26"/>
      <c r="O25" s="26"/>
    </row>
    <row r="26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29"/>
    <col customWidth="1" min="2" max="2" width="16.0"/>
    <col customWidth="1" min="3" max="3" width="19.14"/>
    <col customWidth="1" min="4" max="6" width="13.29"/>
    <col customWidth="1" min="7" max="26" width="8.71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>
      <c r="A2" s="27" t="s">
        <v>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>
      <c r="E3" s="21" t="s">
        <v>62</v>
      </c>
      <c r="F3" s="21" t="s">
        <v>63</v>
      </c>
      <c r="G3" s="21"/>
      <c r="H3" s="21" t="s">
        <v>64</v>
      </c>
      <c r="I3" s="21" t="s">
        <v>65</v>
      </c>
      <c r="J3" s="21" t="s">
        <v>66</v>
      </c>
    </row>
    <row r="4">
      <c r="B4" s="29" t="s">
        <v>52</v>
      </c>
      <c r="C4" s="21" t="s">
        <v>67</v>
      </c>
      <c r="D4" s="21" t="s">
        <v>48</v>
      </c>
      <c r="E4" s="23">
        <f>(2-1)*(2-1)</f>
        <v>1</v>
      </c>
      <c r="F4" s="23">
        <v>8.0</v>
      </c>
      <c r="G4" s="23">
        <f>B7*D5/D7</f>
        <v>7.5256917</v>
      </c>
      <c r="H4" s="23">
        <f t="shared" ref="H4:H5" si="1">((B5-G4)^2)/G4</f>
        <v>0.02989338028</v>
      </c>
      <c r="I4" s="21">
        <f>SUM(H4:H7)</f>
        <v>0.06025081485</v>
      </c>
      <c r="J4" s="21" t="s">
        <v>68</v>
      </c>
    </row>
    <row r="5">
      <c r="A5" s="21" t="s">
        <v>15</v>
      </c>
      <c r="B5" s="23">
        <v>8.0</v>
      </c>
      <c r="C5" s="23">
        <v>8.0</v>
      </c>
      <c r="D5" s="23">
        <f t="shared" ref="D5:D7" si="2">SUM(B5:C5)</f>
        <v>16</v>
      </c>
      <c r="F5" s="23">
        <v>111.0</v>
      </c>
      <c r="G5" s="23">
        <f>B7*D6/D7</f>
        <v>111.4743083</v>
      </c>
      <c r="H5" s="23">
        <f t="shared" si="1"/>
        <v>0.0020181185</v>
      </c>
      <c r="I5" s="21" t="s">
        <v>69</v>
      </c>
      <c r="J5" s="21">
        <v>3.84</v>
      </c>
    </row>
    <row r="6">
      <c r="A6" s="21" t="s">
        <v>70</v>
      </c>
      <c r="B6" s="23">
        <v>111.0</v>
      </c>
      <c r="C6" s="23">
        <v>126.0</v>
      </c>
      <c r="D6" s="23">
        <f t="shared" si="2"/>
        <v>237</v>
      </c>
      <c r="F6" s="23">
        <v>8.0</v>
      </c>
      <c r="G6" s="23">
        <f>C7*D5/D7</f>
        <v>8.4743083</v>
      </c>
      <c r="H6" s="23">
        <f t="shared" ref="H6:H7" si="4">((C5-G6)^2)/G6</f>
        <v>0.02654710637</v>
      </c>
      <c r="J6" s="21" t="s">
        <v>60</v>
      </c>
    </row>
    <row r="7">
      <c r="A7" s="21" t="s">
        <v>48</v>
      </c>
      <c r="B7" s="23">
        <f t="shared" ref="B7:C7" si="3">SUM(B5:B6)</f>
        <v>119</v>
      </c>
      <c r="C7" s="23">
        <f t="shared" si="3"/>
        <v>134</v>
      </c>
      <c r="D7" s="23">
        <f t="shared" si="2"/>
        <v>253</v>
      </c>
      <c r="F7" s="26">
        <v>126.0</v>
      </c>
      <c r="G7" s="26">
        <f>C7*D6/D7</f>
        <v>125.5256917</v>
      </c>
      <c r="H7" s="26">
        <f t="shared" si="4"/>
        <v>0.001792209712</v>
      </c>
      <c r="I7" s="26"/>
      <c r="J7" s="26"/>
      <c r="K7" s="26"/>
      <c r="L7" s="26"/>
      <c r="M7" s="26"/>
      <c r="N7" s="26"/>
      <c r="O7" s="26"/>
    </row>
    <row r="8">
      <c r="A8" s="21"/>
      <c r="F8" s="23">
        <v>7.0</v>
      </c>
      <c r="G8" s="23">
        <f>B11*D9/D11</f>
        <v>6.114624506</v>
      </c>
      <c r="H8" s="23">
        <f t="shared" ref="H8:H9" si="5">((B9-G8)^2)/G8</f>
        <v>0.1281991666</v>
      </c>
    </row>
    <row r="9">
      <c r="A9" s="21" t="s">
        <v>71</v>
      </c>
      <c r="B9" s="23">
        <v>7.0</v>
      </c>
      <c r="C9" s="23">
        <v>6.0</v>
      </c>
      <c r="D9" s="23">
        <f t="shared" ref="D9:D11" si="6">SUM(B9:C9)</f>
        <v>13</v>
      </c>
      <c r="F9" s="23">
        <v>112.0</v>
      </c>
      <c r="G9" s="23">
        <f>B11*D10/D11</f>
        <v>112.8853755</v>
      </c>
      <c r="H9" s="23">
        <f t="shared" si="5"/>
        <v>0.006944121522</v>
      </c>
      <c r="I9" s="21">
        <f>SUM(H8:H11)</f>
        <v>0.2551585962</v>
      </c>
      <c r="J9" s="21" t="s">
        <v>60</v>
      </c>
    </row>
    <row r="10">
      <c r="A10" s="21" t="s">
        <v>70</v>
      </c>
      <c r="B10" s="23">
        <v>112.0</v>
      </c>
      <c r="C10" s="23">
        <v>128.0</v>
      </c>
      <c r="D10" s="23">
        <f t="shared" si="6"/>
        <v>240</v>
      </c>
      <c r="F10" s="23">
        <v>6.0</v>
      </c>
      <c r="G10" s="23">
        <f>C11*D9/D11</f>
        <v>6.885375494</v>
      </c>
      <c r="H10" s="23">
        <f t="shared" ref="H10:H11" si="8">((C9-G10)^2)/G10</f>
        <v>0.1138485136</v>
      </c>
    </row>
    <row r="11">
      <c r="A11" s="21" t="s">
        <v>48</v>
      </c>
      <c r="B11" s="23">
        <f t="shared" ref="B11:C11" si="7">SUM(B9:B10)</f>
        <v>119</v>
      </c>
      <c r="C11" s="23">
        <f t="shared" si="7"/>
        <v>134</v>
      </c>
      <c r="D11" s="23">
        <f t="shared" si="6"/>
        <v>253</v>
      </c>
      <c r="F11" s="26">
        <v>128.0</v>
      </c>
      <c r="G11" s="26">
        <f>C11*D10/D11</f>
        <v>127.1146245</v>
      </c>
      <c r="H11" s="26">
        <f t="shared" si="8"/>
        <v>0.006166794486</v>
      </c>
      <c r="I11" s="26"/>
      <c r="J11" s="26"/>
      <c r="K11" s="26"/>
      <c r="L11" s="26"/>
      <c r="M11" s="26"/>
      <c r="N11" s="26"/>
      <c r="O11" s="26"/>
    </row>
    <row r="12">
      <c r="A12" s="21"/>
      <c r="F12" s="22">
        <v>55.0</v>
      </c>
      <c r="G12" s="23">
        <f>B15*D13/D15</f>
        <v>62.55731225</v>
      </c>
      <c r="H12" s="23">
        <f t="shared" ref="H12:H13" si="9">((B13-G12)^2)/G12</f>
        <v>0.9129703057</v>
      </c>
    </row>
    <row r="13">
      <c r="A13" s="21" t="s">
        <v>72</v>
      </c>
      <c r="B13" s="23">
        <v>55.0</v>
      </c>
      <c r="C13" s="23">
        <v>78.0</v>
      </c>
      <c r="D13" s="23">
        <f t="shared" ref="D13:D15" si="10">SUM(B13:C13)</f>
        <v>133</v>
      </c>
      <c r="F13" s="22">
        <v>64.0</v>
      </c>
      <c r="G13" s="23">
        <f>B15*D14/D15</f>
        <v>56.44268775</v>
      </c>
      <c r="H13" s="23">
        <f t="shared" si="9"/>
        <v>1.011875422</v>
      </c>
      <c r="I13" s="21">
        <f>SUM(H12:H15)</f>
        <v>3.63422365</v>
      </c>
      <c r="J13" s="21" t="s">
        <v>60</v>
      </c>
    </row>
    <row r="14">
      <c r="A14" s="21" t="s">
        <v>70</v>
      </c>
      <c r="B14" s="23">
        <v>64.0</v>
      </c>
      <c r="C14" s="23">
        <v>56.0</v>
      </c>
      <c r="D14" s="23">
        <f t="shared" si="10"/>
        <v>120</v>
      </c>
      <c r="F14" s="22">
        <v>78.0</v>
      </c>
      <c r="G14" s="23">
        <f>C15*D13/D15</f>
        <v>70.44268775</v>
      </c>
      <c r="H14" s="23">
        <f t="shared" ref="H14:H15" si="12">((C13-G14)^2)/G14</f>
        <v>0.8107721371</v>
      </c>
    </row>
    <row r="15">
      <c r="A15" s="21" t="s">
        <v>48</v>
      </c>
      <c r="B15" s="23">
        <f t="shared" ref="B15:C15" si="11">SUM(B13:B14)</f>
        <v>119</v>
      </c>
      <c r="C15" s="23">
        <f t="shared" si="11"/>
        <v>134</v>
      </c>
      <c r="D15" s="23">
        <f t="shared" si="10"/>
        <v>253</v>
      </c>
      <c r="F15" s="26">
        <v>56.0</v>
      </c>
      <c r="G15" s="26">
        <f>C15*D14/D15</f>
        <v>63.55731225</v>
      </c>
      <c r="H15" s="26">
        <f t="shared" si="12"/>
        <v>0.8986057853</v>
      </c>
      <c r="I15" s="26"/>
      <c r="J15" s="26"/>
      <c r="K15" s="26"/>
      <c r="L15" s="26"/>
      <c r="M15" s="26"/>
      <c r="N15" s="26"/>
      <c r="O15" s="26"/>
    </row>
    <row r="16">
      <c r="A16" s="21"/>
      <c r="F16" s="22">
        <v>49.0</v>
      </c>
      <c r="G16" s="23">
        <f>B19*D17/D19</f>
        <v>42.80237154</v>
      </c>
      <c r="H16" s="23">
        <f t="shared" ref="H16:H17" si="13">((B17-G16)^2)/G16</f>
        <v>0.8973941659</v>
      </c>
    </row>
    <row r="17">
      <c r="A17" s="21" t="s">
        <v>73</v>
      </c>
      <c r="B17" s="23">
        <v>49.0</v>
      </c>
      <c r="C17" s="23">
        <v>42.0</v>
      </c>
      <c r="D17" s="23">
        <f t="shared" ref="D17:D19" si="14">SUM(B17:C17)</f>
        <v>91</v>
      </c>
      <c r="F17" s="22">
        <v>70.0</v>
      </c>
      <c r="G17" s="23">
        <f>B19*D18/D19</f>
        <v>76.19762846</v>
      </c>
      <c r="H17" s="23">
        <f t="shared" si="13"/>
        <v>0.5040917846</v>
      </c>
      <c r="I17" s="21">
        <f>SUM(H16:H19)</f>
        <v>2.646089145</v>
      </c>
      <c r="J17" s="21" t="s">
        <v>60</v>
      </c>
    </row>
    <row r="18">
      <c r="A18" s="21" t="s">
        <v>70</v>
      </c>
      <c r="B18" s="23">
        <v>70.0</v>
      </c>
      <c r="C18" s="23">
        <v>92.0</v>
      </c>
      <c r="D18" s="23">
        <f t="shared" si="14"/>
        <v>162</v>
      </c>
      <c r="F18" s="22">
        <v>42.0</v>
      </c>
      <c r="G18" s="23">
        <f>C19*D17/D19</f>
        <v>48.19762846</v>
      </c>
      <c r="H18" s="23">
        <f t="shared" ref="H18:H19" si="16">((C17-G18)^2)/G18</f>
        <v>0.7969395951</v>
      </c>
    </row>
    <row r="19">
      <c r="A19" s="21" t="s">
        <v>48</v>
      </c>
      <c r="B19" s="23">
        <f t="shared" ref="B19:C19" si="15">SUM(B17:B18)</f>
        <v>119</v>
      </c>
      <c r="C19" s="23">
        <f t="shared" si="15"/>
        <v>134</v>
      </c>
      <c r="D19" s="23">
        <f t="shared" si="14"/>
        <v>253</v>
      </c>
      <c r="F19" s="26">
        <v>92.0</v>
      </c>
      <c r="G19" s="26">
        <f>C19*D18/D19</f>
        <v>85.80237154</v>
      </c>
      <c r="H19" s="26">
        <f t="shared" si="16"/>
        <v>0.4476635997</v>
      </c>
      <c r="I19" s="26"/>
      <c r="J19" s="26"/>
      <c r="K19" s="26"/>
      <c r="L19" s="26"/>
      <c r="M19" s="26"/>
      <c r="N19" s="26"/>
      <c r="O19" s="26"/>
    </row>
    <row r="20">
      <c r="B20" s="21" t="s">
        <v>74</v>
      </c>
      <c r="C20" s="21" t="s">
        <v>58</v>
      </c>
      <c r="D20" s="21" t="s">
        <v>48</v>
      </c>
      <c r="E20" s="23">
        <f>(2-1)*(2-1)</f>
        <v>1</v>
      </c>
      <c r="F20" s="23">
        <v>8.0</v>
      </c>
      <c r="G20" s="23">
        <f>B23*D21/D23</f>
        <v>10.2</v>
      </c>
      <c r="H20" s="23">
        <f t="shared" ref="H20:H21" si="17">((B21-G20)^2)/G20</f>
        <v>0.4745098039</v>
      </c>
    </row>
    <row r="21" ht="15.75" customHeight="1">
      <c r="A21" s="21" t="s">
        <v>15</v>
      </c>
      <c r="B21" s="23">
        <v>8.0</v>
      </c>
      <c r="C21" s="23">
        <v>7.0</v>
      </c>
      <c r="D21" s="23">
        <f t="shared" ref="D21:D23" si="18">SUM(B21:C21)</f>
        <v>15</v>
      </c>
      <c r="F21" s="23">
        <v>111.0</v>
      </c>
      <c r="G21" s="23">
        <f>B23*D22/D23</f>
        <v>108.8</v>
      </c>
      <c r="H21" s="23">
        <f t="shared" si="17"/>
        <v>0.04448529412</v>
      </c>
      <c r="I21" s="21">
        <f>SUM(H20:H23)</f>
        <v>1.621859681</v>
      </c>
      <c r="J21" s="21" t="s">
        <v>60</v>
      </c>
    </row>
    <row r="22" ht="15.75" customHeight="1">
      <c r="A22" s="21" t="s">
        <v>70</v>
      </c>
      <c r="B22" s="23">
        <v>111.0</v>
      </c>
      <c r="C22" s="23">
        <v>49.0</v>
      </c>
      <c r="D22" s="23">
        <f t="shared" si="18"/>
        <v>160</v>
      </c>
      <c r="F22" s="23">
        <v>7.0</v>
      </c>
      <c r="G22" s="23">
        <f>C23*D21/D23</f>
        <v>4.8</v>
      </c>
      <c r="H22" s="23">
        <f t="shared" ref="H22:H23" si="20">((C21-G22)^2)/G22</f>
        <v>1.008333333</v>
      </c>
      <c r="J22" s="21"/>
    </row>
    <row r="23" ht="15.75" customHeight="1">
      <c r="A23" s="21" t="s">
        <v>48</v>
      </c>
      <c r="B23" s="23">
        <f t="shared" ref="B23:C23" si="19">SUM(B21:B22)</f>
        <v>119</v>
      </c>
      <c r="C23" s="23">
        <f t="shared" si="19"/>
        <v>56</v>
      </c>
      <c r="D23" s="23">
        <f t="shared" si="18"/>
        <v>175</v>
      </c>
      <c r="F23" s="26">
        <v>49.0</v>
      </c>
      <c r="G23" s="26">
        <f>C23*D22/D23</f>
        <v>51.2</v>
      </c>
      <c r="H23" s="26">
        <f t="shared" si="20"/>
        <v>0.09453125</v>
      </c>
      <c r="I23" s="26"/>
      <c r="J23" s="26"/>
      <c r="K23" s="26"/>
      <c r="L23" s="26"/>
      <c r="M23" s="26"/>
      <c r="N23" s="26"/>
      <c r="O23" s="26"/>
    </row>
    <row r="24" ht="15.75" customHeight="1">
      <c r="A24" s="21"/>
      <c r="F24" s="23">
        <v>7.0</v>
      </c>
      <c r="G24" s="23">
        <f>B27*D25/D27</f>
        <v>8.84</v>
      </c>
      <c r="H24" s="23">
        <f t="shared" ref="H24:H25" si="21">((B25-G24)^2)/G24</f>
        <v>0.3829864253</v>
      </c>
    </row>
    <row r="25" ht="15.75" customHeight="1">
      <c r="A25" s="21" t="s">
        <v>71</v>
      </c>
      <c r="B25" s="23">
        <v>7.0</v>
      </c>
      <c r="C25" s="23">
        <v>6.0</v>
      </c>
      <c r="D25" s="23">
        <f t="shared" ref="D25:D27" si="22">SUM(B25:C25)</f>
        <v>13</v>
      </c>
      <c r="F25" s="23">
        <v>112.0</v>
      </c>
      <c r="G25" s="22">
        <f>B27*D26/D27</f>
        <v>110.16</v>
      </c>
      <c r="H25" s="23">
        <f t="shared" si="21"/>
        <v>0.03073347858</v>
      </c>
      <c r="I25" s="21">
        <f>SUM(H24:H27)</f>
        <v>1.2928747</v>
      </c>
      <c r="J25" s="21" t="s">
        <v>60</v>
      </c>
    </row>
    <row r="26" ht="15.75" customHeight="1">
      <c r="A26" s="21" t="s">
        <v>70</v>
      </c>
      <c r="B26" s="23">
        <v>112.0</v>
      </c>
      <c r="C26" s="23">
        <v>50.0</v>
      </c>
      <c r="D26" s="23">
        <f t="shared" si="22"/>
        <v>162</v>
      </c>
      <c r="F26" s="23">
        <v>6.0</v>
      </c>
      <c r="G26" s="23">
        <f>C27*D25/D27</f>
        <v>4.16</v>
      </c>
      <c r="H26" s="23">
        <f t="shared" ref="H26:H27" si="24">((C25-G26)^2)/G26</f>
        <v>0.8138461538</v>
      </c>
    </row>
    <row r="27" ht="15.75" customHeight="1">
      <c r="A27" s="21" t="s">
        <v>48</v>
      </c>
      <c r="B27" s="23">
        <f t="shared" ref="B27:C27" si="23">SUM(B25:B26)</f>
        <v>119</v>
      </c>
      <c r="C27" s="23">
        <f t="shared" si="23"/>
        <v>56</v>
      </c>
      <c r="D27" s="23">
        <f t="shared" si="22"/>
        <v>175</v>
      </c>
      <c r="F27" s="26">
        <v>50.0</v>
      </c>
      <c r="G27" s="26">
        <f>C27*D26/D27</f>
        <v>51.84</v>
      </c>
      <c r="H27" s="26">
        <f t="shared" si="24"/>
        <v>0.06530864198</v>
      </c>
      <c r="I27" s="26"/>
      <c r="J27" s="26"/>
      <c r="K27" s="26"/>
      <c r="L27" s="26"/>
      <c r="M27" s="26"/>
      <c r="N27" s="26"/>
      <c r="O27" s="26"/>
    </row>
    <row r="28" ht="15.75" customHeight="1">
      <c r="A28" s="21"/>
      <c r="F28" s="22">
        <v>55.0</v>
      </c>
      <c r="G28" s="23">
        <f>B31*D29/D31</f>
        <v>58.48</v>
      </c>
      <c r="H28" s="23">
        <f t="shared" ref="H28:H29" si="25">((B29-G28)^2)/G28</f>
        <v>0.2070861833</v>
      </c>
    </row>
    <row r="29" ht="15.75" customHeight="1">
      <c r="A29" s="21" t="s">
        <v>72</v>
      </c>
      <c r="B29" s="23">
        <v>55.0</v>
      </c>
      <c r="C29" s="23">
        <v>31.0</v>
      </c>
      <c r="D29" s="23">
        <f t="shared" ref="D29:D31" si="26">SUM(B29:C29)</f>
        <v>86</v>
      </c>
      <c r="F29" s="22">
        <v>64.0</v>
      </c>
      <c r="G29" s="23">
        <f>B31*D30/D31</f>
        <v>60.52</v>
      </c>
      <c r="H29" s="23">
        <f t="shared" si="25"/>
        <v>0.2001057502</v>
      </c>
      <c r="I29" s="21">
        <f>SUM(H28:H31)</f>
        <v>1.272474792</v>
      </c>
      <c r="J29" s="21" t="s">
        <v>60</v>
      </c>
    </row>
    <row r="30" ht="15.75" customHeight="1">
      <c r="A30" s="21" t="s">
        <v>70</v>
      </c>
      <c r="B30" s="23">
        <v>64.0</v>
      </c>
      <c r="C30" s="23">
        <v>25.0</v>
      </c>
      <c r="D30" s="23">
        <f t="shared" si="26"/>
        <v>89</v>
      </c>
      <c r="F30" s="22">
        <v>31.0</v>
      </c>
      <c r="G30" s="23">
        <f>C31*D29/D31</f>
        <v>27.52</v>
      </c>
      <c r="H30" s="23">
        <f t="shared" ref="H30:H31" si="28">((C29-G30)^2)/G30</f>
        <v>0.4400581395</v>
      </c>
    </row>
    <row r="31" ht="15.75" customHeight="1">
      <c r="A31" s="21" t="s">
        <v>48</v>
      </c>
      <c r="B31" s="23">
        <f t="shared" ref="B31:C31" si="27">SUM(B29:B30)</f>
        <v>119</v>
      </c>
      <c r="C31" s="23">
        <f t="shared" si="27"/>
        <v>56</v>
      </c>
      <c r="D31" s="23">
        <f t="shared" si="26"/>
        <v>175</v>
      </c>
      <c r="F31" s="26">
        <v>25.0</v>
      </c>
      <c r="G31" s="26">
        <f>C31*D30/D31</f>
        <v>28.48</v>
      </c>
      <c r="H31" s="26">
        <f t="shared" si="28"/>
        <v>0.4252247191</v>
      </c>
      <c r="I31" s="26"/>
      <c r="J31" s="26"/>
      <c r="K31" s="26"/>
      <c r="L31" s="26"/>
      <c r="M31" s="26"/>
      <c r="N31" s="26"/>
      <c r="O31" s="26"/>
    </row>
    <row r="32" ht="15.75" customHeight="1">
      <c r="A32" s="21"/>
      <c r="F32" s="22">
        <v>49.0</v>
      </c>
      <c r="G32" s="23">
        <f>B35*D33/D35</f>
        <v>41.48</v>
      </c>
      <c r="H32" s="23">
        <f t="shared" ref="H32:H33" si="29">((B33-G32)^2)/G32</f>
        <v>1.363317261</v>
      </c>
    </row>
    <row r="33" ht="15.75" customHeight="1">
      <c r="A33" s="21" t="s">
        <v>73</v>
      </c>
      <c r="B33" s="23">
        <v>49.0</v>
      </c>
      <c r="C33" s="23">
        <v>12.0</v>
      </c>
      <c r="D33" s="23">
        <f t="shared" ref="D33:D35" si="30">SUM(B33:C33)</f>
        <v>61</v>
      </c>
      <c r="F33" s="22">
        <v>70.0</v>
      </c>
      <c r="G33" s="23">
        <f>B35*D34/D35</f>
        <v>77.52</v>
      </c>
      <c r="H33" s="23">
        <f t="shared" si="29"/>
        <v>0.729494324</v>
      </c>
      <c r="I33" s="25">
        <f>SUM(H32:H35)</f>
        <v>6.540036204</v>
      </c>
      <c r="J33" s="25" t="s">
        <v>55</v>
      </c>
      <c r="K33" s="24" t="s">
        <v>75</v>
      </c>
    </row>
    <row r="34" ht="15.75" customHeight="1">
      <c r="A34" s="21" t="s">
        <v>70</v>
      </c>
      <c r="B34" s="23">
        <v>70.0</v>
      </c>
      <c r="C34" s="23">
        <v>44.0</v>
      </c>
      <c r="D34" s="23">
        <f t="shared" si="30"/>
        <v>114</v>
      </c>
      <c r="F34" s="22">
        <v>12.0</v>
      </c>
      <c r="G34" s="23">
        <f>C35*D33/D35</f>
        <v>19.52</v>
      </c>
      <c r="H34" s="23">
        <f t="shared" ref="H34:H35" si="32">((C33-G34)^2)/G34</f>
        <v>2.89704918</v>
      </c>
    </row>
    <row r="35" ht="15.75" customHeight="1">
      <c r="A35" s="21" t="s">
        <v>48</v>
      </c>
      <c r="B35" s="23">
        <f t="shared" ref="B35:C35" si="31">SUM(B33:B34)</f>
        <v>119</v>
      </c>
      <c r="C35" s="23">
        <f t="shared" si="31"/>
        <v>56</v>
      </c>
      <c r="D35" s="23">
        <f t="shared" si="30"/>
        <v>175</v>
      </c>
      <c r="F35" s="26">
        <v>44.0</v>
      </c>
      <c r="G35" s="26">
        <f>C35*D34/D35</f>
        <v>36.48</v>
      </c>
      <c r="H35" s="26">
        <f t="shared" si="32"/>
        <v>1.550175439</v>
      </c>
      <c r="I35" s="26"/>
      <c r="J35" s="26"/>
      <c r="K35" s="26"/>
      <c r="L35" s="26"/>
      <c r="M35" s="26"/>
      <c r="N35" s="26"/>
      <c r="O35" s="26"/>
    </row>
    <row r="36" ht="15.75" customHeight="1">
      <c r="B36" s="21" t="s">
        <v>53</v>
      </c>
      <c r="C36" s="21" t="s">
        <v>76</v>
      </c>
      <c r="D36" s="21" t="s">
        <v>48</v>
      </c>
      <c r="E36" s="23">
        <f>(2-1)*(2-1)</f>
        <v>1</v>
      </c>
      <c r="F36" s="23">
        <v>8.0</v>
      </c>
      <c r="G36" s="23">
        <f>B39*D37/D39</f>
        <v>5.169230769</v>
      </c>
      <c r="H36" s="23">
        <f t="shared" ref="H36:H37" si="33">((B37-G36)^2)/G36</f>
        <v>1.55018315</v>
      </c>
    </row>
    <row r="37" ht="15.75" customHeight="1">
      <c r="A37" s="21" t="s">
        <v>15</v>
      </c>
      <c r="B37" s="23">
        <v>8.0</v>
      </c>
      <c r="C37" s="23">
        <v>6.0</v>
      </c>
      <c r="D37" s="23">
        <f t="shared" ref="D37:D39" si="34">SUM(B37:C37)</f>
        <v>14</v>
      </c>
      <c r="F37" s="23">
        <v>126.0</v>
      </c>
      <c r="G37" s="23">
        <f>B39*D38/D39</f>
        <v>42.83076923</v>
      </c>
      <c r="H37" s="23">
        <f t="shared" si="33"/>
        <v>0.1870910698</v>
      </c>
      <c r="I37" s="21">
        <f>SUM(H36:H39)</f>
        <v>2.754215227</v>
      </c>
      <c r="J37" s="21" t="s">
        <v>60</v>
      </c>
    </row>
    <row r="38" ht="15.75" customHeight="1">
      <c r="A38" s="21" t="s">
        <v>70</v>
      </c>
      <c r="B38" s="24">
        <v>40.0</v>
      </c>
      <c r="C38" s="23">
        <v>76.0</v>
      </c>
      <c r="D38" s="23">
        <f t="shared" si="34"/>
        <v>116</v>
      </c>
      <c r="F38" s="23">
        <v>6.0</v>
      </c>
      <c r="G38" s="23">
        <f>C39*D37/D39</f>
        <v>8.830769231</v>
      </c>
      <c r="H38" s="23">
        <f t="shared" ref="H38:H39" si="36">((C37-G38)^2)/G38</f>
        <v>0.907424283</v>
      </c>
      <c r="J38" s="21"/>
    </row>
    <row r="39" ht="15.75" customHeight="1">
      <c r="A39" s="21" t="s">
        <v>48</v>
      </c>
      <c r="B39" s="23">
        <f t="shared" ref="B39:C39" si="35">SUM(B37:B38)</f>
        <v>48</v>
      </c>
      <c r="C39" s="23">
        <f t="shared" si="35"/>
        <v>82</v>
      </c>
      <c r="D39" s="23">
        <f t="shared" si="34"/>
        <v>130</v>
      </c>
      <c r="F39" s="26">
        <v>76.0</v>
      </c>
      <c r="G39" s="26">
        <f>C39*D38/D39</f>
        <v>73.16923077</v>
      </c>
      <c r="H39" s="26">
        <f t="shared" si="36"/>
        <v>0.1095167238</v>
      </c>
      <c r="I39" s="26"/>
      <c r="J39" s="26"/>
      <c r="K39" s="26"/>
      <c r="L39" s="26"/>
      <c r="M39" s="26"/>
      <c r="N39" s="26"/>
      <c r="O39" s="26"/>
    </row>
    <row r="40" ht="15.75" customHeight="1">
      <c r="A40" s="21"/>
      <c r="F40" s="23">
        <v>6.0</v>
      </c>
      <c r="G40" s="23">
        <f>B43*D41/D43</f>
        <v>4.430769231</v>
      </c>
      <c r="H40" s="23">
        <f t="shared" ref="H40:H41" si="37">((B41-G40)^2)/G40</f>
        <v>2.875213675</v>
      </c>
    </row>
    <row r="41" ht="15.75" customHeight="1">
      <c r="A41" s="21" t="s">
        <v>71</v>
      </c>
      <c r="B41" s="23">
        <v>8.0</v>
      </c>
      <c r="C41" s="23">
        <v>4.0</v>
      </c>
      <c r="D41" s="23">
        <f t="shared" ref="D41:D43" si="38">SUM(B41:C41)</f>
        <v>12</v>
      </c>
      <c r="F41" s="23">
        <v>128.0</v>
      </c>
      <c r="G41" s="23">
        <f>B43*D42/D43</f>
        <v>43.56923077</v>
      </c>
      <c r="H41" s="23">
        <f t="shared" si="37"/>
        <v>0.292394611</v>
      </c>
      <c r="I41" s="30">
        <f>SUM(H40:H43)</f>
        <v>5.021818015</v>
      </c>
      <c r="J41" s="31" t="s">
        <v>55</v>
      </c>
      <c r="K41" s="24" t="s">
        <v>77</v>
      </c>
    </row>
    <row r="42" ht="15.75" customHeight="1">
      <c r="A42" s="21" t="s">
        <v>70</v>
      </c>
      <c r="B42" s="24">
        <v>40.0</v>
      </c>
      <c r="C42" s="23">
        <v>78.0</v>
      </c>
      <c r="D42" s="23">
        <f t="shared" si="38"/>
        <v>118</v>
      </c>
      <c r="F42" s="23">
        <v>4.0</v>
      </c>
      <c r="G42" s="23">
        <f>C43*D41/D43</f>
        <v>7.569230769</v>
      </c>
      <c r="H42" s="23">
        <f t="shared" ref="H42:H43" si="40">((C41-G42)^2)/G42</f>
        <v>1.683051907</v>
      </c>
    </row>
    <row r="43" ht="15.75" customHeight="1">
      <c r="A43" s="21" t="s">
        <v>48</v>
      </c>
      <c r="B43" s="23">
        <f t="shared" ref="B43:C43" si="39">SUM(B41:B42)</f>
        <v>48</v>
      </c>
      <c r="C43" s="23">
        <f t="shared" si="39"/>
        <v>82</v>
      </c>
      <c r="D43" s="23">
        <f t="shared" si="38"/>
        <v>130</v>
      </c>
      <c r="F43" s="26">
        <v>78.0</v>
      </c>
      <c r="G43" s="26">
        <f>C43*D42/D43</f>
        <v>74.43076923</v>
      </c>
      <c r="H43" s="26">
        <f t="shared" si="40"/>
        <v>0.1711578211</v>
      </c>
      <c r="I43" s="26"/>
      <c r="J43" s="26"/>
      <c r="K43" s="26"/>
      <c r="L43" s="26"/>
      <c r="M43" s="26"/>
      <c r="N43" s="26"/>
      <c r="O43" s="26"/>
    </row>
    <row r="44" ht="15.75" customHeight="1">
      <c r="A44" s="21"/>
      <c r="F44" s="22">
        <v>78.0</v>
      </c>
      <c r="G44" s="23">
        <f>B47*D45/D47</f>
        <v>18.09230769</v>
      </c>
      <c r="H44" s="23">
        <f t="shared" ref="H44:H45" si="41">((B45-G44)^2)/G44</f>
        <v>5.629722658</v>
      </c>
    </row>
    <row r="45" ht="15.75" customHeight="1">
      <c r="A45" s="21" t="s">
        <v>72</v>
      </c>
      <c r="B45" s="24">
        <v>8.0</v>
      </c>
      <c r="C45" s="23">
        <v>41.0</v>
      </c>
      <c r="D45" s="23">
        <f t="shared" ref="D45:D47" si="42">SUM(B45:C45)</f>
        <v>49</v>
      </c>
      <c r="F45" s="22">
        <v>56.0</v>
      </c>
      <c r="G45" s="23">
        <f>B47*D46/D47</f>
        <v>29.90769231</v>
      </c>
      <c r="H45" s="23">
        <f t="shared" si="41"/>
        <v>3.405634695</v>
      </c>
      <c r="I45" s="25">
        <f>SUM(H44:H47)</f>
        <v>14.32434702</v>
      </c>
      <c r="J45" s="25" t="s">
        <v>55</v>
      </c>
      <c r="K45" s="24" t="s">
        <v>56</v>
      </c>
    </row>
    <row r="46" ht="15.75" customHeight="1">
      <c r="A46" s="21" t="s">
        <v>70</v>
      </c>
      <c r="B46" s="24">
        <v>40.0</v>
      </c>
      <c r="C46" s="23">
        <v>41.0</v>
      </c>
      <c r="D46" s="23">
        <f t="shared" si="42"/>
        <v>81</v>
      </c>
      <c r="F46" s="22">
        <v>41.0</v>
      </c>
      <c r="G46" s="23">
        <f>C47*D45/D47</f>
        <v>30.90769231</v>
      </c>
      <c r="H46" s="23">
        <f t="shared" ref="H46:H47" si="44">((C45-G46)^2)/G46</f>
        <v>3.29544741</v>
      </c>
    </row>
    <row r="47" ht="15.75" customHeight="1">
      <c r="A47" s="21" t="s">
        <v>48</v>
      </c>
      <c r="B47" s="23">
        <f t="shared" ref="B47:C47" si="43">SUM(B45:B46)</f>
        <v>48</v>
      </c>
      <c r="C47" s="23">
        <f t="shared" si="43"/>
        <v>82</v>
      </c>
      <c r="D47" s="23">
        <f t="shared" si="42"/>
        <v>130</v>
      </c>
      <c r="F47" s="26">
        <v>41.0</v>
      </c>
      <c r="G47" s="26">
        <f>C47*D46/D47</f>
        <v>51.09230769</v>
      </c>
      <c r="H47" s="26">
        <f t="shared" si="44"/>
        <v>1.99354226</v>
      </c>
      <c r="I47" s="26"/>
      <c r="J47" s="26"/>
      <c r="K47" s="26"/>
      <c r="L47" s="26"/>
      <c r="M47" s="26"/>
      <c r="N47" s="26"/>
      <c r="O47" s="26"/>
    </row>
    <row r="48" ht="15.75" customHeight="1">
      <c r="A48" s="21"/>
      <c r="F48" s="22">
        <v>42.0</v>
      </c>
      <c r="G48" s="23">
        <f>B51*D49/D51</f>
        <v>20.30769231</v>
      </c>
      <c r="H48" s="23">
        <f t="shared" ref="H48:H49" si="45">((B49-G48)^2)/G48</f>
        <v>0.6713286713</v>
      </c>
    </row>
    <row r="49" ht="15.75" customHeight="1">
      <c r="A49" s="21" t="s">
        <v>73</v>
      </c>
      <c r="B49" s="24">
        <v>24.0</v>
      </c>
      <c r="C49" s="23">
        <v>31.0</v>
      </c>
      <c r="D49" s="23">
        <f t="shared" ref="D49:D51" si="46">SUM(B49:C49)</f>
        <v>55</v>
      </c>
      <c r="F49" s="22">
        <v>92.0</v>
      </c>
      <c r="G49" s="22">
        <f>B51*D50/D51</f>
        <v>27.69230769</v>
      </c>
      <c r="H49" s="23">
        <f t="shared" si="45"/>
        <v>0.4923076923</v>
      </c>
      <c r="I49" s="21">
        <f>SUM(H48:H51)</f>
        <v>1.844789357</v>
      </c>
      <c r="J49" s="21" t="s">
        <v>60</v>
      </c>
    </row>
    <row r="50" ht="15.75" customHeight="1">
      <c r="A50" s="21" t="s">
        <v>70</v>
      </c>
      <c r="B50" s="24">
        <v>24.0</v>
      </c>
      <c r="C50" s="23">
        <v>51.0</v>
      </c>
      <c r="D50" s="23">
        <f t="shared" si="46"/>
        <v>75</v>
      </c>
      <c r="F50" s="22">
        <v>31.0</v>
      </c>
      <c r="G50" s="23">
        <f>C51*D49/D51</f>
        <v>34.69230769</v>
      </c>
      <c r="H50" s="23">
        <f t="shared" ref="H50:H51" si="48">((C49-G50)^2)/G50</f>
        <v>0.3929728808</v>
      </c>
    </row>
    <row r="51" ht="15.75" customHeight="1">
      <c r="A51" s="21" t="s">
        <v>48</v>
      </c>
      <c r="B51" s="23">
        <f t="shared" ref="B51:C51" si="47">SUM(B49:B50)</f>
        <v>48</v>
      </c>
      <c r="C51" s="23">
        <f t="shared" si="47"/>
        <v>82</v>
      </c>
      <c r="D51" s="23">
        <f t="shared" si="46"/>
        <v>130</v>
      </c>
      <c r="F51" s="26">
        <v>51.0</v>
      </c>
      <c r="G51" s="26">
        <f>C51*D50/D51</f>
        <v>47.30769231</v>
      </c>
      <c r="H51" s="26">
        <f t="shared" si="48"/>
        <v>0.2881801126</v>
      </c>
      <c r="I51" s="26"/>
      <c r="J51" s="26"/>
      <c r="K51" s="26"/>
      <c r="L51" s="26"/>
      <c r="M51" s="26"/>
      <c r="N51" s="26"/>
      <c r="O51" s="26"/>
    </row>
    <row r="52" ht="15.75" customHeight="1">
      <c r="B52" s="21" t="s">
        <v>67</v>
      </c>
      <c r="C52" s="21" t="s">
        <v>76</v>
      </c>
      <c r="D52" s="21" t="s">
        <v>48</v>
      </c>
      <c r="E52" s="23">
        <f>(2-1)*(2-1)</f>
        <v>1</v>
      </c>
      <c r="F52" s="23">
        <v>8.0</v>
      </c>
      <c r="G52" s="23">
        <f>B55*D53/D55</f>
        <v>8.685185185</v>
      </c>
      <c r="H52" s="23">
        <f t="shared" ref="H52:H53" si="49">((B53-G52)^2)/G52</f>
        <v>0.05405512122</v>
      </c>
    </row>
    <row r="53" ht="15.75" customHeight="1">
      <c r="A53" s="21" t="s">
        <v>15</v>
      </c>
      <c r="B53" s="23">
        <v>8.0</v>
      </c>
      <c r="C53" s="23">
        <v>6.0</v>
      </c>
      <c r="D53" s="23">
        <f t="shared" ref="D53:D55" si="50">SUM(B53:C53)</f>
        <v>14</v>
      </c>
      <c r="F53" s="23">
        <v>126.0</v>
      </c>
      <c r="G53" s="23">
        <f>B55*D54/D55</f>
        <v>125.3148148</v>
      </c>
      <c r="H53" s="23">
        <f t="shared" si="49"/>
        <v>0.00374639454</v>
      </c>
      <c r="I53" s="21">
        <f>SUM(H52:H55)</f>
        <v>0.1522576513</v>
      </c>
      <c r="J53" s="21" t="s">
        <v>60</v>
      </c>
    </row>
    <row r="54" ht="15.75" customHeight="1">
      <c r="A54" s="21" t="s">
        <v>70</v>
      </c>
      <c r="B54" s="23">
        <v>126.0</v>
      </c>
      <c r="C54" s="23">
        <v>76.0</v>
      </c>
      <c r="D54" s="23">
        <f t="shared" si="50"/>
        <v>202</v>
      </c>
      <c r="F54" s="23">
        <v>6.0</v>
      </c>
      <c r="G54" s="23">
        <f>C55*D53/D55</f>
        <v>5.314814815</v>
      </c>
      <c r="H54" s="23">
        <f t="shared" ref="H54:H55" si="52">((C53-G54)^2)/G54</f>
        <v>0.08833397858</v>
      </c>
      <c r="J54" s="21"/>
    </row>
    <row r="55" ht="15.75" customHeight="1">
      <c r="A55" s="21" t="s">
        <v>48</v>
      </c>
      <c r="B55" s="23">
        <f t="shared" ref="B55:C55" si="51">SUM(B53:B54)</f>
        <v>134</v>
      </c>
      <c r="C55" s="23">
        <f t="shared" si="51"/>
        <v>82</v>
      </c>
      <c r="D55" s="23">
        <f t="shared" si="50"/>
        <v>216</v>
      </c>
      <c r="F55" s="26">
        <v>76.0</v>
      </c>
      <c r="G55" s="26">
        <f>C55*D54/D55</f>
        <v>76.68518519</v>
      </c>
      <c r="H55" s="26">
        <f t="shared" si="52"/>
        <v>0.006122156931</v>
      </c>
      <c r="I55" s="26"/>
      <c r="J55" s="26"/>
      <c r="K55" s="26"/>
      <c r="L55" s="26"/>
      <c r="M55" s="26"/>
      <c r="N55" s="26"/>
      <c r="O55" s="26"/>
    </row>
    <row r="56" ht="15.75" customHeight="1">
      <c r="A56" s="21"/>
      <c r="F56" s="23">
        <v>6.0</v>
      </c>
      <c r="G56" s="23">
        <f>B59*D57/D59</f>
        <v>6.203703704</v>
      </c>
      <c r="H56" s="23">
        <f t="shared" ref="H56:H57" si="53">((B57-G56)^2)/G56</f>
        <v>0.006688778331</v>
      </c>
    </row>
    <row r="57" ht="15.75" customHeight="1">
      <c r="A57" s="21" t="s">
        <v>71</v>
      </c>
      <c r="B57" s="23">
        <v>6.0</v>
      </c>
      <c r="C57" s="23">
        <v>4.0</v>
      </c>
      <c r="D57" s="23">
        <f t="shared" ref="D57:D59" si="54">SUM(B57:C57)</f>
        <v>10</v>
      </c>
      <c r="F57" s="23">
        <v>128.0</v>
      </c>
      <c r="G57" s="23">
        <f>B59*D58/D59</f>
        <v>127.7962963</v>
      </c>
      <c r="H57" s="23">
        <f t="shared" si="53"/>
        <v>0.0003246979772</v>
      </c>
      <c r="I57" s="21">
        <f>SUM(H56:H59)</f>
        <v>0.01847452296</v>
      </c>
      <c r="J57" s="21" t="s">
        <v>60</v>
      </c>
    </row>
    <row r="58" ht="15.75" customHeight="1">
      <c r="A58" s="21" t="s">
        <v>70</v>
      </c>
      <c r="B58" s="23">
        <v>128.0</v>
      </c>
      <c r="C58" s="23">
        <v>78.0</v>
      </c>
      <c r="D58" s="23">
        <f t="shared" si="54"/>
        <v>206</v>
      </c>
      <c r="F58" s="23">
        <v>4.0</v>
      </c>
      <c r="G58" s="23">
        <f>C59*D57/D59</f>
        <v>3.796296296</v>
      </c>
      <c r="H58" s="23">
        <f t="shared" ref="H58:H59" si="56">((C57-G58)^2)/G58</f>
        <v>0.01093044264</v>
      </c>
    </row>
    <row r="59" ht="15.75" customHeight="1">
      <c r="A59" s="21" t="s">
        <v>48</v>
      </c>
      <c r="B59" s="23">
        <f t="shared" ref="B59:C59" si="55">SUM(B57:B58)</f>
        <v>134</v>
      </c>
      <c r="C59" s="23">
        <f t="shared" si="55"/>
        <v>82</v>
      </c>
      <c r="D59" s="23">
        <f t="shared" si="54"/>
        <v>216</v>
      </c>
      <c r="F59" s="26">
        <v>78.0</v>
      </c>
      <c r="G59" s="26">
        <f>C59*D58/D59</f>
        <v>78.2037037</v>
      </c>
      <c r="H59" s="26">
        <f t="shared" si="56"/>
        <v>0.0005306040115</v>
      </c>
      <c r="I59" s="26"/>
      <c r="J59" s="26"/>
      <c r="K59" s="26"/>
      <c r="L59" s="26"/>
      <c r="M59" s="26"/>
      <c r="N59" s="26"/>
      <c r="O59" s="26"/>
    </row>
    <row r="60" ht="15.75" customHeight="1">
      <c r="A60" s="21"/>
      <c r="F60" s="22">
        <v>78.0</v>
      </c>
      <c r="G60" s="23">
        <f>B63*D61/D63</f>
        <v>73.82407407</v>
      </c>
      <c r="H60" s="23">
        <f t="shared" ref="H60:H61" si="57">((B61-G60)^2)/G60</f>
        <v>0.2362150499</v>
      </c>
    </row>
    <row r="61" ht="15.75" customHeight="1">
      <c r="A61" s="21" t="s">
        <v>72</v>
      </c>
      <c r="B61" s="23">
        <v>78.0</v>
      </c>
      <c r="C61" s="23">
        <v>41.0</v>
      </c>
      <c r="D61" s="23">
        <f t="shared" ref="D61:D63" si="58">SUM(B61:C61)</f>
        <v>119</v>
      </c>
      <c r="F61" s="22">
        <v>56.0</v>
      </c>
      <c r="G61" s="23">
        <f>B63*D62/D63</f>
        <v>60.17592593</v>
      </c>
      <c r="H61" s="23">
        <f t="shared" si="57"/>
        <v>0.2897895973</v>
      </c>
      <c r="I61" s="21">
        <f>SUM(H60:H63)</f>
        <v>1.385573217</v>
      </c>
      <c r="J61" s="21" t="s">
        <v>60</v>
      </c>
    </row>
    <row r="62" ht="15.75" customHeight="1">
      <c r="A62" s="21" t="s">
        <v>70</v>
      </c>
      <c r="B62" s="23">
        <v>56.0</v>
      </c>
      <c r="C62" s="23">
        <v>41.0</v>
      </c>
      <c r="D62" s="23">
        <f t="shared" si="58"/>
        <v>97</v>
      </c>
      <c r="F62" s="22">
        <v>41.0</v>
      </c>
      <c r="G62" s="23">
        <f>C63*D61/D63</f>
        <v>45.17592593</v>
      </c>
      <c r="H62" s="23">
        <f t="shared" ref="H62:H63" si="60">((C61-G62)^2)/G62</f>
        <v>0.3860099595</v>
      </c>
    </row>
    <row r="63" ht="15.75" customHeight="1">
      <c r="A63" s="21" t="s">
        <v>48</v>
      </c>
      <c r="B63" s="23">
        <f t="shared" ref="B63:C63" si="59">SUM(B61:B62)</f>
        <v>134</v>
      </c>
      <c r="C63" s="23">
        <f t="shared" si="59"/>
        <v>82</v>
      </c>
      <c r="D63" s="23">
        <f t="shared" si="58"/>
        <v>216</v>
      </c>
      <c r="F63" s="26">
        <v>41.0</v>
      </c>
      <c r="G63" s="26">
        <f>C63*D62/D63</f>
        <v>36.82407407</v>
      </c>
      <c r="H63" s="26">
        <f t="shared" si="60"/>
        <v>0.4735586102</v>
      </c>
      <c r="I63" s="26"/>
      <c r="J63" s="26"/>
      <c r="K63" s="26"/>
      <c r="L63" s="26"/>
      <c r="M63" s="26"/>
      <c r="N63" s="26"/>
      <c r="O63" s="26"/>
    </row>
    <row r="64" ht="15.75" customHeight="1">
      <c r="A64" s="21"/>
      <c r="F64" s="22">
        <v>42.0</v>
      </c>
      <c r="G64" s="23">
        <f>B67*D65/D67</f>
        <v>45.28703704</v>
      </c>
      <c r="H64" s="23">
        <f t="shared" ref="H64:H65" si="61">((B65-G64)^2)/G64</f>
        <v>0.2385806886</v>
      </c>
    </row>
    <row r="65" ht="15.75" customHeight="1">
      <c r="A65" s="21" t="s">
        <v>73</v>
      </c>
      <c r="B65" s="23">
        <v>42.0</v>
      </c>
      <c r="C65" s="23">
        <v>31.0</v>
      </c>
      <c r="D65" s="23">
        <f t="shared" ref="D65:D67" si="62">SUM(B65:C65)</f>
        <v>73</v>
      </c>
      <c r="F65" s="22">
        <v>92.0</v>
      </c>
      <c r="G65" s="23">
        <f>B67*D66/D67</f>
        <v>88.71296296</v>
      </c>
      <c r="H65" s="23">
        <f t="shared" si="61"/>
        <v>0.121792939</v>
      </c>
      <c r="I65" s="21">
        <f>SUM(H64:H67)</f>
        <v>0.9492768727</v>
      </c>
      <c r="J65" s="21" t="s">
        <v>60</v>
      </c>
    </row>
    <row r="66" ht="15.75" customHeight="1">
      <c r="A66" s="21" t="s">
        <v>70</v>
      </c>
      <c r="B66" s="23">
        <v>92.0</v>
      </c>
      <c r="C66" s="23">
        <v>51.0</v>
      </c>
      <c r="D66" s="23">
        <f t="shared" si="62"/>
        <v>143</v>
      </c>
      <c r="F66" s="22">
        <v>31.0</v>
      </c>
      <c r="G66" s="23">
        <f>C67*D65/D67</f>
        <v>27.71296296</v>
      </c>
      <c r="H66" s="23">
        <f t="shared" ref="H66:H67" si="64">((C65-G66)^2)/G66</f>
        <v>0.3898757595</v>
      </c>
    </row>
    <row r="67" ht="15.75" customHeight="1">
      <c r="A67" s="21" t="s">
        <v>48</v>
      </c>
      <c r="B67" s="23">
        <f t="shared" ref="B67:C67" si="63">SUM(B65:B66)</f>
        <v>134</v>
      </c>
      <c r="C67" s="23">
        <f t="shared" si="63"/>
        <v>82</v>
      </c>
      <c r="D67" s="23">
        <f t="shared" si="62"/>
        <v>216</v>
      </c>
      <c r="F67" s="26">
        <v>51.0</v>
      </c>
      <c r="G67" s="26">
        <f>C67*D66/D67</f>
        <v>54.28703704</v>
      </c>
      <c r="H67" s="26">
        <f t="shared" si="64"/>
        <v>0.1990274856</v>
      </c>
      <c r="I67" s="26"/>
      <c r="J67" s="26"/>
      <c r="K67" s="26"/>
      <c r="L67" s="26"/>
      <c r="M67" s="26"/>
      <c r="N67" s="26"/>
      <c r="O67" s="26"/>
    </row>
    <row r="68" ht="15.75" customHeight="1">
      <c r="B68" s="21" t="s">
        <v>53</v>
      </c>
      <c r="C68" s="21" t="s">
        <v>58</v>
      </c>
      <c r="D68" s="21" t="s">
        <v>48</v>
      </c>
      <c r="E68" s="23">
        <f>(2-1)*(2-1)</f>
        <v>1</v>
      </c>
      <c r="F68" s="23">
        <v>6.0</v>
      </c>
      <c r="G68" s="23">
        <f>B71*D69/D71</f>
        <v>6.923076923</v>
      </c>
      <c r="H68" s="23">
        <f t="shared" ref="H68:H69" si="65">((B69-G68)^2)/G68</f>
        <v>0.1675213675</v>
      </c>
    </row>
    <row r="69" ht="15.75" customHeight="1">
      <c r="A69" s="21" t="s">
        <v>15</v>
      </c>
      <c r="B69" s="23">
        <v>8.0</v>
      </c>
      <c r="C69" s="23">
        <v>7.0</v>
      </c>
      <c r="D69" s="23">
        <f t="shared" ref="D69:D71" si="66">SUM(B69:C69)</f>
        <v>15</v>
      </c>
      <c r="F69" s="23">
        <v>76.0</v>
      </c>
      <c r="G69" s="23">
        <f>B71*D70/D71</f>
        <v>41.07692308</v>
      </c>
      <c r="H69" s="23">
        <f t="shared" si="65"/>
        <v>0.02823393835</v>
      </c>
      <c r="I69" s="21">
        <f>SUM(H68:H71)</f>
        <v>0.363545568</v>
      </c>
      <c r="J69" s="21" t="s">
        <v>60</v>
      </c>
    </row>
    <row r="70" ht="15.75" customHeight="1">
      <c r="A70" s="21" t="s">
        <v>70</v>
      </c>
      <c r="B70" s="24">
        <v>40.0</v>
      </c>
      <c r="C70" s="23">
        <v>49.0</v>
      </c>
      <c r="D70" s="23">
        <f t="shared" si="66"/>
        <v>89</v>
      </c>
      <c r="F70" s="23">
        <v>7.0</v>
      </c>
      <c r="G70" s="23">
        <f>C71*D69/D71</f>
        <v>8.076923077</v>
      </c>
      <c r="H70" s="23">
        <f t="shared" ref="H70:H71" si="68">((C69-G70)^2)/G70</f>
        <v>0.1435897436</v>
      </c>
      <c r="J70" s="21"/>
    </row>
    <row r="71" ht="15.75" customHeight="1">
      <c r="A71" s="21" t="s">
        <v>48</v>
      </c>
      <c r="B71" s="23">
        <f t="shared" ref="B71:C71" si="67">SUM(B69:B70)</f>
        <v>48</v>
      </c>
      <c r="C71" s="23">
        <f t="shared" si="67"/>
        <v>56</v>
      </c>
      <c r="D71" s="23">
        <f t="shared" si="66"/>
        <v>104</v>
      </c>
      <c r="F71" s="26">
        <v>49.0</v>
      </c>
      <c r="G71" s="26">
        <f>C71*D70/D71</f>
        <v>47.92307692</v>
      </c>
      <c r="H71" s="26">
        <f t="shared" si="68"/>
        <v>0.02420051858</v>
      </c>
      <c r="I71" s="26"/>
      <c r="J71" s="26"/>
      <c r="K71" s="26"/>
      <c r="L71" s="26"/>
      <c r="M71" s="26"/>
      <c r="N71" s="26"/>
      <c r="O71" s="26"/>
    </row>
    <row r="72" ht="15.75" customHeight="1">
      <c r="A72" s="21"/>
      <c r="F72" s="23">
        <v>4.0</v>
      </c>
      <c r="G72" s="23">
        <f>B75*D73/D75</f>
        <v>6.461538462</v>
      </c>
      <c r="H72" s="23">
        <f t="shared" ref="H72:H73" si="69">((B73-G72)^2)/G72</f>
        <v>0.3663003663</v>
      </c>
    </row>
    <row r="73" ht="15.75" customHeight="1">
      <c r="A73" s="21" t="s">
        <v>71</v>
      </c>
      <c r="B73" s="23">
        <v>8.0</v>
      </c>
      <c r="C73" s="23">
        <v>6.0</v>
      </c>
      <c r="D73" s="23">
        <f t="shared" ref="D73:D75" si="70">SUM(B73:C73)</f>
        <v>14</v>
      </c>
      <c r="F73" s="23">
        <v>78.0</v>
      </c>
      <c r="G73" s="22">
        <f>B75*D74/D75</f>
        <v>41.53846154</v>
      </c>
      <c r="H73" s="23">
        <f t="shared" si="69"/>
        <v>0.05698005698</v>
      </c>
      <c r="I73" s="21">
        <f>SUM(H72:H75)</f>
        <v>0.7860922147</v>
      </c>
      <c r="J73" s="21" t="s">
        <v>60</v>
      </c>
    </row>
    <row r="74" ht="15.75" customHeight="1">
      <c r="A74" s="21" t="s">
        <v>70</v>
      </c>
      <c r="B74" s="24">
        <v>40.0</v>
      </c>
      <c r="C74" s="23">
        <v>50.0</v>
      </c>
      <c r="D74" s="23">
        <f t="shared" si="70"/>
        <v>90</v>
      </c>
      <c r="F74" s="23">
        <v>6.0</v>
      </c>
      <c r="G74" s="23">
        <f>C75*D73/D75</f>
        <v>7.538461538</v>
      </c>
      <c r="H74" s="23">
        <f t="shared" ref="H74:H75" si="72">((C73-G74)^2)/G74</f>
        <v>0.3139717425</v>
      </c>
    </row>
    <row r="75" ht="15.75" customHeight="1">
      <c r="A75" s="21" t="s">
        <v>48</v>
      </c>
      <c r="B75" s="23">
        <f t="shared" ref="B75:C75" si="71">SUM(B73:B74)</f>
        <v>48</v>
      </c>
      <c r="C75" s="23">
        <f t="shared" si="71"/>
        <v>56</v>
      </c>
      <c r="D75" s="23">
        <f t="shared" si="70"/>
        <v>104</v>
      </c>
      <c r="F75" s="26">
        <v>50.0</v>
      </c>
      <c r="G75" s="26">
        <f>C75*D74/D75</f>
        <v>48.46153846</v>
      </c>
      <c r="H75" s="26">
        <f t="shared" si="72"/>
        <v>0.04884004884</v>
      </c>
      <c r="I75" s="26"/>
      <c r="J75" s="26"/>
      <c r="K75" s="26"/>
      <c r="L75" s="26"/>
      <c r="M75" s="26"/>
      <c r="N75" s="26"/>
      <c r="O75" s="26"/>
    </row>
    <row r="76" ht="15.75" customHeight="1">
      <c r="A76" s="21"/>
      <c r="F76" s="22">
        <v>41.0</v>
      </c>
      <c r="G76" s="23">
        <f>B79*D77/D79</f>
        <v>18</v>
      </c>
      <c r="H76" s="23">
        <f t="shared" ref="H76:H77" si="73">((B77-G76)^2)/G76</f>
        <v>5.555555556</v>
      </c>
    </row>
    <row r="77" ht="15.75" customHeight="1">
      <c r="A77" s="21" t="s">
        <v>72</v>
      </c>
      <c r="B77" s="24">
        <v>8.0</v>
      </c>
      <c r="C77" s="23">
        <v>31.0</v>
      </c>
      <c r="D77" s="23">
        <f t="shared" ref="D77:D79" si="74">SUM(B77:C77)</f>
        <v>39</v>
      </c>
      <c r="F77" s="22">
        <v>41.0</v>
      </c>
      <c r="G77" s="23">
        <f>B79*D78/D79</f>
        <v>30</v>
      </c>
      <c r="H77" s="23">
        <f t="shared" si="73"/>
        <v>3.333333333</v>
      </c>
      <c r="I77" s="25">
        <f>SUM(H76:H79)</f>
        <v>16.50793651</v>
      </c>
      <c r="J77" s="25" t="s">
        <v>55</v>
      </c>
      <c r="K77" s="24" t="s">
        <v>56</v>
      </c>
    </row>
    <row r="78" ht="15.75" customHeight="1">
      <c r="A78" s="21" t="s">
        <v>70</v>
      </c>
      <c r="B78" s="24">
        <v>40.0</v>
      </c>
      <c r="C78" s="23">
        <v>25.0</v>
      </c>
      <c r="D78" s="23">
        <f t="shared" si="74"/>
        <v>65</v>
      </c>
      <c r="F78" s="22">
        <v>31.0</v>
      </c>
      <c r="G78" s="23">
        <f>C79*D77/D79</f>
        <v>21</v>
      </c>
      <c r="H78" s="23">
        <f t="shared" ref="H78:H79" si="76">((C77-G78)^2)/G78</f>
        <v>4.761904762</v>
      </c>
    </row>
    <row r="79" ht="15.75" customHeight="1">
      <c r="A79" s="21" t="s">
        <v>48</v>
      </c>
      <c r="B79" s="23">
        <f t="shared" ref="B79:C79" si="75">SUM(B77:B78)</f>
        <v>48</v>
      </c>
      <c r="C79" s="23">
        <f t="shared" si="75"/>
        <v>56</v>
      </c>
      <c r="D79" s="23">
        <f t="shared" si="74"/>
        <v>104</v>
      </c>
      <c r="F79" s="26">
        <v>25.0</v>
      </c>
      <c r="G79" s="26">
        <f>C79*D78/D79</f>
        <v>35</v>
      </c>
      <c r="H79" s="26">
        <f t="shared" si="76"/>
        <v>2.857142857</v>
      </c>
      <c r="I79" s="26"/>
      <c r="J79" s="26"/>
      <c r="K79" s="26"/>
      <c r="L79" s="26"/>
      <c r="M79" s="26"/>
      <c r="N79" s="26"/>
      <c r="O79" s="26"/>
    </row>
    <row r="80" ht="15.75" customHeight="1">
      <c r="A80" s="21"/>
      <c r="F80" s="22">
        <v>31.0</v>
      </c>
      <c r="G80" s="23">
        <f>B83*D81/D83</f>
        <v>16.61538462</v>
      </c>
      <c r="H80" s="23">
        <f t="shared" ref="H80:H81" si="77">((B81-G80)^2)/G80</f>
        <v>3.282051282</v>
      </c>
    </row>
    <row r="81" ht="15.75" customHeight="1">
      <c r="A81" s="21" t="s">
        <v>73</v>
      </c>
      <c r="B81" s="24">
        <v>24.0</v>
      </c>
      <c r="C81" s="23">
        <v>12.0</v>
      </c>
      <c r="D81" s="23">
        <f t="shared" ref="D81:D83" si="78">SUM(B81:C81)</f>
        <v>36</v>
      </c>
      <c r="F81" s="22">
        <v>51.0</v>
      </c>
      <c r="G81" s="23">
        <f>B83*D82/D83</f>
        <v>31.38461538</v>
      </c>
      <c r="H81" s="23">
        <f t="shared" si="77"/>
        <v>1.737556561</v>
      </c>
      <c r="I81" s="25">
        <f>SUM(H80:H83)</f>
        <v>9.322128852</v>
      </c>
      <c r="J81" s="25" t="s">
        <v>55</v>
      </c>
      <c r="K81" s="24" t="s">
        <v>78</v>
      </c>
    </row>
    <row r="82" ht="15.75" customHeight="1">
      <c r="A82" s="21" t="s">
        <v>70</v>
      </c>
      <c r="B82" s="24">
        <v>24.0</v>
      </c>
      <c r="C82" s="23">
        <v>44.0</v>
      </c>
      <c r="D82" s="23">
        <f t="shared" si="78"/>
        <v>68</v>
      </c>
      <c r="F82" s="22">
        <v>12.0</v>
      </c>
      <c r="G82" s="23">
        <f>C83*D81/D83</f>
        <v>19.38461538</v>
      </c>
      <c r="H82" s="23">
        <f t="shared" ref="H82:H83" si="80">((C81-G82)^2)/G82</f>
        <v>2.813186813</v>
      </c>
    </row>
    <row r="83" ht="15.75" customHeight="1">
      <c r="A83" s="21" t="s">
        <v>48</v>
      </c>
      <c r="B83" s="23">
        <f t="shared" ref="B83:C83" si="79">SUM(B81:B82)</f>
        <v>48</v>
      </c>
      <c r="C83" s="23">
        <f t="shared" si="79"/>
        <v>56</v>
      </c>
      <c r="D83" s="23">
        <f t="shared" si="78"/>
        <v>104</v>
      </c>
      <c r="F83" s="26">
        <v>44.0</v>
      </c>
      <c r="G83" s="26">
        <f>C83*D82/D83</f>
        <v>36.61538462</v>
      </c>
      <c r="H83" s="26">
        <f t="shared" si="80"/>
        <v>1.489334195</v>
      </c>
      <c r="I83" s="26"/>
      <c r="J83" s="26"/>
      <c r="K83" s="26"/>
      <c r="L83" s="26"/>
      <c r="M83" s="26"/>
      <c r="N83" s="26"/>
      <c r="O83" s="26"/>
    </row>
    <row r="84" ht="15.75" customHeight="1">
      <c r="B84" s="21" t="s">
        <v>76</v>
      </c>
      <c r="C84" s="21" t="s">
        <v>58</v>
      </c>
      <c r="D84" s="21" t="s">
        <v>48</v>
      </c>
      <c r="E84" s="23">
        <f>(2-1)*(2-1)</f>
        <v>1</v>
      </c>
      <c r="F84" s="23">
        <v>6.0</v>
      </c>
      <c r="G84" s="23">
        <f>B87*D85/D87</f>
        <v>7.724637681</v>
      </c>
      <c r="H84" s="23">
        <f t="shared" ref="H84:H85" si="81">((B85-G84)^2)/G84</f>
        <v>0.3850504391</v>
      </c>
    </row>
    <row r="85" ht="15.75" customHeight="1">
      <c r="A85" s="21" t="s">
        <v>15</v>
      </c>
      <c r="B85" s="23">
        <v>6.0</v>
      </c>
      <c r="C85" s="23">
        <v>7.0</v>
      </c>
      <c r="D85" s="23">
        <f t="shared" ref="D85:D87" si="82">SUM(B85:C85)</f>
        <v>13</v>
      </c>
      <c r="F85" s="23">
        <v>76.0</v>
      </c>
      <c r="G85" s="23">
        <f>B87*D86/D87</f>
        <v>74.27536232</v>
      </c>
      <c r="H85" s="23">
        <f t="shared" si="81"/>
        <v>0.04004524567</v>
      </c>
      <c r="I85" s="21">
        <f>SUM(H84:H87)</f>
        <v>1.047557223</v>
      </c>
      <c r="J85" s="21" t="s">
        <v>60</v>
      </c>
    </row>
    <row r="86" ht="15.75" customHeight="1">
      <c r="A86" s="21" t="s">
        <v>70</v>
      </c>
      <c r="B86" s="23">
        <v>76.0</v>
      </c>
      <c r="C86" s="23">
        <v>49.0</v>
      </c>
      <c r="D86" s="23">
        <f t="shared" si="82"/>
        <v>125</v>
      </c>
      <c r="F86" s="23">
        <v>7.0</v>
      </c>
      <c r="G86" s="23">
        <f>C87*D85/D87</f>
        <v>5.275362319</v>
      </c>
      <c r="H86" s="23">
        <f t="shared" ref="H86:H87" si="84">((C85-G86)^2)/G86</f>
        <v>0.5638238573</v>
      </c>
      <c r="J86" s="21"/>
    </row>
    <row r="87" ht="15.75" customHeight="1">
      <c r="A87" s="21" t="s">
        <v>48</v>
      </c>
      <c r="B87" s="23">
        <f t="shared" ref="B87:C87" si="83">SUM(B85:B86)</f>
        <v>82</v>
      </c>
      <c r="C87" s="23">
        <f t="shared" si="83"/>
        <v>56</v>
      </c>
      <c r="D87" s="23">
        <f t="shared" si="82"/>
        <v>138</v>
      </c>
      <c r="F87" s="26">
        <v>49.0</v>
      </c>
      <c r="G87" s="26">
        <f>C87*D86/D87</f>
        <v>50.72463768</v>
      </c>
      <c r="H87" s="26">
        <f t="shared" si="84"/>
        <v>0.05863768116</v>
      </c>
      <c r="I87" s="26"/>
      <c r="J87" s="26"/>
      <c r="K87" s="26"/>
      <c r="L87" s="26"/>
      <c r="M87" s="26"/>
      <c r="N87" s="26"/>
      <c r="O87" s="26"/>
    </row>
    <row r="88" ht="15.75" customHeight="1">
      <c r="A88" s="21"/>
      <c r="F88" s="23">
        <v>4.0</v>
      </c>
      <c r="G88" s="23">
        <f>B91*D89/D91</f>
        <v>5.942028986</v>
      </c>
      <c r="H88" s="23">
        <f t="shared" ref="H88:H89" si="85">((B89-G88)^2)/G88</f>
        <v>0.6347119123</v>
      </c>
    </row>
    <row r="89" ht="15.75" customHeight="1">
      <c r="A89" s="21" t="s">
        <v>71</v>
      </c>
      <c r="B89" s="23">
        <v>4.0</v>
      </c>
      <c r="C89" s="23">
        <v>6.0</v>
      </c>
      <c r="D89" s="23">
        <f t="shared" ref="D89:D91" si="86">SUM(B89:C89)</f>
        <v>10</v>
      </c>
      <c r="F89" s="23">
        <v>78.0</v>
      </c>
      <c r="G89" s="23">
        <f>B91*D90/D91</f>
        <v>76.05797101</v>
      </c>
      <c r="H89" s="23">
        <f t="shared" si="85"/>
        <v>0.04958686815</v>
      </c>
      <c r="I89" s="21">
        <f>SUM(H88:H91)</f>
        <v>1.686307709</v>
      </c>
      <c r="J89" s="21" t="s">
        <v>60</v>
      </c>
    </row>
    <row r="90" ht="15.75" customHeight="1">
      <c r="A90" s="21" t="s">
        <v>70</v>
      </c>
      <c r="B90" s="23">
        <v>78.0</v>
      </c>
      <c r="C90" s="23">
        <v>50.0</v>
      </c>
      <c r="D90" s="23">
        <f t="shared" si="86"/>
        <v>128</v>
      </c>
      <c r="F90" s="23">
        <v>6.0</v>
      </c>
      <c r="G90" s="23">
        <f>C91*D89/D91</f>
        <v>4.057971014</v>
      </c>
      <c r="H90" s="23">
        <f t="shared" ref="H90:H91" si="88">((C89-G90)^2)/G90</f>
        <v>0.9293995859</v>
      </c>
    </row>
    <row r="91" ht="15.75" customHeight="1">
      <c r="A91" s="21" t="s">
        <v>48</v>
      </c>
      <c r="B91" s="23">
        <f t="shared" ref="B91:C91" si="87">SUM(B89:B90)</f>
        <v>82</v>
      </c>
      <c r="C91" s="23">
        <f t="shared" si="87"/>
        <v>56</v>
      </c>
      <c r="D91" s="23">
        <f t="shared" si="86"/>
        <v>138</v>
      </c>
      <c r="F91" s="26">
        <v>50.0</v>
      </c>
      <c r="G91" s="26">
        <f>C91*D90/D91</f>
        <v>51.94202899</v>
      </c>
      <c r="H91" s="26">
        <f t="shared" si="88"/>
        <v>0.07260934265</v>
      </c>
      <c r="I91" s="26"/>
      <c r="J91" s="26"/>
      <c r="K91" s="26"/>
      <c r="L91" s="26"/>
      <c r="M91" s="26"/>
      <c r="N91" s="26"/>
      <c r="O91" s="26"/>
    </row>
    <row r="92" ht="15.75" customHeight="1">
      <c r="A92" s="21"/>
      <c r="F92" s="22">
        <v>41.0</v>
      </c>
      <c r="G92" s="23">
        <f>B95*D93/D95</f>
        <v>42.7826087</v>
      </c>
      <c r="H92" s="23">
        <f t="shared" ref="H92:H93" si="89">((B93-G92)^2)/G92</f>
        <v>0.07427536232</v>
      </c>
    </row>
    <row r="93" ht="15.75" customHeight="1">
      <c r="A93" s="21" t="s">
        <v>72</v>
      </c>
      <c r="B93" s="23">
        <v>41.0</v>
      </c>
      <c r="C93" s="23">
        <v>31.0</v>
      </c>
      <c r="D93" s="23">
        <f t="shared" ref="D93:D95" si="90">SUM(B93:C93)</f>
        <v>72</v>
      </c>
      <c r="F93" s="22">
        <v>41.0</v>
      </c>
      <c r="G93" s="23">
        <f>B95*D94/D95</f>
        <v>39.2173913</v>
      </c>
      <c r="H93" s="23">
        <f t="shared" si="89"/>
        <v>0.08102766798</v>
      </c>
      <c r="I93" s="21">
        <f>SUM(H92:H95)</f>
        <v>0.382711039</v>
      </c>
      <c r="J93" s="21" t="s">
        <v>60</v>
      </c>
    </row>
    <row r="94" ht="15.75" customHeight="1">
      <c r="A94" s="21" t="s">
        <v>70</v>
      </c>
      <c r="B94" s="23">
        <v>41.0</v>
      </c>
      <c r="C94" s="23">
        <v>25.0</v>
      </c>
      <c r="D94" s="23">
        <f t="shared" si="90"/>
        <v>66</v>
      </c>
      <c r="F94" s="22">
        <v>31.0</v>
      </c>
      <c r="G94" s="23">
        <f>C95*D93/D95</f>
        <v>29.2173913</v>
      </c>
      <c r="H94" s="23">
        <f t="shared" ref="H94:H95" si="92">((C93-G94)^2)/G94</f>
        <v>0.108760352</v>
      </c>
    </row>
    <row r="95" ht="15.75" customHeight="1">
      <c r="A95" s="21" t="s">
        <v>48</v>
      </c>
      <c r="B95" s="23">
        <f t="shared" ref="B95:C95" si="91">SUM(B93:B94)</f>
        <v>82</v>
      </c>
      <c r="C95" s="23">
        <f t="shared" si="91"/>
        <v>56</v>
      </c>
      <c r="D95" s="23">
        <f t="shared" si="90"/>
        <v>138</v>
      </c>
      <c r="F95" s="26">
        <v>25.0</v>
      </c>
      <c r="G95" s="26">
        <f>C95*D94/D95</f>
        <v>26.7826087</v>
      </c>
      <c r="H95" s="26">
        <f t="shared" si="92"/>
        <v>0.1186476567</v>
      </c>
      <c r="I95" s="26"/>
      <c r="J95" s="26"/>
      <c r="K95" s="26"/>
      <c r="L95" s="26"/>
      <c r="M95" s="26"/>
      <c r="N95" s="26"/>
      <c r="O95" s="26"/>
    </row>
    <row r="96" ht="15.75" customHeight="1">
      <c r="A96" s="21"/>
      <c r="F96" s="22">
        <v>31.0</v>
      </c>
      <c r="G96" s="23">
        <f>B99*D97/D99</f>
        <v>25.55072464</v>
      </c>
      <c r="H96" s="23">
        <f t="shared" ref="H96:H97" si="93">((B97-G96)^2)/G96</f>
        <v>1.16218238</v>
      </c>
    </row>
    <row r="97" ht="15.75" customHeight="1">
      <c r="A97" s="21" t="s">
        <v>73</v>
      </c>
      <c r="B97" s="23">
        <v>31.0</v>
      </c>
      <c r="C97" s="23">
        <v>12.0</v>
      </c>
      <c r="D97" s="23">
        <f t="shared" ref="D97:D99" si="94">SUM(B97:C97)</f>
        <v>43</v>
      </c>
      <c r="F97" s="22">
        <v>51.0</v>
      </c>
      <c r="G97" s="22">
        <f>B99*D98/D99</f>
        <v>56.44927536</v>
      </c>
      <c r="H97" s="23">
        <f t="shared" si="93"/>
        <v>0.5260404458</v>
      </c>
      <c r="I97" s="25">
        <f>SUM(H96:H99)</f>
        <v>4.160263392</v>
      </c>
      <c r="J97" s="25" t="s">
        <v>55</v>
      </c>
      <c r="K97" s="24" t="s">
        <v>77</v>
      </c>
    </row>
    <row r="98" ht="15.75" customHeight="1">
      <c r="A98" s="21" t="s">
        <v>70</v>
      </c>
      <c r="B98" s="23">
        <v>51.0</v>
      </c>
      <c r="C98" s="23">
        <v>44.0</v>
      </c>
      <c r="D98" s="23">
        <f t="shared" si="94"/>
        <v>95</v>
      </c>
      <c r="F98" s="22">
        <v>12.0</v>
      </c>
      <c r="G98" s="23">
        <f>C99*D97/D99</f>
        <v>17.44927536</v>
      </c>
      <c r="H98" s="23">
        <f t="shared" ref="H98:H99" si="96">((C97-G98)^2)/G98</f>
        <v>1.701767057</v>
      </c>
    </row>
    <row r="99" ht="15.75" customHeight="1">
      <c r="A99" s="21" t="s">
        <v>48</v>
      </c>
      <c r="B99" s="23">
        <f t="shared" ref="B99:C99" si="95">SUM(B97:B98)</f>
        <v>82</v>
      </c>
      <c r="C99" s="23">
        <f t="shared" si="95"/>
        <v>56</v>
      </c>
      <c r="D99" s="23">
        <f t="shared" si="94"/>
        <v>138</v>
      </c>
      <c r="F99" s="26">
        <v>44.0</v>
      </c>
      <c r="G99" s="26">
        <f>C99*D98/D99</f>
        <v>38.55072464</v>
      </c>
      <c r="H99" s="26">
        <f t="shared" si="96"/>
        <v>0.7702735099</v>
      </c>
      <c r="I99" s="26"/>
      <c r="J99" s="26"/>
      <c r="K99" s="26"/>
      <c r="L99" s="26"/>
      <c r="M99" s="26"/>
      <c r="N99" s="26"/>
      <c r="O99" s="26"/>
    </row>
    <row r="100" ht="15.75" customHeight="1">
      <c r="B100" s="21" t="s">
        <v>53</v>
      </c>
      <c r="C100" s="21" t="s">
        <v>52</v>
      </c>
      <c r="D100" s="21" t="s">
        <v>48</v>
      </c>
      <c r="E100" s="23">
        <f>(2-1)*(2-1)</f>
        <v>1</v>
      </c>
      <c r="F100" s="23">
        <v>6.0</v>
      </c>
      <c r="G100" s="23">
        <f>B103*D101/D103</f>
        <v>4.598802395</v>
      </c>
      <c r="H100" s="23">
        <f t="shared" ref="H100:H101" si="97">((B101-G100)^2)/G100</f>
        <v>2.515469062</v>
      </c>
    </row>
    <row r="101" ht="15.75" customHeight="1">
      <c r="A101" s="21" t="s">
        <v>15</v>
      </c>
      <c r="B101" s="23">
        <v>8.0</v>
      </c>
      <c r="C101" s="23">
        <v>8.0</v>
      </c>
      <c r="D101" s="23">
        <f t="shared" ref="D101:D103" si="98">SUM(B101:C101)</f>
        <v>16</v>
      </c>
      <c r="F101" s="23">
        <v>76.0</v>
      </c>
      <c r="G101" s="23">
        <f>B103*D102/D103</f>
        <v>43.4011976</v>
      </c>
      <c r="H101" s="23">
        <f t="shared" si="97"/>
        <v>0.2665397681</v>
      </c>
      <c r="I101" s="30">
        <f>SUM(H100:H103)</f>
        <v>3.904163652</v>
      </c>
      <c r="J101" s="31" t="s">
        <v>55</v>
      </c>
      <c r="K101" s="24" t="s">
        <v>77</v>
      </c>
    </row>
    <row r="102" ht="15.75" customHeight="1">
      <c r="A102" s="21" t="s">
        <v>70</v>
      </c>
      <c r="B102" s="24">
        <v>40.0</v>
      </c>
      <c r="C102" s="23">
        <v>111.0</v>
      </c>
      <c r="D102" s="23">
        <f t="shared" si="98"/>
        <v>151</v>
      </c>
      <c r="F102" s="23">
        <v>8.0</v>
      </c>
      <c r="G102" s="23">
        <f>C103*D101/D103</f>
        <v>11.4011976</v>
      </c>
      <c r="H102" s="23">
        <f t="shared" ref="H102:H103" si="100">((C101-G102)^2)/G102</f>
        <v>1.014642983</v>
      </c>
      <c r="J102" s="21"/>
    </row>
    <row r="103" ht="15.75" customHeight="1">
      <c r="A103" s="21" t="s">
        <v>48</v>
      </c>
      <c r="B103" s="23">
        <f t="shared" ref="B103:C103" si="99">SUM(B101:B102)</f>
        <v>48</v>
      </c>
      <c r="C103" s="23">
        <f t="shared" si="99"/>
        <v>119</v>
      </c>
      <c r="D103" s="23">
        <f t="shared" si="98"/>
        <v>167</v>
      </c>
      <c r="F103" s="26">
        <v>111.0</v>
      </c>
      <c r="G103" s="26">
        <f>C103*D102/D103</f>
        <v>107.5988024</v>
      </c>
      <c r="H103" s="26">
        <f t="shared" si="100"/>
        <v>0.1075118393</v>
      </c>
      <c r="I103" s="26"/>
      <c r="J103" s="26"/>
      <c r="K103" s="26"/>
      <c r="L103" s="26"/>
      <c r="M103" s="26"/>
      <c r="N103" s="26"/>
      <c r="O103" s="26"/>
    </row>
    <row r="104" ht="15.75" customHeight="1">
      <c r="A104" s="21"/>
      <c r="F104" s="23">
        <v>4.0</v>
      </c>
      <c r="G104" s="23">
        <f>B107*D105/D107</f>
        <v>4.311377246</v>
      </c>
      <c r="H104" s="23">
        <f t="shared" ref="H104:H105" si="101">((B105-G104)^2)/G104</f>
        <v>3.15582169</v>
      </c>
    </row>
    <row r="105" ht="15.75" customHeight="1">
      <c r="A105" s="21" t="s">
        <v>71</v>
      </c>
      <c r="B105" s="23">
        <v>8.0</v>
      </c>
      <c r="C105" s="23">
        <v>7.0</v>
      </c>
      <c r="D105" s="23">
        <f t="shared" ref="D105:D107" si="102">SUM(B105:C105)</f>
        <v>15</v>
      </c>
      <c r="F105" s="23">
        <v>78.0</v>
      </c>
      <c r="G105" s="23">
        <f>B107*D106/D107</f>
        <v>43.68862275</v>
      </c>
      <c r="H105" s="23">
        <f t="shared" si="101"/>
        <v>0.311429772</v>
      </c>
      <c r="I105" s="30">
        <f>SUM(H104:H107)</f>
        <v>4.865806674</v>
      </c>
      <c r="J105" s="31" t="s">
        <v>55</v>
      </c>
      <c r="K105" s="24" t="s">
        <v>77</v>
      </c>
    </row>
    <row r="106" ht="15.75" customHeight="1">
      <c r="A106" s="21" t="s">
        <v>70</v>
      </c>
      <c r="B106" s="24">
        <v>40.0</v>
      </c>
      <c r="C106" s="23">
        <v>112.0</v>
      </c>
      <c r="D106" s="23">
        <f t="shared" si="102"/>
        <v>152</v>
      </c>
      <c r="F106" s="23">
        <v>7.0</v>
      </c>
      <c r="G106" s="23">
        <f>C107*D105/D107</f>
        <v>10.68862275</v>
      </c>
      <c r="H106" s="23">
        <f t="shared" ref="H106:H107" si="104">((C105-G106)^2)/G106</f>
        <v>1.27293648</v>
      </c>
    </row>
    <row r="107" ht="15.75" customHeight="1">
      <c r="A107" s="21" t="s">
        <v>48</v>
      </c>
      <c r="B107" s="23">
        <f t="shared" ref="B107:C107" si="103">SUM(B105:B106)</f>
        <v>48</v>
      </c>
      <c r="C107" s="23">
        <f t="shared" si="103"/>
        <v>119</v>
      </c>
      <c r="D107" s="23">
        <f t="shared" si="102"/>
        <v>167</v>
      </c>
      <c r="F107" s="26">
        <v>112.0</v>
      </c>
      <c r="G107" s="26">
        <f>C107*D106/D107</f>
        <v>108.3113772</v>
      </c>
      <c r="H107" s="26">
        <f t="shared" si="104"/>
        <v>0.1256187316</v>
      </c>
      <c r="I107" s="26"/>
      <c r="J107" s="26"/>
      <c r="K107" s="26"/>
      <c r="L107" s="26"/>
      <c r="M107" s="26"/>
      <c r="N107" s="26"/>
      <c r="O107" s="26"/>
    </row>
    <row r="108" ht="15.75" customHeight="1">
      <c r="A108" s="21"/>
      <c r="F108" s="22">
        <v>41.0</v>
      </c>
      <c r="G108" s="23">
        <f>B111*D109/D111</f>
        <v>18.10778443</v>
      </c>
      <c r="H108" s="23">
        <f t="shared" ref="H108:H109" si="105">((B109-G108)^2)/G108</f>
        <v>5.642175966</v>
      </c>
    </row>
    <row r="109" ht="15.75" customHeight="1">
      <c r="A109" s="21" t="s">
        <v>72</v>
      </c>
      <c r="B109" s="24">
        <v>8.0</v>
      </c>
      <c r="C109" s="23">
        <v>55.0</v>
      </c>
      <c r="D109" s="23">
        <f t="shared" ref="D109:D111" si="106">SUM(B109:C109)</f>
        <v>63</v>
      </c>
      <c r="F109" s="22">
        <v>41.0</v>
      </c>
      <c r="G109" s="23">
        <f>B111*D110/D111</f>
        <v>29.89221557</v>
      </c>
      <c r="H109" s="23">
        <f t="shared" si="105"/>
        <v>3.417856595</v>
      </c>
      <c r="I109" s="25">
        <f>SUM(H108:H111)</f>
        <v>12.71449948</v>
      </c>
      <c r="J109" s="25" t="s">
        <v>55</v>
      </c>
      <c r="K109" s="24" t="s">
        <v>56</v>
      </c>
    </row>
    <row r="110" ht="15.75" customHeight="1">
      <c r="A110" s="21" t="s">
        <v>70</v>
      </c>
      <c r="B110" s="24">
        <v>40.0</v>
      </c>
      <c r="C110" s="23">
        <v>64.0</v>
      </c>
      <c r="D110" s="23">
        <f t="shared" si="106"/>
        <v>104</v>
      </c>
      <c r="F110" s="22">
        <v>55.0</v>
      </c>
      <c r="G110" s="23">
        <f>C111*D109/D111</f>
        <v>44.89221557</v>
      </c>
      <c r="H110" s="23">
        <f t="shared" ref="H110:H111" si="108">((C109-G110)^2)/G110</f>
        <v>2.275835684</v>
      </c>
    </row>
    <row r="111" ht="15.75" customHeight="1">
      <c r="A111" s="21" t="s">
        <v>48</v>
      </c>
      <c r="B111" s="23">
        <f t="shared" ref="B111:C111" si="107">SUM(B109:B110)</f>
        <v>48</v>
      </c>
      <c r="C111" s="23">
        <f t="shared" si="107"/>
        <v>119</v>
      </c>
      <c r="D111" s="23">
        <f t="shared" si="106"/>
        <v>167</v>
      </c>
      <c r="F111" s="26">
        <v>64.0</v>
      </c>
      <c r="G111" s="26">
        <f>C111*D110/D111</f>
        <v>74.10778443</v>
      </c>
      <c r="H111" s="26">
        <f t="shared" si="108"/>
        <v>1.378631231</v>
      </c>
      <c r="I111" s="26"/>
      <c r="J111" s="26"/>
      <c r="K111" s="26"/>
      <c r="L111" s="26"/>
      <c r="M111" s="26"/>
      <c r="N111" s="26"/>
      <c r="O111" s="26"/>
    </row>
    <row r="112" ht="15.75" customHeight="1">
      <c r="A112" s="21"/>
      <c r="F112" s="22">
        <v>31.0</v>
      </c>
      <c r="G112" s="23">
        <f>B115*D113/D115</f>
        <v>20.98203593</v>
      </c>
      <c r="H112" s="23">
        <f t="shared" ref="H112:H113" si="109">((B113-G112)^2)/G112</f>
        <v>0.4340907227</v>
      </c>
    </row>
    <row r="113" ht="15.75" customHeight="1">
      <c r="A113" s="21" t="s">
        <v>73</v>
      </c>
      <c r="B113" s="24">
        <v>24.0</v>
      </c>
      <c r="C113" s="23">
        <v>49.0</v>
      </c>
      <c r="D113" s="23">
        <f t="shared" ref="D113:D115" si="110">SUM(B113:C113)</f>
        <v>73</v>
      </c>
      <c r="F113" s="22">
        <v>51.0</v>
      </c>
      <c r="G113" s="23">
        <f>B115*D114/D115</f>
        <v>27.01796407</v>
      </c>
      <c r="H113" s="23">
        <f t="shared" si="109"/>
        <v>0.337113008</v>
      </c>
      <c r="I113" s="21">
        <f>SUM(H112:H115)</f>
        <v>1.082277504</v>
      </c>
      <c r="J113" s="21" t="s">
        <v>60</v>
      </c>
    </row>
    <row r="114" ht="15.75" customHeight="1">
      <c r="A114" s="21" t="s">
        <v>70</v>
      </c>
      <c r="B114" s="24">
        <v>24.0</v>
      </c>
      <c r="C114" s="23">
        <v>70.0</v>
      </c>
      <c r="D114" s="23">
        <f t="shared" si="110"/>
        <v>94</v>
      </c>
      <c r="F114" s="22">
        <v>49.0</v>
      </c>
      <c r="G114" s="23">
        <f>C115*D113/D115</f>
        <v>52.01796407</v>
      </c>
      <c r="H114" s="23">
        <f t="shared" ref="H114:H115" si="112">((C113-G114)^2)/G114</f>
        <v>0.1750954175</v>
      </c>
    </row>
    <row r="115" ht="15.75" customHeight="1">
      <c r="A115" s="21" t="s">
        <v>48</v>
      </c>
      <c r="B115" s="23">
        <f t="shared" ref="B115:C115" si="111">SUM(B113:B114)</f>
        <v>48</v>
      </c>
      <c r="C115" s="23">
        <f t="shared" si="111"/>
        <v>119</v>
      </c>
      <c r="D115" s="23">
        <f t="shared" si="110"/>
        <v>167</v>
      </c>
      <c r="F115" s="26">
        <v>70.0</v>
      </c>
      <c r="G115" s="26">
        <f>C115*D114/D115</f>
        <v>66.98203593</v>
      </c>
      <c r="H115" s="26">
        <f t="shared" si="112"/>
        <v>0.1359783562</v>
      </c>
      <c r="I115" s="26"/>
      <c r="J115" s="26"/>
      <c r="K115" s="26"/>
      <c r="L115" s="26"/>
      <c r="M115" s="26"/>
      <c r="N115" s="26"/>
      <c r="O115" s="26"/>
    </row>
    <row r="116" ht="15.75" customHeight="1">
      <c r="B116" s="21" t="s">
        <v>76</v>
      </c>
      <c r="C116" s="21" t="s">
        <v>52</v>
      </c>
      <c r="D116" s="21" t="s">
        <v>48</v>
      </c>
      <c r="E116" s="23">
        <f>(2-1)*(2-1)</f>
        <v>1</v>
      </c>
      <c r="F116" s="23">
        <v>6.0</v>
      </c>
      <c r="G116" s="23">
        <f>B119*D117/D119</f>
        <v>5.711442786</v>
      </c>
      <c r="H116" s="23">
        <f t="shared" ref="H116:H117" si="113">((B117-G116)^2)/G116</f>
        <v>0.01457867457</v>
      </c>
    </row>
    <row r="117" ht="15.75" customHeight="1">
      <c r="A117" s="21" t="s">
        <v>15</v>
      </c>
      <c r="B117" s="23">
        <v>6.0</v>
      </c>
      <c r="C117" s="23">
        <v>8.0</v>
      </c>
      <c r="D117" s="23">
        <f t="shared" ref="D117:D119" si="114">SUM(B117:C117)</f>
        <v>14</v>
      </c>
      <c r="F117" s="23">
        <v>76.0</v>
      </c>
      <c r="G117" s="23">
        <f>B119*D118/D119</f>
        <v>76.28855721</v>
      </c>
      <c r="H117" s="23">
        <f t="shared" si="113"/>
        <v>0.001091451572</v>
      </c>
      <c r="I117" s="21">
        <f>SUM(H116:H119)</f>
        <v>0.02646802819</v>
      </c>
      <c r="J117" s="21" t="s">
        <v>60</v>
      </c>
    </row>
    <row r="118" ht="15.75" customHeight="1">
      <c r="A118" s="21" t="s">
        <v>70</v>
      </c>
      <c r="B118" s="23">
        <v>76.0</v>
      </c>
      <c r="C118" s="23">
        <v>111.0</v>
      </c>
      <c r="D118" s="23">
        <f t="shared" si="114"/>
        <v>187</v>
      </c>
      <c r="F118" s="23">
        <v>8.0</v>
      </c>
      <c r="G118" s="23">
        <f>C119*D117/D119</f>
        <v>8.288557214</v>
      </c>
      <c r="H118" s="23">
        <f t="shared" ref="H118:H119" si="116">((C117-G118)^2)/G118</f>
        <v>0.01004580937</v>
      </c>
      <c r="J118" s="21"/>
    </row>
    <row r="119" ht="15.75" customHeight="1">
      <c r="A119" s="21" t="s">
        <v>48</v>
      </c>
      <c r="B119" s="23">
        <f t="shared" ref="B119:C119" si="115">SUM(B117:B118)</f>
        <v>82</v>
      </c>
      <c r="C119" s="23">
        <f t="shared" si="115"/>
        <v>119</v>
      </c>
      <c r="D119" s="23">
        <f t="shared" si="114"/>
        <v>201</v>
      </c>
      <c r="F119" s="26">
        <v>111.0</v>
      </c>
      <c r="G119" s="26">
        <f>C119*D118/D119</f>
        <v>110.7114428</v>
      </c>
      <c r="H119" s="26">
        <f t="shared" si="116"/>
        <v>0.00075209268</v>
      </c>
      <c r="I119" s="26"/>
      <c r="J119" s="26"/>
      <c r="K119" s="26"/>
      <c r="L119" s="26"/>
      <c r="M119" s="26"/>
      <c r="N119" s="26"/>
      <c r="O119" s="26"/>
    </row>
    <row r="120" ht="15.75" customHeight="1">
      <c r="A120" s="21"/>
      <c r="F120" s="23">
        <v>4.0</v>
      </c>
      <c r="G120" s="23">
        <f>B123*D121/D123</f>
        <v>4.487562189</v>
      </c>
      <c r="H120" s="23">
        <f t="shared" ref="H120:H121" si="117">((B121-G120)^2)/G120</f>
        <v>0.05297238861</v>
      </c>
    </row>
    <row r="121" ht="15.75" customHeight="1">
      <c r="A121" s="21" t="s">
        <v>71</v>
      </c>
      <c r="B121" s="23">
        <v>4.0</v>
      </c>
      <c r="C121" s="23">
        <v>7.0</v>
      </c>
      <c r="D121" s="23">
        <f t="shared" ref="D121:D123" si="118">SUM(B121:C121)</f>
        <v>11</v>
      </c>
      <c r="F121" s="23">
        <v>78.0</v>
      </c>
      <c r="G121" s="22">
        <f>B123*D122/D123</f>
        <v>77.51243781</v>
      </c>
      <c r="H121" s="23">
        <f t="shared" si="117"/>
        <v>0.003066822499</v>
      </c>
      <c r="I121" s="21">
        <f>SUM(H120:H123)</f>
        <v>0.09465446582</v>
      </c>
      <c r="J121" s="21" t="s">
        <v>60</v>
      </c>
    </row>
    <row r="122" ht="15.75" customHeight="1">
      <c r="A122" s="21" t="s">
        <v>70</v>
      </c>
      <c r="B122" s="23">
        <v>78.0</v>
      </c>
      <c r="C122" s="23">
        <v>112.0</v>
      </c>
      <c r="D122" s="23">
        <f t="shared" si="118"/>
        <v>190</v>
      </c>
      <c r="F122" s="23">
        <v>7.0</v>
      </c>
      <c r="G122" s="23">
        <f>C123*D121/D123</f>
        <v>6.512437811</v>
      </c>
      <c r="H122" s="23">
        <f t="shared" ref="H122:H123" si="120">((C121-G122)^2)/G122</f>
        <v>0.03650198207</v>
      </c>
    </row>
    <row r="123" ht="15.75" customHeight="1">
      <c r="A123" s="21" t="s">
        <v>48</v>
      </c>
      <c r="B123" s="23">
        <f t="shared" ref="B123:C123" si="119">SUM(B121:B122)</f>
        <v>82</v>
      </c>
      <c r="C123" s="23">
        <f t="shared" si="119"/>
        <v>119</v>
      </c>
      <c r="D123" s="23">
        <f t="shared" si="118"/>
        <v>201</v>
      </c>
      <c r="F123" s="26">
        <v>112.0</v>
      </c>
      <c r="G123" s="26">
        <f>C123*D122/D123</f>
        <v>112.4875622</v>
      </c>
      <c r="H123" s="26">
        <f t="shared" si="120"/>
        <v>0.002113272646</v>
      </c>
      <c r="I123" s="26"/>
      <c r="J123" s="26"/>
      <c r="K123" s="26"/>
      <c r="L123" s="26"/>
      <c r="M123" s="26"/>
      <c r="N123" s="26"/>
      <c r="O123" s="26"/>
    </row>
    <row r="124" ht="15.75" customHeight="1">
      <c r="A124" s="21"/>
      <c r="F124" s="22">
        <v>41.0</v>
      </c>
      <c r="G124" s="23">
        <f>B127*D125/D127</f>
        <v>39.1641791</v>
      </c>
      <c r="H124" s="23">
        <f t="shared" ref="H124:H125" si="121">((B125-G124)^2)/G124</f>
        <v>0.08605410448</v>
      </c>
    </row>
    <row r="125" ht="15.75" customHeight="1">
      <c r="A125" s="21" t="s">
        <v>72</v>
      </c>
      <c r="B125" s="23">
        <v>41.0</v>
      </c>
      <c r="C125" s="23">
        <v>55.0</v>
      </c>
      <c r="D125" s="23">
        <f t="shared" ref="D125:D127" si="122">SUM(B125:C125)</f>
        <v>96</v>
      </c>
      <c r="F125" s="22">
        <v>41.0</v>
      </c>
      <c r="G125" s="23">
        <f>B127*D126/D127</f>
        <v>42.8358209</v>
      </c>
      <c r="H125" s="23">
        <f t="shared" si="121"/>
        <v>0.07867803838</v>
      </c>
      <c r="I125" s="21">
        <f>SUM(H124:H127)</f>
        <v>0.278245048</v>
      </c>
      <c r="J125" s="21" t="s">
        <v>60</v>
      </c>
    </row>
    <row r="126" ht="15.75" customHeight="1">
      <c r="A126" s="21" t="s">
        <v>70</v>
      </c>
      <c r="B126" s="23">
        <v>41.0</v>
      </c>
      <c r="C126" s="23">
        <v>64.0</v>
      </c>
      <c r="D126" s="23">
        <f t="shared" si="122"/>
        <v>105</v>
      </c>
      <c r="F126" s="22">
        <v>55.0</v>
      </c>
      <c r="G126" s="23">
        <f>C127*D125/D127</f>
        <v>56.8358209</v>
      </c>
      <c r="H126" s="23">
        <f t="shared" ref="H126:H127" si="124">((C125-G126)^2)/G126</f>
        <v>0.05929778628</v>
      </c>
    </row>
    <row r="127" ht="15.75" customHeight="1">
      <c r="A127" s="21" t="s">
        <v>48</v>
      </c>
      <c r="B127" s="23">
        <f t="shared" ref="B127:C127" si="123">SUM(B125:B126)</f>
        <v>82</v>
      </c>
      <c r="C127" s="23">
        <f t="shared" si="123"/>
        <v>119</v>
      </c>
      <c r="D127" s="23">
        <f t="shared" si="122"/>
        <v>201</v>
      </c>
      <c r="F127" s="26">
        <v>64.0</v>
      </c>
      <c r="G127" s="26">
        <f>C127*D126/D127</f>
        <v>62.1641791</v>
      </c>
      <c r="H127" s="26">
        <f t="shared" si="124"/>
        <v>0.05421511888</v>
      </c>
      <c r="I127" s="26"/>
      <c r="J127" s="26"/>
      <c r="K127" s="26"/>
      <c r="L127" s="26"/>
      <c r="M127" s="26"/>
      <c r="N127" s="26"/>
      <c r="O127" s="26"/>
    </row>
    <row r="128" ht="15.75" customHeight="1">
      <c r="A128" s="21"/>
      <c r="F128" s="22">
        <v>31.0</v>
      </c>
      <c r="G128" s="23">
        <f>B131*D129/D131</f>
        <v>32.63681592</v>
      </c>
      <c r="H128" s="23">
        <f t="shared" ref="H128:H129" si="125">((B129-G128)^2)/G128</f>
        <v>0.08209031064</v>
      </c>
    </row>
    <row r="129" ht="15.75" customHeight="1">
      <c r="A129" s="21" t="s">
        <v>73</v>
      </c>
      <c r="B129" s="23">
        <v>31.0</v>
      </c>
      <c r="C129" s="23">
        <v>49.0</v>
      </c>
      <c r="D129" s="23">
        <f t="shared" ref="D129:D131" si="126">SUM(B129:C129)</f>
        <v>80</v>
      </c>
      <c r="F129" s="22">
        <v>51.0</v>
      </c>
      <c r="G129" s="23">
        <f>B131*D130/D131</f>
        <v>49.36318408</v>
      </c>
      <c r="H129" s="23">
        <f t="shared" si="125"/>
        <v>0.05427458555</v>
      </c>
      <c r="I129" s="21">
        <f>SUM(H128:H131)</f>
        <v>0.230330623</v>
      </c>
      <c r="J129" s="21" t="s">
        <v>60</v>
      </c>
    </row>
    <row r="130" ht="15.75" customHeight="1">
      <c r="A130" s="21" t="s">
        <v>70</v>
      </c>
      <c r="B130" s="23">
        <v>51.0</v>
      </c>
      <c r="C130" s="23">
        <v>70.0</v>
      </c>
      <c r="D130" s="23">
        <f t="shared" si="126"/>
        <v>121</v>
      </c>
      <c r="F130" s="22">
        <v>49.0</v>
      </c>
      <c r="G130" s="23">
        <f>C131*D129/D131</f>
        <v>47.36318408</v>
      </c>
      <c r="H130" s="23">
        <f t="shared" ref="H130:H131" si="128">((C129-G130)^2)/G130</f>
        <v>0.05656643254</v>
      </c>
    </row>
    <row r="131" ht="15.75" customHeight="1">
      <c r="A131" s="21" t="s">
        <v>48</v>
      </c>
      <c r="B131" s="23">
        <f t="shared" ref="B131:C131" si="127">SUM(B129:B130)</f>
        <v>82</v>
      </c>
      <c r="C131" s="23">
        <f t="shared" si="127"/>
        <v>119</v>
      </c>
      <c r="D131" s="23">
        <f t="shared" si="126"/>
        <v>201</v>
      </c>
      <c r="F131" s="26">
        <v>70.0</v>
      </c>
      <c r="G131" s="26">
        <f>C131*D130/D131</f>
        <v>71.63681592</v>
      </c>
      <c r="H131" s="26">
        <f t="shared" si="128"/>
        <v>0.03739929424</v>
      </c>
      <c r="I131" s="26"/>
      <c r="J131" s="26"/>
      <c r="K131" s="26"/>
      <c r="L131" s="26"/>
      <c r="M131" s="26"/>
      <c r="N131" s="26"/>
      <c r="O131" s="26"/>
    </row>
    <row r="132" ht="15.75" customHeight="1">
      <c r="B132" s="21" t="s">
        <v>67</v>
      </c>
      <c r="C132" s="21" t="s">
        <v>53</v>
      </c>
      <c r="D132" s="21" t="s">
        <v>48</v>
      </c>
      <c r="E132" s="23">
        <f>(2-1)*(2-1)</f>
        <v>1</v>
      </c>
      <c r="F132" s="23">
        <v>8.0</v>
      </c>
      <c r="G132" s="23">
        <f>B135*D133/D135</f>
        <v>11.78021978</v>
      </c>
      <c r="H132" s="23">
        <f t="shared" ref="H132:H133" si="129">((B133-G132)^2)/G132</f>
        <v>1.213055601</v>
      </c>
    </row>
    <row r="133" ht="15.75" customHeight="1">
      <c r="A133" s="21" t="s">
        <v>15</v>
      </c>
      <c r="B133" s="23">
        <v>8.0</v>
      </c>
      <c r="C133" s="23">
        <v>8.0</v>
      </c>
      <c r="D133" s="23">
        <f t="shared" ref="D133:D135" si="130">SUM(B133:C133)</f>
        <v>16</v>
      </c>
      <c r="F133" s="23">
        <v>126.0</v>
      </c>
      <c r="G133" s="23">
        <f>B135*D134/D135</f>
        <v>122.2197802</v>
      </c>
      <c r="H133" s="23">
        <f t="shared" si="129"/>
        <v>0.1169210218</v>
      </c>
      <c r="I133" s="30">
        <f>SUM(H132:H135)</f>
        <v>5.042828029</v>
      </c>
      <c r="J133" s="31" t="s">
        <v>55</v>
      </c>
      <c r="K133" s="24" t="s">
        <v>75</v>
      </c>
    </row>
    <row r="134" ht="15.75" customHeight="1">
      <c r="A134" s="21" t="s">
        <v>70</v>
      </c>
      <c r="B134" s="23">
        <v>126.0</v>
      </c>
      <c r="C134" s="24">
        <v>40.0</v>
      </c>
      <c r="D134" s="23">
        <f t="shared" si="130"/>
        <v>166</v>
      </c>
      <c r="F134" s="23">
        <v>7.0</v>
      </c>
      <c r="G134" s="23">
        <f>C135*D133/D135</f>
        <v>4.21978022</v>
      </c>
      <c r="H134" s="23">
        <f t="shared" ref="H134:H135" si="132">((C133-G134)^2)/G134</f>
        <v>3.386446886</v>
      </c>
      <c r="J134" s="21"/>
    </row>
    <row r="135" ht="15.75" customHeight="1">
      <c r="A135" s="21" t="s">
        <v>48</v>
      </c>
      <c r="B135" s="23">
        <f t="shared" ref="B135:C135" si="131">SUM(B133:B134)</f>
        <v>134</v>
      </c>
      <c r="C135" s="23">
        <f t="shared" si="131"/>
        <v>48</v>
      </c>
      <c r="D135" s="23">
        <f t="shared" si="130"/>
        <v>182</v>
      </c>
      <c r="F135" s="26">
        <v>49.0</v>
      </c>
      <c r="G135" s="26">
        <f>C135*D134/D135</f>
        <v>43.78021978</v>
      </c>
      <c r="H135" s="26">
        <f t="shared" si="132"/>
        <v>0.3264045192</v>
      </c>
      <c r="I135" s="26"/>
      <c r="J135" s="26"/>
      <c r="K135" s="26"/>
      <c r="L135" s="26"/>
      <c r="M135" s="26"/>
      <c r="N135" s="26"/>
      <c r="O135" s="26"/>
    </row>
    <row r="136" ht="15.75" customHeight="1">
      <c r="A136" s="21"/>
      <c r="F136" s="23">
        <v>6.0</v>
      </c>
      <c r="G136" s="23">
        <f>B139*D137/D139</f>
        <v>10.30769231</v>
      </c>
      <c r="H136" s="23">
        <f t="shared" ref="H136:H137" si="133">((B137-G136)^2)/G136</f>
        <v>1.800229621</v>
      </c>
    </row>
    <row r="137" ht="15.75" customHeight="1">
      <c r="A137" s="21" t="s">
        <v>71</v>
      </c>
      <c r="B137" s="23">
        <v>6.0</v>
      </c>
      <c r="C137" s="23">
        <v>8.0</v>
      </c>
      <c r="D137" s="23">
        <f t="shared" ref="D137:D139" si="134">SUM(B137:C137)</f>
        <v>14</v>
      </c>
      <c r="F137" s="23">
        <v>128.0</v>
      </c>
      <c r="G137" s="23">
        <f>B139*D138/D139</f>
        <v>123.6923077</v>
      </c>
      <c r="H137" s="23">
        <f t="shared" si="133"/>
        <v>0.1500191351</v>
      </c>
      <c r="I137" s="25">
        <f>SUM(H136:H139)</f>
        <v>7.394693201</v>
      </c>
      <c r="J137" s="25" t="s">
        <v>55</v>
      </c>
      <c r="K137" s="24" t="s">
        <v>79</v>
      </c>
    </row>
    <row r="138" ht="15.75" customHeight="1">
      <c r="A138" s="21" t="s">
        <v>70</v>
      </c>
      <c r="B138" s="23">
        <v>128.0</v>
      </c>
      <c r="C138" s="24">
        <v>40.0</v>
      </c>
      <c r="D138" s="23">
        <f t="shared" si="134"/>
        <v>168</v>
      </c>
      <c r="F138" s="23">
        <v>6.0</v>
      </c>
      <c r="G138" s="23">
        <f>C139*D137/D139</f>
        <v>3.692307692</v>
      </c>
      <c r="H138" s="23">
        <f t="shared" ref="H138:H139" si="136">((C137-G138)^2)/G138</f>
        <v>5.025641026</v>
      </c>
    </row>
    <row r="139" ht="15.75" customHeight="1">
      <c r="A139" s="21" t="s">
        <v>48</v>
      </c>
      <c r="B139" s="23">
        <f t="shared" ref="B139:C139" si="135">SUM(B137:B138)</f>
        <v>134</v>
      </c>
      <c r="C139" s="23">
        <f t="shared" si="135"/>
        <v>48</v>
      </c>
      <c r="D139" s="23">
        <f t="shared" si="134"/>
        <v>182</v>
      </c>
      <c r="F139" s="26">
        <v>50.0</v>
      </c>
      <c r="G139" s="26">
        <f>C139*D138/D139</f>
        <v>44.30769231</v>
      </c>
      <c r="H139" s="26">
        <f t="shared" si="136"/>
        <v>0.4188034188</v>
      </c>
      <c r="I139" s="26"/>
      <c r="J139" s="26"/>
      <c r="K139" s="26"/>
      <c r="L139" s="26"/>
      <c r="M139" s="26"/>
      <c r="N139" s="26"/>
      <c r="O139" s="26"/>
    </row>
    <row r="140" ht="15.75" customHeight="1">
      <c r="A140" s="21"/>
      <c r="F140" s="22">
        <v>78.0</v>
      </c>
      <c r="G140" s="23">
        <f>B143*D141/D143</f>
        <v>63.31868132</v>
      </c>
      <c r="H140" s="23">
        <f t="shared" ref="H140:H141" si="137">((B141-G140)^2)/G140</f>
        <v>3.404068337</v>
      </c>
    </row>
    <row r="141" ht="15.75" customHeight="1">
      <c r="A141" s="21" t="s">
        <v>72</v>
      </c>
      <c r="B141" s="23">
        <v>78.0</v>
      </c>
      <c r="C141" s="24">
        <v>8.0</v>
      </c>
      <c r="D141" s="23">
        <f t="shared" ref="D141:D143" si="138">SUM(B141:C141)</f>
        <v>86</v>
      </c>
      <c r="F141" s="22">
        <v>56.0</v>
      </c>
      <c r="G141" s="23">
        <f>B143*D142/D143</f>
        <v>70.68131868</v>
      </c>
      <c r="H141" s="23">
        <f t="shared" si="137"/>
        <v>3.049477885</v>
      </c>
      <c r="I141" s="25">
        <f>SUM(H140:H143)</f>
        <v>24.46969609</v>
      </c>
      <c r="J141" s="25" t="s">
        <v>55</v>
      </c>
      <c r="K141" s="24" t="s">
        <v>56</v>
      </c>
    </row>
    <row r="142" ht="15.75" customHeight="1">
      <c r="A142" s="21" t="s">
        <v>70</v>
      </c>
      <c r="B142" s="23">
        <v>56.0</v>
      </c>
      <c r="C142" s="24">
        <v>40.0</v>
      </c>
      <c r="D142" s="23">
        <f t="shared" si="138"/>
        <v>96</v>
      </c>
      <c r="F142" s="22">
        <v>31.0</v>
      </c>
      <c r="G142" s="23">
        <f>C143*D141/D143</f>
        <v>22.68131868</v>
      </c>
      <c r="H142" s="23">
        <f t="shared" ref="H142:H143" si="140">((C141-G142)^2)/G142</f>
        <v>9.503024108</v>
      </c>
    </row>
    <row r="143" ht="15.75" customHeight="1">
      <c r="A143" s="21" t="s">
        <v>48</v>
      </c>
      <c r="B143" s="23">
        <f t="shared" ref="B143:C143" si="139">SUM(B141:B142)</f>
        <v>134</v>
      </c>
      <c r="C143" s="23">
        <f t="shared" si="139"/>
        <v>48</v>
      </c>
      <c r="D143" s="23">
        <f t="shared" si="138"/>
        <v>182</v>
      </c>
      <c r="F143" s="26">
        <v>25.0</v>
      </c>
      <c r="G143" s="26">
        <f>C143*D142/D143</f>
        <v>25.31868132</v>
      </c>
      <c r="H143" s="26">
        <f t="shared" si="140"/>
        <v>8.513125763</v>
      </c>
      <c r="I143" s="26"/>
      <c r="J143" s="26"/>
      <c r="K143" s="26"/>
      <c r="L143" s="26"/>
      <c r="M143" s="26"/>
      <c r="N143" s="26"/>
      <c r="O143" s="26"/>
    </row>
    <row r="144" ht="15.75" customHeight="1">
      <c r="A144" s="21"/>
      <c r="F144" s="22">
        <v>42.0</v>
      </c>
      <c r="G144" s="23">
        <f>B147*D145/D147</f>
        <v>48.59340659</v>
      </c>
      <c r="H144" s="23">
        <f t="shared" ref="H144:H145" si="141">((B145-G144)^2)/G144</f>
        <v>0.8946277603</v>
      </c>
    </row>
    <row r="145" ht="15.75" customHeight="1">
      <c r="A145" s="21" t="s">
        <v>73</v>
      </c>
      <c r="B145" s="23">
        <v>42.0</v>
      </c>
      <c r="C145" s="24">
        <v>24.0</v>
      </c>
      <c r="D145" s="23">
        <f t="shared" ref="D145:D147" si="142">SUM(B145:C145)</f>
        <v>66</v>
      </c>
      <c r="F145" s="22">
        <v>92.0</v>
      </c>
      <c r="G145" s="23">
        <f>B147*D146/D147</f>
        <v>85.40659341</v>
      </c>
      <c r="H145" s="23">
        <f t="shared" si="141"/>
        <v>0.5090123464</v>
      </c>
      <c r="I145" s="25">
        <f>SUM(H144:H147)</f>
        <v>5.322135404</v>
      </c>
      <c r="J145" s="25" t="s">
        <v>55</v>
      </c>
      <c r="K145" s="32" t="s">
        <v>75</v>
      </c>
    </row>
    <row r="146" ht="15.75" customHeight="1">
      <c r="A146" s="21" t="s">
        <v>70</v>
      </c>
      <c r="B146" s="23">
        <v>92.0</v>
      </c>
      <c r="C146" s="24">
        <v>24.0</v>
      </c>
      <c r="D146" s="23">
        <f t="shared" si="142"/>
        <v>116</v>
      </c>
      <c r="F146" s="22">
        <v>12.0</v>
      </c>
      <c r="G146" s="23">
        <f>C147*D145/D147</f>
        <v>17.40659341</v>
      </c>
      <c r="H146" s="23">
        <f t="shared" ref="H146:H147" si="144">((C145-G146)^2)/G146</f>
        <v>2.497502498</v>
      </c>
    </row>
    <row r="147" ht="15.75" customHeight="1">
      <c r="A147" s="21" t="s">
        <v>48</v>
      </c>
      <c r="B147" s="23">
        <f t="shared" ref="B147:C147" si="143">SUM(B145:B146)</f>
        <v>134</v>
      </c>
      <c r="C147" s="23">
        <f t="shared" si="143"/>
        <v>48</v>
      </c>
      <c r="D147" s="23">
        <f t="shared" si="142"/>
        <v>182</v>
      </c>
      <c r="F147" s="26">
        <v>44.0</v>
      </c>
      <c r="G147" s="26">
        <f>C147*D146/D147</f>
        <v>30.59340659</v>
      </c>
      <c r="H147" s="26">
        <f t="shared" si="144"/>
        <v>1.4209928</v>
      </c>
      <c r="I147" s="26"/>
      <c r="J147" s="26"/>
      <c r="K147" s="26"/>
      <c r="L147" s="26"/>
      <c r="M147" s="26"/>
      <c r="N147" s="26"/>
      <c r="O147" s="26"/>
    </row>
    <row r="148" ht="15.75" customHeight="1">
      <c r="B148" s="21" t="s">
        <v>67</v>
      </c>
      <c r="C148" s="21" t="s">
        <v>58</v>
      </c>
      <c r="D148" s="21" t="s">
        <v>48</v>
      </c>
      <c r="E148" s="23">
        <f>(2-1)*(2-1)</f>
        <v>1</v>
      </c>
      <c r="F148" s="23">
        <v>8.0</v>
      </c>
      <c r="G148" s="23">
        <f>B151*D149/D151</f>
        <v>10.57894737</v>
      </c>
      <c r="H148" s="23">
        <f t="shared" ref="H148:H149" si="145">((B149-G148)^2)/G148</f>
        <v>0.6286986122</v>
      </c>
    </row>
    <row r="149" ht="15.75" customHeight="1">
      <c r="A149" s="21" t="s">
        <v>15</v>
      </c>
      <c r="B149" s="23">
        <v>8.0</v>
      </c>
      <c r="C149" s="23">
        <v>7.0</v>
      </c>
      <c r="D149" s="23">
        <f t="shared" ref="D149:D151" si="146">SUM(B149:C149)</f>
        <v>15</v>
      </c>
      <c r="F149" s="23">
        <v>126.0</v>
      </c>
      <c r="G149" s="23">
        <f>B151*D150/D151</f>
        <v>123.4210526</v>
      </c>
      <c r="H149" s="23">
        <f t="shared" si="145"/>
        <v>0.05388845247</v>
      </c>
      <c r="I149" s="21">
        <f>SUM(H148:H151)</f>
        <v>2.315920398</v>
      </c>
      <c r="J149" s="21" t="s">
        <v>60</v>
      </c>
    </row>
    <row r="150" ht="15.75" customHeight="1">
      <c r="A150" s="21" t="s">
        <v>70</v>
      </c>
      <c r="B150" s="23">
        <v>126.0</v>
      </c>
      <c r="C150" s="23">
        <v>49.0</v>
      </c>
      <c r="D150" s="23">
        <f t="shared" si="146"/>
        <v>175</v>
      </c>
      <c r="F150" s="23">
        <v>7.0</v>
      </c>
      <c r="G150" s="23">
        <f>C151*D149/D151</f>
        <v>4.421052632</v>
      </c>
      <c r="H150" s="23">
        <f t="shared" ref="H150:H151" si="148">((C149-G150)^2)/G150</f>
        <v>1.504385965</v>
      </c>
      <c r="J150" s="21"/>
    </row>
    <row r="151" ht="15.75" customHeight="1">
      <c r="A151" s="21" t="s">
        <v>48</v>
      </c>
      <c r="B151" s="23">
        <f t="shared" ref="B151:C151" si="147">SUM(B149:B150)</f>
        <v>134</v>
      </c>
      <c r="C151" s="23">
        <f t="shared" si="147"/>
        <v>56</v>
      </c>
      <c r="D151" s="23">
        <f t="shared" si="146"/>
        <v>190</v>
      </c>
      <c r="F151" s="26">
        <v>49.0</v>
      </c>
      <c r="G151" s="26">
        <f>C151*D150/D151</f>
        <v>51.57894737</v>
      </c>
      <c r="H151" s="26">
        <f t="shared" si="148"/>
        <v>0.1289473684</v>
      </c>
      <c r="I151" s="26"/>
      <c r="J151" s="26"/>
      <c r="K151" s="26"/>
      <c r="L151" s="26"/>
      <c r="M151" s="26"/>
      <c r="N151" s="26"/>
      <c r="O151" s="26"/>
    </row>
    <row r="152" ht="15.75" customHeight="1">
      <c r="A152" s="21"/>
      <c r="F152" s="23">
        <v>6.0</v>
      </c>
      <c r="G152" s="23">
        <f>B155*D153/D155</f>
        <v>8.463157895</v>
      </c>
      <c r="H152" s="23">
        <f t="shared" ref="H152:H153" si="149">((B153-G152)^2)/G152</f>
        <v>0.716889238</v>
      </c>
    </row>
    <row r="153" ht="15.75" customHeight="1">
      <c r="A153" s="21" t="s">
        <v>71</v>
      </c>
      <c r="B153" s="23">
        <v>6.0</v>
      </c>
      <c r="C153" s="23">
        <v>6.0</v>
      </c>
      <c r="D153" s="23">
        <f t="shared" ref="D153:D155" si="150">SUM(B153:C153)</f>
        <v>12</v>
      </c>
      <c r="F153" s="23">
        <v>128.0</v>
      </c>
      <c r="G153" s="23">
        <f>B155*D154/D155</f>
        <v>125.5368421</v>
      </c>
      <c r="H153" s="23">
        <f t="shared" si="149"/>
        <v>0.04832961155</v>
      </c>
      <c r="I153" s="21">
        <f>SUM(H152:H155)</f>
        <v>2.59627824</v>
      </c>
      <c r="J153" s="21" t="s">
        <v>60</v>
      </c>
    </row>
    <row r="154" ht="15.75" customHeight="1">
      <c r="A154" s="21" t="s">
        <v>70</v>
      </c>
      <c r="B154" s="23">
        <v>128.0</v>
      </c>
      <c r="C154" s="23">
        <v>50.0</v>
      </c>
      <c r="D154" s="23">
        <f t="shared" si="150"/>
        <v>178</v>
      </c>
      <c r="F154" s="23">
        <v>6.0</v>
      </c>
      <c r="G154" s="23">
        <f>C155*D153/D155</f>
        <v>3.536842105</v>
      </c>
      <c r="H154" s="23">
        <f t="shared" ref="H154:H155" si="152">((C153-G154)^2)/G154</f>
        <v>1.715413534</v>
      </c>
    </row>
    <row r="155" ht="15.75" customHeight="1">
      <c r="A155" s="21" t="s">
        <v>48</v>
      </c>
      <c r="B155" s="23">
        <f t="shared" ref="B155:C155" si="151">SUM(B153:B154)</f>
        <v>134</v>
      </c>
      <c r="C155" s="23">
        <f t="shared" si="151"/>
        <v>56</v>
      </c>
      <c r="D155" s="23">
        <f t="shared" si="150"/>
        <v>190</v>
      </c>
      <c r="F155" s="26">
        <v>50.0</v>
      </c>
      <c r="G155" s="26">
        <f>C155*D154/D155</f>
        <v>52.46315789</v>
      </c>
      <c r="H155" s="26">
        <f t="shared" si="152"/>
        <v>0.1156458562</v>
      </c>
      <c r="I155" s="26"/>
      <c r="J155" s="26"/>
      <c r="K155" s="26"/>
      <c r="L155" s="26"/>
      <c r="M155" s="26"/>
      <c r="N155" s="26"/>
      <c r="O155" s="26"/>
    </row>
    <row r="156" ht="15.75" customHeight="1">
      <c r="A156" s="21"/>
      <c r="F156" s="22">
        <v>78.0</v>
      </c>
      <c r="G156" s="23">
        <f>B159*D157/D159</f>
        <v>76.87368421</v>
      </c>
      <c r="H156" s="23">
        <f t="shared" ref="H156:H157" si="153">((B157-G156)^2)/G156</f>
        <v>0.01650223052</v>
      </c>
    </row>
    <row r="157" ht="15.75" customHeight="1">
      <c r="A157" s="21" t="s">
        <v>72</v>
      </c>
      <c r="B157" s="23">
        <v>78.0</v>
      </c>
      <c r="C157" s="23">
        <v>31.0</v>
      </c>
      <c r="D157" s="23">
        <f t="shared" ref="D157:D159" si="154">SUM(B157:C157)</f>
        <v>109</v>
      </c>
      <c r="F157" s="22">
        <v>56.0</v>
      </c>
      <c r="G157" s="23">
        <f>B159*D158/D159</f>
        <v>57.12631579</v>
      </c>
      <c r="H157" s="23">
        <f t="shared" si="153"/>
        <v>0.02220670527</v>
      </c>
      <c r="I157" s="21">
        <f>SUM(H156:H159)</f>
        <v>0.1313338893</v>
      </c>
      <c r="J157" s="21" t="s">
        <v>60</v>
      </c>
    </row>
    <row r="158" ht="15.75" customHeight="1">
      <c r="A158" s="21" t="s">
        <v>70</v>
      </c>
      <c r="B158" s="23">
        <v>56.0</v>
      </c>
      <c r="C158" s="23">
        <v>25.0</v>
      </c>
      <c r="D158" s="23">
        <f t="shared" si="154"/>
        <v>81</v>
      </c>
      <c r="F158" s="22">
        <v>31.0</v>
      </c>
      <c r="G158" s="23">
        <f>C159*D157/D159</f>
        <v>32.12631579</v>
      </c>
      <c r="H158" s="23">
        <f t="shared" ref="H158:H159" si="156">((C157-G158)^2)/G158</f>
        <v>0.03948748017</v>
      </c>
    </row>
    <row r="159" ht="15.75" customHeight="1">
      <c r="A159" s="21" t="s">
        <v>48</v>
      </c>
      <c r="B159" s="23">
        <f t="shared" ref="B159:C159" si="155">SUM(B157:B158)</f>
        <v>134</v>
      </c>
      <c r="C159" s="23">
        <f t="shared" si="155"/>
        <v>56</v>
      </c>
      <c r="D159" s="23">
        <f t="shared" si="154"/>
        <v>190</v>
      </c>
      <c r="F159" s="26">
        <v>25.0</v>
      </c>
      <c r="G159" s="26">
        <f>C159*D158/D159</f>
        <v>23.87368421</v>
      </c>
      <c r="H159" s="26">
        <f t="shared" si="156"/>
        <v>0.05313747331</v>
      </c>
      <c r="I159" s="26"/>
      <c r="J159" s="26"/>
      <c r="K159" s="26"/>
      <c r="L159" s="26"/>
      <c r="M159" s="26"/>
      <c r="N159" s="26"/>
      <c r="O159" s="26"/>
    </row>
    <row r="160" ht="15.75" customHeight="1">
      <c r="A160" s="21"/>
      <c r="F160" s="22">
        <v>42.0</v>
      </c>
      <c r="G160" s="23">
        <f>B163*D161/D163</f>
        <v>38.08421053</v>
      </c>
      <c r="H160" s="23">
        <f t="shared" ref="H160:H161" si="157">((B161-G160)^2)/G160</f>
        <v>0.4026184865</v>
      </c>
    </row>
    <row r="161" ht="15.75" customHeight="1">
      <c r="A161" s="21" t="s">
        <v>73</v>
      </c>
      <c r="B161" s="23">
        <v>42.0</v>
      </c>
      <c r="C161" s="23">
        <v>12.0</v>
      </c>
      <c r="D161" s="23">
        <f t="shared" ref="D161:D163" si="158">SUM(B161:C161)</f>
        <v>54</v>
      </c>
      <c r="F161" s="22">
        <v>92.0</v>
      </c>
      <c r="G161" s="22">
        <f>B163*D162/D163</f>
        <v>95.91578947</v>
      </c>
      <c r="H161" s="23">
        <f t="shared" si="157"/>
        <v>0.1598632226</v>
      </c>
      <c r="I161" s="21">
        <f>SUM(H160:H163)</f>
        <v>1.908420084</v>
      </c>
      <c r="J161" s="21" t="s">
        <v>60</v>
      </c>
    </row>
    <row r="162" ht="15.75" customHeight="1">
      <c r="A162" s="21" t="s">
        <v>70</v>
      </c>
      <c r="B162" s="23">
        <v>92.0</v>
      </c>
      <c r="C162" s="23">
        <v>44.0</v>
      </c>
      <c r="D162" s="23">
        <f t="shared" si="158"/>
        <v>136</v>
      </c>
      <c r="F162" s="22">
        <v>12.0</v>
      </c>
      <c r="G162" s="23">
        <f>C163*D161/D163</f>
        <v>15.91578947</v>
      </c>
      <c r="H162" s="23">
        <f t="shared" ref="H162:H163" si="160">((C161-G162)^2)/G162</f>
        <v>0.9634085213</v>
      </c>
    </row>
    <row r="163" ht="15.75" customHeight="1">
      <c r="A163" s="21" t="s">
        <v>48</v>
      </c>
      <c r="B163" s="23">
        <f t="shared" ref="B163:C163" si="159">SUM(B161:B162)</f>
        <v>134</v>
      </c>
      <c r="C163" s="23">
        <f t="shared" si="159"/>
        <v>56</v>
      </c>
      <c r="D163" s="23">
        <f t="shared" si="158"/>
        <v>190</v>
      </c>
      <c r="F163" s="26">
        <v>44.0</v>
      </c>
      <c r="G163" s="26">
        <f>C163*D162/D163</f>
        <v>40.08421053</v>
      </c>
      <c r="H163" s="26">
        <f t="shared" si="160"/>
        <v>0.382529854</v>
      </c>
      <c r="I163" s="26"/>
      <c r="J163" s="26"/>
      <c r="K163" s="26"/>
      <c r="L163" s="26"/>
      <c r="M163" s="26"/>
      <c r="N163" s="26"/>
      <c r="O163" s="26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</row>
    <row r="165" ht="15.75" customHeight="1">
      <c r="B165" s="20" t="s">
        <v>52</v>
      </c>
      <c r="C165" s="20" t="s">
        <v>59</v>
      </c>
      <c r="D165" s="21" t="s">
        <v>48</v>
      </c>
      <c r="F165" s="22">
        <v>119.0</v>
      </c>
      <c r="G165" s="23">
        <f>B168*D166/D168</f>
        <v>113.6157407</v>
      </c>
      <c r="H165" s="23">
        <f t="shared" ref="H165:H166" si="161">((B166-G165)^2)/G165</f>
        <v>0.2551604873</v>
      </c>
    </row>
    <row r="166" ht="15.75" customHeight="1">
      <c r="A166" s="21" t="s">
        <v>61</v>
      </c>
      <c r="B166" s="23">
        <v>119.0</v>
      </c>
      <c r="C166" s="23">
        <v>134.0</v>
      </c>
      <c r="D166" s="23">
        <f t="shared" ref="D166:D168" si="162">SUM(B166:C166)</f>
        <v>253</v>
      </c>
      <c r="F166" s="22">
        <v>75.0</v>
      </c>
      <c r="G166" s="23">
        <f>B168*D167/D168</f>
        <v>80.38425926</v>
      </c>
      <c r="H166" s="23">
        <f t="shared" si="161"/>
        <v>0.3606458284</v>
      </c>
      <c r="I166" s="21">
        <f>SUM(H165:H168)</f>
        <v>1.117766086</v>
      </c>
      <c r="J166" s="21" t="s">
        <v>60</v>
      </c>
    </row>
    <row r="167" ht="15.75" customHeight="1">
      <c r="A167" s="29" t="s">
        <v>80</v>
      </c>
      <c r="B167" s="23">
        <v>75.0</v>
      </c>
      <c r="C167" s="23">
        <v>104.0</v>
      </c>
      <c r="D167" s="23">
        <f t="shared" si="162"/>
        <v>179</v>
      </c>
      <c r="F167" s="22">
        <v>134.0</v>
      </c>
      <c r="G167" s="23">
        <f>C168*D166/D168</f>
        <v>139.3842593</v>
      </c>
      <c r="H167" s="23">
        <f t="shared" ref="H167:H168" si="164">((C166-G167)^2)/G167</f>
        <v>0.2079879602</v>
      </c>
    </row>
    <row r="168" ht="15.75" customHeight="1">
      <c r="A168" s="21" t="s">
        <v>48</v>
      </c>
      <c r="B168" s="23">
        <f t="shared" ref="B168:C168" si="163">SUM(B166:B167)</f>
        <v>194</v>
      </c>
      <c r="C168" s="23">
        <f t="shared" si="163"/>
        <v>238</v>
      </c>
      <c r="D168" s="23">
        <f t="shared" si="162"/>
        <v>432</v>
      </c>
      <c r="F168" s="26">
        <v>104.0</v>
      </c>
      <c r="G168" s="26">
        <f>C168*D167/D168</f>
        <v>98.61574074</v>
      </c>
      <c r="H168" s="26">
        <f t="shared" si="164"/>
        <v>0.2939718097</v>
      </c>
      <c r="I168" s="26"/>
      <c r="J168" s="26"/>
      <c r="K168" s="26"/>
      <c r="L168" s="26"/>
      <c r="M168" s="26"/>
      <c r="N168" s="26"/>
      <c r="O168" s="26"/>
    </row>
    <row r="169" ht="15.75" customHeight="1">
      <c r="B169" s="20" t="s">
        <v>52</v>
      </c>
      <c r="C169" s="20" t="s">
        <v>58</v>
      </c>
      <c r="F169" s="22">
        <v>119.0</v>
      </c>
      <c r="G169" s="23">
        <f>B172*D170/D172</f>
        <v>109.516129</v>
      </c>
      <c r="H169" s="23">
        <f t="shared" ref="H169:H170" si="165">((B170-G169)^2)/G169</f>
        <v>0.8212836714</v>
      </c>
    </row>
    <row r="170" ht="15.75" customHeight="1">
      <c r="A170" s="21" t="s">
        <v>61</v>
      </c>
      <c r="B170" s="23">
        <v>119.0</v>
      </c>
      <c r="C170" s="23">
        <v>56.0</v>
      </c>
      <c r="D170" s="23">
        <f t="shared" ref="D170:D172" si="166">SUM(B170:C170)</f>
        <v>175</v>
      </c>
      <c r="F170" s="23">
        <v>75.0</v>
      </c>
      <c r="G170" s="23">
        <f>B172*D171/D172</f>
        <v>84.48387097</v>
      </c>
      <c r="H170" s="23">
        <f t="shared" si="165"/>
        <v>1.064626981</v>
      </c>
      <c r="I170" s="25">
        <f>SUM(H169:H172)</f>
        <v>5.039933641</v>
      </c>
      <c r="J170" s="25" t="s">
        <v>55</v>
      </c>
      <c r="K170" s="24" t="s">
        <v>75</v>
      </c>
    </row>
    <row r="171" ht="15.75" customHeight="1">
      <c r="A171" s="29" t="s">
        <v>80</v>
      </c>
      <c r="B171" s="23">
        <v>75.0</v>
      </c>
      <c r="C171" s="23">
        <v>60.0</v>
      </c>
      <c r="D171" s="23">
        <f t="shared" si="166"/>
        <v>135</v>
      </c>
      <c r="F171" s="23">
        <v>56.0</v>
      </c>
      <c r="G171" s="23">
        <f>C172*D170/D172</f>
        <v>65.48387097</v>
      </c>
      <c r="H171" s="23">
        <f t="shared" ref="H171:H172" si="168">((C170-G171)^2)/G171</f>
        <v>1.37352614</v>
      </c>
    </row>
    <row r="172" ht="15.75" customHeight="1">
      <c r="A172" s="21" t="s">
        <v>48</v>
      </c>
      <c r="B172" s="23">
        <f t="shared" ref="B172:C172" si="167">SUM(B170:B171)</f>
        <v>194</v>
      </c>
      <c r="C172" s="23">
        <f t="shared" si="167"/>
        <v>116</v>
      </c>
      <c r="D172" s="23">
        <f t="shared" si="166"/>
        <v>310</v>
      </c>
      <c r="F172" s="26">
        <v>60.0</v>
      </c>
      <c r="G172" s="26">
        <f>C172*D171/D172</f>
        <v>50.51612903</v>
      </c>
      <c r="H172" s="26">
        <f t="shared" si="168"/>
        <v>1.780496848</v>
      </c>
      <c r="I172" s="26"/>
      <c r="J172" s="26"/>
      <c r="K172" s="26"/>
      <c r="L172" s="26"/>
      <c r="M172" s="26"/>
      <c r="N172" s="26"/>
      <c r="O172" s="26"/>
    </row>
    <row r="173" ht="15.75" customHeight="1">
      <c r="B173" s="20" t="s">
        <v>59</v>
      </c>
      <c r="C173" s="20" t="s">
        <v>53</v>
      </c>
      <c r="F173" s="22">
        <v>134.0</v>
      </c>
      <c r="G173" s="23">
        <f>B176*D174/D176</f>
        <v>129.6886228</v>
      </c>
      <c r="H173" s="23">
        <f t="shared" ref="H173:H174" si="169">((B174-G173)^2)/G173</f>
        <v>0.1433277134</v>
      </c>
    </row>
    <row r="174" ht="15.75" customHeight="1">
      <c r="A174" s="21" t="s">
        <v>61</v>
      </c>
      <c r="B174" s="23">
        <v>134.0</v>
      </c>
      <c r="C174" s="24">
        <v>48.0</v>
      </c>
      <c r="D174" s="23">
        <f t="shared" ref="D174:D176" si="170">SUM(B174:C174)</f>
        <v>182</v>
      </c>
      <c r="F174" s="23">
        <v>104.0</v>
      </c>
      <c r="G174" s="23">
        <f>B176*D175/D176</f>
        <v>108.3113772</v>
      </c>
      <c r="H174" s="23">
        <f t="shared" si="169"/>
        <v>0.1716160779</v>
      </c>
      <c r="I174" s="21">
        <f>SUM(H173:H176)</f>
        <v>1.095741941</v>
      </c>
      <c r="J174" s="21" t="s">
        <v>60</v>
      </c>
    </row>
    <row r="175" ht="15.75" customHeight="1">
      <c r="A175" s="29" t="s">
        <v>80</v>
      </c>
      <c r="B175" s="23">
        <v>104.0</v>
      </c>
      <c r="C175" s="24">
        <v>48.0</v>
      </c>
      <c r="D175" s="23">
        <f t="shared" si="170"/>
        <v>152</v>
      </c>
      <c r="F175" s="23">
        <v>56.0</v>
      </c>
      <c r="G175" s="23">
        <f>C176*D174/D176</f>
        <v>52.31137725</v>
      </c>
      <c r="H175" s="23">
        <f t="shared" ref="H175:H176" si="172">((C174-G175)^2)/G175</f>
        <v>0.3553332895</v>
      </c>
    </row>
    <row r="176" ht="15.75" customHeight="1">
      <c r="A176" s="21" t="s">
        <v>48</v>
      </c>
      <c r="B176" s="23">
        <f t="shared" ref="B176:C176" si="171">SUM(B174:B175)</f>
        <v>238</v>
      </c>
      <c r="C176" s="23">
        <f t="shared" si="171"/>
        <v>96</v>
      </c>
      <c r="D176" s="23">
        <f t="shared" si="170"/>
        <v>334</v>
      </c>
      <c r="F176" s="26">
        <v>60.0</v>
      </c>
      <c r="G176" s="26">
        <f>C176*D175/D176</f>
        <v>43.68862275</v>
      </c>
      <c r="H176" s="26">
        <f t="shared" si="172"/>
        <v>0.4254648598</v>
      </c>
      <c r="I176" s="26"/>
      <c r="J176" s="26"/>
      <c r="K176" s="26"/>
      <c r="L176" s="26"/>
      <c r="M176" s="26"/>
      <c r="N176" s="26"/>
      <c r="O176" s="26"/>
    </row>
    <row r="177" ht="15.75" customHeight="1">
      <c r="B177" s="20" t="s">
        <v>52</v>
      </c>
      <c r="C177" s="20" t="s">
        <v>53</v>
      </c>
      <c r="D177" s="21" t="s">
        <v>48</v>
      </c>
      <c r="F177" s="22">
        <v>119.0</v>
      </c>
      <c r="G177" s="23">
        <f>B180*D178/D180</f>
        <v>111.7172414</v>
      </c>
      <c r="H177" s="23">
        <f t="shared" ref="H177:H178" si="173">((B178-G177)^2)/G177</f>
        <v>0.4747572754</v>
      </c>
    </row>
    <row r="178" ht="15.75" customHeight="1">
      <c r="A178" s="21" t="s">
        <v>61</v>
      </c>
      <c r="B178" s="23">
        <v>119.0</v>
      </c>
      <c r="C178" s="24">
        <v>48.0</v>
      </c>
      <c r="D178" s="23">
        <f t="shared" ref="D178:D180" si="174">SUM(B178:C178)</f>
        <v>167</v>
      </c>
      <c r="F178" s="22">
        <v>75.0</v>
      </c>
      <c r="G178" s="23">
        <f>B180*D179/D180</f>
        <v>82.28275862</v>
      </c>
      <c r="H178" s="23">
        <f t="shared" si="173"/>
        <v>0.6445891462</v>
      </c>
      <c r="I178" s="21">
        <f>SUM(H177:H180)</f>
        <v>3.381358982</v>
      </c>
      <c r="J178" s="21" t="s">
        <v>60</v>
      </c>
    </row>
    <row r="179" ht="15.75" customHeight="1">
      <c r="A179" s="29" t="s">
        <v>80</v>
      </c>
      <c r="B179" s="23">
        <v>75.0</v>
      </c>
      <c r="C179" s="24">
        <v>48.0</v>
      </c>
      <c r="D179" s="23">
        <f t="shared" si="174"/>
        <v>123</v>
      </c>
      <c r="F179" s="22">
        <v>82.0</v>
      </c>
      <c r="G179" s="23">
        <f>C180*D178/D180</f>
        <v>55.28275862</v>
      </c>
      <c r="H179" s="23">
        <f t="shared" ref="H179:H180" si="176">((C178-G179)^2)/G179</f>
        <v>0.9594053273</v>
      </c>
    </row>
    <row r="180" ht="15.75" customHeight="1">
      <c r="A180" s="21" t="s">
        <v>48</v>
      </c>
      <c r="B180" s="23">
        <f t="shared" ref="B180:C180" si="175">SUM(B178:B179)</f>
        <v>194</v>
      </c>
      <c r="C180" s="23">
        <f t="shared" si="175"/>
        <v>96</v>
      </c>
      <c r="D180" s="23">
        <f t="shared" si="174"/>
        <v>290</v>
      </c>
      <c r="F180" s="26">
        <v>69.0</v>
      </c>
      <c r="G180" s="26">
        <f>C180*D179/D180</f>
        <v>40.71724138</v>
      </c>
      <c r="H180" s="26">
        <f t="shared" si="176"/>
        <v>1.302607233</v>
      </c>
      <c r="I180" s="26"/>
      <c r="J180" s="26"/>
      <c r="K180" s="26"/>
      <c r="L180" s="26"/>
      <c r="M180" s="26"/>
      <c r="N180" s="26"/>
      <c r="O180" s="26"/>
    </row>
    <row r="181" ht="15.75" customHeight="1">
      <c r="B181" s="20" t="s">
        <v>53</v>
      </c>
      <c r="C181" s="20" t="s">
        <v>58</v>
      </c>
      <c r="F181" s="22">
        <v>82.0</v>
      </c>
      <c r="G181" s="23">
        <f>B184*D182/D184</f>
        <v>47.09433962</v>
      </c>
      <c r="H181" s="23">
        <f t="shared" ref="H181:H182" si="177">((B182-G181)^2)/G181</f>
        <v>0.01741654572</v>
      </c>
    </row>
    <row r="182" ht="15.75" customHeight="1">
      <c r="A182" s="21" t="s">
        <v>61</v>
      </c>
      <c r="B182" s="24">
        <v>48.0</v>
      </c>
      <c r="C182" s="23">
        <v>56.0</v>
      </c>
      <c r="D182" s="23">
        <f t="shared" ref="D182:D184" si="178">SUM(B182:C182)</f>
        <v>104</v>
      </c>
      <c r="F182" s="23">
        <v>69.0</v>
      </c>
      <c r="G182" s="23">
        <f>B184*D183/D184</f>
        <v>48.90566038</v>
      </c>
      <c r="H182" s="23">
        <f t="shared" si="177"/>
        <v>0.01677148847</v>
      </c>
      <c r="I182" s="21">
        <f>SUM(H181:H184)</f>
        <v>0.06248157972</v>
      </c>
      <c r="J182" s="21" t="s">
        <v>60</v>
      </c>
    </row>
    <row r="183" ht="15.75" customHeight="1">
      <c r="A183" s="29" t="s">
        <v>80</v>
      </c>
      <c r="B183" s="24">
        <v>48.0</v>
      </c>
      <c r="C183" s="23">
        <v>60.0</v>
      </c>
      <c r="D183" s="23">
        <f t="shared" si="178"/>
        <v>108</v>
      </c>
      <c r="F183" s="23">
        <v>56.0</v>
      </c>
      <c r="G183" s="23">
        <f>C184*D182/D184</f>
        <v>56.90566038</v>
      </c>
      <c r="H183" s="23">
        <f t="shared" ref="H183:H184" si="180">((C182-G183)^2)/G183</f>
        <v>0.01441369301</v>
      </c>
    </row>
    <row r="184" ht="15.75" customHeight="1">
      <c r="A184" s="21" t="s">
        <v>48</v>
      </c>
      <c r="B184" s="23">
        <f t="shared" ref="B184:C184" si="179">SUM(B182:B183)</f>
        <v>96</v>
      </c>
      <c r="C184" s="23">
        <f t="shared" si="179"/>
        <v>116</v>
      </c>
      <c r="D184" s="23">
        <f t="shared" si="178"/>
        <v>212</v>
      </c>
      <c r="F184" s="26">
        <v>60.0</v>
      </c>
      <c r="G184" s="26">
        <f>C184*D183/D184</f>
        <v>59.09433962</v>
      </c>
      <c r="H184" s="26">
        <f t="shared" si="180"/>
        <v>0.01387985253</v>
      </c>
      <c r="I184" s="26"/>
      <c r="J184" s="26"/>
      <c r="K184" s="26"/>
      <c r="L184" s="26"/>
      <c r="M184" s="26"/>
      <c r="N184" s="26"/>
      <c r="O184" s="26"/>
    </row>
    <row r="185" ht="15.75" customHeight="1">
      <c r="B185" s="20" t="s">
        <v>53</v>
      </c>
      <c r="C185" s="20" t="s">
        <v>76</v>
      </c>
      <c r="F185" s="22">
        <v>134.0</v>
      </c>
      <c r="G185" s="23">
        <f>B188*D186/D188</f>
        <v>50.52631579</v>
      </c>
      <c r="H185" s="23">
        <f t="shared" ref="H185:H186" si="181">((B186-G185)^2)/G185</f>
        <v>0.1263157895</v>
      </c>
    </row>
    <row r="186" ht="15.75" customHeight="1">
      <c r="A186" s="21" t="s">
        <v>61</v>
      </c>
      <c r="B186" s="24">
        <v>48.0</v>
      </c>
      <c r="C186" s="23">
        <v>82.0</v>
      </c>
      <c r="D186" s="23">
        <f t="shared" ref="D186:D188" si="182">SUM(B186:C186)</f>
        <v>130</v>
      </c>
      <c r="F186" s="23">
        <v>104.0</v>
      </c>
      <c r="G186" s="23">
        <f>B188*D187/D188</f>
        <v>45.47368421</v>
      </c>
      <c r="H186" s="23">
        <f t="shared" si="181"/>
        <v>0.1403508772</v>
      </c>
      <c r="I186" s="21">
        <f>SUM(H185:H188)</f>
        <v>0.4362030905</v>
      </c>
      <c r="J186" s="21" t="s">
        <v>60</v>
      </c>
    </row>
    <row r="187" ht="15.75" customHeight="1">
      <c r="A187" s="29" t="s">
        <v>80</v>
      </c>
      <c r="B187" s="24">
        <v>48.0</v>
      </c>
      <c r="C187" s="23">
        <v>69.0</v>
      </c>
      <c r="D187" s="23">
        <f t="shared" si="182"/>
        <v>117</v>
      </c>
      <c r="F187" s="23">
        <v>82.0</v>
      </c>
      <c r="G187" s="23">
        <f>C188*D186/D188</f>
        <v>79.47368421</v>
      </c>
      <c r="H187" s="23">
        <f t="shared" ref="H187:H188" si="184">((C186-G187)^2)/G187</f>
        <v>0.08030672708</v>
      </c>
    </row>
    <row r="188" ht="15.75" customHeight="1">
      <c r="A188" s="21" t="s">
        <v>48</v>
      </c>
      <c r="B188" s="23">
        <f t="shared" ref="B188:C188" si="183">SUM(B186:B187)</f>
        <v>96</v>
      </c>
      <c r="C188" s="23">
        <f t="shared" si="183"/>
        <v>151</v>
      </c>
      <c r="D188" s="23">
        <f t="shared" si="182"/>
        <v>247</v>
      </c>
      <c r="F188" s="26">
        <v>69.0</v>
      </c>
      <c r="G188" s="26">
        <f>C188*D187/D188</f>
        <v>71.52631579</v>
      </c>
      <c r="H188" s="26">
        <f t="shared" si="184"/>
        <v>0.08922969676</v>
      </c>
      <c r="I188" s="26"/>
      <c r="J188" s="26"/>
      <c r="K188" s="26"/>
      <c r="L188" s="26"/>
      <c r="M188" s="26"/>
      <c r="N188" s="26"/>
      <c r="O188" s="26"/>
    </row>
    <row r="189" ht="15.75" customHeight="1">
      <c r="B189" s="20" t="s">
        <v>59</v>
      </c>
      <c r="C189" s="20" t="s">
        <v>58</v>
      </c>
      <c r="F189" s="22">
        <v>134.0</v>
      </c>
      <c r="G189" s="23">
        <f>B192*D190/D192</f>
        <v>127.740113</v>
      </c>
      <c r="H189" s="23">
        <f t="shared" ref="H189:H190" si="185">((B190-G189)^2)/G189</f>
        <v>0.3067649183</v>
      </c>
    </row>
    <row r="190" ht="15.75" customHeight="1">
      <c r="A190" s="21" t="s">
        <v>61</v>
      </c>
      <c r="B190" s="23">
        <v>134.0</v>
      </c>
      <c r="C190" s="23">
        <v>56.0</v>
      </c>
      <c r="D190" s="23">
        <f t="shared" ref="D190:D192" si="186">SUM(B190:C190)</f>
        <v>190</v>
      </c>
      <c r="F190" s="23">
        <v>104.0</v>
      </c>
      <c r="G190" s="23">
        <f>B192*D191/D192</f>
        <v>110.259887</v>
      </c>
      <c r="H190" s="23">
        <f t="shared" si="185"/>
        <v>0.3553983809</v>
      </c>
      <c r="I190" s="21">
        <f>SUM(H189:H192)</f>
        <v>2.020739723</v>
      </c>
      <c r="J190" s="21" t="s">
        <v>60</v>
      </c>
    </row>
    <row r="191" ht="15.75" customHeight="1">
      <c r="A191" s="29" t="s">
        <v>80</v>
      </c>
      <c r="B191" s="23">
        <v>104.0</v>
      </c>
      <c r="C191" s="23">
        <v>60.0</v>
      </c>
      <c r="D191" s="23">
        <f t="shared" si="186"/>
        <v>164</v>
      </c>
      <c r="F191" s="23">
        <v>56.0</v>
      </c>
      <c r="G191" s="23">
        <f>C192*D190/D192</f>
        <v>62.25988701</v>
      </c>
      <c r="H191" s="23">
        <f t="shared" ref="H191:H192" si="188">((C190-G191)^2)/G191</f>
        <v>0.6293969875</v>
      </c>
    </row>
    <row r="192" ht="15.75" customHeight="1">
      <c r="A192" s="21" t="s">
        <v>48</v>
      </c>
      <c r="B192" s="23">
        <f t="shared" ref="B192:C192" si="187">SUM(B190:B191)</f>
        <v>238</v>
      </c>
      <c r="C192" s="23">
        <f t="shared" si="187"/>
        <v>116</v>
      </c>
      <c r="D192" s="23">
        <f t="shared" si="186"/>
        <v>354</v>
      </c>
      <c r="F192" s="26">
        <v>60.0</v>
      </c>
      <c r="G192" s="26">
        <f>C192*D191/D192</f>
        <v>53.74011299</v>
      </c>
      <c r="H192" s="26">
        <f t="shared" si="188"/>
        <v>0.7291794367</v>
      </c>
      <c r="I192" s="26"/>
      <c r="J192" s="26"/>
      <c r="K192" s="26"/>
      <c r="L192" s="26"/>
      <c r="M192" s="26"/>
      <c r="N192" s="26"/>
      <c r="O192" s="26"/>
    </row>
    <row r="193" ht="15.75" customHeight="1">
      <c r="B193" s="20" t="s">
        <v>52</v>
      </c>
      <c r="C193" s="20" t="s">
        <v>76</v>
      </c>
      <c r="D193" s="21" t="s">
        <v>48</v>
      </c>
      <c r="F193" s="22">
        <v>119.0</v>
      </c>
      <c r="G193" s="23">
        <f>B196*D194/D196</f>
        <v>113.026087</v>
      </c>
      <c r="H193" s="23">
        <f t="shared" ref="H193:H194" si="189">((B194-G193)^2)/G193</f>
        <v>0.3157469042</v>
      </c>
    </row>
    <row r="194" ht="15.75" customHeight="1">
      <c r="A194" s="21" t="s">
        <v>61</v>
      </c>
      <c r="B194" s="23">
        <v>119.0</v>
      </c>
      <c r="C194" s="23">
        <v>82.0</v>
      </c>
      <c r="D194" s="23">
        <f t="shared" ref="D194:D196" si="190">SUM(B194:C194)</f>
        <v>201</v>
      </c>
      <c r="F194" s="22">
        <v>75.0</v>
      </c>
      <c r="G194" s="23">
        <f>B196*D195/D196</f>
        <v>80.97391304</v>
      </c>
      <c r="H194" s="23">
        <f t="shared" si="189"/>
        <v>0.4407300538</v>
      </c>
      <c r="I194" s="21">
        <f>SUM(H193:H196)</f>
        <v>1.728374507</v>
      </c>
      <c r="J194" s="21" t="s">
        <v>60</v>
      </c>
    </row>
    <row r="195" ht="15.75" customHeight="1">
      <c r="A195" s="29" t="s">
        <v>80</v>
      </c>
      <c r="B195" s="23">
        <v>75.0</v>
      </c>
      <c r="C195" s="23">
        <v>69.0</v>
      </c>
      <c r="D195" s="23">
        <f t="shared" si="190"/>
        <v>144</v>
      </c>
      <c r="F195" s="22">
        <v>82.0</v>
      </c>
      <c r="G195" s="23">
        <f>C196*D194/D196</f>
        <v>87.97391304</v>
      </c>
      <c r="H195" s="23">
        <f t="shared" ref="H195:H196" si="192">((C194-G195)^2)/G195</f>
        <v>0.4056615855</v>
      </c>
    </row>
    <row r="196" ht="15.75" customHeight="1">
      <c r="A196" s="21" t="s">
        <v>48</v>
      </c>
      <c r="B196" s="23">
        <f t="shared" ref="B196:C196" si="191">SUM(B194:B195)</f>
        <v>194</v>
      </c>
      <c r="C196" s="23">
        <f t="shared" si="191"/>
        <v>151</v>
      </c>
      <c r="D196" s="23">
        <f t="shared" si="190"/>
        <v>345</v>
      </c>
      <c r="F196" s="26">
        <v>69.0</v>
      </c>
      <c r="G196" s="26">
        <f>C196*D195/D196</f>
        <v>63.02608696</v>
      </c>
      <c r="H196" s="26">
        <f t="shared" si="192"/>
        <v>0.5662359631</v>
      </c>
      <c r="I196" s="26"/>
      <c r="J196" s="26"/>
      <c r="K196" s="26"/>
      <c r="L196" s="26"/>
      <c r="M196" s="26"/>
      <c r="N196" s="26"/>
      <c r="O196" s="26"/>
    </row>
    <row r="197" ht="15.75" customHeight="1">
      <c r="B197" s="20" t="s">
        <v>76</v>
      </c>
      <c r="C197" s="20" t="s">
        <v>58</v>
      </c>
      <c r="F197" s="22">
        <v>82.0</v>
      </c>
      <c r="G197" s="23">
        <f>B200*D198/D200</f>
        <v>78.04494382</v>
      </c>
      <c r="H197" s="23">
        <f t="shared" ref="H197:H198" si="193">((B198-G197)^2)/G197</f>
        <v>0.2004289915</v>
      </c>
    </row>
    <row r="198" ht="15.75" customHeight="1">
      <c r="A198" s="21" t="s">
        <v>61</v>
      </c>
      <c r="B198" s="23">
        <v>82.0</v>
      </c>
      <c r="C198" s="23">
        <v>56.0</v>
      </c>
      <c r="D198" s="23">
        <f t="shared" ref="D198:D200" si="194">SUM(B198:C198)</f>
        <v>138</v>
      </c>
      <c r="F198" s="23">
        <v>69.0</v>
      </c>
      <c r="G198" s="23">
        <f>B200*D199/D200</f>
        <v>72.95505618</v>
      </c>
      <c r="H198" s="23">
        <f t="shared" si="193"/>
        <v>0.2144124096</v>
      </c>
      <c r="I198" s="21">
        <f>SUM(H197:H200)</f>
        <v>0.9548504663</v>
      </c>
      <c r="J198" s="21" t="s">
        <v>60</v>
      </c>
    </row>
    <row r="199" ht="15.75" customHeight="1">
      <c r="A199" s="29" t="s">
        <v>80</v>
      </c>
      <c r="B199" s="23">
        <v>69.0</v>
      </c>
      <c r="C199" s="23">
        <v>60.0</v>
      </c>
      <c r="D199" s="23">
        <f t="shared" si="194"/>
        <v>129</v>
      </c>
      <c r="F199" s="23">
        <v>56.0</v>
      </c>
      <c r="G199" s="23">
        <f>C200*D198/D200</f>
        <v>59.95505618</v>
      </c>
      <c r="H199" s="23">
        <f t="shared" ref="H199:H200" si="196">((C198-G199)^2)/G199</f>
        <v>0.2609032562</v>
      </c>
    </row>
    <row r="200" ht="15.75" customHeight="1">
      <c r="A200" s="21" t="s">
        <v>48</v>
      </c>
      <c r="B200" s="23">
        <f t="shared" ref="B200:C200" si="195">SUM(B198:B199)</f>
        <v>151</v>
      </c>
      <c r="C200" s="23">
        <f t="shared" si="195"/>
        <v>116</v>
      </c>
      <c r="D200" s="23">
        <f t="shared" si="194"/>
        <v>267</v>
      </c>
      <c r="F200" s="26">
        <v>60.0</v>
      </c>
      <c r="G200" s="26">
        <f>C200*D199/D200</f>
        <v>56.04494382</v>
      </c>
      <c r="H200" s="26">
        <f t="shared" si="196"/>
        <v>0.279105809</v>
      </c>
      <c r="I200" s="26"/>
      <c r="J200" s="26"/>
      <c r="K200" s="26"/>
      <c r="L200" s="26"/>
      <c r="M200" s="26"/>
      <c r="N200" s="26"/>
      <c r="O200" s="26"/>
    </row>
    <row r="201" ht="15.75" customHeight="1">
      <c r="B201" s="20" t="s">
        <v>59</v>
      </c>
      <c r="C201" s="20" t="s">
        <v>76</v>
      </c>
      <c r="F201" s="22">
        <v>134.0</v>
      </c>
      <c r="G201" s="23">
        <f>B204*D202/D204</f>
        <v>132.1542416</v>
      </c>
      <c r="H201" s="23">
        <f t="shared" ref="H201:H202" si="197">((B202-G201)^2)/G201</f>
        <v>0.02577914913</v>
      </c>
    </row>
    <row r="202" ht="15.75" customHeight="1">
      <c r="A202" s="21" t="s">
        <v>61</v>
      </c>
      <c r="B202" s="23">
        <v>134.0</v>
      </c>
      <c r="C202" s="23">
        <v>82.0</v>
      </c>
      <c r="D202" s="23">
        <f t="shared" ref="D202:D204" si="198">SUM(B202:C202)</f>
        <v>216</v>
      </c>
      <c r="F202" s="23">
        <v>104.0</v>
      </c>
      <c r="G202" s="22">
        <f>B204*D203/D204</f>
        <v>105.8457584</v>
      </c>
      <c r="H202" s="23">
        <f t="shared" si="197"/>
        <v>0.03218668331</v>
      </c>
      <c r="I202" s="21">
        <f>SUM(H201:H204)</f>
        <v>0.1493291975</v>
      </c>
      <c r="J202" s="21" t="s">
        <v>60</v>
      </c>
    </row>
    <row r="203" ht="15.75" customHeight="1">
      <c r="A203" s="29" t="s">
        <v>80</v>
      </c>
      <c r="B203" s="23">
        <v>104.0</v>
      </c>
      <c r="C203" s="23">
        <v>69.0</v>
      </c>
      <c r="D203" s="23">
        <f t="shared" si="198"/>
        <v>173</v>
      </c>
      <c r="F203" s="23">
        <v>82.0</v>
      </c>
      <c r="G203" s="23">
        <f>C204*D202/D204</f>
        <v>83.84575835</v>
      </c>
      <c r="H203" s="23">
        <f t="shared" ref="H203:H204" si="200">((C202-G203)^2)/G203</f>
        <v>0.04063203638</v>
      </c>
    </row>
    <row r="204" ht="15.75" customHeight="1">
      <c r="A204" s="21" t="s">
        <v>48</v>
      </c>
      <c r="B204" s="23">
        <f t="shared" ref="B204:C204" si="199">SUM(B202:B203)</f>
        <v>238</v>
      </c>
      <c r="C204" s="23">
        <f t="shared" si="199"/>
        <v>151</v>
      </c>
      <c r="D204" s="23">
        <f t="shared" si="198"/>
        <v>389</v>
      </c>
      <c r="F204" s="26">
        <v>69.0</v>
      </c>
      <c r="G204" s="26">
        <f>C204*D203/D204</f>
        <v>67.15424165</v>
      </c>
      <c r="H204" s="26">
        <f t="shared" si="200"/>
        <v>0.05073132866</v>
      </c>
      <c r="I204" s="26"/>
      <c r="J204" s="26"/>
      <c r="K204" s="26"/>
      <c r="L204" s="26"/>
      <c r="M204" s="26"/>
      <c r="N204" s="26"/>
      <c r="O204" s="26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ht="15.75" customHeight="1">
      <c r="B206" s="20" t="s">
        <v>53</v>
      </c>
      <c r="C206" s="20" t="s">
        <v>59</v>
      </c>
      <c r="D206" s="21" t="s">
        <v>48</v>
      </c>
      <c r="F206" s="22">
        <v>119.0</v>
      </c>
      <c r="G206" s="23">
        <f>B209*D207/D209</f>
        <v>102.8777226</v>
      </c>
      <c r="H206" s="23">
        <f t="shared" ref="H206:H207" si="201">((B207-G206)^2)/G206</f>
        <v>29.27324166</v>
      </c>
    </row>
    <row r="207" ht="15.75" customHeight="1">
      <c r="A207" s="21" t="s">
        <v>61</v>
      </c>
      <c r="B207" s="24">
        <v>48.0</v>
      </c>
      <c r="C207" s="23">
        <v>134.0</v>
      </c>
      <c r="D207" s="23">
        <f t="shared" ref="D207:D209" si="202">SUM(B207:C207)</f>
        <v>182</v>
      </c>
      <c r="F207" s="22">
        <v>14949.0</v>
      </c>
      <c r="G207" s="23">
        <f>B209*D208/D209</f>
        <v>21282.12228</v>
      </c>
      <c r="H207" s="23">
        <f t="shared" si="201"/>
        <v>0.1415067724</v>
      </c>
      <c r="I207" s="25">
        <f>SUM(H206:H209)</f>
        <v>67.66089637</v>
      </c>
      <c r="J207" s="25" t="s">
        <v>55</v>
      </c>
      <c r="K207" s="24" t="s">
        <v>56</v>
      </c>
    </row>
    <row r="208" ht="15.75" customHeight="1">
      <c r="A208" s="21" t="s">
        <v>81</v>
      </c>
      <c r="B208" s="24">
        <v>21337.0</v>
      </c>
      <c r="C208" s="23">
        <f>16447-134</f>
        <v>16313</v>
      </c>
      <c r="D208" s="23">
        <f t="shared" si="202"/>
        <v>37650</v>
      </c>
      <c r="F208" s="22">
        <v>134.0</v>
      </c>
      <c r="G208" s="23">
        <f>C209*D207/D209</f>
        <v>79.12227744</v>
      </c>
      <c r="H208" s="23">
        <f t="shared" ref="H208:H209" si="204">((C207-G208)^2)/G208</f>
        <v>38.06215558</v>
      </c>
    </row>
    <row r="209" ht="15.75" customHeight="1">
      <c r="A209" s="21" t="s">
        <v>48</v>
      </c>
      <c r="B209" s="23">
        <f t="shared" ref="B209:C209" si="203">SUM(B207:B208)</f>
        <v>21385</v>
      </c>
      <c r="C209" s="23">
        <f t="shared" si="203"/>
        <v>16447</v>
      </c>
      <c r="D209" s="23">
        <f t="shared" si="202"/>
        <v>37832</v>
      </c>
      <c r="F209" s="26">
        <v>16313.0</v>
      </c>
      <c r="G209" s="26">
        <f>C209*D208/D209</f>
        <v>16367.87772</v>
      </c>
      <c r="H209" s="26">
        <f t="shared" si="204"/>
        <v>0.183992359</v>
      </c>
      <c r="I209" s="26"/>
      <c r="J209" s="26"/>
      <c r="K209" s="26"/>
    </row>
    <row r="210" ht="15.75" customHeight="1">
      <c r="B210" s="20" t="s">
        <v>52</v>
      </c>
      <c r="C210" s="20" t="s">
        <v>53</v>
      </c>
      <c r="F210" s="22">
        <v>119.0</v>
      </c>
      <c r="G210" s="23">
        <f>B213*D211/D213</f>
        <v>69.03014841</v>
      </c>
      <c r="H210" s="23">
        <f t="shared" ref="H210:H211" si="205">((B211-G210)^2)/G210</f>
        <v>36.17239895</v>
      </c>
    </row>
    <row r="211" ht="15.75" customHeight="1">
      <c r="A211" s="21" t="s">
        <v>61</v>
      </c>
      <c r="B211" s="23">
        <v>119.0</v>
      </c>
      <c r="C211" s="24">
        <v>48.0</v>
      </c>
      <c r="D211" s="23">
        <f t="shared" ref="D211:D213" si="206">SUM(B211:C211)</f>
        <v>167</v>
      </c>
      <c r="F211" s="23">
        <v>14949.0</v>
      </c>
      <c r="G211" s="23">
        <f>B213*D212/D213</f>
        <v>14998.96985</v>
      </c>
      <c r="H211" s="23">
        <f t="shared" si="205"/>
        <v>0.1664771709</v>
      </c>
      <c r="I211" s="25">
        <f>SUM(H210:H213)</f>
        <v>61.94346744</v>
      </c>
      <c r="J211" s="25" t="s">
        <v>55</v>
      </c>
      <c r="K211" s="24" t="s">
        <v>56</v>
      </c>
    </row>
    <row r="212" ht="15.75" customHeight="1">
      <c r="A212" s="21" t="s">
        <v>81</v>
      </c>
      <c r="B212" s="23">
        <v>14949.0</v>
      </c>
      <c r="C212" s="24">
        <v>21337.0</v>
      </c>
      <c r="D212" s="23">
        <f t="shared" si="206"/>
        <v>36286</v>
      </c>
      <c r="F212" s="23">
        <v>56.0</v>
      </c>
      <c r="G212" s="23">
        <f>C213*D211/D213</f>
        <v>97.96985159</v>
      </c>
      <c r="H212" s="23">
        <f t="shared" ref="H212:H213" si="208">((C211-G212)^2)/G212</f>
        <v>25.4872905</v>
      </c>
    </row>
    <row r="213" ht="15.75" customHeight="1">
      <c r="A213" s="21" t="s">
        <v>48</v>
      </c>
      <c r="B213" s="23">
        <f t="shared" ref="B213:C213" si="207">SUM(B211:B212)</f>
        <v>15068</v>
      </c>
      <c r="C213" s="23">
        <f t="shared" si="207"/>
        <v>21385</v>
      </c>
      <c r="D213" s="23">
        <f t="shared" si="206"/>
        <v>36453</v>
      </c>
      <c r="F213" s="26">
        <v>14537.0</v>
      </c>
      <c r="G213" s="26">
        <f>C213*D212/D213</f>
        <v>21287.03015</v>
      </c>
      <c r="H213" s="26">
        <f t="shared" si="208"/>
        <v>0.1173008189</v>
      </c>
      <c r="I213" s="26"/>
      <c r="J213" s="26"/>
      <c r="K213" s="26"/>
    </row>
    <row r="214" ht="15.75" customHeight="1">
      <c r="B214" s="20" t="s">
        <v>53</v>
      </c>
      <c r="C214" s="20" t="s">
        <v>58</v>
      </c>
      <c r="F214" s="22">
        <v>134.0</v>
      </c>
      <c r="G214" s="23">
        <f>B217*D215/D217</f>
        <v>61.81666574</v>
      </c>
      <c r="H214" s="23">
        <f t="shared" ref="H214:H215" si="209">((B215-G214)^2)/G214</f>
        <v>3.088168051</v>
      </c>
    </row>
    <row r="215" ht="15.75" customHeight="1">
      <c r="A215" s="21" t="s">
        <v>61</v>
      </c>
      <c r="B215" s="24">
        <v>48.0</v>
      </c>
      <c r="C215" s="23">
        <v>56.0</v>
      </c>
      <c r="D215" s="23">
        <f t="shared" ref="D215:D217" si="210">SUM(B215:C215)</f>
        <v>104</v>
      </c>
      <c r="F215" s="23">
        <v>16313.0</v>
      </c>
      <c r="G215" s="23">
        <f>B217*D216/D217</f>
        <v>21323.18333</v>
      </c>
      <c r="H215" s="23">
        <f t="shared" si="209"/>
        <v>0.008952708851</v>
      </c>
      <c r="I215" s="25">
        <f>SUM(H214:H217)</f>
        <v>7.635730193</v>
      </c>
      <c r="J215" s="25" t="s">
        <v>55</v>
      </c>
      <c r="K215" s="24" t="s">
        <v>79</v>
      </c>
    </row>
    <row r="216" ht="15.75" customHeight="1">
      <c r="A216" s="21" t="s">
        <v>81</v>
      </c>
      <c r="B216" s="24">
        <v>21337.0</v>
      </c>
      <c r="C216" s="23">
        <v>14537.0</v>
      </c>
      <c r="D216" s="23">
        <f t="shared" si="210"/>
        <v>35874</v>
      </c>
      <c r="F216" s="23">
        <v>56.0</v>
      </c>
      <c r="G216" s="23">
        <f>C217*D215/D217</f>
        <v>42.18333426</v>
      </c>
      <c r="H216" s="23">
        <f t="shared" ref="H216:H217" si="212">((C215-G216)^2)/G216</f>
        <v>4.525489877</v>
      </c>
    </row>
    <row r="217" ht="15.75" customHeight="1">
      <c r="A217" s="33" t="s">
        <v>48</v>
      </c>
      <c r="B217" s="23">
        <f t="shared" ref="B217:C217" si="211">SUM(B215:B216)</f>
        <v>21385</v>
      </c>
      <c r="C217" s="34">
        <f t="shared" si="211"/>
        <v>14593</v>
      </c>
      <c r="D217" s="34">
        <f t="shared" si="210"/>
        <v>35978</v>
      </c>
      <c r="E217" s="34"/>
      <c r="F217" s="34">
        <v>14537.0</v>
      </c>
      <c r="G217" s="26">
        <f>C217*D216/D217</f>
        <v>14550.81667</v>
      </c>
      <c r="H217" s="26">
        <f t="shared" si="212"/>
        <v>0.01311955587</v>
      </c>
      <c r="I217" s="26"/>
      <c r="J217" s="34"/>
      <c r="K217" s="34"/>
    </row>
    <row r="218" ht="15.75" customHeight="1">
      <c r="B218" s="20" t="s">
        <v>52</v>
      </c>
      <c r="C218" s="20" t="s">
        <v>59</v>
      </c>
      <c r="D218" s="21" t="s">
        <v>48</v>
      </c>
      <c r="F218" s="22">
        <v>119.0</v>
      </c>
      <c r="G218" s="23">
        <f>B221*D219/D221</f>
        <v>120.9647469</v>
      </c>
      <c r="H218" s="23">
        <f t="shared" ref="H218:H219" si="213">((B219-G218)^2)/G218</f>
        <v>0.0319120294</v>
      </c>
    </row>
    <row r="219" ht="15.75" customHeight="1">
      <c r="A219" s="21" t="s">
        <v>61</v>
      </c>
      <c r="B219" s="23">
        <v>119.0</v>
      </c>
      <c r="C219" s="23">
        <v>134.0</v>
      </c>
      <c r="D219" s="23">
        <f t="shared" ref="D219:D221" si="214">SUM(B219:C219)</f>
        <v>253</v>
      </c>
      <c r="F219" s="22">
        <v>14949.0</v>
      </c>
      <c r="G219" s="23">
        <f>B221*D220/D221</f>
        <v>14947.03525</v>
      </c>
      <c r="H219" s="23">
        <f t="shared" si="213"/>
        <v>0.000258260618</v>
      </c>
      <c r="I219" s="21">
        <f>SUM(H218:H221)</f>
        <v>0.06164325956</v>
      </c>
      <c r="J219" s="21" t="s">
        <v>60</v>
      </c>
    </row>
    <row r="220" ht="15.75" customHeight="1">
      <c r="A220" s="21" t="s">
        <v>81</v>
      </c>
      <c r="B220" s="23">
        <v>14949.0</v>
      </c>
      <c r="C220" s="23">
        <f>16447-134</f>
        <v>16313</v>
      </c>
      <c r="D220" s="23">
        <f t="shared" si="214"/>
        <v>31262</v>
      </c>
      <c r="F220" s="22">
        <v>134.0</v>
      </c>
      <c r="G220" s="23">
        <f>C221*D219/D221</f>
        <v>132.0352531</v>
      </c>
      <c r="H220" s="23">
        <f t="shared" ref="H220:H221" si="216">((C219-G220)^2)/G220</f>
        <v>0.02923636281</v>
      </c>
    </row>
    <row r="221" ht="15.75" customHeight="1">
      <c r="A221" s="21" t="s">
        <v>48</v>
      </c>
      <c r="B221" s="23">
        <f t="shared" ref="B221:C221" si="215">SUM(B219:B220)</f>
        <v>15068</v>
      </c>
      <c r="C221" s="23">
        <f t="shared" si="215"/>
        <v>16447</v>
      </c>
      <c r="D221" s="23">
        <f t="shared" si="214"/>
        <v>31515</v>
      </c>
      <c r="F221" s="26">
        <v>16313.0</v>
      </c>
      <c r="G221" s="26">
        <f>C221*D220/D221</f>
        <v>16314.96475</v>
      </c>
      <c r="H221" s="26">
        <f t="shared" si="216"/>
        <v>0.0002366067363</v>
      </c>
      <c r="I221" s="26"/>
      <c r="J221" s="26"/>
      <c r="K221" s="26"/>
    </row>
    <row r="222" ht="15.75" customHeight="1">
      <c r="B222" s="20" t="s">
        <v>52</v>
      </c>
      <c r="C222" s="20" t="s">
        <v>58</v>
      </c>
      <c r="F222" s="22">
        <v>119.0</v>
      </c>
      <c r="G222" s="23">
        <f>B225*D223/D225</f>
        <v>88.9012508</v>
      </c>
      <c r="H222" s="23">
        <f t="shared" ref="H222:H223" si="217">((B223-G222)^2)/G222</f>
        <v>10.19034823</v>
      </c>
    </row>
    <row r="223" ht="15.75" customHeight="1">
      <c r="A223" s="21" t="s">
        <v>61</v>
      </c>
      <c r="B223" s="23">
        <v>119.0</v>
      </c>
      <c r="C223" s="23">
        <v>56.0</v>
      </c>
      <c r="D223" s="23">
        <f t="shared" ref="D223:D225" si="218">SUM(B223:C223)</f>
        <v>175</v>
      </c>
      <c r="F223" s="23">
        <v>14949.0</v>
      </c>
      <c r="G223" s="23">
        <f>B225*D224/D225</f>
        <v>14979.09875</v>
      </c>
      <c r="H223" s="23">
        <f t="shared" si="217"/>
        <v>0.06047992062</v>
      </c>
      <c r="I223" s="25">
        <f>SUM(H222:H225)</f>
        <v>20.83531924</v>
      </c>
      <c r="J223" s="25" t="s">
        <v>55</v>
      </c>
      <c r="K223" s="24" t="s">
        <v>56</v>
      </c>
    </row>
    <row r="224" ht="15.75" customHeight="1">
      <c r="A224" s="21" t="s">
        <v>81</v>
      </c>
      <c r="B224" s="23">
        <v>14949.0</v>
      </c>
      <c r="C224" s="23">
        <v>14537.0</v>
      </c>
      <c r="D224" s="23">
        <f t="shared" si="218"/>
        <v>29486</v>
      </c>
      <c r="F224" s="23">
        <v>56.0</v>
      </c>
      <c r="G224" s="23">
        <f>C225*D223/D225</f>
        <v>86.0987492</v>
      </c>
      <c r="H224" s="23">
        <f t="shared" ref="H224:H225" si="220">((C223-G224)^2)/G224</f>
        <v>10.52204256</v>
      </c>
    </row>
    <row r="225" ht="15.75" customHeight="1">
      <c r="A225" s="21" t="s">
        <v>48</v>
      </c>
      <c r="B225" s="23">
        <f t="shared" ref="B225:C225" si="219">SUM(B223:B224)</f>
        <v>15068</v>
      </c>
      <c r="C225" s="23">
        <f t="shared" si="219"/>
        <v>14593</v>
      </c>
      <c r="D225" s="23">
        <f t="shared" si="218"/>
        <v>29661</v>
      </c>
      <c r="F225" s="26">
        <v>14537.0</v>
      </c>
      <c r="G225" s="26">
        <f>C225*D224/D225</f>
        <v>14506.90125</v>
      </c>
      <c r="H225" s="26">
        <f t="shared" si="220"/>
        <v>0.06244853313</v>
      </c>
      <c r="I225" s="26"/>
      <c r="J225" s="26"/>
      <c r="K225" s="26"/>
    </row>
    <row r="226" ht="15.75" customHeight="1">
      <c r="B226" s="20" t="s">
        <v>59</v>
      </c>
      <c r="C226" s="20" t="s">
        <v>58</v>
      </c>
      <c r="F226" s="22">
        <v>134.0</v>
      </c>
      <c r="G226" s="23">
        <f>B229*D227/D229</f>
        <v>100.6742912</v>
      </c>
      <c r="H226" s="23">
        <f t="shared" ref="H226:H227" si="221">((B227-G226)^2)/G226</f>
        <v>11.03164324</v>
      </c>
    </row>
    <row r="227" ht="15.75" customHeight="1">
      <c r="A227" s="21" t="s">
        <v>61</v>
      </c>
      <c r="B227" s="23">
        <v>134.0</v>
      </c>
      <c r="C227" s="23">
        <v>56.0</v>
      </c>
      <c r="D227" s="23">
        <f t="shared" ref="D227:D229" si="222">SUM(B227:C227)</f>
        <v>190</v>
      </c>
      <c r="F227" s="23">
        <v>16313.0</v>
      </c>
      <c r="G227" s="23">
        <f>B229*D228/D229</f>
        <v>16346.32571</v>
      </c>
      <c r="H227" s="23">
        <f t="shared" si="221"/>
        <v>0.06794204914</v>
      </c>
      <c r="I227" s="25">
        <f>SUM(H226:H229)</f>
        <v>23.60934197</v>
      </c>
      <c r="J227" s="25" t="s">
        <v>55</v>
      </c>
      <c r="K227" s="24" t="s">
        <v>56</v>
      </c>
    </row>
    <row r="228" ht="15.75" customHeight="1">
      <c r="A228" s="21" t="s">
        <v>81</v>
      </c>
      <c r="B228" s="23">
        <f>16447-134</f>
        <v>16313</v>
      </c>
      <c r="C228" s="23">
        <v>14537.0</v>
      </c>
      <c r="D228" s="23">
        <f t="shared" si="222"/>
        <v>30850</v>
      </c>
      <c r="F228" s="23">
        <v>56.0</v>
      </c>
      <c r="G228" s="23">
        <f>C229*D227/D229</f>
        <v>89.32570876</v>
      </c>
      <c r="H228" s="23">
        <f t="shared" ref="H228:H229" si="224">((C227-G228)^2)/G228</f>
        <v>12.43318279</v>
      </c>
    </row>
    <row r="229" ht="15.75" customHeight="1">
      <c r="A229" s="33" t="s">
        <v>48</v>
      </c>
      <c r="B229" s="23">
        <f t="shared" ref="B229:C229" si="223">SUM(B227:B228)</f>
        <v>16447</v>
      </c>
      <c r="C229" s="34">
        <f t="shared" si="223"/>
        <v>14593</v>
      </c>
      <c r="D229" s="34">
        <f t="shared" si="222"/>
        <v>31040</v>
      </c>
      <c r="E229" s="34"/>
      <c r="F229" s="34">
        <v>14537.0</v>
      </c>
      <c r="G229" s="26">
        <f>C229*D228/D229</f>
        <v>14503.67429</v>
      </c>
      <c r="H229" s="26">
        <f t="shared" si="224"/>
        <v>0.07657389722</v>
      </c>
      <c r="I229" s="34"/>
      <c r="J229" s="34"/>
      <c r="K229" s="34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3.29"/>
    <col customWidth="1" min="7" max="26" width="8.71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>
      <c r="A2" s="27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>
      <c r="E3" s="21" t="s">
        <v>62</v>
      </c>
      <c r="F3" s="21" t="s">
        <v>63</v>
      </c>
      <c r="G3" s="21"/>
      <c r="H3" s="21" t="s">
        <v>64</v>
      </c>
      <c r="I3" s="21" t="s">
        <v>65</v>
      </c>
      <c r="J3" s="21" t="s">
        <v>82</v>
      </c>
    </row>
    <row r="4">
      <c r="A4" s="25" t="s">
        <v>26</v>
      </c>
      <c r="B4" s="21" t="s">
        <v>74</v>
      </c>
      <c r="C4" s="21" t="s">
        <v>67</v>
      </c>
      <c r="D4" s="21" t="s">
        <v>48</v>
      </c>
      <c r="E4" s="23">
        <f>(2-1)*(2-1)</f>
        <v>1</v>
      </c>
      <c r="F4" s="23">
        <f t="shared" ref="F4:F5" si="1">B5</f>
        <v>0</v>
      </c>
      <c r="G4" s="23">
        <f>B7*D5/D7</f>
        <v>0</v>
      </c>
      <c r="H4" s="23">
        <v>0.0</v>
      </c>
      <c r="I4" s="21">
        <f>SUM(H4:H7)</f>
        <v>0</v>
      </c>
      <c r="J4" s="21" t="s">
        <v>83</v>
      </c>
    </row>
    <row r="5">
      <c r="A5" s="21" t="s">
        <v>27</v>
      </c>
      <c r="B5" s="23">
        <v>0.0</v>
      </c>
      <c r="C5" s="23">
        <v>0.0</v>
      </c>
      <c r="D5" s="23">
        <f t="shared" ref="D5:D7" si="2">SUM(B5:C5)</f>
        <v>0</v>
      </c>
      <c r="F5" s="23">
        <f t="shared" si="1"/>
        <v>61</v>
      </c>
      <c r="G5" s="23">
        <f>B7*D6/D7</f>
        <v>61</v>
      </c>
      <c r="H5" s="23">
        <f>((B6-G5)^2)/G5</f>
        <v>0</v>
      </c>
      <c r="I5" s="21" t="s">
        <v>69</v>
      </c>
      <c r="J5" s="21">
        <v>3.84</v>
      </c>
    </row>
    <row r="6">
      <c r="A6" s="21" t="s">
        <v>84</v>
      </c>
      <c r="B6" s="23">
        <v>61.0</v>
      </c>
      <c r="C6" s="23">
        <v>74.0</v>
      </c>
      <c r="D6" s="23">
        <f t="shared" si="2"/>
        <v>135</v>
      </c>
      <c r="F6" s="23">
        <f t="shared" ref="F6:F7" si="4">C5</f>
        <v>0</v>
      </c>
      <c r="G6" s="23">
        <f>C7*D5/D7</f>
        <v>0</v>
      </c>
      <c r="H6" s="23">
        <v>0.0</v>
      </c>
      <c r="J6" s="21" t="s">
        <v>60</v>
      </c>
    </row>
    <row r="7">
      <c r="A7" s="21" t="s">
        <v>48</v>
      </c>
      <c r="B7" s="23">
        <f t="shared" ref="B7:C7" si="3">SUM(B5:B6)</f>
        <v>61</v>
      </c>
      <c r="C7" s="23">
        <f t="shared" si="3"/>
        <v>74</v>
      </c>
      <c r="D7" s="23">
        <f t="shared" si="2"/>
        <v>135</v>
      </c>
      <c r="F7" s="26">
        <f t="shared" si="4"/>
        <v>74</v>
      </c>
      <c r="G7" s="26">
        <f>C7*D6/D7</f>
        <v>74</v>
      </c>
      <c r="H7" s="26">
        <f>((C6-G7)^2)/G7</f>
        <v>0</v>
      </c>
      <c r="I7" s="26"/>
      <c r="J7" s="26"/>
      <c r="K7" s="26"/>
      <c r="L7" s="26"/>
      <c r="M7" s="26"/>
      <c r="N7" s="26"/>
      <c r="O7" s="26"/>
    </row>
    <row r="8">
      <c r="B8" s="21" t="s">
        <v>74</v>
      </c>
      <c r="C8" s="21" t="s">
        <v>67</v>
      </c>
      <c r="D8" s="21" t="s">
        <v>48</v>
      </c>
      <c r="E8" s="23">
        <f>(2-1)*(2-1)</f>
        <v>1</v>
      </c>
      <c r="F8" s="23">
        <f t="shared" ref="F8:F9" si="5">B9</f>
        <v>0</v>
      </c>
      <c r="G8" s="23">
        <f>B11*D9/D11</f>
        <v>0</v>
      </c>
      <c r="H8" s="23">
        <v>0.0</v>
      </c>
      <c r="I8" s="21"/>
      <c r="J8" s="21"/>
    </row>
    <row r="9">
      <c r="A9" s="21" t="s">
        <v>27</v>
      </c>
      <c r="B9" s="23">
        <v>0.0</v>
      </c>
      <c r="C9" s="23">
        <v>0.0</v>
      </c>
      <c r="D9" s="23">
        <f t="shared" ref="D9:D11" si="6">SUM(B9:C9)</f>
        <v>0</v>
      </c>
      <c r="F9" s="23">
        <f t="shared" si="5"/>
        <v>40</v>
      </c>
      <c r="G9" s="23">
        <f>B11*D10/D11</f>
        <v>40</v>
      </c>
      <c r="H9" s="23">
        <f>((B10-G9)^2)/G9</f>
        <v>0</v>
      </c>
      <c r="I9" s="21">
        <f>SUM(H8:H11)</f>
        <v>0</v>
      </c>
      <c r="J9" s="21" t="s">
        <v>60</v>
      </c>
    </row>
    <row r="10">
      <c r="A10" s="21" t="s">
        <v>85</v>
      </c>
      <c r="B10" s="23">
        <v>40.0</v>
      </c>
      <c r="C10" s="23">
        <v>56.0</v>
      </c>
      <c r="D10" s="23">
        <f t="shared" si="6"/>
        <v>96</v>
      </c>
      <c r="F10" s="23">
        <f t="shared" ref="F10:F11" si="8">C9</f>
        <v>0</v>
      </c>
      <c r="G10" s="23">
        <f>C11*D9/D11</f>
        <v>0</v>
      </c>
      <c r="H10" s="23">
        <v>0.0</v>
      </c>
      <c r="J10" s="21"/>
    </row>
    <row r="11">
      <c r="A11" s="21" t="s">
        <v>48</v>
      </c>
      <c r="B11" s="23">
        <f t="shared" ref="B11:C11" si="7">SUM(B9:B10)</f>
        <v>40</v>
      </c>
      <c r="C11" s="23">
        <f t="shared" si="7"/>
        <v>56</v>
      </c>
      <c r="D11" s="23">
        <f t="shared" si="6"/>
        <v>96</v>
      </c>
      <c r="F11" s="26">
        <f t="shared" si="8"/>
        <v>56</v>
      </c>
      <c r="G11" s="26">
        <f>C11*D10/D11</f>
        <v>56</v>
      </c>
      <c r="H11" s="26">
        <f>((C10-G11)^2)/G11</f>
        <v>0</v>
      </c>
      <c r="I11" s="26"/>
      <c r="J11" s="26"/>
      <c r="K11" s="26"/>
      <c r="L11" s="26"/>
      <c r="M11" s="26"/>
      <c r="N11" s="26"/>
      <c r="O11" s="26"/>
    </row>
    <row r="12">
      <c r="A12" s="21"/>
      <c r="B12" s="21" t="s">
        <v>74</v>
      </c>
      <c r="C12" s="21" t="s">
        <v>67</v>
      </c>
      <c r="D12" s="21"/>
      <c r="F12" s="23">
        <f t="shared" ref="F12:F13" si="9">B13</f>
        <v>40</v>
      </c>
      <c r="G12" s="23">
        <f>B15*D13/D15</f>
        <v>43.37777778</v>
      </c>
      <c r="H12" s="23">
        <f t="shared" ref="H12:H13" si="10">((B13-G12)^2)/G12</f>
        <v>0.2630236794</v>
      </c>
      <c r="J12" s="21"/>
    </row>
    <row r="13">
      <c r="A13" s="29" t="s">
        <v>86</v>
      </c>
      <c r="B13" s="23">
        <v>40.0</v>
      </c>
      <c r="C13" s="23">
        <v>56.0</v>
      </c>
      <c r="D13" s="23">
        <f t="shared" ref="D13:D15" si="11">SUM(B13:C13)</f>
        <v>96</v>
      </c>
      <c r="F13" s="23">
        <f t="shared" si="9"/>
        <v>21</v>
      </c>
      <c r="G13" s="23">
        <f>B15*D14/D15</f>
        <v>17.62222222</v>
      </c>
      <c r="H13" s="23">
        <f t="shared" si="10"/>
        <v>0.6474429032</v>
      </c>
      <c r="I13" s="21">
        <f>SUM(H12:H15)</f>
        <v>1.660986333</v>
      </c>
      <c r="J13" s="21" t="s">
        <v>60</v>
      </c>
    </row>
    <row r="14">
      <c r="A14" s="21" t="s">
        <v>84</v>
      </c>
      <c r="B14" s="23">
        <v>21.0</v>
      </c>
      <c r="C14" s="23">
        <v>18.0</v>
      </c>
      <c r="D14" s="23">
        <f t="shared" si="11"/>
        <v>39</v>
      </c>
      <c r="F14" s="23">
        <f t="shared" ref="F14:F15" si="12">C13</f>
        <v>56</v>
      </c>
      <c r="G14" s="23">
        <f>C15*D13/D15</f>
        <v>52.62222222</v>
      </c>
      <c r="H14" s="23">
        <f t="shared" ref="H14:H15" si="13">((C13-G14)^2)/G14</f>
        <v>0.2168168168</v>
      </c>
      <c r="J14" s="21"/>
    </row>
    <row r="15">
      <c r="A15" s="21" t="s">
        <v>48</v>
      </c>
      <c r="B15" s="23">
        <f>SUM(B13:B14)</f>
        <v>61</v>
      </c>
      <c r="C15" s="23">
        <v>74.0</v>
      </c>
      <c r="D15" s="23">
        <f t="shared" si="11"/>
        <v>135</v>
      </c>
      <c r="F15" s="26">
        <f t="shared" si="12"/>
        <v>18</v>
      </c>
      <c r="G15" s="26">
        <f>C15*D14/D15</f>
        <v>21.37777778</v>
      </c>
      <c r="H15" s="26">
        <f t="shared" si="13"/>
        <v>0.5337029337</v>
      </c>
      <c r="I15" s="26"/>
      <c r="J15" s="26"/>
      <c r="K15" s="26"/>
      <c r="L15" s="26"/>
      <c r="M15" s="26"/>
      <c r="N15" s="26"/>
      <c r="O15" s="26"/>
    </row>
    <row r="16">
      <c r="B16" s="21"/>
      <c r="C16" s="21"/>
      <c r="D16" s="21"/>
      <c r="J16" s="21"/>
    </row>
    <row r="17">
      <c r="A17" s="21"/>
      <c r="I17" s="21"/>
      <c r="J17" s="21"/>
    </row>
    <row r="18">
      <c r="A18" s="21"/>
      <c r="J18" s="21"/>
    </row>
    <row r="19">
      <c r="A19" s="21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>
      <c r="A20" s="25" t="s">
        <v>87</v>
      </c>
      <c r="B20" s="21" t="s">
        <v>74</v>
      </c>
      <c r="C20" s="21" t="s">
        <v>67</v>
      </c>
      <c r="D20" s="21" t="s">
        <v>48</v>
      </c>
      <c r="E20" s="23">
        <f>(2-1)*(2-1)</f>
        <v>1</v>
      </c>
      <c r="F20" s="23">
        <f t="shared" ref="F20:F21" si="14">B21</f>
        <v>13</v>
      </c>
      <c r="G20" s="23">
        <f>B23*D21/D23</f>
        <v>9.037037037</v>
      </c>
      <c r="H20" s="23">
        <f t="shared" ref="H20:H21" si="15">((B21-G20)^2)/G20</f>
        <v>1.737856709</v>
      </c>
      <c r="J20" s="21"/>
    </row>
    <row r="21" ht="15.75" customHeight="1">
      <c r="A21" s="21" t="s">
        <v>32</v>
      </c>
      <c r="B21" s="23">
        <v>13.0</v>
      </c>
      <c r="C21" s="23">
        <v>7.0</v>
      </c>
      <c r="D21" s="23">
        <f t="shared" ref="D21:D23" si="16">SUM(B21:C21)</f>
        <v>20</v>
      </c>
      <c r="F21" s="23">
        <f t="shared" si="14"/>
        <v>48</v>
      </c>
      <c r="G21" s="23">
        <f>B23*D22/D23</f>
        <v>51.96296296</v>
      </c>
      <c r="H21" s="23">
        <f t="shared" si="15"/>
        <v>0.3022359494</v>
      </c>
      <c r="I21" s="21">
        <f>SUM(H20:H23)</f>
        <v>3.721790661</v>
      </c>
      <c r="J21" s="21" t="s">
        <v>60</v>
      </c>
    </row>
    <row r="22" ht="15.75" customHeight="1">
      <c r="A22" s="21" t="s">
        <v>84</v>
      </c>
      <c r="B22" s="23">
        <v>48.0</v>
      </c>
      <c r="C22" s="23">
        <v>67.0</v>
      </c>
      <c r="D22" s="23">
        <f t="shared" si="16"/>
        <v>115</v>
      </c>
      <c r="F22" s="23">
        <f t="shared" ref="F22:F23" si="18">C21</f>
        <v>7</v>
      </c>
      <c r="G22" s="23">
        <f>C23*D21/D23</f>
        <v>10.96296296</v>
      </c>
      <c r="H22" s="23">
        <f t="shared" ref="H22:H23" si="19">((C21-G22)^2)/G22</f>
        <v>1.432557558</v>
      </c>
      <c r="J22" s="21"/>
    </row>
    <row r="23" ht="15.75" customHeight="1">
      <c r="A23" s="21" t="s">
        <v>48</v>
      </c>
      <c r="B23" s="23">
        <f t="shared" ref="B23:C23" si="17">SUM(B21:B22)</f>
        <v>61</v>
      </c>
      <c r="C23" s="23">
        <f t="shared" si="17"/>
        <v>74</v>
      </c>
      <c r="D23" s="23">
        <f t="shared" si="16"/>
        <v>135</v>
      </c>
      <c r="F23" s="26">
        <f t="shared" si="18"/>
        <v>67</v>
      </c>
      <c r="G23" s="26">
        <f>C23*D22/D23</f>
        <v>63.03703704</v>
      </c>
      <c r="H23" s="26">
        <f t="shared" si="19"/>
        <v>0.2491404448</v>
      </c>
      <c r="I23" s="26"/>
      <c r="J23" s="26"/>
      <c r="K23" s="26"/>
      <c r="L23" s="26"/>
      <c r="M23" s="26"/>
      <c r="N23" s="26"/>
      <c r="O23" s="26"/>
    </row>
    <row r="24" ht="15.75" customHeight="1">
      <c r="A24" s="21"/>
      <c r="F24" s="23">
        <f t="shared" ref="F24:F25" si="20">B25</f>
        <v>1</v>
      </c>
      <c r="G24" s="23">
        <f>B27*D25/D27</f>
        <v>0.9037037037</v>
      </c>
      <c r="H24" s="23">
        <f t="shared" ref="H24:H25" si="21">((B25-G24)^2)/G24</f>
        <v>0.01026108075</v>
      </c>
    </row>
    <row r="25" ht="15.75" customHeight="1">
      <c r="A25" s="21" t="s">
        <v>88</v>
      </c>
      <c r="B25" s="23">
        <v>1.0</v>
      </c>
      <c r="C25" s="23">
        <v>1.0</v>
      </c>
      <c r="D25" s="23">
        <f t="shared" ref="D25:D27" si="22">SUM(B25:C25)</f>
        <v>2</v>
      </c>
      <c r="F25" s="23">
        <f t="shared" si="20"/>
        <v>60</v>
      </c>
      <c r="G25" s="22">
        <f>B27*D26/D27</f>
        <v>60.0962963</v>
      </c>
      <c r="H25" s="23">
        <f t="shared" si="21"/>
        <v>0.0001543019662</v>
      </c>
      <c r="I25" s="21">
        <f>SUM(H24:H27)</f>
        <v>0.01900103604</v>
      </c>
      <c r="J25" s="21" t="s">
        <v>60</v>
      </c>
    </row>
    <row r="26" ht="15.75" customHeight="1">
      <c r="A26" s="21" t="s">
        <v>84</v>
      </c>
      <c r="B26" s="23">
        <v>60.0</v>
      </c>
      <c r="C26" s="23">
        <v>73.0</v>
      </c>
      <c r="D26" s="23">
        <f t="shared" si="22"/>
        <v>133</v>
      </c>
      <c r="F26" s="23">
        <f t="shared" ref="F26:F27" si="24">C25</f>
        <v>1</v>
      </c>
      <c r="G26" s="23">
        <f>C27*D25/D27</f>
        <v>1.096296296</v>
      </c>
      <c r="H26" s="23">
        <f t="shared" ref="H26:H27" si="25">((C25-G26)^2)/G26</f>
        <v>0.008458458458</v>
      </c>
    </row>
    <row r="27" ht="15.75" customHeight="1">
      <c r="A27" s="21" t="s">
        <v>48</v>
      </c>
      <c r="B27" s="23">
        <f t="shared" ref="B27:C27" si="23">SUM(B25:B26)</f>
        <v>61</v>
      </c>
      <c r="C27" s="23">
        <f t="shared" si="23"/>
        <v>74</v>
      </c>
      <c r="D27" s="23">
        <f t="shared" si="22"/>
        <v>135</v>
      </c>
      <c r="F27" s="26">
        <f t="shared" si="24"/>
        <v>73</v>
      </c>
      <c r="G27" s="26">
        <f>C27*D26/D27</f>
        <v>72.9037037</v>
      </c>
      <c r="H27" s="26">
        <f t="shared" si="25"/>
        <v>0.000127194864</v>
      </c>
      <c r="I27" s="26"/>
      <c r="J27" s="26"/>
      <c r="K27" s="26"/>
      <c r="L27" s="26"/>
      <c r="M27" s="26"/>
      <c r="N27" s="26"/>
      <c r="O27" s="26"/>
    </row>
    <row r="28" ht="15.75" customHeight="1">
      <c r="A28" s="21"/>
      <c r="F28" s="23">
        <f t="shared" ref="F28:F29" si="26">B29</f>
        <v>2</v>
      </c>
      <c r="G28" s="23">
        <f>B31*D29/D31</f>
        <v>1.807407407</v>
      </c>
      <c r="H28" s="23">
        <f t="shared" ref="H28:H29" si="27">((B29-G28)^2)/G28</f>
        <v>0.02052216151</v>
      </c>
    </row>
    <row r="29" ht="15.75" customHeight="1">
      <c r="A29" s="21" t="s">
        <v>34</v>
      </c>
      <c r="B29" s="23">
        <v>2.0</v>
      </c>
      <c r="C29" s="23">
        <v>2.0</v>
      </c>
      <c r="D29" s="23">
        <f t="shared" ref="D29:D31" si="28">SUM(B29:C29)</f>
        <v>4</v>
      </c>
      <c r="F29" s="23">
        <f t="shared" si="26"/>
        <v>59</v>
      </c>
      <c r="G29" s="23">
        <f>B31*D30/D31</f>
        <v>59.19259259</v>
      </c>
      <c r="H29" s="23">
        <f t="shared" si="27"/>
        <v>0.0006266308857</v>
      </c>
      <c r="I29" s="21">
        <f>SUM(H28:H31)</f>
        <v>0.03858225639</v>
      </c>
      <c r="J29" s="21" t="s">
        <v>60</v>
      </c>
    </row>
    <row r="30" ht="15.75" customHeight="1">
      <c r="A30" s="21" t="s">
        <v>84</v>
      </c>
      <c r="B30" s="23">
        <v>59.0</v>
      </c>
      <c r="C30" s="23">
        <v>72.0</v>
      </c>
      <c r="D30" s="23">
        <f t="shared" si="28"/>
        <v>131</v>
      </c>
      <c r="F30" s="23">
        <f t="shared" ref="F30:F31" si="30">C29</f>
        <v>2</v>
      </c>
      <c r="G30" s="23">
        <f>C31*D29/D31</f>
        <v>2.192592593</v>
      </c>
      <c r="H30" s="23">
        <f t="shared" ref="H30:H31" si="31">((C29-G30)^2)/G30</f>
        <v>0.01691691692</v>
      </c>
    </row>
    <row r="31" ht="15.75" customHeight="1">
      <c r="A31" s="21" t="s">
        <v>48</v>
      </c>
      <c r="B31" s="23">
        <f t="shared" ref="B31:C31" si="29">SUM(B29:B30)</f>
        <v>61</v>
      </c>
      <c r="C31" s="23">
        <f t="shared" si="29"/>
        <v>74</v>
      </c>
      <c r="D31" s="23">
        <f t="shared" si="28"/>
        <v>135</v>
      </c>
      <c r="F31" s="26">
        <f t="shared" si="30"/>
        <v>72</v>
      </c>
      <c r="G31" s="26">
        <f>C31*D30/D31</f>
        <v>71.80740741</v>
      </c>
      <c r="H31" s="26">
        <f t="shared" si="31"/>
        <v>0.0005165470814</v>
      </c>
      <c r="I31" s="26"/>
      <c r="J31" s="26"/>
      <c r="K31" s="26"/>
      <c r="L31" s="26"/>
      <c r="M31" s="26"/>
      <c r="N31" s="26"/>
      <c r="O31" s="26"/>
    </row>
    <row r="32" ht="15.75" customHeight="1">
      <c r="B32" s="21"/>
      <c r="C32" s="21"/>
      <c r="D32" s="21"/>
      <c r="F32" s="23">
        <f t="shared" ref="F32:F33" si="32">B33</f>
        <v>1</v>
      </c>
      <c r="G32" s="23">
        <f>B35*D33/D35</f>
        <v>0.9037037037</v>
      </c>
      <c r="H32" s="23">
        <f t="shared" ref="H32:H33" si="33">((B33-G32)^2)/G32</f>
        <v>0.01026108075</v>
      </c>
      <c r="J32" s="21"/>
    </row>
    <row r="33" ht="15.75" customHeight="1">
      <c r="A33" s="21" t="s">
        <v>35</v>
      </c>
      <c r="B33" s="23">
        <v>1.0</v>
      </c>
      <c r="C33" s="23">
        <v>1.0</v>
      </c>
      <c r="D33" s="23">
        <f t="shared" ref="D33:D35" si="34">SUM(B33:C33)</f>
        <v>2</v>
      </c>
      <c r="F33" s="23">
        <f t="shared" si="32"/>
        <v>60</v>
      </c>
      <c r="G33" s="23">
        <f>B35*D34/D35</f>
        <v>60.0962963</v>
      </c>
      <c r="H33" s="23">
        <f t="shared" si="33"/>
        <v>0.0001543019662</v>
      </c>
      <c r="I33" s="21">
        <f>SUM(H32:H35)</f>
        <v>0.01900103604</v>
      </c>
      <c r="J33" s="21" t="s">
        <v>60</v>
      </c>
    </row>
    <row r="34" ht="15.75" customHeight="1">
      <c r="A34" s="21" t="s">
        <v>84</v>
      </c>
      <c r="B34" s="23">
        <v>60.0</v>
      </c>
      <c r="C34" s="23">
        <v>73.0</v>
      </c>
      <c r="D34" s="23">
        <f t="shared" si="34"/>
        <v>133</v>
      </c>
      <c r="F34" s="23">
        <f t="shared" ref="F34:F35" si="36">C33</f>
        <v>1</v>
      </c>
      <c r="G34" s="23">
        <f>C35*D33/D35</f>
        <v>1.096296296</v>
      </c>
      <c r="H34" s="23">
        <f t="shared" ref="H34:H35" si="37">((C33-G34)^2)/G34</f>
        <v>0.008458458458</v>
      </c>
      <c r="J34" s="21"/>
    </row>
    <row r="35" ht="15.75" customHeight="1">
      <c r="A35" s="21" t="s">
        <v>48</v>
      </c>
      <c r="B35" s="23">
        <f t="shared" ref="B35:C35" si="35">SUM(B33:B34)</f>
        <v>61</v>
      </c>
      <c r="C35" s="23">
        <f t="shared" si="35"/>
        <v>74</v>
      </c>
      <c r="D35" s="23">
        <f t="shared" si="34"/>
        <v>135</v>
      </c>
      <c r="F35" s="26">
        <f t="shared" si="36"/>
        <v>73</v>
      </c>
      <c r="G35" s="26">
        <f>C35*D34/D35</f>
        <v>72.9037037</v>
      </c>
      <c r="H35" s="26">
        <f t="shared" si="37"/>
        <v>0.000127194864</v>
      </c>
      <c r="I35" s="26"/>
      <c r="J35" s="26"/>
      <c r="K35" s="26"/>
      <c r="L35" s="26"/>
      <c r="M35" s="26"/>
      <c r="N35" s="26"/>
      <c r="O35" s="26"/>
    </row>
    <row r="36" ht="15.75" customHeight="1">
      <c r="A36" s="21"/>
      <c r="F36" s="23">
        <f t="shared" ref="F36:F37" si="38">B37</f>
        <v>2</v>
      </c>
      <c r="G36" s="23">
        <f>B39*D37/D39</f>
        <v>1.355555556</v>
      </c>
      <c r="H36" s="23">
        <f t="shared" ref="H36:H37" si="39">((B37-G36)^2)/G36</f>
        <v>0.3063752277</v>
      </c>
    </row>
    <row r="37" ht="15.75" customHeight="1">
      <c r="A37" s="21" t="s">
        <v>36</v>
      </c>
      <c r="B37" s="23">
        <v>2.0</v>
      </c>
      <c r="C37" s="23">
        <v>1.0</v>
      </c>
      <c r="D37" s="23">
        <f t="shared" ref="D37:D39" si="40">SUM(B37:C37)</f>
        <v>3</v>
      </c>
      <c r="F37" s="23">
        <f t="shared" si="38"/>
        <v>59</v>
      </c>
      <c r="G37" s="23">
        <f>B39*D38/D39</f>
        <v>59.64444444</v>
      </c>
      <c r="H37" s="23">
        <f t="shared" si="39"/>
        <v>0.006963073357</v>
      </c>
      <c r="I37" s="21">
        <f>SUM(H36:H39)</f>
        <v>0.5716306843</v>
      </c>
      <c r="J37" s="21" t="s">
        <v>60</v>
      </c>
    </row>
    <row r="38" ht="15.75" customHeight="1">
      <c r="A38" s="21" t="s">
        <v>84</v>
      </c>
      <c r="B38" s="23">
        <v>59.0</v>
      </c>
      <c r="C38" s="23">
        <v>73.0</v>
      </c>
      <c r="D38" s="23">
        <f t="shared" si="40"/>
        <v>132</v>
      </c>
      <c r="F38" s="23">
        <f t="shared" ref="F38:F39" si="42">C37</f>
        <v>1</v>
      </c>
      <c r="G38" s="23">
        <f>C39*D37/D39</f>
        <v>1.644444444</v>
      </c>
      <c r="H38" s="23">
        <f t="shared" ref="H38:H39" si="43">((C37-G38)^2)/G38</f>
        <v>0.2525525526</v>
      </c>
    </row>
    <row r="39" ht="15.75" customHeight="1">
      <c r="A39" s="21" t="s">
        <v>48</v>
      </c>
      <c r="B39" s="23">
        <f t="shared" ref="B39:C39" si="41">SUM(B37:B38)</f>
        <v>61</v>
      </c>
      <c r="C39" s="23">
        <f t="shared" si="41"/>
        <v>74</v>
      </c>
      <c r="D39" s="23">
        <f t="shared" si="40"/>
        <v>135</v>
      </c>
      <c r="F39" s="26">
        <f t="shared" si="42"/>
        <v>73</v>
      </c>
      <c r="G39" s="26">
        <f>C39*D38/D39</f>
        <v>72.35555556</v>
      </c>
      <c r="H39" s="26">
        <f t="shared" si="43"/>
        <v>0.00573983074</v>
      </c>
      <c r="I39" s="26"/>
      <c r="J39" s="26"/>
      <c r="K39" s="26"/>
      <c r="L39" s="26"/>
      <c r="M39" s="26"/>
      <c r="N39" s="26"/>
      <c r="O39" s="26"/>
    </row>
    <row r="40" ht="15.75" customHeight="1">
      <c r="A40" s="21"/>
      <c r="F40" s="23">
        <f t="shared" ref="F40:F41" si="44">B41</f>
        <v>2</v>
      </c>
      <c r="G40" s="23">
        <f>B43*D41/D43</f>
        <v>1.807407407</v>
      </c>
      <c r="H40" s="23">
        <f t="shared" ref="H40:H41" si="45">((B41-G40)^2)/G40</f>
        <v>0.02052216151</v>
      </c>
    </row>
    <row r="41" ht="15.75" customHeight="1">
      <c r="A41" s="21" t="s">
        <v>37</v>
      </c>
      <c r="B41" s="23">
        <v>2.0</v>
      </c>
      <c r="C41" s="23">
        <v>2.0</v>
      </c>
      <c r="D41" s="23">
        <f t="shared" ref="D41:D43" si="46">SUM(B41:C41)</f>
        <v>4</v>
      </c>
      <c r="F41" s="23">
        <f t="shared" si="44"/>
        <v>59</v>
      </c>
      <c r="G41" s="23">
        <f>B43*D42/D43</f>
        <v>59.19259259</v>
      </c>
      <c r="H41" s="23">
        <f t="shared" si="45"/>
        <v>0.0006266308857</v>
      </c>
      <c r="I41" s="21">
        <f>SUM(H40:H43)</f>
        <v>0.03858225639</v>
      </c>
      <c r="J41" s="21" t="s">
        <v>60</v>
      </c>
    </row>
    <row r="42" ht="15.75" customHeight="1">
      <c r="A42" s="21" t="s">
        <v>84</v>
      </c>
      <c r="B42" s="23">
        <v>59.0</v>
      </c>
      <c r="C42" s="23">
        <v>72.0</v>
      </c>
      <c r="D42" s="23">
        <f t="shared" si="46"/>
        <v>131</v>
      </c>
      <c r="F42" s="23">
        <f t="shared" ref="F42:F43" si="48">C41</f>
        <v>2</v>
      </c>
      <c r="G42" s="23">
        <f>C43*D41/D43</f>
        <v>2.192592593</v>
      </c>
      <c r="H42" s="23">
        <f t="shared" ref="H42:H43" si="49">((C41-G42)^2)/G42</f>
        <v>0.01691691692</v>
      </c>
    </row>
    <row r="43" ht="15.75" customHeight="1">
      <c r="A43" s="21" t="s">
        <v>48</v>
      </c>
      <c r="B43" s="23">
        <f t="shared" ref="B43:C43" si="47">SUM(B41:B42)</f>
        <v>61</v>
      </c>
      <c r="C43" s="23">
        <f t="shared" si="47"/>
        <v>74</v>
      </c>
      <c r="D43" s="23">
        <f t="shared" si="46"/>
        <v>135</v>
      </c>
      <c r="F43" s="26">
        <f t="shared" si="48"/>
        <v>72</v>
      </c>
      <c r="G43" s="26">
        <f>C43*D42/D43</f>
        <v>71.80740741</v>
      </c>
      <c r="H43" s="26">
        <f t="shared" si="49"/>
        <v>0.0005165470814</v>
      </c>
      <c r="I43" s="26"/>
      <c r="J43" s="26"/>
      <c r="K43" s="26"/>
      <c r="L43" s="26"/>
      <c r="M43" s="26"/>
      <c r="N43" s="26"/>
      <c r="O43" s="26"/>
    </row>
    <row r="44" ht="15.75" customHeight="1">
      <c r="A44" s="21"/>
      <c r="B44" s="21" t="s">
        <v>74</v>
      </c>
      <c r="C44" s="21" t="s">
        <v>67</v>
      </c>
      <c r="D44" s="21" t="s">
        <v>48</v>
      </c>
      <c r="E44" s="23">
        <f>(2-1)*(2-1)</f>
        <v>1</v>
      </c>
      <c r="F44" s="23">
        <f t="shared" ref="F44:F45" si="50">B45</f>
        <v>13</v>
      </c>
      <c r="G44" s="23">
        <f>B47*D45/D47</f>
        <v>12</v>
      </c>
      <c r="H44" s="23">
        <f t="shared" ref="H44:H45" si="51">((B45-G44)^2)/G44</f>
        <v>0.08333333333</v>
      </c>
      <c r="J44" s="21"/>
    </row>
    <row r="45" ht="15.75" customHeight="1">
      <c r="A45" s="21" t="s">
        <v>32</v>
      </c>
      <c r="B45" s="23">
        <v>13.0</v>
      </c>
      <c r="C45" s="23">
        <v>7.0</v>
      </c>
      <c r="D45" s="23">
        <f t="shared" ref="D45:D47" si="52">SUM(B45:C45)</f>
        <v>20</v>
      </c>
      <c r="F45" s="23">
        <f t="shared" si="50"/>
        <v>8</v>
      </c>
      <c r="G45" s="23">
        <f>B47*D46/D47</f>
        <v>9</v>
      </c>
      <c r="H45" s="23">
        <f t="shared" si="51"/>
        <v>0.1111111111</v>
      </c>
      <c r="I45" s="21">
        <f>SUM(H44:H47)</f>
        <v>0.4861111111</v>
      </c>
      <c r="J45" s="21" t="s">
        <v>60</v>
      </c>
    </row>
    <row r="46" ht="15.75" customHeight="1">
      <c r="A46" s="21" t="s">
        <v>89</v>
      </c>
      <c r="B46" s="23">
        <v>8.0</v>
      </c>
      <c r="C46" s="23">
        <v>7.0</v>
      </c>
      <c r="D46" s="23">
        <f t="shared" si="52"/>
        <v>15</v>
      </c>
      <c r="F46" s="23">
        <f t="shared" ref="F46:F47" si="54">C45</f>
        <v>7</v>
      </c>
      <c r="G46" s="23">
        <f>C47*D45/D47</f>
        <v>8</v>
      </c>
      <c r="H46" s="23">
        <f t="shared" ref="H46:H47" si="55">((C45-G46)^2)/G46</f>
        <v>0.125</v>
      </c>
      <c r="J46" s="21"/>
    </row>
    <row r="47" ht="15.75" customHeight="1">
      <c r="A47" s="21" t="s">
        <v>48</v>
      </c>
      <c r="B47" s="23">
        <f t="shared" ref="B47:C47" si="53">SUM(B45:B46)</f>
        <v>21</v>
      </c>
      <c r="C47" s="23">
        <f t="shared" si="53"/>
        <v>14</v>
      </c>
      <c r="D47" s="23">
        <f t="shared" si="52"/>
        <v>35</v>
      </c>
      <c r="F47" s="26">
        <f t="shared" si="54"/>
        <v>7</v>
      </c>
      <c r="G47" s="26">
        <f>C47*D46/D47</f>
        <v>6</v>
      </c>
      <c r="H47" s="26">
        <f t="shared" si="55"/>
        <v>0.1666666667</v>
      </c>
      <c r="I47" s="26"/>
      <c r="J47" s="26"/>
      <c r="K47" s="26"/>
      <c r="L47" s="26"/>
      <c r="M47" s="26"/>
      <c r="N47" s="26"/>
      <c r="O47" s="26"/>
    </row>
    <row r="48" ht="15.75" customHeight="1">
      <c r="A48" s="21"/>
      <c r="F48" s="23">
        <f t="shared" ref="F48:F49" si="56">B49</f>
        <v>1</v>
      </c>
      <c r="G48" s="23">
        <f>B51*D49/D51</f>
        <v>1.2</v>
      </c>
      <c r="H48" s="23">
        <f t="shared" ref="H48:H49" si="57">((B49-G48)^2)/G48</f>
        <v>0.03333333333</v>
      </c>
    </row>
    <row r="49" ht="15.75" customHeight="1">
      <c r="A49" s="21" t="s">
        <v>88</v>
      </c>
      <c r="B49" s="23">
        <v>1.0</v>
      </c>
      <c r="C49" s="23">
        <v>1.0</v>
      </c>
      <c r="D49" s="23">
        <f t="shared" ref="D49:D51" si="58">SUM(B49:C49)</f>
        <v>2</v>
      </c>
      <c r="F49" s="23">
        <f t="shared" si="56"/>
        <v>20</v>
      </c>
      <c r="G49" s="23">
        <f>B51*D50/D51</f>
        <v>19.8</v>
      </c>
      <c r="H49" s="23">
        <f t="shared" si="57"/>
        <v>0.00202020202</v>
      </c>
      <c r="I49" s="21">
        <f>SUM(H48:H51)</f>
        <v>0.08838383838</v>
      </c>
      <c r="J49" s="21" t="s">
        <v>60</v>
      </c>
    </row>
    <row r="50" ht="15.75" customHeight="1">
      <c r="A50" s="21" t="s">
        <v>89</v>
      </c>
      <c r="B50" s="23">
        <v>20.0</v>
      </c>
      <c r="C50" s="23">
        <v>13.0</v>
      </c>
      <c r="D50" s="23">
        <f t="shared" si="58"/>
        <v>33</v>
      </c>
      <c r="F50" s="23">
        <f t="shared" ref="F50:F51" si="60">C49</f>
        <v>1</v>
      </c>
      <c r="G50" s="23">
        <f>C51*D49/D51</f>
        <v>0.8</v>
      </c>
      <c r="H50" s="23">
        <f t="shared" ref="H50:H51" si="61">((C49-G50)^2)/G50</f>
        <v>0.05</v>
      </c>
    </row>
    <row r="51" ht="15.75" customHeight="1">
      <c r="A51" s="21" t="s">
        <v>48</v>
      </c>
      <c r="B51" s="23">
        <f t="shared" ref="B51:C51" si="59">SUM(B49:B50)</f>
        <v>21</v>
      </c>
      <c r="C51" s="23">
        <f t="shared" si="59"/>
        <v>14</v>
      </c>
      <c r="D51" s="23">
        <f t="shared" si="58"/>
        <v>35</v>
      </c>
      <c r="F51" s="26">
        <f t="shared" si="60"/>
        <v>13</v>
      </c>
      <c r="G51" s="26">
        <f>C51*D50/D51</f>
        <v>13.2</v>
      </c>
      <c r="H51" s="26">
        <f t="shared" si="61"/>
        <v>0.00303030303</v>
      </c>
      <c r="I51" s="26"/>
      <c r="J51" s="26"/>
      <c r="K51" s="26"/>
      <c r="L51" s="26"/>
      <c r="M51" s="26"/>
      <c r="N51" s="26"/>
      <c r="O51" s="26"/>
    </row>
    <row r="52" ht="15.75" customHeight="1">
      <c r="A52" s="21"/>
      <c r="F52" s="23">
        <f t="shared" ref="F52:F53" si="62">B53</f>
        <v>2</v>
      </c>
      <c r="G52" s="23">
        <f>B55*D53/D55</f>
        <v>2.4</v>
      </c>
      <c r="H52" s="23">
        <f t="shared" ref="H52:H53" si="63">((B53-G52)^2)/G52</f>
        <v>0.06666666667</v>
      </c>
    </row>
    <row r="53" ht="15.75" customHeight="1">
      <c r="A53" s="21" t="s">
        <v>34</v>
      </c>
      <c r="B53" s="23">
        <v>2.0</v>
      </c>
      <c r="C53" s="23">
        <v>2.0</v>
      </c>
      <c r="D53" s="23">
        <f t="shared" ref="D53:D55" si="64">SUM(B53:C53)</f>
        <v>4</v>
      </c>
      <c r="F53" s="23">
        <f t="shared" si="62"/>
        <v>19</v>
      </c>
      <c r="G53" s="23">
        <f>B55*D54/D55</f>
        <v>18.6</v>
      </c>
      <c r="H53" s="23">
        <f t="shared" si="63"/>
        <v>0.008602150538</v>
      </c>
      <c r="I53" s="21">
        <f>SUM(H52:H55)</f>
        <v>0.188172043</v>
      </c>
      <c r="J53" s="21" t="s">
        <v>60</v>
      </c>
    </row>
    <row r="54" ht="15.75" customHeight="1">
      <c r="A54" s="21" t="s">
        <v>89</v>
      </c>
      <c r="B54" s="23">
        <v>19.0</v>
      </c>
      <c r="C54" s="23">
        <v>12.0</v>
      </c>
      <c r="D54" s="23">
        <f t="shared" si="64"/>
        <v>31</v>
      </c>
      <c r="F54" s="23">
        <f t="shared" ref="F54:F55" si="66">C53</f>
        <v>2</v>
      </c>
      <c r="G54" s="23">
        <f>C55*D53/D55</f>
        <v>1.6</v>
      </c>
      <c r="H54" s="23">
        <f t="shared" ref="H54:H55" si="67">((C53-G54)^2)/G54</f>
        <v>0.1</v>
      </c>
    </row>
    <row r="55" ht="15.75" customHeight="1">
      <c r="A55" s="21" t="s">
        <v>48</v>
      </c>
      <c r="B55" s="23">
        <f t="shared" ref="B55:C55" si="65">SUM(B53:B54)</f>
        <v>21</v>
      </c>
      <c r="C55" s="23">
        <f t="shared" si="65"/>
        <v>14</v>
      </c>
      <c r="D55" s="23">
        <f t="shared" si="64"/>
        <v>35</v>
      </c>
      <c r="F55" s="26">
        <f t="shared" si="66"/>
        <v>12</v>
      </c>
      <c r="G55" s="26">
        <f>C55*D54/D55</f>
        <v>12.4</v>
      </c>
      <c r="H55" s="26">
        <f t="shared" si="67"/>
        <v>0.01290322581</v>
      </c>
      <c r="I55" s="26"/>
      <c r="J55" s="26"/>
      <c r="K55" s="26"/>
      <c r="L55" s="26"/>
      <c r="M55" s="26"/>
      <c r="N55" s="26"/>
      <c r="O55" s="26"/>
    </row>
    <row r="56" ht="15.75" customHeight="1">
      <c r="B56" s="21"/>
      <c r="C56" s="21"/>
      <c r="D56" s="21"/>
      <c r="E56" s="23">
        <f>(2-1)*(2-1)</f>
        <v>1</v>
      </c>
      <c r="F56" s="23">
        <f t="shared" ref="F56:F57" si="68">B57</f>
        <v>1</v>
      </c>
      <c r="G56" s="23">
        <f>B59*D57/D59</f>
        <v>1.2</v>
      </c>
      <c r="H56" s="23">
        <f t="shared" ref="H56:H57" si="69">((B57-G56)^2)/G56</f>
        <v>0.03333333333</v>
      </c>
      <c r="J56" s="21"/>
    </row>
    <row r="57" ht="15.75" customHeight="1">
      <c r="A57" s="21" t="s">
        <v>35</v>
      </c>
      <c r="B57" s="23">
        <v>1.0</v>
      </c>
      <c r="C57" s="23">
        <v>1.0</v>
      </c>
      <c r="D57" s="23">
        <f t="shared" ref="D57:D59" si="70">SUM(B57:C57)</f>
        <v>2</v>
      </c>
      <c r="F57" s="23">
        <f t="shared" si="68"/>
        <v>20</v>
      </c>
      <c r="G57" s="23">
        <f>B59*D58/D59</f>
        <v>19.8</v>
      </c>
      <c r="H57" s="23">
        <f t="shared" si="69"/>
        <v>0.00202020202</v>
      </c>
      <c r="I57" s="21">
        <f>SUM(H56:H59)</f>
        <v>0.08838383838</v>
      </c>
      <c r="J57" s="21" t="s">
        <v>60</v>
      </c>
    </row>
    <row r="58" ht="15.75" customHeight="1">
      <c r="A58" s="21" t="s">
        <v>89</v>
      </c>
      <c r="B58" s="23">
        <v>20.0</v>
      </c>
      <c r="C58" s="23">
        <v>13.0</v>
      </c>
      <c r="D58" s="23">
        <f t="shared" si="70"/>
        <v>33</v>
      </c>
      <c r="F58" s="23">
        <f t="shared" ref="F58:F59" si="72">C57</f>
        <v>1</v>
      </c>
      <c r="G58" s="23">
        <f>C59*D57/D59</f>
        <v>0.8</v>
      </c>
      <c r="H58" s="23">
        <f t="shared" ref="H58:H59" si="73">((C57-G58)^2)/G58</f>
        <v>0.05</v>
      </c>
      <c r="J58" s="21"/>
    </row>
    <row r="59" ht="15.75" customHeight="1">
      <c r="A59" s="21" t="s">
        <v>48</v>
      </c>
      <c r="B59" s="23">
        <f t="shared" ref="B59:C59" si="71">SUM(B57:B58)</f>
        <v>21</v>
      </c>
      <c r="C59" s="23">
        <f t="shared" si="71"/>
        <v>14</v>
      </c>
      <c r="D59" s="23">
        <f t="shared" si="70"/>
        <v>35</v>
      </c>
      <c r="F59" s="26">
        <f t="shared" si="72"/>
        <v>13</v>
      </c>
      <c r="G59" s="26">
        <f>C59*D58/D59</f>
        <v>13.2</v>
      </c>
      <c r="H59" s="26">
        <f t="shared" si="73"/>
        <v>0.00303030303</v>
      </c>
      <c r="I59" s="26"/>
      <c r="J59" s="26"/>
      <c r="K59" s="26"/>
      <c r="L59" s="26"/>
      <c r="M59" s="26"/>
      <c r="N59" s="26"/>
      <c r="O59" s="26"/>
    </row>
    <row r="60" ht="15.75" customHeight="1">
      <c r="A60" s="21"/>
      <c r="F60" s="23">
        <f t="shared" ref="F60:F61" si="74">B61</f>
        <v>2</v>
      </c>
      <c r="G60" s="23">
        <f>B63*D61/D63</f>
        <v>1.8</v>
      </c>
      <c r="H60" s="23">
        <f t="shared" ref="H60:H61" si="75">((B61-G60)^2)/G60</f>
        <v>0.02222222222</v>
      </c>
    </row>
    <row r="61" ht="15.75" customHeight="1">
      <c r="A61" s="21" t="s">
        <v>36</v>
      </c>
      <c r="B61" s="23">
        <v>2.0</v>
      </c>
      <c r="C61" s="23">
        <v>1.0</v>
      </c>
      <c r="D61" s="23">
        <f t="shared" ref="D61:D63" si="76">SUM(B61:C61)</f>
        <v>3</v>
      </c>
      <c r="F61" s="23">
        <f t="shared" si="74"/>
        <v>19</v>
      </c>
      <c r="G61" s="23">
        <f>B63*D62/D63</f>
        <v>19.2</v>
      </c>
      <c r="H61" s="23">
        <f t="shared" si="75"/>
        <v>0.002083333333</v>
      </c>
      <c r="I61" s="21">
        <f>SUM(H60:H63)</f>
        <v>0.06076388889</v>
      </c>
      <c r="J61" s="21" t="s">
        <v>60</v>
      </c>
    </row>
    <row r="62" ht="15.75" customHeight="1">
      <c r="A62" s="21" t="s">
        <v>89</v>
      </c>
      <c r="B62" s="23">
        <v>19.0</v>
      </c>
      <c r="C62" s="23">
        <v>13.0</v>
      </c>
      <c r="D62" s="23">
        <f t="shared" si="76"/>
        <v>32</v>
      </c>
      <c r="F62" s="23">
        <f t="shared" ref="F62:F63" si="78">C61</f>
        <v>1</v>
      </c>
      <c r="G62" s="23">
        <f>C63*D61/D63</f>
        <v>1.2</v>
      </c>
      <c r="H62" s="23">
        <f t="shared" ref="H62:H63" si="79">((C61-G62)^2)/G62</f>
        <v>0.03333333333</v>
      </c>
    </row>
    <row r="63" ht="15.75" customHeight="1">
      <c r="A63" s="21" t="s">
        <v>48</v>
      </c>
      <c r="B63" s="23">
        <f t="shared" ref="B63:C63" si="77">SUM(B61:B62)</f>
        <v>21</v>
      </c>
      <c r="C63" s="23">
        <f t="shared" si="77"/>
        <v>14</v>
      </c>
      <c r="D63" s="23">
        <f t="shared" si="76"/>
        <v>35</v>
      </c>
      <c r="F63" s="26">
        <f t="shared" si="78"/>
        <v>13</v>
      </c>
      <c r="G63" s="26">
        <f>C63*D62/D63</f>
        <v>12.8</v>
      </c>
      <c r="H63" s="26">
        <f t="shared" si="79"/>
        <v>0.003125</v>
      </c>
      <c r="I63" s="26"/>
      <c r="J63" s="26"/>
      <c r="K63" s="26"/>
      <c r="L63" s="26"/>
      <c r="M63" s="26"/>
      <c r="N63" s="26"/>
      <c r="O63" s="26"/>
    </row>
    <row r="64" ht="15.75" customHeight="1">
      <c r="A64" s="21"/>
      <c r="F64" s="23">
        <f t="shared" ref="F64:F65" si="80">B65</f>
        <v>2</v>
      </c>
      <c r="G64" s="23">
        <f>B67*D65/D67</f>
        <v>2.4</v>
      </c>
      <c r="H64" s="23">
        <f t="shared" ref="H64:H65" si="81">((B65-G64)^2)/G64</f>
        <v>0.06666666667</v>
      </c>
    </row>
    <row r="65" ht="15.75" customHeight="1">
      <c r="A65" s="21" t="s">
        <v>37</v>
      </c>
      <c r="B65" s="23">
        <v>2.0</v>
      </c>
      <c r="C65" s="23">
        <v>2.0</v>
      </c>
      <c r="D65" s="23">
        <f t="shared" ref="D65:D67" si="82">SUM(B65:C65)</f>
        <v>4</v>
      </c>
      <c r="F65" s="23">
        <f t="shared" si="80"/>
        <v>19</v>
      </c>
      <c r="G65" s="22">
        <f>B67*D66/D67</f>
        <v>18.6</v>
      </c>
      <c r="H65" s="23">
        <f t="shared" si="81"/>
        <v>0.008602150538</v>
      </c>
      <c r="I65" s="21">
        <f>SUM(H64:H67)</f>
        <v>0.188172043</v>
      </c>
      <c r="J65" s="21" t="s">
        <v>60</v>
      </c>
    </row>
    <row r="66" ht="15.75" customHeight="1">
      <c r="A66" s="21" t="s">
        <v>89</v>
      </c>
      <c r="B66" s="23">
        <v>19.0</v>
      </c>
      <c r="C66" s="23">
        <v>12.0</v>
      </c>
      <c r="D66" s="23">
        <f t="shared" si="82"/>
        <v>31</v>
      </c>
      <c r="F66" s="23">
        <f t="shared" ref="F66:F67" si="84">C65</f>
        <v>2</v>
      </c>
      <c r="G66" s="23">
        <f>C67*D65/D67</f>
        <v>1.6</v>
      </c>
      <c r="H66" s="23">
        <f t="shared" ref="H66:H67" si="85">((C65-G66)^2)/G66</f>
        <v>0.1</v>
      </c>
    </row>
    <row r="67" ht="15.75" customHeight="1">
      <c r="A67" s="21" t="s">
        <v>48</v>
      </c>
      <c r="B67" s="23">
        <f t="shared" ref="B67:C67" si="83">SUM(B65:B66)</f>
        <v>21</v>
      </c>
      <c r="C67" s="23">
        <f t="shared" si="83"/>
        <v>14</v>
      </c>
      <c r="D67" s="23">
        <f t="shared" si="82"/>
        <v>35</v>
      </c>
      <c r="F67" s="26">
        <f t="shared" si="84"/>
        <v>12</v>
      </c>
      <c r="G67" s="26">
        <f>C67*D66/D67</f>
        <v>12.4</v>
      </c>
      <c r="H67" s="26">
        <f t="shared" si="85"/>
        <v>0.01290322581</v>
      </c>
      <c r="I67" s="26"/>
      <c r="J67" s="26"/>
      <c r="K67" s="26"/>
      <c r="L67" s="26"/>
      <c r="M67" s="26"/>
      <c r="N67" s="26"/>
      <c r="O67" s="26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ht="15.75" customHeight="1">
      <c r="A70" s="25" t="s">
        <v>26</v>
      </c>
      <c r="B70" s="21" t="s">
        <v>74</v>
      </c>
      <c r="C70" s="21" t="s">
        <v>58</v>
      </c>
      <c r="F70" s="23">
        <f t="shared" ref="F70:F71" si="86">B71</f>
        <v>0</v>
      </c>
      <c r="G70" s="23">
        <f>B73*D71/D73</f>
        <v>0</v>
      </c>
      <c r="H70" s="23">
        <v>0.0</v>
      </c>
      <c r="I70" s="21">
        <f>SUM(H70:H73)</f>
        <v>0</v>
      </c>
      <c r="J70" s="21" t="s">
        <v>60</v>
      </c>
    </row>
    <row r="71" ht="15.75" customHeight="1">
      <c r="A71" s="21" t="s">
        <v>27</v>
      </c>
      <c r="B71" s="23">
        <v>0.0</v>
      </c>
      <c r="C71" s="23">
        <v>0.0</v>
      </c>
      <c r="D71" s="23">
        <f t="shared" ref="D71:D73" si="87">SUM(B71:C71)</f>
        <v>0</v>
      </c>
      <c r="F71" s="23">
        <f t="shared" si="86"/>
        <v>61</v>
      </c>
      <c r="G71" s="23">
        <f>B73*D72/D73</f>
        <v>61</v>
      </c>
      <c r="H71" s="23">
        <f>((B72-G71)^2)/G71</f>
        <v>0</v>
      </c>
      <c r="I71" s="21" t="s">
        <v>69</v>
      </c>
      <c r="J71" s="21">
        <v>3.84</v>
      </c>
    </row>
    <row r="72" ht="15.75" customHeight="1">
      <c r="A72" s="21" t="s">
        <v>84</v>
      </c>
      <c r="B72" s="23">
        <v>61.0</v>
      </c>
      <c r="C72" s="23">
        <v>46.0</v>
      </c>
      <c r="D72" s="23">
        <f t="shared" si="87"/>
        <v>107</v>
      </c>
      <c r="F72" s="23">
        <f t="shared" ref="F72:F73" si="89">C71</f>
        <v>0</v>
      </c>
      <c r="G72" s="23">
        <f>C73*D71/D73</f>
        <v>0</v>
      </c>
      <c r="H72" s="23">
        <v>0.0</v>
      </c>
      <c r="J72" s="21"/>
    </row>
    <row r="73" ht="15.75" customHeight="1">
      <c r="A73" s="21" t="s">
        <v>48</v>
      </c>
      <c r="B73" s="23">
        <f t="shared" ref="B73:C73" si="88">SUM(B71:B72)</f>
        <v>61</v>
      </c>
      <c r="C73" s="23">
        <f t="shared" si="88"/>
        <v>46</v>
      </c>
      <c r="D73" s="23">
        <f t="shared" si="87"/>
        <v>107</v>
      </c>
      <c r="F73" s="26">
        <f t="shared" si="89"/>
        <v>46</v>
      </c>
      <c r="G73" s="26">
        <f>C73*D72/D73</f>
        <v>46</v>
      </c>
      <c r="H73" s="26">
        <f>((C72-G73)^2)/G73</f>
        <v>0</v>
      </c>
      <c r="I73" s="26"/>
      <c r="J73" s="26"/>
      <c r="K73" s="26"/>
      <c r="L73" s="26"/>
      <c r="M73" s="26"/>
      <c r="N73" s="26"/>
      <c r="O73" s="26"/>
    </row>
    <row r="74" ht="15.75" customHeight="1">
      <c r="B74" s="21"/>
      <c r="C74" s="21"/>
      <c r="D74" s="21"/>
      <c r="I74" s="21"/>
      <c r="J74" s="21"/>
    </row>
    <row r="75" ht="15.75" customHeight="1">
      <c r="A75" s="21"/>
      <c r="I75" s="21"/>
      <c r="J75" s="21"/>
    </row>
    <row r="76" ht="15.75" customHeight="1">
      <c r="A76" s="21"/>
      <c r="J76" s="21"/>
    </row>
    <row r="77" ht="15.75" customHeight="1">
      <c r="A77" s="21"/>
      <c r="F77" s="26"/>
      <c r="G77" s="26"/>
      <c r="H77" s="26"/>
      <c r="I77" s="26"/>
      <c r="J77" s="26"/>
      <c r="K77" s="26"/>
      <c r="L77" s="26"/>
      <c r="M77" s="26"/>
      <c r="N77" s="26"/>
      <c r="O77" s="26"/>
    </row>
    <row r="78" ht="15.75" customHeight="1">
      <c r="A78" s="35"/>
      <c r="B78" s="35" t="s">
        <v>74</v>
      </c>
      <c r="C78" s="35" t="s">
        <v>58</v>
      </c>
      <c r="D78" s="35"/>
      <c r="E78" s="36"/>
      <c r="F78" s="36">
        <f t="shared" ref="F78:F79" si="90">B79</f>
        <v>40</v>
      </c>
      <c r="G78" s="36">
        <f>B81*D79/D81</f>
        <v>39.90654206</v>
      </c>
      <c r="H78" s="36">
        <f t="shared" ref="H78:H79" si="91">((B79-G78)^2)/G78</f>
        <v>0.0002188710631</v>
      </c>
      <c r="I78" s="36"/>
      <c r="J78" s="35"/>
      <c r="K78" s="36"/>
      <c r="L78" s="36"/>
      <c r="M78" s="36"/>
      <c r="N78" s="36"/>
      <c r="O78" s="36"/>
    </row>
    <row r="79" ht="15.75" customHeight="1">
      <c r="A79" s="37" t="s">
        <v>86</v>
      </c>
      <c r="B79" s="36">
        <v>40.0</v>
      </c>
      <c r="C79" s="38">
        <v>30.0</v>
      </c>
      <c r="D79" s="36">
        <f t="shared" ref="D79:D81" si="92">SUM(B79:C79)</f>
        <v>70</v>
      </c>
      <c r="E79" s="36"/>
      <c r="F79" s="36">
        <f t="shared" si="90"/>
        <v>21</v>
      </c>
      <c r="G79" s="36">
        <f>B81*D80/D81</f>
        <v>21.09345794</v>
      </c>
      <c r="H79" s="36">
        <f t="shared" si="91"/>
        <v>0.0004140803896</v>
      </c>
      <c r="I79" s="39">
        <f>SUM(H78:H81)</f>
        <v>0.001472300118</v>
      </c>
      <c r="J79" s="21" t="s">
        <v>60</v>
      </c>
      <c r="K79" s="38"/>
      <c r="L79" s="36"/>
      <c r="M79" s="36"/>
      <c r="N79" s="36"/>
      <c r="O79" s="36"/>
    </row>
    <row r="80" ht="15.75" customHeight="1">
      <c r="A80" s="35" t="s">
        <v>84</v>
      </c>
      <c r="B80" s="36">
        <v>21.0</v>
      </c>
      <c r="C80" s="38">
        <v>16.0</v>
      </c>
      <c r="D80" s="36">
        <f t="shared" si="92"/>
        <v>37</v>
      </c>
      <c r="E80" s="36"/>
      <c r="F80" s="36">
        <f t="shared" ref="F80:F81" si="94">C79</f>
        <v>30</v>
      </c>
      <c r="G80" s="36">
        <f>C81*D79/D81</f>
        <v>30.09345794</v>
      </c>
      <c r="H80" s="36">
        <f t="shared" ref="H80:H81" si="95">((C79-G80)^2)/G80</f>
        <v>0.0002902420619</v>
      </c>
      <c r="I80" s="36"/>
      <c r="J80" s="36"/>
      <c r="K80" s="36"/>
      <c r="L80" s="36"/>
      <c r="M80" s="36"/>
      <c r="N80" s="36"/>
      <c r="O80" s="36"/>
    </row>
    <row r="81" ht="15.75" customHeight="1">
      <c r="A81" s="35" t="s">
        <v>48</v>
      </c>
      <c r="B81" s="36">
        <f t="shared" ref="B81:C81" si="93">SUM(B79:B80)</f>
        <v>61</v>
      </c>
      <c r="C81" s="36">
        <f t="shared" si="93"/>
        <v>46</v>
      </c>
      <c r="D81" s="36">
        <f t="shared" si="92"/>
        <v>107</v>
      </c>
      <c r="E81" s="36"/>
      <c r="F81" s="40">
        <f t="shared" si="94"/>
        <v>16</v>
      </c>
      <c r="G81" s="40">
        <f>C81*D80/D81</f>
        <v>15.90654206</v>
      </c>
      <c r="H81" s="40">
        <f t="shared" si="95"/>
        <v>0.0005491066036</v>
      </c>
      <c r="I81" s="40"/>
      <c r="J81" s="40"/>
      <c r="K81" s="40"/>
      <c r="L81" s="40"/>
      <c r="M81" s="40"/>
      <c r="N81" s="40"/>
      <c r="O81" s="40"/>
    </row>
    <row r="82" ht="15.75" customHeight="1">
      <c r="B82" s="21"/>
      <c r="C82" s="21"/>
    </row>
    <row r="83" ht="15.75" customHeight="1">
      <c r="A83" s="21"/>
      <c r="I83" s="21"/>
      <c r="J83" s="21"/>
    </row>
    <row r="84" ht="15.75" customHeight="1">
      <c r="A84" s="21"/>
    </row>
    <row r="85" ht="15.75" customHeight="1">
      <c r="A85" s="21"/>
      <c r="F85" s="26"/>
      <c r="G85" s="26"/>
      <c r="H85" s="26"/>
      <c r="I85" s="26"/>
      <c r="J85" s="26"/>
      <c r="K85" s="26"/>
      <c r="L85" s="26"/>
      <c r="M85" s="26"/>
      <c r="N85" s="26"/>
      <c r="O85" s="26"/>
    </row>
    <row r="86" ht="15.75" customHeight="1">
      <c r="A86" s="25" t="s">
        <v>87</v>
      </c>
      <c r="B86" s="21" t="s">
        <v>74</v>
      </c>
      <c r="C86" s="21" t="s">
        <v>58</v>
      </c>
      <c r="F86" s="23">
        <f t="shared" ref="F86:F87" si="96">B87</f>
        <v>13</v>
      </c>
      <c r="G86" s="23">
        <f>B89*D87/D89</f>
        <v>10.26168224</v>
      </c>
      <c r="H86" s="23">
        <f t="shared" ref="H86:H87" si="97">((B87-G86)^2)/G86</f>
        <v>0.7307168514</v>
      </c>
    </row>
    <row r="87" ht="15.75" customHeight="1">
      <c r="A87" s="21" t="s">
        <v>32</v>
      </c>
      <c r="B87" s="23">
        <v>13.0</v>
      </c>
      <c r="C87" s="23">
        <v>5.0</v>
      </c>
      <c r="D87" s="23">
        <f t="shared" ref="D87:D89" si="98">SUM(B87:C87)</f>
        <v>18</v>
      </c>
      <c r="F87" s="23">
        <f t="shared" si="96"/>
        <v>48</v>
      </c>
      <c r="G87" s="23">
        <f>B89*D88/D89</f>
        <v>50.73831776</v>
      </c>
      <c r="H87" s="23">
        <f t="shared" si="97"/>
        <v>0.1477854306</v>
      </c>
      <c r="I87" s="21">
        <f>SUM(H86:H89)</f>
        <v>2.043472699</v>
      </c>
      <c r="J87" s="21" t="s">
        <v>60</v>
      </c>
    </row>
    <row r="88" ht="15.75" customHeight="1">
      <c r="A88" s="21" t="s">
        <v>84</v>
      </c>
      <c r="B88" s="23">
        <v>48.0</v>
      </c>
      <c r="C88" s="23">
        <v>41.0</v>
      </c>
      <c r="D88" s="23">
        <f t="shared" si="98"/>
        <v>89</v>
      </c>
      <c r="F88" s="23">
        <f t="shared" ref="F88:F89" si="100">C87</f>
        <v>5</v>
      </c>
      <c r="G88" s="23">
        <f>C89*D87/D89</f>
        <v>7.738317757</v>
      </c>
      <c r="H88" s="23">
        <f t="shared" ref="H88:H89" si="101">((C87-G88)^2)/G88</f>
        <v>0.9689940855</v>
      </c>
    </row>
    <row r="89" ht="15.75" customHeight="1">
      <c r="A89" s="21" t="s">
        <v>48</v>
      </c>
      <c r="B89" s="23">
        <f t="shared" ref="B89:C89" si="99">SUM(B87:B88)</f>
        <v>61</v>
      </c>
      <c r="C89" s="23">
        <f t="shared" si="99"/>
        <v>46</v>
      </c>
      <c r="D89" s="23">
        <f t="shared" si="98"/>
        <v>107</v>
      </c>
      <c r="F89" s="26">
        <f t="shared" si="100"/>
        <v>41</v>
      </c>
      <c r="G89" s="26">
        <f>C89*D88/D89</f>
        <v>38.26168224</v>
      </c>
      <c r="H89" s="26">
        <f t="shared" si="101"/>
        <v>0.1959763319</v>
      </c>
      <c r="I89" s="26"/>
      <c r="J89" s="26"/>
      <c r="K89" s="26"/>
      <c r="L89" s="26"/>
      <c r="M89" s="26"/>
      <c r="N89" s="26"/>
      <c r="O89" s="26"/>
    </row>
    <row r="90" ht="15.75" customHeight="1">
      <c r="A90" s="21"/>
      <c r="F90" s="23">
        <f t="shared" ref="F90:F91" si="102">B91</f>
        <v>1</v>
      </c>
      <c r="G90" s="23">
        <f>B93*D91/D93</f>
        <v>1.140186916</v>
      </c>
      <c r="H90" s="23">
        <f t="shared" ref="H90:H91" si="103">((B91-G90)^2)/G90</f>
        <v>0.01723609622</v>
      </c>
    </row>
    <row r="91" ht="15.75" customHeight="1">
      <c r="A91" s="21" t="s">
        <v>88</v>
      </c>
      <c r="B91" s="23">
        <v>1.0</v>
      </c>
      <c r="C91" s="23">
        <v>1.0</v>
      </c>
      <c r="D91" s="23">
        <f t="shared" ref="D91:D93" si="104">SUM(B91:C91)</f>
        <v>2</v>
      </c>
      <c r="F91" s="23">
        <f t="shared" si="102"/>
        <v>60</v>
      </c>
      <c r="G91" s="22">
        <f>B93*D92/D93</f>
        <v>59.85981308</v>
      </c>
      <c r="H91" s="23">
        <f t="shared" si="103"/>
        <v>0.0003283065946</v>
      </c>
      <c r="I91" s="21">
        <f>SUM(H90:H93)</f>
        <v>0.04085632828</v>
      </c>
      <c r="J91" s="21" t="s">
        <v>60</v>
      </c>
    </row>
    <row r="92" ht="15.75" customHeight="1">
      <c r="A92" s="21" t="s">
        <v>84</v>
      </c>
      <c r="B92" s="23">
        <v>60.0</v>
      </c>
      <c r="C92" s="23">
        <v>45.0</v>
      </c>
      <c r="D92" s="23">
        <f t="shared" si="104"/>
        <v>105</v>
      </c>
      <c r="F92" s="23">
        <f t="shared" ref="F92:F93" si="106">C91</f>
        <v>1</v>
      </c>
      <c r="G92" s="23">
        <f>C93*D91/D93</f>
        <v>0.8598130841</v>
      </c>
      <c r="H92" s="23">
        <f t="shared" ref="H92:H93" si="107">((C91-G92)^2)/G92</f>
        <v>0.02285656237</v>
      </c>
    </row>
    <row r="93" ht="15.75" customHeight="1">
      <c r="A93" s="21" t="s">
        <v>48</v>
      </c>
      <c r="B93" s="23">
        <f t="shared" ref="B93:C93" si="105">SUM(B91:B92)</f>
        <v>61</v>
      </c>
      <c r="C93" s="23">
        <f t="shared" si="105"/>
        <v>46</v>
      </c>
      <c r="D93" s="23">
        <f t="shared" si="104"/>
        <v>107</v>
      </c>
      <c r="F93" s="26">
        <f t="shared" si="106"/>
        <v>45</v>
      </c>
      <c r="G93" s="26">
        <f>C93*D92/D93</f>
        <v>45.14018692</v>
      </c>
      <c r="H93" s="26">
        <f t="shared" si="107"/>
        <v>0.0004353630928</v>
      </c>
      <c r="I93" s="26"/>
      <c r="J93" s="26"/>
      <c r="K93" s="26"/>
      <c r="L93" s="26"/>
      <c r="M93" s="26"/>
      <c r="N93" s="26"/>
      <c r="O93" s="26"/>
    </row>
    <row r="94" ht="15.75" customHeight="1">
      <c r="A94" s="21"/>
      <c r="F94" s="23">
        <f t="shared" ref="F94:F95" si="108">B95</f>
        <v>2</v>
      </c>
      <c r="G94" s="23">
        <f>B97*D95/D97</f>
        <v>2.280373832</v>
      </c>
      <c r="H94" s="23">
        <f t="shared" ref="H94:H95" si="109">((B95-G94)^2)/G94</f>
        <v>0.03447219243</v>
      </c>
    </row>
    <row r="95" ht="15.75" customHeight="1">
      <c r="A95" s="21" t="s">
        <v>34</v>
      </c>
      <c r="B95" s="23">
        <v>2.0</v>
      </c>
      <c r="C95" s="23">
        <v>2.0</v>
      </c>
      <c r="D95" s="23">
        <f t="shared" ref="D95:D97" si="110">SUM(B95:C95)</f>
        <v>4</v>
      </c>
      <c r="F95" s="23">
        <f t="shared" si="108"/>
        <v>59</v>
      </c>
      <c r="G95" s="23">
        <f>B97*D96/D97</f>
        <v>58.71962617</v>
      </c>
      <c r="H95" s="23">
        <f t="shared" si="109"/>
        <v>0.00133872592</v>
      </c>
      <c r="I95" s="21">
        <f>SUM(H94:H97)</f>
        <v>0.08329931008</v>
      </c>
      <c r="J95" s="21" t="s">
        <v>60</v>
      </c>
    </row>
    <row r="96" ht="15.75" customHeight="1">
      <c r="A96" s="21" t="s">
        <v>84</v>
      </c>
      <c r="B96" s="23">
        <v>59.0</v>
      </c>
      <c r="C96" s="23">
        <v>44.0</v>
      </c>
      <c r="D96" s="23">
        <f t="shared" si="110"/>
        <v>103</v>
      </c>
      <c r="F96" s="23">
        <f t="shared" ref="F96:F97" si="112">C95</f>
        <v>2</v>
      </c>
      <c r="G96" s="23">
        <f>C97*D95/D97</f>
        <v>1.719626168</v>
      </c>
      <c r="H96" s="23">
        <f t="shared" ref="H96:H97" si="113">((C95-G96)^2)/G96</f>
        <v>0.04571312475</v>
      </c>
    </row>
    <row r="97" ht="15.75" customHeight="1">
      <c r="A97" s="21" t="s">
        <v>48</v>
      </c>
      <c r="B97" s="23">
        <f t="shared" ref="B97:C97" si="111">SUM(B95:B96)</f>
        <v>61</v>
      </c>
      <c r="C97" s="23">
        <f t="shared" si="111"/>
        <v>46</v>
      </c>
      <c r="D97" s="23">
        <f t="shared" si="110"/>
        <v>107</v>
      </c>
      <c r="F97" s="26">
        <f t="shared" si="112"/>
        <v>44</v>
      </c>
      <c r="G97" s="26">
        <f>C97*D96/D97</f>
        <v>44.28037383</v>
      </c>
      <c r="H97" s="26">
        <f t="shared" si="113"/>
        <v>0.00177526698</v>
      </c>
      <c r="I97" s="26"/>
      <c r="J97" s="26"/>
      <c r="K97" s="26"/>
      <c r="L97" s="26"/>
      <c r="M97" s="26"/>
      <c r="N97" s="26"/>
      <c r="O97" s="26"/>
    </row>
    <row r="98" ht="15.75" customHeight="1">
      <c r="B98" s="21"/>
      <c r="F98" s="23">
        <f t="shared" ref="F98:F99" si="114">B99</f>
        <v>1</v>
      </c>
      <c r="G98" s="23">
        <f>B101*D99/D101</f>
        <v>1.140186916</v>
      </c>
      <c r="H98" s="23">
        <f t="shared" ref="H98:H99" si="115">((B99-G98)^2)/G98</f>
        <v>0.01723609622</v>
      </c>
    </row>
    <row r="99" ht="15.75" customHeight="1">
      <c r="A99" s="21" t="s">
        <v>35</v>
      </c>
      <c r="B99" s="23">
        <v>1.0</v>
      </c>
      <c r="C99" s="23">
        <v>1.0</v>
      </c>
      <c r="D99" s="23">
        <f t="shared" ref="D99:D101" si="116">SUM(B99:C99)</f>
        <v>2</v>
      </c>
      <c r="F99" s="23">
        <f t="shared" si="114"/>
        <v>60</v>
      </c>
      <c r="G99" s="23">
        <f>B101*D100/D101</f>
        <v>59.85981308</v>
      </c>
      <c r="H99" s="23">
        <f t="shared" si="115"/>
        <v>0.0003283065946</v>
      </c>
      <c r="I99" s="21">
        <f>SUM(H98:H101)</f>
        <v>0.04085632828</v>
      </c>
      <c r="J99" s="21" t="s">
        <v>60</v>
      </c>
    </row>
    <row r="100" ht="15.75" customHeight="1">
      <c r="A100" s="21" t="s">
        <v>84</v>
      </c>
      <c r="B100" s="23">
        <v>60.0</v>
      </c>
      <c r="C100" s="23">
        <v>45.0</v>
      </c>
      <c r="D100" s="23">
        <f t="shared" si="116"/>
        <v>105</v>
      </c>
      <c r="F100" s="23">
        <f t="shared" ref="F100:F101" si="118">C99</f>
        <v>1</v>
      </c>
      <c r="G100" s="23">
        <f>C101*D99/D101</f>
        <v>0.8598130841</v>
      </c>
      <c r="H100" s="23">
        <f t="shared" ref="H100:H101" si="119">((C99-G100)^2)/G100</f>
        <v>0.02285656237</v>
      </c>
    </row>
    <row r="101" ht="15.75" customHeight="1">
      <c r="A101" s="21" t="s">
        <v>48</v>
      </c>
      <c r="B101" s="23">
        <f t="shared" ref="B101:C101" si="117">SUM(B99:B100)</f>
        <v>61</v>
      </c>
      <c r="C101" s="23">
        <f t="shared" si="117"/>
        <v>46</v>
      </c>
      <c r="D101" s="23">
        <f t="shared" si="116"/>
        <v>107</v>
      </c>
      <c r="F101" s="26">
        <f t="shared" si="118"/>
        <v>45</v>
      </c>
      <c r="G101" s="26">
        <f>C101*D100/D101</f>
        <v>45.14018692</v>
      </c>
      <c r="H101" s="26">
        <f t="shared" si="119"/>
        <v>0.0004353630928</v>
      </c>
      <c r="I101" s="26"/>
      <c r="J101" s="26"/>
      <c r="K101" s="26"/>
      <c r="L101" s="26"/>
      <c r="M101" s="26"/>
      <c r="N101" s="26"/>
      <c r="O101" s="26"/>
    </row>
    <row r="102" ht="15.75" customHeight="1">
      <c r="A102" s="21"/>
      <c r="F102" s="23">
        <f t="shared" ref="F102:F103" si="120">B103</f>
        <v>2</v>
      </c>
      <c r="G102" s="23">
        <f>B105*D103/D105</f>
        <v>1.710280374</v>
      </c>
      <c r="H102" s="23">
        <f t="shared" ref="H102:H103" si="121">((B103-G102)^2)/G102</f>
        <v>0.04907818804</v>
      </c>
    </row>
    <row r="103" ht="15.75" customHeight="1">
      <c r="A103" s="21" t="s">
        <v>36</v>
      </c>
      <c r="B103" s="23">
        <v>2.0</v>
      </c>
      <c r="C103" s="23">
        <v>1.0</v>
      </c>
      <c r="D103" s="23">
        <f t="shared" ref="D103:D105" si="122">SUM(B103:C103)</f>
        <v>3</v>
      </c>
      <c r="F103" s="23">
        <f t="shared" si="120"/>
        <v>59</v>
      </c>
      <c r="G103" s="23">
        <f>B105*D104/D105</f>
        <v>59.28971963</v>
      </c>
      <c r="H103" s="23">
        <f t="shared" si="121"/>
        <v>0.001415716963</v>
      </c>
      <c r="I103" s="21">
        <f>SUM(H102:H105)</f>
        <v>0.1174532138</v>
      </c>
      <c r="J103" s="21" t="s">
        <v>60</v>
      </c>
    </row>
    <row r="104" ht="15.75" customHeight="1">
      <c r="A104" s="21" t="s">
        <v>84</v>
      </c>
      <c r="B104" s="23">
        <v>59.0</v>
      </c>
      <c r="C104" s="23">
        <v>45.0</v>
      </c>
      <c r="D104" s="23">
        <f t="shared" si="122"/>
        <v>104</v>
      </c>
      <c r="F104" s="23">
        <f t="shared" ref="F104:F105" si="124">C103</f>
        <v>1</v>
      </c>
      <c r="G104" s="23">
        <f>C105*D103/D105</f>
        <v>1.289719626</v>
      </c>
      <c r="H104" s="23">
        <f t="shared" ref="H104:H105" si="125">((C103-G104)^2)/G104</f>
        <v>0.06508194501</v>
      </c>
    </row>
    <row r="105" ht="15.75" customHeight="1">
      <c r="A105" s="21" t="s">
        <v>48</v>
      </c>
      <c r="B105" s="23">
        <f t="shared" ref="B105:C105" si="123">SUM(B103:B104)</f>
        <v>61</v>
      </c>
      <c r="C105" s="23">
        <f t="shared" si="123"/>
        <v>46</v>
      </c>
      <c r="D105" s="23">
        <f t="shared" si="122"/>
        <v>107</v>
      </c>
      <c r="F105" s="26">
        <f t="shared" si="124"/>
        <v>45</v>
      </c>
      <c r="G105" s="26">
        <f>C105*D104/D105</f>
        <v>44.71028037</v>
      </c>
      <c r="H105" s="26">
        <f t="shared" si="125"/>
        <v>0.001877363798</v>
      </c>
      <c r="I105" s="26"/>
      <c r="J105" s="26"/>
      <c r="K105" s="26"/>
      <c r="L105" s="26"/>
      <c r="M105" s="26"/>
      <c r="N105" s="26"/>
      <c r="O105" s="26"/>
    </row>
    <row r="106" ht="15.75" customHeight="1">
      <c r="A106" s="21"/>
      <c r="F106" s="23">
        <f t="shared" ref="F106:F107" si="126">B107</f>
        <v>2</v>
      </c>
      <c r="G106" s="23">
        <f>B109*D107/D109</f>
        <v>3.990654206</v>
      </c>
      <c r="H106" s="23">
        <f t="shared" ref="H106:H107" si="127">((B107-G106)^2)/G106</f>
        <v>0.992996126</v>
      </c>
    </row>
    <row r="107" ht="15.75" customHeight="1">
      <c r="A107" s="21" t="s">
        <v>37</v>
      </c>
      <c r="B107" s="23">
        <v>2.0</v>
      </c>
      <c r="C107" s="23">
        <v>5.0</v>
      </c>
      <c r="D107" s="23">
        <f t="shared" ref="D107:D109" si="128">SUM(B107:C107)</f>
        <v>7</v>
      </c>
      <c r="F107" s="23">
        <f t="shared" si="126"/>
        <v>59</v>
      </c>
      <c r="G107" s="23">
        <f>B109*D108/D109</f>
        <v>57.00934579</v>
      </c>
      <c r="H107" s="23">
        <f t="shared" si="127"/>
        <v>0.06950972882</v>
      </c>
      <c r="I107" s="21">
        <f>SUM(H106:H109)</f>
        <v>2.47148101</v>
      </c>
      <c r="J107" s="21" t="s">
        <v>60</v>
      </c>
    </row>
    <row r="108" ht="15.75" customHeight="1">
      <c r="A108" s="21" t="s">
        <v>84</v>
      </c>
      <c r="B108" s="23">
        <v>59.0</v>
      </c>
      <c r="C108" s="23">
        <v>41.0</v>
      </c>
      <c r="D108" s="23">
        <f t="shared" si="128"/>
        <v>100</v>
      </c>
      <c r="F108" s="23">
        <f t="shared" ref="F108:F109" si="130">C107</f>
        <v>5</v>
      </c>
      <c r="G108" s="23">
        <f>C109*D107/D109</f>
        <v>3.009345794</v>
      </c>
      <c r="H108" s="23">
        <f t="shared" ref="H108:H109" si="131">((C107-G108)^2)/G108</f>
        <v>1.316799211</v>
      </c>
    </row>
    <row r="109" ht="15.75" customHeight="1">
      <c r="A109" s="21" t="s">
        <v>48</v>
      </c>
      <c r="B109" s="23">
        <f t="shared" ref="B109:C109" si="129">SUM(B107:B108)</f>
        <v>61</v>
      </c>
      <c r="C109" s="23">
        <f t="shared" si="129"/>
        <v>46</v>
      </c>
      <c r="D109" s="23">
        <f t="shared" si="128"/>
        <v>107</v>
      </c>
      <c r="F109" s="26">
        <f t="shared" si="130"/>
        <v>41</v>
      </c>
      <c r="G109" s="26">
        <f>C109*D108/D109</f>
        <v>42.99065421</v>
      </c>
      <c r="H109" s="26">
        <f t="shared" si="131"/>
        <v>0.09217594474</v>
      </c>
      <c r="I109" s="26"/>
      <c r="J109" s="26"/>
      <c r="K109" s="26"/>
      <c r="L109" s="26"/>
      <c r="M109" s="26"/>
      <c r="N109" s="26"/>
      <c r="O109" s="26"/>
    </row>
    <row r="110" ht="15.75" customHeight="1">
      <c r="A110" s="21"/>
      <c r="B110" s="21" t="s">
        <v>74</v>
      </c>
      <c r="C110" s="21" t="s">
        <v>58</v>
      </c>
      <c r="F110" s="23">
        <f t="shared" ref="F110:F111" si="132">B111</f>
        <v>13</v>
      </c>
      <c r="G110" s="23">
        <f>B113*D111/D113</f>
        <v>10.5</v>
      </c>
      <c r="H110" s="23">
        <f t="shared" ref="H110:H111" si="133">((B111-G110)^2)/G110</f>
        <v>0.5952380952</v>
      </c>
    </row>
    <row r="111" ht="15.75" customHeight="1">
      <c r="A111" s="21" t="s">
        <v>32</v>
      </c>
      <c r="B111" s="23">
        <v>13.0</v>
      </c>
      <c r="C111" s="23">
        <v>5.0</v>
      </c>
      <c r="D111" s="23">
        <f t="shared" ref="D111:D113" si="134">SUM(B111:C111)</f>
        <v>18</v>
      </c>
      <c r="F111" s="23">
        <f t="shared" si="132"/>
        <v>8</v>
      </c>
      <c r="G111" s="23">
        <f>B113*D112/D113</f>
        <v>10.5</v>
      </c>
      <c r="H111" s="23">
        <f t="shared" si="133"/>
        <v>0.5952380952</v>
      </c>
      <c r="I111" s="21">
        <f>SUM(H110:H113)</f>
        <v>2.857142857</v>
      </c>
      <c r="J111" s="21" t="s">
        <v>60</v>
      </c>
    </row>
    <row r="112" ht="15.75" customHeight="1">
      <c r="A112" s="21" t="s">
        <v>89</v>
      </c>
      <c r="B112" s="23">
        <v>8.0</v>
      </c>
      <c r="C112" s="23">
        <v>10.0</v>
      </c>
      <c r="D112" s="23">
        <f t="shared" si="134"/>
        <v>18</v>
      </c>
      <c r="F112" s="23">
        <f t="shared" ref="F112:F113" si="136">C111</f>
        <v>5</v>
      </c>
      <c r="G112" s="23">
        <f>C113*D111/D113</f>
        <v>7.5</v>
      </c>
      <c r="H112" s="23">
        <f t="shared" ref="H112:H113" si="137">((C111-G112)^2)/G112</f>
        <v>0.8333333333</v>
      </c>
    </row>
    <row r="113" ht="15.75" customHeight="1">
      <c r="A113" s="21" t="s">
        <v>48</v>
      </c>
      <c r="B113" s="23">
        <f t="shared" ref="B113:C113" si="135">SUM(B111:B112)</f>
        <v>21</v>
      </c>
      <c r="C113" s="23">
        <f t="shared" si="135"/>
        <v>15</v>
      </c>
      <c r="D113" s="23">
        <f t="shared" si="134"/>
        <v>36</v>
      </c>
      <c r="F113" s="26">
        <f t="shared" si="136"/>
        <v>10</v>
      </c>
      <c r="G113" s="26">
        <f>C113*D112/D113</f>
        <v>7.5</v>
      </c>
      <c r="H113" s="26">
        <f t="shared" si="137"/>
        <v>0.8333333333</v>
      </c>
      <c r="I113" s="26"/>
      <c r="J113" s="26"/>
      <c r="K113" s="26"/>
      <c r="L113" s="26"/>
      <c r="M113" s="26"/>
      <c r="N113" s="26"/>
      <c r="O113" s="26"/>
    </row>
    <row r="114" ht="15.75" customHeight="1">
      <c r="A114" s="21"/>
      <c r="F114" s="23">
        <f t="shared" ref="F114:F115" si="138">B115</f>
        <v>1</v>
      </c>
      <c r="G114" s="23">
        <f>B117*D115/D117</f>
        <v>1.166666667</v>
      </c>
      <c r="H114" s="23">
        <f t="shared" ref="H114:H115" si="139">((B115-G114)^2)/G114</f>
        <v>0.02380952381</v>
      </c>
    </row>
    <row r="115" ht="15.75" customHeight="1">
      <c r="A115" s="21" t="s">
        <v>88</v>
      </c>
      <c r="B115" s="23">
        <v>1.0</v>
      </c>
      <c r="C115" s="23">
        <v>1.0</v>
      </c>
      <c r="D115" s="23">
        <f t="shared" ref="D115:D117" si="140">SUM(B115:C115)</f>
        <v>2</v>
      </c>
      <c r="F115" s="23">
        <f t="shared" si="138"/>
        <v>20</v>
      </c>
      <c r="G115" s="23">
        <f>B117*D116/D117</f>
        <v>19.83333333</v>
      </c>
      <c r="H115" s="23">
        <f t="shared" si="139"/>
        <v>0.001400560224</v>
      </c>
      <c r="I115" s="21">
        <f>SUM(H114:H117)</f>
        <v>0.06050420168</v>
      </c>
      <c r="J115" s="21" t="s">
        <v>60</v>
      </c>
    </row>
    <row r="116" ht="15.75" customHeight="1">
      <c r="A116" s="21" t="s">
        <v>89</v>
      </c>
      <c r="B116" s="23">
        <v>20.0</v>
      </c>
      <c r="C116" s="23">
        <v>14.0</v>
      </c>
      <c r="D116" s="23">
        <f t="shared" si="140"/>
        <v>34</v>
      </c>
      <c r="F116" s="23">
        <f t="shared" ref="F116:F117" si="142">C115</f>
        <v>1</v>
      </c>
      <c r="G116" s="23">
        <f>C117*D115/D117</f>
        <v>0.8333333333</v>
      </c>
      <c r="H116" s="23">
        <f t="shared" ref="H116:H117" si="143">((C115-G116)^2)/G116</f>
        <v>0.03333333333</v>
      </c>
    </row>
    <row r="117" ht="15.75" customHeight="1">
      <c r="A117" s="21" t="s">
        <v>48</v>
      </c>
      <c r="B117" s="23">
        <f t="shared" ref="B117:C117" si="141">SUM(B115:B116)</f>
        <v>21</v>
      </c>
      <c r="C117" s="23">
        <f t="shared" si="141"/>
        <v>15</v>
      </c>
      <c r="D117" s="23">
        <f t="shared" si="140"/>
        <v>36</v>
      </c>
      <c r="F117" s="26">
        <f t="shared" si="142"/>
        <v>14</v>
      </c>
      <c r="G117" s="26">
        <f>C117*D116/D117</f>
        <v>14.16666667</v>
      </c>
      <c r="H117" s="26">
        <f t="shared" si="143"/>
        <v>0.001960784314</v>
      </c>
      <c r="I117" s="26"/>
      <c r="J117" s="26"/>
      <c r="K117" s="26"/>
      <c r="L117" s="26"/>
      <c r="M117" s="26"/>
      <c r="N117" s="26"/>
      <c r="O117" s="26"/>
    </row>
    <row r="118" ht="15.75" customHeight="1">
      <c r="A118" s="21"/>
      <c r="F118" s="23">
        <f t="shared" ref="F118:F119" si="144">B119</f>
        <v>2</v>
      </c>
      <c r="G118" s="23">
        <f>B121*D119/D121</f>
        <v>2.333333333</v>
      </c>
      <c r="H118" s="23">
        <f t="shared" ref="H118:H119" si="145">((B119-G118)^2)/G118</f>
        <v>0.04761904762</v>
      </c>
    </row>
    <row r="119" ht="15.75" customHeight="1">
      <c r="A119" s="21" t="s">
        <v>34</v>
      </c>
      <c r="B119" s="23">
        <v>2.0</v>
      </c>
      <c r="C119" s="23">
        <v>2.0</v>
      </c>
      <c r="D119" s="23">
        <f t="shared" ref="D119:D121" si="146">SUM(B119:C119)</f>
        <v>4</v>
      </c>
      <c r="F119" s="23">
        <f t="shared" si="144"/>
        <v>19</v>
      </c>
      <c r="G119" s="23">
        <f>B121*D120/D121</f>
        <v>18.66666667</v>
      </c>
      <c r="H119" s="23">
        <f t="shared" si="145"/>
        <v>0.005952380952</v>
      </c>
      <c r="I119" s="21">
        <f>SUM(H118:H121)</f>
        <v>0.1285714286</v>
      </c>
      <c r="J119" s="21" t="s">
        <v>60</v>
      </c>
    </row>
    <row r="120" ht="15.75" customHeight="1">
      <c r="A120" s="21" t="s">
        <v>89</v>
      </c>
      <c r="B120" s="23">
        <v>19.0</v>
      </c>
      <c r="C120" s="23">
        <v>13.0</v>
      </c>
      <c r="D120" s="23">
        <f t="shared" si="146"/>
        <v>32</v>
      </c>
      <c r="F120" s="23">
        <f t="shared" ref="F120:F121" si="148">C119</f>
        <v>2</v>
      </c>
      <c r="G120" s="23">
        <f>C121*D119/D121</f>
        <v>1.666666667</v>
      </c>
      <c r="H120" s="23">
        <f t="shared" ref="H120:H121" si="149">((C119-G120)^2)/G120</f>
        <v>0.06666666667</v>
      </c>
    </row>
    <row r="121" ht="15.75" customHeight="1">
      <c r="A121" s="21" t="s">
        <v>48</v>
      </c>
      <c r="B121" s="23">
        <f t="shared" ref="B121:C121" si="147">SUM(B119:B120)</f>
        <v>21</v>
      </c>
      <c r="C121" s="23">
        <f t="shared" si="147"/>
        <v>15</v>
      </c>
      <c r="D121" s="23">
        <f t="shared" si="146"/>
        <v>36</v>
      </c>
      <c r="F121" s="26">
        <f t="shared" si="148"/>
        <v>13</v>
      </c>
      <c r="G121" s="26">
        <f>C121*D120/D121</f>
        <v>13.33333333</v>
      </c>
      <c r="H121" s="26">
        <f t="shared" si="149"/>
        <v>0.008333333333</v>
      </c>
      <c r="I121" s="26"/>
      <c r="J121" s="26"/>
      <c r="K121" s="26"/>
      <c r="L121" s="26"/>
      <c r="M121" s="26"/>
      <c r="N121" s="26"/>
      <c r="O121" s="26"/>
    </row>
    <row r="122" ht="15.75" customHeight="1">
      <c r="B122" s="21"/>
      <c r="F122" s="23">
        <f t="shared" ref="F122:F123" si="150">B123</f>
        <v>1</v>
      </c>
      <c r="G122" s="23">
        <f>B125*D123/D125</f>
        <v>1.166666667</v>
      </c>
      <c r="H122" s="23">
        <f t="shared" ref="H122:H123" si="151">((B123-G122)^2)/G122</f>
        <v>0.02380952381</v>
      </c>
    </row>
    <row r="123" ht="15.75" customHeight="1">
      <c r="A123" s="21" t="s">
        <v>35</v>
      </c>
      <c r="B123" s="23">
        <v>1.0</v>
      </c>
      <c r="C123" s="23">
        <v>1.0</v>
      </c>
      <c r="D123" s="23">
        <f t="shared" ref="D123:D125" si="152">SUM(B123:C123)</f>
        <v>2</v>
      </c>
      <c r="F123" s="23">
        <f t="shared" si="150"/>
        <v>20</v>
      </c>
      <c r="G123" s="23">
        <f>B125*D124/D125</f>
        <v>19.83333333</v>
      </c>
      <c r="H123" s="23">
        <f t="shared" si="151"/>
        <v>0.001400560224</v>
      </c>
      <c r="I123" s="21">
        <f>SUM(H122:H125)</f>
        <v>0.06050420168</v>
      </c>
      <c r="J123" s="21" t="s">
        <v>60</v>
      </c>
    </row>
    <row r="124" ht="15.75" customHeight="1">
      <c r="A124" s="21" t="s">
        <v>89</v>
      </c>
      <c r="B124" s="23">
        <v>20.0</v>
      </c>
      <c r="C124" s="23">
        <v>14.0</v>
      </c>
      <c r="D124" s="23">
        <f t="shared" si="152"/>
        <v>34</v>
      </c>
      <c r="F124" s="23">
        <f t="shared" ref="F124:F125" si="154">C123</f>
        <v>1</v>
      </c>
      <c r="G124" s="23">
        <f>C125*D123/D125</f>
        <v>0.8333333333</v>
      </c>
      <c r="H124" s="23">
        <f t="shared" ref="H124:H125" si="155">((C123-G124)^2)/G124</f>
        <v>0.03333333333</v>
      </c>
    </row>
    <row r="125" ht="15.75" customHeight="1">
      <c r="A125" s="21" t="s">
        <v>48</v>
      </c>
      <c r="B125" s="23">
        <f t="shared" ref="B125:C125" si="153">SUM(B123:B124)</f>
        <v>21</v>
      </c>
      <c r="C125" s="23">
        <f t="shared" si="153"/>
        <v>15</v>
      </c>
      <c r="D125" s="23">
        <f t="shared" si="152"/>
        <v>36</v>
      </c>
      <c r="F125" s="26">
        <f t="shared" si="154"/>
        <v>14</v>
      </c>
      <c r="G125" s="26">
        <f>C125*D124/D125</f>
        <v>14.16666667</v>
      </c>
      <c r="H125" s="26">
        <f t="shared" si="155"/>
        <v>0.001960784314</v>
      </c>
      <c r="I125" s="26"/>
      <c r="J125" s="26"/>
      <c r="K125" s="26"/>
      <c r="L125" s="26"/>
      <c r="M125" s="26"/>
      <c r="N125" s="26"/>
      <c r="O125" s="26"/>
    </row>
    <row r="126" ht="15.75" customHeight="1">
      <c r="A126" s="21"/>
      <c r="F126" s="23">
        <f t="shared" ref="F126:F127" si="156">B127</f>
        <v>2</v>
      </c>
      <c r="G126" s="23">
        <f>B129*D127/D129</f>
        <v>1.75</v>
      </c>
      <c r="H126" s="23">
        <f t="shared" ref="H126:H127" si="157">((B127-G126)^2)/G126</f>
        <v>0.03571428571</v>
      </c>
    </row>
    <row r="127" ht="15.75" customHeight="1">
      <c r="A127" s="21" t="s">
        <v>36</v>
      </c>
      <c r="B127" s="23">
        <v>2.0</v>
      </c>
      <c r="C127" s="23">
        <v>1.0</v>
      </c>
      <c r="D127" s="23">
        <f t="shared" ref="D127:D129" si="158">SUM(B127:C127)</f>
        <v>3</v>
      </c>
      <c r="F127" s="23">
        <f t="shared" si="156"/>
        <v>19</v>
      </c>
      <c r="G127" s="23">
        <f>B129*D128/D129</f>
        <v>19.25</v>
      </c>
      <c r="H127" s="23">
        <f t="shared" si="157"/>
        <v>0.003246753247</v>
      </c>
      <c r="I127" s="21">
        <f>SUM(H126:H129)</f>
        <v>0.09350649351</v>
      </c>
      <c r="J127" s="21" t="s">
        <v>60</v>
      </c>
    </row>
    <row r="128" ht="15.75" customHeight="1">
      <c r="A128" s="21" t="s">
        <v>89</v>
      </c>
      <c r="B128" s="23">
        <v>19.0</v>
      </c>
      <c r="C128" s="23">
        <v>14.0</v>
      </c>
      <c r="D128" s="23">
        <f t="shared" si="158"/>
        <v>33</v>
      </c>
      <c r="F128" s="23">
        <f t="shared" ref="F128:F129" si="160">C127</f>
        <v>1</v>
      </c>
      <c r="G128" s="23">
        <f>C129*D127/D129</f>
        <v>1.25</v>
      </c>
      <c r="H128" s="23">
        <f t="shared" ref="H128:H129" si="161">((C127-G128)^2)/G128</f>
        <v>0.05</v>
      </c>
    </row>
    <row r="129" ht="15.75" customHeight="1">
      <c r="A129" s="21" t="s">
        <v>48</v>
      </c>
      <c r="B129" s="23">
        <f t="shared" ref="B129:C129" si="159">SUM(B127:B128)</f>
        <v>21</v>
      </c>
      <c r="C129" s="23">
        <f t="shared" si="159"/>
        <v>15</v>
      </c>
      <c r="D129" s="23">
        <f t="shared" si="158"/>
        <v>36</v>
      </c>
      <c r="F129" s="26">
        <f t="shared" si="160"/>
        <v>14</v>
      </c>
      <c r="G129" s="26">
        <f>C129*D128/D129</f>
        <v>13.75</v>
      </c>
      <c r="H129" s="26">
        <f t="shared" si="161"/>
        <v>0.004545454545</v>
      </c>
      <c r="I129" s="26"/>
      <c r="J129" s="26"/>
      <c r="K129" s="26"/>
      <c r="L129" s="26"/>
      <c r="M129" s="26"/>
      <c r="N129" s="26"/>
      <c r="O129" s="26"/>
    </row>
    <row r="130" ht="15.75" customHeight="1">
      <c r="A130" s="21"/>
      <c r="F130" s="23">
        <f t="shared" ref="F130:F131" si="162">B131</f>
        <v>2</v>
      </c>
      <c r="G130" s="23">
        <f>B133*D131/D133</f>
        <v>4.083333333</v>
      </c>
      <c r="H130" s="23">
        <f t="shared" ref="H130:H131" si="163">((B131-G130)^2)/G130</f>
        <v>1.06292517</v>
      </c>
    </row>
    <row r="131" ht="15.75" customHeight="1">
      <c r="A131" s="21" t="s">
        <v>37</v>
      </c>
      <c r="B131" s="23">
        <v>2.0</v>
      </c>
      <c r="C131" s="23">
        <v>5.0</v>
      </c>
      <c r="D131" s="23">
        <f t="shared" ref="D131:D133" si="164">SUM(B131:C131)</f>
        <v>7</v>
      </c>
      <c r="F131" s="23">
        <f t="shared" si="162"/>
        <v>19</v>
      </c>
      <c r="G131" s="22">
        <f>B133*D132/D133</f>
        <v>16.91666667</v>
      </c>
      <c r="H131" s="23">
        <f t="shared" si="163"/>
        <v>0.2565681445</v>
      </c>
      <c r="I131" s="21">
        <f>SUM(H130:H133)</f>
        <v>3.166783955</v>
      </c>
      <c r="J131" s="21" t="s">
        <v>60</v>
      </c>
    </row>
    <row r="132" ht="15.75" customHeight="1">
      <c r="A132" s="21" t="s">
        <v>89</v>
      </c>
      <c r="B132" s="23">
        <v>19.0</v>
      </c>
      <c r="C132" s="23">
        <v>10.0</v>
      </c>
      <c r="D132" s="23">
        <f t="shared" si="164"/>
        <v>29</v>
      </c>
      <c r="F132" s="23">
        <f t="shared" ref="F132:F133" si="166">C131</f>
        <v>5</v>
      </c>
      <c r="G132" s="23">
        <f>C133*D131/D133</f>
        <v>2.916666667</v>
      </c>
      <c r="H132" s="23">
        <f t="shared" ref="H132:H133" si="167">((C131-G132)^2)/G132</f>
        <v>1.488095238</v>
      </c>
    </row>
    <row r="133" ht="15.75" customHeight="1">
      <c r="A133" s="21" t="s">
        <v>48</v>
      </c>
      <c r="B133" s="23">
        <f t="shared" ref="B133:C133" si="165">SUM(B131:B132)</f>
        <v>21</v>
      </c>
      <c r="C133" s="23">
        <f t="shared" si="165"/>
        <v>15</v>
      </c>
      <c r="D133" s="23">
        <f t="shared" si="164"/>
        <v>36</v>
      </c>
      <c r="F133" s="26">
        <f t="shared" si="166"/>
        <v>10</v>
      </c>
      <c r="G133" s="26">
        <f>C133*D132/D133</f>
        <v>12.08333333</v>
      </c>
      <c r="H133" s="26">
        <f t="shared" si="167"/>
        <v>0.3591954023</v>
      </c>
      <c r="I133" s="26"/>
      <c r="J133" s="26"/>
      <c r="K133" s="26"/>
      <c r="L133" s="26"/>
      <c r="M133" s="26"/>
      <c r="N133" s="26"/>
      <c r="O133" s="26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</row>
    <row r="136" ht="15.75" customHeight="1">
      <c r="A136" s="25" t="s">
        <v>26</v>
      </c>
      <c r="B136" s="21" t="s">
        <v>67</v>
      </c>
      <c r="C136" s="21" t="s">
        <v>58</v>
      </c>
      <c r="F136" s="23">
        <f t="shared" ref="F136:F137" si="168">B137</f>
        <v>0</v>
      </c>
      <c r="G136" s="23">
        <f>B139*D137/D139</f>
        <v>0</v>
      </c>
      <c r="H136" s="23">
        <v>0.0</v>
      </c>
      <c r="I136" s="21">
        <f>SUM(H136:H139)</f>
        <v>0</v>
      </c>
      <c r="J136" s="21" t="s">
        <v>60</v>
      </c>
    </row>
    <row r="137" ht="15.75" customHeight="1">
      <c r="A137" s="21" t="s">
        <v>27</v>
      </c>
      <c r="B137" s="23">
        <v>0.0</v>
      </c>
      <c r="C137" s="23">
        <v>0.0</v>
      </c>
      <c r="D137" s="23">
        <f t="shared" ref="D137:D139" si="169">SUM(B137:C137)</f>
        <v>0</v>
      </c>
      <c r="F137" s="23">
        <f t="shared" si="168"/>
        <v>74</v>
      </c>
      <c r="G137" s="23">
        <f>B139*D138/D139</f>
        <v>74</v>
      </c>
      <c r="H137" s="23">
        <f>((B138-G137)^2)/G137</f>
        <v>0</v>
      </c>
      <c r="I137" s="21" t="s">
        <v>69</v>
      </c>
      <c r="J137" s="21">
        <v>3.84</v>
      </c>
    </row>
    <row r="138" ht="15.75" customHeight="1">
      <c r="A138" s="21" t="s">
        <v>84</v>
      </c>
      <c r="B138" s="23">
        <v>74.0</v>
      </c>
      <c r="C138" s="23">
        <v>46.0</v>
      </c>
      <c r="D138" s="23">
        <f t="shared" si="169"/>
        <v>120</v>
      </c>
      <c r="F138" s="23">
        <f t="shared" ref="F138:F139" si="171">C137</f>
        <v>0</v>
      </c>
      <c r="G138" s="23">
        <f>C139*D137/D139</f>
        <v>0</v>
      </c>
      <c r="H138" s="23">
        <v>0.0</v>
      </c>
      <c r="J138" s="21"/>
    </row>
    <row r="139" ht="15.75" customHeight="1">
      <c r="A139" s="21" t="s">
        <v>48</v>
      </c>
      <c r="B139" s="23">
        <f t="shared" ref="B139:C139" si="170">SUM(B137:B138)</f>
        <v>74</v>
      </c>
      <c r="C139" s="23">
        <f t="shared" si="170"/>
        <v>46</v>
      </c>
      <c r="D139" s="23">
        <f t="shared" si="169"/>
        <v>120</v>
      </c>
      <c r="F139" s="26">
        <f t="shared" si="171"/>
        <v>46</v>
      </c>
      <c r="G139" s="26">
        <f>C139*D138/D139</f>
        <v>46</v>
      </c>
      <c r="H139" s="26">
        <f>((C138-G139)^2)/G139</f>
        <v>0</v>
      </c>
      <c r="I139" s="26"/>
      <c r="J139" s="26"/>
      <c r="K139" s="26"/>
      <c r="L139" s="26"/>
      <c r="M139" s="26"/>
      <c r="N139" s="26"/>
      <c r="O139" s="26"/>
    </row>
    <row r="140" ht="15.75" customHeight="1">
      <c r="B140" s="21"/>
      <c r="C140" s="21"/>
      <c r="D140" s="21"/>
      <c r="I140" s="21"/>
      <c r="J140" s="21"/>
    </row>
    <row r="141" ht="15.75" customHeight="1">
      <c r="A141" s="21"/>
      <c r="I141" s="21"/>
      <c r="J141" s="21"/>
    </row>
    <row r="142" ht="15.75" customHeight="1">
      <c r="A142" s="21"/>
      <c r="J142" s="21"/>
    </row>
    <row r="143" ht="15.75" customHeight="1">
      <c r="A143" s="21"/>
      <c r="F143" s="26"/>
      <c r="G143" s="26"/>
      <c r="H143" s="26"/>
      <c r="I143" s="26"/>
      <c r="J143" s="26"/>
      <c r="K143" s="26"/>
      <c r="L143" s="26"/>
      <c r="M143" s="26"/>
      <c r="N143" s="26"/>
      <c r="O143" s="26"/>
    </row>
    <row r="144" ht="15.75" customHeight="1">
      <c r="A144" s="35"/>
      <c r="B144" s="35" t="s">
        <v>67</v>
      </c>
      <c r="C144" s="35" t="s">
        <v>58</v>
      </c>
      <c r="D144" s="35"/>
      <c r="E144" s="36"/>
      <c r="F144" s="36">
        <f t="shared" ref="F144:F145" si="172">B145</f>
        <v>56</v>
      </c>
      <c r="G144" s="36">
        <f>B147*D145/D147</f>
        <v>53.03333333</v>
      </c>
      <c r="H144" s="36">
        <f t="shared" ref="H144:H145" si="173">((B145-G144)^2)/G144</f>
        <v>0.1659543264</v>
      </c>
      <c r="I144" s="36"/>
      <c r="J144" s="35"/>
      <c r="K144" s="36"/>
      <c r="L144" s="36"/>
      <c r="M144" s="36"/>
      <c r="N144" s="36"/>
    </row>
    <row r="145" ht="15.75" customHeight="1">
      <c r="A145" s="37" t="s">
        <v>86</v>
      </c>
      <c r="B145" s="36">
        <v>56.0</v>
      </c>
      <c r="C145" s="38">
        <v>30.0</v>
      </c>
      <c r="D145" s="36">
        <f t="shared" ref="D145:D147" si="174">SUM(B145:C145)</f>
        <v>86</v>
      </c>
      <c r="E145" s="36"/>
      <c r="F145" s="36">
        <f t="shared" si="172"/>
        <v>18</v>
      </c>
      <c r="G145" s="36">
        <f>B147*D146/D147</f>
        <v>20.96666667</v>
      </c>
      <c r="H145" s="36">
        <f t="shared" si="173"/>
        <v>0.4197668256</v>
      </c>
      <c r="I145" s="39">
        <f>SUM(H144:H147)</f>
        <v>1.527968223</v>
      </c>
      <c r="J145" s="21" t="s">
        <v>60</v>
      </c>
      <c r="K145" s="38"/>
      <c r="L145" s="36"/>
      <c r="M145" s="36"/>
      <c r="N145" s="36"/>
    </row>
    <row r="146" ht="15.75" customHeight="1">
      <c r="A146" s="35" t="s">
        <v>84</v>
      </c>
      <c r="B146" s="36">
        <v>18.0</v>
      </c>
      <c r="C146" s="38">
        <v>16.0</v>
      </c>
      <c r="D146" s="36">
        <f t="shared" si="174"/>
        <v>34</v>
      </c>
      <c r="E146" s="36"/>
      <c r="F146" s="36">
        <f t="shared" ref="F146:F147" si="175">C145</f>
        <v>30</v>
      </c>
      <c r="G146" s="36">
        <f>C147*D145/D147</f>
        <v>32.96666667</v>
      </c>
      <c r="H146" s="36">
        <f t="shared" ref="H146:H147" si="176">((C145-G146)^2)/G146</f>
        <v>0.2669700034</v>
      </c>
      <c r="I146" s="36"/>
      <c r="J146" s="36"/>
      <c r="K146" s="36"/>
      <c r="L146" s="36"/>
      <c r="M146" s="36"/>
      <c r="N146" s="36"/>
    </row>
    <row r="147" ht="15.75" customHeight="1">
      <c r="A147" s="35" t="s">
        <v>48</v>
      </c>
      <c r="B147" s="36">
        <v>74.0</v>
      </c>
      <c r="C147" s="36">
        <f>SUM(C145:C146)</f>
        <v>46</v>
      </c>
      <c r="D147" s="36">
        <f t="shared" si="174"/>
        <v>120</v>
      </c>
      <c r="E147" s="36"/>
      <c r="F147" s="40">
        <f t="shared" si="175"/>
        <v>16</v>
      </c>
      <c r="G147" s="40">
        <f>C147*D146/D147</f>
        <v>13.03333333</v>
      </c>
      <c r="H147" s="40">
        <f t="shared" si="176"/>
        <v>0.6752770673</v>
      </c>
      <c r="I147" s="40"/>
      <c r="J147" s="40"/>
      <c r="K147" s="40"/>
      <c r="L147" s="40"/>
      <c r="M147" s="40"/>
      <c r="N147" s="40"/>
      <c r="O147" s="26"/>
    </row>
    <row r="148" ht="15.75" customHeight="1">
      <c r="B148" s="21" t="s">
        <v>67</v>
      </c>
      <c r="C148" s="21" t="s">
        <v>58</v>
      </c>
      <c r="F148" s="23">
        <f t="shared" ref="F148:F149" si="177">B149</f>
        <v>56</v>
      </c>
      <c r="G148" s="23">
        <f>B151*D149/D151</f>
        <v>56</v>
      </c>
      <c r="H148" s="23">
        <f>((B149-G148)^2)/G148</f>
        <v>0</v>
      </c>
    </row>
    <row r="149" ht="15.75" customHeight="1">
      <c r="A149" s="21" t="s">
        <v>29</v>
      </c>
      <c r="B149" s="23">
        <v>56.0</v>
      </c>
      <c r="C149" s="23">
        <v>10.0</v>
      </c>
      <c r="D149" s="23">
        <f t="shared" ref="D149:D151" si="178">SUM(B149:C149)</f>
        <v>66</v>
      </c>
      <c r="F149" s="23">
        <f t="shared" si="177"/>
        <v>0</v>
      </c>
      <c r="G149" s="23">
        <f>B151*D150/D151</f>
        <v>0</v>
      </c>
      <c r="H149" s="23">
        <v>0.0</v>
      </c>
      <c r="I149" s="21">
        <f>SUM(H148:H151)</f>
        <v>0</v>
      </c>
      <c r="J149" s="21" t="s">
        <v>60</v>
      </c>
    </row>
    <row r="150" ht="15.75" customHeight="1">
      <c r="A150" s="21" t="s">
        <v>90</v>
      </c>
      <c r="B150" s="23">
        <v>0.0</v>
      </c>
      <c r="C150" s="23">
        <v>0.0</v>
      </c>
      <c r="D150" s="23">
        <f t="shared" si="178"/>
        <v>0</v>
      </c>
      <c r="F150" s="23">
        <f t="shared" ref="F150:F151" si="180">C149</f>
        <v>10</v>
      </c>
      <c r="G150" s="23">
        <f>C151*D149/D151</f>
        <v>10</v>
      </c>
      <c r="H150" s="23">
        <f>((C149-G150)^2)/G150</f>
        <v>0</v>
      </c>
    </row>
    <row r="151" ht="15.75" customHeight="1">
      <c r="A151" s="21" t="s">
        <v>48</v>
      </c>
      <c r="B151" s="23">
        <f t="shared" ref="B151:C151" si="179">SUM(B149:B150)</f>
        <v>56</v>
      </c>
      <c r="C151" s="23">
        <f t="shared" si="179"/>
        <v>10</v>
      </c>
      <c r="D151" s="23">
        <f t="shared" si="178"/>
        <v>66</v>
      </c>
      <c r="F151" s="26">
        <f t="shared" si="180"/>
        <v>0</v>
      </c>
      <c r="G151" s="26">
        <f>C151*D150/D151</f>
        <v>0</v>
      </c>
      <c r="H151" s="26">
        <v>0.0</v>
      </c>
      <c r="I151" s="26"/>
      <c r="J151" s="26"/>
      <c r="K151" s="26"/>
      <c r="L151" s="26"/>
      <c r="M151" s="26"/>
      <c r="N151" s="26"/>
      <c r="O151" s="26"/>
    </row>
    <row r="152" ht="15.75" customHeight="1">
      <c r="A152" s="25" t="s">
        <v>87</v>
      </c>
      <c r="B152" s="21" t="s">
        <v>67</v>
      </c>
      <c r="C152" s="21" t="s">
        <v>58</v>
      </c>
      <c r="F152" s="23">
        <f t="shared" ref="F152:F153" si="181">B153</f>
        <v>7</v>
      </c>
      <c r="G152" s="23">
        <f>B155*D153/D155</f>
        <v>7.4</v>
      </c>
      <c r="H152" s="23">
        <f t="shared" ref="H152:H153" si="182">((B153-G152)^2)/G152</f>
        <v>0.02162162162</v>
      </c>
    </row>
    <row r="153" ht="15.75" customHeight="1">
      <c r="A153" s="21" t="s">
        <v>32</v>
      </c>
      <c r="B153" s="23">
        <v>7.0</v>
      </c>
      <c r="C153" s="23">
        <v>5.0</v>
      </c>
      <c r="D153" s="23">
        <f t="shared" ref="D153:D155" si="183">SUM(B153:C153)</f>
        <v>12</v>
      </c>
      <c r="F153" s="23">
        <f t="shared" si="181"/>
        <v>67</v>
      </c>
      <c r="G153" s="23">
        <f>B155*D154/D155</f>
        <v>66.6</v>
      </c>
      <c r="H153" s="23">
        <f t="shared" si="182"/>
        <v>0.002402402402</v>
      </c>
      <c r="I153" s="21">
        <f>SUM(H152:H155)</f>
        <v>0.06267136702</v>
      </c>
      <c r="J153" s="21" t="s">
        <v>60</v>
      </c>
    </row>
    <row r="154" ht="15.75" customHeight="1">
      <c r="A154" s="21" t="s">
        <v>84</v>
      </c>
      <c r="B154" s="23">
        <v>67.0</v>
      </c>
      <c r="C154" s="23">
        <v>41.0</v>
      </c>
      <c r="D154" s="23">
        <f t="shared" si="183"/>
        <v>108</v>
      </c>
      <c r="F154" s="23">
        <f t="shared" ref="F154:F155" si="185">C153</f>
        <v>5</v>
      </c>
      <c r="G154" s="23">
        <f>C155*D153/D155</f>
        <v>4.6</v>
      </c>
      <c r="H154" s="23">
        <f t="shared" ref="H154:H155" si="186">((C153-G154)^2)/G154</f>
        <v>0.0347826087</v>
      </c>
    </row>
    <row r="155" ht="15.75" customHeight="1">
      <c r="A155" s="21" t="s">
        <v>48</v>
      </c>
      <c r="B155" s="23">
        <f t="shared" ref="B155:C155" si="184">SUM(B153:B154)</f>
        <v>74</v>
      </c>
      <c r="C155" s="23">
        <f t="shared" si="184"/>
        <v>46</v>
      </c>
      <c r="D155" s="23">
        <f t="shared" si="183"/>
        <v>120</v>
      </c>
      <c r="F155" s="26">
        <f t="shared" si="185"/>
        <v>41</v>
      </c>
      <c r="G155" s="26">
        <f>C155*D154/D155</f>
        <v>41.4</v>
      </c>
      <c r="H155" s="26">
        <f t="shared" si="186"/>
        <v>0.0038647343</v>
      </c>
      <c r="I155" s="26"/>
      <c r="J155" s="26"/>
      <c r="K155" s="26"/>
      <c r="L155" s="26"/>
      <c r="M155" s="26"/>
      <c r="N155" s="26"/>
      <c r="O155" s="26"/>
    </row>
    <row r="156" ht="15.75" customHeight="1">
      <c r="A156" s="21"/>
      <c r="F156" s="23">
        <f t="shared" ref="F156:F157" si="187">B157</f>
        <v>1</v>
      </c>
      <c r="G156" s="23">
        <f>B159*D157/D159</f>
        <v>1.233333333</v>
      </c>
      <c r="H156" s="23">
        <f t="shared" ref="H156:H157" si="188">((B157-G156)^2)/G156</f>
        <v>0.04414414414</v>
      </c>
    </row>
    <row r="157" ht="15.75" customHeight="1">
      <c r="A157" s="21" t="s">
        <v>88</v>
      </c>
      <c r="B157" s="23">
        <v>1.0</v>
      </c>
      <c r="C157" s="23">
        <v>1.0</v>
      </c>
      <c r="D157" s="23">
        <f t="shared" ref="D157:D159" si="189">SUM(B157:C157)</f>
        <v>2</v>
      </c>
      <c r="F157" s="23">
        <f t="shared" si="187"/>
        <v>73</v>
      </c>
      <c r="G157" s="22">
        <f>B159*D158/D159</f>
        <v>72.76666667</v>
      </c>
      <c r="H157" s="23">
        <f t="shared" si="188"/>
        <v>0.000748205833</v>
      </c>
      <c r="I157" s="21">
        <f>SUM(H156:H159)</f>
        <v>0.1171104782</v>
      </c>
      <c r="J157" s="21" t="s">
        <v>60</v>
      </c>
    </row>
    <row r="158" ht="15.75" customHeight="1">
      <c r="A158" s="21" t="s">
        <v>84</v>
      </c>
      <c r="B158" s="23">
        <v>73.0</v>
      </c>
      <c r="C158" s="23">
        <v>45.0</v>
      </c>
      <c r="D158" s="23">
        <f t="shared" si="189"/>
        <v>118</v>
      </c>
      <c r="F158" s="23">
        <f t="shared" ref="F158:F159" si="191">C157</f>
        <v>1</v>
      </c>
      <c r="G158" s="23">
        <f>C159*D157/D159</f>
        <v>0.7666666667</v>
      </c>
      <c r="H158" s="23">
        <f t="shared" ref="H158:H159" si="192">((C157-G158)^2)/G158</f>
        <v>0.07101449275</v>
      </c>
    </row>
    <row r="159" ht="15.75" customHeight="1">
      <c r="A159" s="21" t="s">
        <v>48</v>
      </c>
      <c r="B159" s="23">
        <f t="shared" ref="B159:C159" si="190">SUM(B157:B158)</f>
        <v>74</v>
      </c>
      <c r="C159" s="23">
        <f t="shared" si="190"/>
        <v>46</v>
      </c>
      <c r="D159" s="23">
        <f t="shared" si="189"/>
        <v>120</v>
      </c>
      <c r="F159" s="26">
        <f t="shared" si="191"/>
        <v>45</v>
      </c>
      <c r="G159" s="26">
        <f>C159*D158/D159</f>
        <v>45.23333333</v>
      </c>
      <c r="H159" s="26">
        <f t="shared" si="192"/>
        <v>0.00120363547</v>
      </c>
      <c r="I159" s="26"/>
      <c r="J159" s="26"/>
      <c r="K159" s="26"/>
      <c r="L159" s="26"/>
      <c r="M159" s="26"/>
      <c r="N159" s="26"/>
      <c r="O159" s="26"/>
    </row>
    <row r="160" ht="15.75" customHeight="1">
      <c r="A160" s="21"/>
      <c r="F160" s="23">
        <f t="shared" ref="F160:F161" si="193">B161</f>
        <v>2</v>
      </c>
      <c r="G160" s="23">
        <f>B163*D161/D163</f>
        <v>2.466666667</v>
      </c>
      <c r="H160" s="23">
        <f t="shared" ref="H160:H161" si="194">((B161-G160)^2)/G160</f>
        <v>0.08828828829</v>
      </c>
    </row>
    <row r="161" ht="15.75" customHeight="1">
      <c r="A161" s="21" t="s">
        <v>34</v>
      </c>
      <c r="B161" s="23">
        <v>2.0</v>
      </c>
      <c r="C161" s="23">
        <v>2.0</v>
      </c>
      <c r="D161" s="23">
        <f t="shared" ref="D161:D163" si="195">SUM(B161:C161)</f>
        <v>4</v>
      </c>
      <c r="F161" s="23">
        <f t="shared" si="193"/>
        <v>72</v>
      </c>
      <c r="G161" s="23">
        <f>B163*D162/D163</f>
        <v>71.53333333</v>
      </c>
      <c r="H161" s="23">
        <f t="shared" si="194"/>
        <v>0.003044423734</v>
      </c>
      <c r="I161" s="21">
        <f>SUM(H160:H163)</f>
        <v>0.2382592488</v>
      </c>
      <c r="J161" s="21" t="s">
        <v>60</v>
      </c>
    </row>
    <row r="162" ht="15.75" customHeight="1">
      <c r="A162" s="21" t="s">
        <v>84</v>
      </c>
      <c r="B162" s="23">
        <v>72.0</v>
      </c>
      <c r="C162" s="23">
        <v>44.0</v>
      </c>
      <c r="D162" s="23">
        <f t="shared" si="195"/>
        <v>116</v>
      </c>
      <c r="F162" s="23">
        <f t="shared" ref="F162:F163" si="197">C161</f>
        <v>2</v>
      </c>
      <c r="G162" s="23">
        <f>C163*D161/D163</f>
        <v>1.533333333</v>
      </c>
      <c r="H162" s="23">
        <f t="shared" ref="H162:H163" si="198">((C161-G162)^2)/G162</f>
        <v>0.1420289855</v>
      </c>
    </row>
    <row r="163" ht="15.75" customHeight="1">
      <c r="A163" s="21" t="s">
        <v>48</v>
      </c>
      <c r="B163" s="23">
        <f t="shared" ref="B163:C163" si="196">SUM(B161:B162)</f>
        <v>74</v>
      </c>
      <c r="C163" s="23">
        <f t="shared" si="196"/>
        <v>46</v>
      </c>
      <c r="D163" s="23">
        <f t="shared" si="195"/>
        <v>120</v>
      </c>
      <c r="F163" s="26">
        <f t="shared" si="197"/>
        <v>44</v>
      </c>
      <c r="G163" s="26">
        <f>C163*D162/D163</f>
        <v>44.46666667</v>
      </c>
      <c r="H163" s="26">
        <f t="shared" si="198"/>
        <v>0.004897551224</v>
      </c>
      <c r="I163" s="26"/>
      <c r="J163" s="26"/>
      <c r="K163" s="26"/>
      <c r="L163" s="26"/>
      <c r="M163" s="26"/>
      <c r="N163" s="26"/>
      <c r="O163" s="26"/>
    </row>
    <row r="164" ht="15.75" customHeight="1">
      <c r="B164" s="21"/>
      <c r="F164" s="23">
        <f t="shared" ref="F164:F165" si="199">B165</f>
        <v>1</v>
      </c>
      <c r="G164" s="23">
        <f>B167*D165/D167</f>
        <v>1.233333333</v>
      </c>
      <c r="H164" s="23">
        <f t="shared" ref="H164:H165" si="200">((B165-G164)^2)/G164</f>
        <v>0.04414414414</v>
      </c>
    </row>
    <row r="165" ht="15.75" customHeight="1">
      <c r="A165" s="21" t="s">
        <v>35</v>
      </c>
      <c r="B165" s="23">
        <v>1.0</v>
      </c>
      <c r="C165" s="23">
        <v>1.0</v>
      </c>
      <c r="D165" s="23">
        <f t="shared" ref="D165:D167" si="201">SUM(B165:C165)</f>
        <v>2</v>
      </c>
      <c r="F165" s="23">
        <f t="shared" si="199"/>
        <v>73</v>
      </c>
      <c r="G165" s="23">
        <f>B167*D166/D167</f>
        <v>72.76666667</v>
      </c>
      <c r="H165" s="23">
        <f t="shared" si="200"/>
        <v>0.000748205833</v>
      </c>
      <c r="I165" s="21">
        <f>SUM(H164:H167)</f>
        <v>0.1171104782</v>
      </c>
      <c r="J165" s="21" t="s">
        <v>60</v>
      </c>
    </row>
    <row r="166" ht="15.75" customHeight="1">
      <c r="A166" s="21" t="s">
        <v>84</v>
      </c>
      <c r="B166" s="23">
        <v>73.0</v>
      </c>
      <c r="C166" s="23">
        <v>45.0</v>
      </c>
      <c r="D166" s="23">
        <f t="shared" si="201"/>
        <v>118</v>
      </c>
      <c r="F166" s="23">
        <f t="shared" ref="F166:F167" si="203">C165</f>
        <v>1</v>
      </c>
      <c r="G166" s="23">
        <f>C167*D165/D167</f>
        <v>0.7666666667</v>
      </c>
      <c r="H166" s="23">
        <f t="shared" ref="H166:H167" si="204">((C165-G166)^2)/G166</f>
        <v>0.07101449275</v>
      </c>
    </row>
    <row r="167" ht="15.75" customHeight="1">
      <c r="A167" s="21" t="s">
        <v>48</v>
      </c>
      <c r="B167" s="23">
        <f t="shared" ref="B167:C167" si="202">SUM(B165:B166)</f>
        <v>74</v>
      </c>
      <c r="C167" s="23">
        <f t="shared" si="202"/>
        <v>46</v>
      </c>
      <c r="D167" s="23">
        <f t="shared" si="201"/>
        <v>120</v>
      </c>
      <c r="F167" s="26">
        <f t="shared" si="203"/>
        <v>45</v>
      </c>
      <c r="G167" s="26">
        <f>C167*D166/D167</f>
        <v>45.23333333</v>
      </c>
      <c r="H167" s="26">
        <f t="shared" si="204"/>
        <v>0.00120363547</v>
      </c>
      <c r="I167" s="26"/>
      <c r="J167" s="26"/>
      <c r="K167" s="26"/>
      <c r="L167" s="26"/>
      <c r="M167" s="26"/>
      <c r="N167" s="26"/>
      <c r="O167" s="26"/>
    </row>
    <row r="168" ht="15.75" customHeight="1">
      <c r="A168" s="21"/>
      <c r="F168" s="23">
        <f t="shared" ref="F168:F169" si="205">B169</f>
        <v>1</v>
      </c>
      <c r="G168" s="23">
        <f>B171*D169/D171</f>
        <v>1.233333333</v>
      </c>
      <c r="H168" s="23">
        <f t="shared" ref="H168:H169" si="206">((B169-G168)^2)/G168</f>
        <v>0.04414414414</v>
      </c>
    </row>
    <row r="169" ht="15.75" customHeight="1">
      <c r="A169" s="21" t="s">
        <v>36</v>
      </c>
      <c r="B169" s="23">
        <v>1.0</v>
      </c>
      <c r="C169" s="23">
        <v>1.0</v>
      </c>
      <c r="D169" s="23">
        <f t="shared" ref="D169:D171" si="207">SUM(B169:C169)</f>
        <v>2</v>
      </c>
      <c r="F169" s="23">
        <f t="shared" si="205"/>
        <v>73</v>
      </c>
      <c r="G169" s="23">
        <f>B171*D170/D171</f>
        <v>72.76666667</v>
      </c>
      <c r="H169" s="23">
        <f t="shared" si="206"/>
        <v>0.000748205833</v>
      </c>
      <c r="I169" s="21">
        <f>SUM(H168:H171)</f>
        <v>0.1171104782</v>
      </c>
      <c r="J169" s="21" t="s">
        <v>60</v>
      </c>
    </row>
    <row r="170" ht="15.75" customHeight="1">
      <c r="A170" s="21" t="s">
        <v>84</v>
      </c>
      <c r="B170" s="23">
        <v>73.0</v>
      </c>
      <c r="C170" s="23">
        <v>45.0</v>
      </c>
      <c r="D170" s="23">
        <f t="shared" si="207"/>
        <v>118</v>
      </c>
      <c r="F170" s="23">
        <f t="shared" ref="F170:F171" si="209">C169</f>
        <v>1</v>
      </c>
      <c r="G170" s="23">
        <f>C171*D169/D171</f>
        <v>0.7666666667</v>
      </c>
      <c r="H170" s="23">
        <f t="shared" ref="H170:H171" si="210">((C169-G170)^2)/G170</f>
        <v>0.07101449275</v>
      </c>
    </row>
    <row r="171" ht="15.75" customHeight="1">
      <c r="A171" s="21" t="s">
        <v>48</v>
      </c>
      <c r="B171" s="23">
        <f t="shared" ref="B171:C171" si="208">SUM(B169:B170)</f>
        <v>74</v>
      </c>
      <c r="C171" s="23">
        <f t="shared" si="208"/>
        <v>46</v>
      </c>
      <c r="D171" s="23">
        <f t="shared" si="207"/>
        <v>120</v>
      </c>
      <c r="F171" s="26">
        <f t="shared" si="209"/>
        <v>45</v>
      </c>
      <c r="G171" s="26">
        <f>C171*D170/D171</f>
        <v>45.23333333</v>
      </c>
      <c r="H171" s="26">
        <f t="shared" si="210"/>
        <v>0.00120363547</v>
      </c>
      <c r="I171" s="26"/>
      <c r="J171" s="26"/>
      <c r="K171" s="26"/>
      <c r="L171" s="26"/>
      <c r="M171" s="26"/>
      <c r="N171" s="26"/>
      <c r="O171" s="26"/>
    </row>
    <row r="172" ht="15.75" customHeight="1">
      <c r="A172" s="21"/>
      <c r="F172" s="23">
        <f t="shared" ref="F172:F173" si="211">B173</f>
        <v>2</v>
      </c>
      <c r="G172" s="23">
        <f>B175*D173/D175</f>
        <v>4.316666667</v>
      </c>
      <c r="H172" s="23">
        <f t="shared" ref="H172:H173" si="212">((B173-G172)^2)/G172</f>
        <v>1.243307593</v>
      </c>
    </row>
    <row r="173" ht="15.75" customHeight="1">
      <c r="A173" s="21" t="s">
        <v>37</v>
      </c>
      <c r="B173" s="23">
        <v>2.0</v>
      </c>
      <c r="C173" s="23">
        <v>5.0</v>
      </c>
      <c r="D173" s="23">
        <f t="shared" ref="D173:D175" si="213">SUM(B173:C173)</f>
        <v>7</v>
      </c>
      <c r="F173" s="23">
        <f t="shared" si="211"/>
        <v>72</v>
      </c>
      <c r="G173" s="23">
        <f>B175*D174/D175</f>
        <v>69.68333333</v>
      </c>
      <c r="H173" s="23">
        <f t="shared" si="212"/>
        <v>0.07701905445</v>
      </c>
      <c r="I173" s="21">
        <f>SUM(H172:H175)</f>
        <v>3.444330385</v>
      </c>
      <c r="J173" s="21" t="s">
        <v>60</v>
      </c>
    </row>
    <row r="174" ht="15.75" customHeight="1">
      <c r="A174" s="21" t="s">
        <v>84</v>
      </c>
      <c r="B174" s="23">
        <v>72.0</v>
      </c>
      <c r="C174" s="23">
        <v>41.0</v>
      </c>
      <c r="D174" s="23">
        <f t="shared" si="213"/>
        <v>113</v>
      </c>
      <c r="F174" s="23">
        <f t="shared" ref="F174:F175" si="215">C173</f>
        <v>5</v>
      </c>
      <c r="G174" s="23">
        <f>C175*D173/D175</f>
        <v>2.683333333</v>
      </c>
      <c r="H174" s="23">
        <f t="shared" ref="H174:H175" si="216">((C173-G174)^2)/G174</f>
        <v>2.00010352</v>
      </c>
    </row>
    <row r="175" ht="15.75" customHeight="1">
      <c r="A175" s="21" t="s">
        <v>48</v>
      </c>
      <c r="B175" s="23">
        <f t="shared" ref="B175:C175" si="214">SUM(B173:B174)</f>
        <v>74</v>
      </c>
      <c r="C175" s="23">
        <f t="shared" si="214"/>
        <v>46</v>
      </c>
      <c r="D175" s="23">
        <f t="shared" si="213"/>
        <v>120</v>
      </c>
      <c r="F175" s="26">
        <f t="shared" si="215"/>
        <v>41</v>
      </c>
      <c r="G175" s="26">
        <f>C175*D174/D175</f>
        <v>43.31666667</v>
      </c>
      <c r="H175" s="26">
        <f t="shared" si="216"/>
        <v>0.123900218</v>
      </c>
      <c r="I175" s="26"/>
      <c r="J175" s="26"/>
      <c r="K175" s="26"/>
      <c r="L175" s="26"/>
      <c r="M175" s="26"/>
      <c r="N175" s="26"/>
      <c r="O175" s="26"/>
    </row>
    <row r="176" ht="15.75" customHeight="1">
      <c r="A176" s="21"/>
      <c r="B176" s="21" t="s">
        <v>67</v>
      </c>
      <c r="C176" s="21" t="s">
        <v>58</v>
      </c>
      <c r="F176" s="23">
        <f t="shared" ref="F176:F177" si="217">B177</f>
        <v>7</v>
      </c>
      <c r="G176" s="23">
        <f>B179*D177/D179</f>
        <v>5.793103448</v>
      </c>
      <c r="H176" s="23">
        <f t="shared" ref="H176:H177" si="218">((B177-G176)^2)/G176</f>
        <v>0.2514367816</v>
      </c>
    </row>
    <row r="177" ht="15.75" customHeight="1">
      <c r="A177" s="21" t="s">
        <v>32</v>
      </c>
      <c r="B177" s="23">
        <v>7.0</v>
      </c>
      <c r="C177" s="23">
        <v>5.0</v>
      </c>
      <c r="D177" s="23">
        <f t="shared" ref="D177:D179" si="219">SUM(B177:C177)</f>
        <v>12</v>
      </c>
      <c r="F177" s="23">
        <f t="shared" si="217"/>
        <v>7</v>
      </c>
      <c r="G177" s="23">
        <f>B179*D178/D179</f>
        <v>8.206896552</v>
      </c>
      <c r="H177" s="23">
        <f t="shared" si="218"/>
        <v>0.177484787</v>
      </c>
      <c r="I177" s="21">
        <f>SUM(H176:H179)</f>
        <v>0.829248366</v>
      </c>
      <c r="J177" s="21" t="s">
        <v>60</v>
      </c>
    </row>
    <row r="178" ht="15.75" customHeight="1">
      <c r="A178" s="21" t="s">
        <v>89</v>
      </c>
      <c r="B178" s="23">
        <v>7.0</v>
      </c>
      <c r="C178" s="23">
        <v>10.0</v>
      </c>
      <c r="D178" s="23">
        <f t="shared" si="219"/>
        <v>17</v>
      </c>
      <c r="F178" s="23">
        <f t="shared" ref="F178:F179" si="221">C177</f>
        <v>5</v>
      </c>
      <c r="G178" s="23">
        <f>C179*D177/D179</f>
        <v>6.206896552</v>
      </c>
      <c r="H178" s="23">
        <f t="shared" ref="H178:H179" si="222">((C177-G178)^2)/G178</f>
        <v>0.2346743295</v>
      </c>
    </row>
    <row r="179" ht="15.75" customHeight="1">
      <c r="A179" s="21" t="s">
        <v>48</v>
      </c>
      <c r="B179" s="23">
        <f t="shared" ref="B179:C179" si="220">SUM(B177:B178)</f>
        <v>14</v>
      </c>
      <c r="C179" s="23">
        <f t="shared" si="220"/>
        <v>15</v>
      </c>
      <c r="D179" s="23">
        <f t="shared" si="219"/>
        <v>29</v>
      </c>
      <c r="F179" s="26">
        <f t="shared" si="221"/>
        <v>10</v>
      </c>
      <c r="G179" s="26">
        <f>C179*D178/D179</f>
        <v>8.793103448</v>
      </c>
      <c r="H179" s="26">
        <f t="shared" si="222"/>
        <v>0.1656524679</v>
      </c>
      <c r="I179" s="26"/>
      <c r="J179" s="26"/>
      <c r="K179" s="26"/>
      <c r="L179" s="26"/>
      <c r="M179" s="26"/>
      <c r="N179" s="26"/>
      <c r="O179" s="26"/>
    </row>
    <row r="180" ht="15.75" customHeight="1">
      <c r="A180" s="21"/>
      <c r="F180" s="23">
        <f t="shared" ref="F180:F181" si="223">B181</f>
        <v>1</v>
      </c>
      <c r="G180" s="23">
        <f>B183*D181/D183</f>
        <v>0.9655172414</v>
      </c>
      <c r="H180" s="23">
        <f t="shared" ref="H180:H181" si="224">((B181-G180)^2)/G180</f>
        <v>0.001231527094</v>
      </c>
    </row>
    <row r="181" ht="15.75" customHeight="1">
      <c r="A181" s="21" t="s">
        <v>88</v>
      </c>
      <c r="B181" s="23">
        <v>1.0</v>
      </c>
      <c r="C181" s="23">
        <v>1.0</v>
      </c>
      <c r="D181" s="23">
        <f t="shared" ref="D181:D183" si="225">SUM(B181:C181)</f>
        <v>2</v>
      </c>
      <c r="F181" s="23">
        <f t="shared" si="223"/>
        <v>13</v>
      </c>
      <c r="G181" s="23">
        <f>B183*D182/D183</f>
        <v>13.03448276</v>
      </c>
      <c r="H181" s="23">
        <f t="shared" si="224"/>
        <v>0.00009122422916</v>
      </c>
      <c r="I181" s="21">
        <f>SUM(H180:H183)</f>
        <v>0.002557319224</v>
      </c>
      <c r="J181" s="21" t="s">
        <v>60</v>
      </c>
    </row>
    <row r="182" ht="15.75" customHeight="1">
      <c r="A182" s="21" t="s">
        <v>89</v>
      </c>
      <c r="B182" s="23">
        <v>13.0</v>
      </c>
      <c r="C182" s="23">
        <v>14.0</v>
      </c>
      <c r="D182" s="23">
        <f t="shared" si="225"/>
        <v>27</v>
      </c>
      <c r="F182" s="23">
        <f t="shared" ref="F182:F183" si="227">C181</f>
        <v>1</v>
      </c>
      <c r="G182" s="23">
        <f>C183*D181/D183</f>
        <v>1.034482759</v>
      </c>
      <c r="H182" s="23">
        <f t="shared" ref="H182:H183" si="228">((C181-G182)^2)/G182</f>
        <v>0.001149425287</v>
      </c>
    </row>
    <row r="183" ht="15.75" customHeight="1">
      <c r="A183" s="21" t="s">
        <v>48</v>
      </c>
      <c r="B183" s="23">
        <f t="shared" ref="B183:C183" si="226">SUM(B181:B182)</f>
        <v>14</v>
      </c>
      <c r="C183" s="23">
        <f t="shared" si="226"/>
        <v>15</v>
      </c>
      <c r="D183" s="23">
        <f t="shared" si="225"/>
        <v>29</v>
      </c>
      <c r="F183" s="26">
        <f t="shared" si="227"/>
        <v>14</v>
      </c>
      <c r="G183" s="26">
        <f>C183*D182/D183</f>
        <v>13.96551724</v>
      </c>
      <c r="H183" s="26">
        <f t="shared" si="228"/>
        <v>0.00008514261388</v>
      </c>
      <c r="I183" s="26"/>
      <c r="J183" s="26"/>
      <c r="K183" s="26"/>
      <c r="L183" s="26"/>
      <c r="M183" s="26"/>
      <c r="N183" s="26"/>
      <c r="O183" s="26"/>
    </row>
    <row r="184" ht="15.75" customHeight="1">
      <c r="A184" s="21"/>
      <c r="F184" s="23">
        <f t="shared" ref="F184:F185" si="229">B185</f>
        <v>2</v>
      </c>
      <c r="G184" s="23">
        <f>B187*D185/D187</f>
        <v>1.931034483</v>
      </c>
      <c r="H184" s="23">
        <f t="shared" ref="H184:H185" si="230">((B185-G184)^2)/G184</f>
        <v>0.002463054187</v>
      </c>
    </row>
    <row r="185" ht="15.75" customHeight="1">
      <c r="A185" s="21" t="s">
        <v>34</v>
      </c>
      <c r="B185" s="23">
        <v>2.0</v>
      </c>
      <c r="C185" s="23">
        <v>2.0</v>
      </c>
      <c r="D185" s="23">
        <f t="shared" ref="D185:D187" si="231">SUM(B185:C185)</f>
        <v>4</v>
      </c>
      <c r="F185" s="23">
        <f t="shared" si="229"/>
        <v>12</v>
      </c>
      <c r="G185" s="23">
        <f>B187*D186/D187</f>
        <v>12.06896552</v>
      </c>
      <c r="H185" s="23">
        <f t="shared" si="230"/>
        <v>0.00039408867</v>
      </c>
      <c r="I185" s="21">
        <f>SUM(H184:H187)</f>
        <v>0.005523809524</v>
      </c>
      <c r="J185" s="21" t="s">
        <v>60</v>
      </c>
    </row>
    <row r="186" ht="15.75" customHeight="1">
      <c r="A186" s="21" t="s">
        <v>89</v>
      </c>
      <c r="B186" s="23">
        <v>12.0</v>
      </c>
      <c r="C186" s="23">
        <v>13.0</v>
      </c>
      <c r="D186" s="23">
        <f t="shared" si="231"/>
        <v>25</v>
      </c>
      <c r="F186" s="23">
        <f t="shared" ref="F186:F187" si="233">C185</f>
        <v>2</v>
      </c>
      <c r="G186" s="23">
        <f>C187*D185/D187</f>
        <v>2.068965517</v>
      </c>
      <c r="H186" s="23">
        <f t="shared" ref="H186:H187" si="234">((C185-G186)^2)/G186</f>
        <v>0.002298850575</v>
      </c>
    </row>
    <row r="187" ht="15.75" customHeight="1">
      <c r="A187" s="21" t="s">
        <v>48</v>
      </c>
      <c r="B187" s="23">
        <f t="shared" ref="B187:C187" si="232">SUM(B185:B186)</f>
        <v>14</v>
      </c>
      <c r="C187" s="23">
        <f t="shared" si="232"/>
        <v>15</v>
      </c>
      <c r="D187" s="23">
        <f t="shared" si="231"/>
        <v>29</v>
      </c>
      <c r="F187" s="26">
        <f t="shared" si="233"/>
        <v>13</v>
      </c>
      <c r="G187" s="26">
        <f>C187*D186/D187</f>
        <v>12.93103448</v>
      </c>
      <c r="H187" s="26">
        <f t="shared" si="234"/>
        <v>0.000367816092</v>
      </c>
      <c r="I187" s="26"/>
      <c r="J187" s="26"/>
      <c r="K187" s="26"/>
      <c r="L187" s="26"/>
      <c r="M187" s="26"/>
      <c r="N187" s="26"/>
      <c r="O187" s="26"/>
    </row>
    <row r="188" ht="15.75" customHeight="1">
      <c r="B188" s="21"/>
      <c r="F188" s="23">
        <f t="shared" ref="F188:F189" si="235">B189</f>
        <v>1</v>
      </c>
      <c r="G188" s="23">
        <f>B191*D189/D191</f>
        <v>0.9655172414</v>
      </c>
      <c r="H188" s="23">
        <f t="shared" ref="H188:H189" si="236">((B189-G188)^2)/G188</f>
        <v>0.001231527094</v>
      </c>
    </row>
    <row r="189" ht="15.75" customHeight="1">
      <c r="A189" s="21" t="s">
        <v>35</v>
      </c>
      <c r="B189" s="23">
        <v>1.0</v>
      </c>
      <c r="C189" s="23">
        <v>1.0</v>
      </c>
      <c r="D189" s="23">
        <f t="shared" ref="D189:D191" si="237">SUM(B189:C189)</f>
        <v>2</v>
      </c>
      <c r="F189" s="23">
        <f t="shared" si="235"/>
        <v>13</v>
      </c>
      <c r="G189" s="23">
        <f>B191*D190/D191</f>
        <v>13.03448276</v>
      </c>
      <c r="H189" s="23">
        <f t="shared" si="236"/>
        <v>0.00009122422916</v>
      </c>
      <c r="I189" s="21">
        <f>SUM(H188:H191)</f>
        <v>0.002557319224</v>
      </c>
      <c r="J189" s="21" t="s">
        <v>60</v>
      </c>
    </row>
    <row r="190" ht="15.75" customHeight="1">
      <c r="A190" s="21" t="s">
        <v>89</v>
      </c>
      <c r="B190" s="23">
        <v>13.0</v>
      </c>
      <c r="C190" s="23">
        <v>14.0</v>
      </c>
      <c r="D190" s="23">
        <f t="shared" si="237"/>
        <v>27</v>
      </c>
      <c r="F190" s="23">
        <f t="shared" ref="F190:F191" si="239">C189</f>
        <v>1</v>
      </c>
      <c r="G190" s="23">
        <f>C191*D189/D191</f>
        <v>1.034482759</v>
      </c>
      <c r="H190" s="23">
        <f t="shared" ref="H190:H191" si="240">((C189-G190)^2)/G190</f>
        <v>0.001149425287</v>
      </c>
    </row>
    <row r="191" ht="15.75" customHeight="1">
      <c r="A191" s="21" t="s">
        <v>48</v>
      </c>
      <c r="B191" s="23">
        <f t="shared" ref="B191:C191" si="238">SUM(B189:B190)</f>
        <v>14</v>
      </c>
      <c r="C191" s="23">
        <f t="shared" si="238"/>
        <v>15</v>
      </c>
      <c r="D191" s="23">
        <f t="shared" si="237"/>
        <v>29</v>
      </c>
      <c r="F191" s="26">
        <f t="shared" si="239"/>
        <v>14</v>
      </c>
      <c r="G191" s="26">
        <f>C191*D190/D191</f>
        <v>13.96551724</v>
      </c>
      <c r="H191" s="26">
        <f t="shared" si="240"/>
        <v>0.00008514261388</v>
      </c>
      <c r="I191" s="26"/>
      <c r="J191" s="26"/>
      <c r="K191" s="26"/>
      <c r="L191" s="26"/>
      <c r="M191" s="26"/>
      <c r="N191" s="26"/>
      <c r="O191" s="26"/>
    </row>
    <row r="192" ht="15.75" customHeight="1">
      <c r="A192" s="21"/>
      <c r="F192" s="23">
        <f t="shared" ref="F192:F193" si="241">B193</f>
        <v>1</v>
      </c>
      <c r="G192" s="23">
        <f>B195*D193/D195</f>
        <v>0.9655172414</v>
      </c>
      <c r="H192" s="23">
        <f t="shared" ref="H192:H193" si="242">((B193-G192)^2)/G192</f>
        <v>0.001231527094</v>
      </c>
    </row>
    <row r="193" ht="15.75" customHeight="1">
      <c r="A193" s="21" t="s">
        <v>36</v>
      </c>
      <c r="B193" s="23">
        <v>1.0</v>
      </c>
      <c r="C193" s="23">
        <v>1.0</v>
      </c>
      <c r="D193" s="23">
        <f t="shared" ref="D193:D195" si="243">SUM(B193:C193)</f>
        <v>2</v>
      </c>
      <c r="F193" s="23">
        <f t="shared" si="241"/>
        <v>13</v>
      </c>
      <c r="G193" s="23">
        <f>B195*D194/D195</f>
        <v>13.03448276</v>
      </c>
      <c r="H193" s="23">
        <f t="shared" si="242"/>
        <v>0.00009122422916</v>
      </c>
      <c r="I193" s="21">
        <f>SUM(H192:H195)</f>
        <v>0.002557319224</v>
      </c>
      <c r="J193" s="21" t="s">
        <v>60</v>
      </c>
    </row>
    <row r="194" ht="15.75" customHeight="1">
      <c r="A194" s="21" t="s">
        <v>89</v>
      </c>
      <c r="B194" s="23">
        <v>13.0</v>
      </c>
      <c r="C194" s="23">
        <v>14.0</v>
      </c>
      <c r="D194" s="23">
        <f t="shared" si="243"/>
        <v>27</v>
      </c>
      <c r="F194" s="23">
        <f t="shared" ref="F194:F195" si="245">C193</f>
        <v>1</v>
      </c>
      <c r="G194" s="23">
        <f>C195*D193/D195</f>
        <v>1.034482759</v>
      </c>
      <c r="H194" s="23">
        <f t="shared" ref="H194:H195" si="246">((C193-G194)^2)/G194</f>
        <v>0.001149425287</v>
      </c>
    </row>
    <row r="195" ht="15.75" customHeight="1">
      <c r="A195" s="21" t="s">
        <v>48</v>
      </c>
      <c r="B195" s="23">
        <f t="shared" ref="B195:C195" si="244">SUM(B193:B194)</f>
        <v>14</v>
      </c>
      <c r="C195" s="23">
        <f t="shared" si="244"/>
        <v>15</v>
      </c>
      <c r="D195" s="23">
        <f t="shared" si="243"/>
        <v>29</v>
      </c>
      <c r="F195" s="26">
        <f t="shared" si="245"/>
        <v>14</v>
      </c>
      <c r="G195" s="26">
        <f>C195*D194/D195</f>
        <v>13.96551724</v>
      </c>
      <c r="H195" s="26">
        <f t="shared" si="246"/>
        <v>0.00008514261388</v>
      </c>
      <c r="I195" s="26"/>
      <c r="J195" s="26"/>
      <c r="K195" s="26"/>
      <c r="L195" s="26"/>
      <c r="M195" s="26"/>
      <c r="N195" s="26"/>
      <c r="O195" s="26"/>
    </row>
    <row r="196" ht="15.75" customHeight="1">
      <c r="A196" s="21"/>
      <c r="F196" s="23">
        <f t="shared" ref="F196:F197" si="247">B197</f>
        <v>2</v>
      </c>
      <c r="G196" s="23">
        <f>B199*D197/D199</f>
        <v>3.379310345</v>
      </c>
      <c r="H196" s="23">
        <f t="shared" ref="H196:H197" si="248">((B197-G196)^2)/G196</f>
        <v>0.5629838142</v>
      </c>
    </row>
    <row r="197" ht="15.75" customHeight="1">
      <c r="A197" s="21" t="s">
        <v>37</v>
      </c>
      <c r="B197" s="23">
        <v>2.0</v>
      </c>
      <c r="C197" s="23">
        <v>5.0</v>
      </c>
      <c r="D197" s="23">
        <f t="shared" ref="D197:D199" si="249">SUM(B197:C197)</f>
        <v>7</v>
      </c>
      <c r="F197" s="23">
        <f t="shared" si="247"/>
        <v>12</v>
      </c>
      <c r="G197" s="22">
        <f>B199*D198/D199</f>
        <v>10.62068966</v>
      </c>
      <c r="H197" s="23">
        <f t="shared" si="248"/>
        <v>0.1791312136</v>
      </c>
      <c r="I197" s="21">
        <f>SUM(H196:H199)</f>
        <v>1.43475572</v>
      </c>
      <c r="J197" s="21" t="s">
        <v>60</v>
      </c>
    </row>
    <row r="198" ht="15.75" customHeight="1">
      <c r="A198" s="21" t="s">
        <v>89</v>
      </c>
      <c r="B198" s="23">
        <v>12.0</v>
      </c>
      <c r="C198" s="23">
        <v>10.0</v>
      </c>
      <c r="D198" s="23">
        <f t="shared" si="249"/>
        <v>22</v>
      </c>
      <c r="F198" s="23">
        <f t="shared" ref="F198:F199" si="251">C197</f>
        <v>5</v>
      </c>
      <c r="G198" s="23">
        <f>C199*D197/D199</f>
        <v>3.620689655</v>
      </c>
      <c r="H198" s="23">
        <f t="shared" ref="H198:H199" si="252">((C197-G198)^2)/G198</f>
        <v>0.5254515599</v>
      </c>
    </row>
    <row r="199" ht="15.75" customHeight="1">
      <c r="A199" s="21" t="s">
        <v>48</v>
      </c>
      <c r="B199" s="23">
        <f t="shared" ref="B199:C199" si="250">SUM(B197:B198)</f>
        <v>14</v>
      </c>
      <c r="C199" s="23">
        <f t="shared" si="250"/>
        <v>15</v>
      </c>
      <c r="D199" s="23">
        <f t="shared" si="249"/>
        <v>29</v>
      </c>
      <c r="F199" s="26">
        <f t="shared" si="251"/>
        <v>10</v>
      </c>
      <c r="G199" s="26">
        <f>C199*D198/D199</f>
        <v>11.37931034</v>
      </c>
      <c r="H199" s="26">
        <f t="shared" si="252"/>
        <v>0.1671891327</v>
      </c>
      <c r="I199" s="26"/>
      <c r="J199" s="26"/>
      <c r="K199" s="26"/>
      <c r="L199" s="26"/>
      <c r="M199" s="26"/>
      <c r="N199" s="26"/>
      <c r="O199" s="26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</row>
    <row r="201" ht="15.75" customHeight="1">
      <c r="A201" s="25" t="s">
        <v>26</v>
      </c>
      <c r="B201" s="21" t="s">
        <v>58</v>
      </c>
      <c r="C201" s="21" t="s">
        <v>76</v>
      </c>
      <c r="F201" s="23">
        <f t="shared" ref="F201:F202" si="253">B202</f>
        <v>0</v>
      </c>
      <c r="G201" s="23">
        <f>B204*D202/D204</f>
        <v>0</v>
      </c>
      <c r="H201" s="23">
        <v>0.0</v>
      </c>
      <c r="I201" s="21">
        <f>SUM(H201:H204)</f>
        <v>0</v>
      </c>
      <c r="J201" s="21" t="s">
        <v>60</v>
      </c>
    </row>
    <row r="202" ht="15.75" customHeight="1">
      <c r="A202" s="21" t="s">
        <v>27</v>
      </c>
      <c r="B202" s="23">
        <v>0.0</v>
      </c>
      <c r="C202" s="23">
        <v>0.0</v>
      </c>
      <c r="D202" s="23">
        <f t="shared" ref="D202:D204" si="254">SUM(B202:C202)</f>
        <v>0</v>
      </c>
      <c r="F202" s="23">
        <f t="shared" si="253"/>
        <v>46</v>
      </c>
      <c r="G202" s="23">
        <f>B204*D203/D204</f>
        <v>46</v>
      </c>
      <c r="H202" s="23">
        <f>((B203-G202)^2)/G202</f>
        <v>0</v>
      </c>
      <c r="I202" s="21" t="s">
        <v>69</v>
      </c>
      <c r="J202" s="21">
        <v>3.84</v>
      </c>
    </row>
    <row r="203" ht="15.75" customHeight="1">
      <c r="A203" s="21" t="s">
        <v>84</v>
      </c>
      <c r="B203" s="23">
        <v>46.0</v>
      </c>
      <c r="C203" s="23">
        <v>54.0</v>
      </c>
      <c r="D203" s="23">
        <f t="shared" si="254"/>
        <v>100</v>
      </c>
      <c r="F203" s="23">
        <f t="shared" ref="F203:F204" si="256">C202</f>
        <v>0</v>
      </c>
      <c r="G203" s="23">
        <f>C204*D202/D204</f>
        <v>0</v>
      </c>
      <c r="H203" s="23">
        <v>0.0</v>
      </c>
      <c r="J203" s="21"/>
    </row>
    <row r="204" ht="15.75" customHeight="1">
      <c r="A204" s="21" t="s">
        <v>48</v>
      </c>
      <c r="B204" s="23">
        <f t="shared" ref="B204:C204" si="255">SUM(B202:B203)</f>
        <v>46</v>
      </c>
      <c r="C204" s="23">
        <f t="shared" si="255"/>
        <v>54</v>
      </c>
      <c r="D204" s="23">
        <f t="shared" si="254"/>
        <v>100</v>
      </c>
      <c r="F204" s="26">
        <f t="shared" si="256"/>
        <v>54</v>
      </c>
      <c r="G204" s="26">
        <f>C204*D203/D204</f>
        <v>54</v>
      </c>
      <c r="H204" s="26">
        <f>((C203-G204)^2)/G204</f>
        <v>0</v>
      </c>
      <c r="I204" s="26"/>
      <c r="J204" s="26"/>
      <c r="K204" s="26"/>
      <c r="L204" s="26"/>
      <c r="M204" s="26"/>
      <c r="N204" s="26"/>
      <c r="O204" s="26"/>
    </row>
    <row r="205" ht="15.75" customHeight="1">
      <c r="B205" s="21" t="s">
        <v>58</v>
      </c>
      <c r="C205" s="21" t="s">
        <v>76</v>
      </c>
      <c r="D205" s="21" t="s">
        <v>48</v>
      </c>
      <c r="E205" s="23">
        <f>(2-1)*(2-1)</f>
        <v>1</v>
      </c>
      <c r="F205" s="23">
        <f t="shared" ref="F205:F206" si="257">B206</f>
        <v>0</v>
      </c>
      <c r="G205" s="23">
        <f>B208*D206/D208</f>
        <v>0</v>
      </c>
      <c r="H205" s="23">
        <v>0.0</v>
      </c>
      <c r="I205" s="21"/>
      <c r="J205" s="21"/>
    </row>
    <row r="206" ht="15.75" customHeight="1">
      <c r="A206" s="21" t="s">
        <v>27</v>
      </c>
      <c r="B206" s="23">
        <v>0.0</v>
      </c>
      <c r="C206" s="23">
        <v>0.0</v>
      </c>
      <c r="D206" s="23">
        <f t="shared" ref="D206:D208" si="258">SUM(B206:C206)</f>
        <v>0</v>
      </c>
      <c r="F206" s="23">
        <f t="shared" si="257"/>
        <v>10</v>
      </c>
      <c r="G206" s="23">
        <f>B208*D207/D208</f>
        <v>10</v>
      </c>
      <c r="H206" s="23">
        <f>((B207-G206)^2)/G206</f>
        <v>0</v>
      </c>
      <c r="I206" s="21">
        <f>SUM(H205:H208)</f>
        <v>0</v>
      </c>
      <c r="J206" s="21" t="s">
        <v>60</v>
      </c>
    </row>
    <row r="207" ht="15.75" customHeight="1">
      <c r="A207" s="21" t="s">
        <v>85</v>
      </c>
      <c r="B207" s="23">
        <v>10.0</v>
      </c>
      <c r="C207" s="23">
        <v>46.0</v>
      </c>
      <c r="D207" s="23">
        <f t="shared" si="258"/>
        <v>56</v>
      </c>
      <c r="F207" s="23">
        <f t="shared" ref="F207:F208" si="260">C206</f>
        <v>0</v>
      </c>
      <c r="G207" s="23">
        <f>C208*D206/D208</f>
        <v>0</v>
      </c>
      <c r="H207" s="23">
        <v>0.0</v>
      </c>
      <c r="J207" s="21"/>
    </row>
    <row r="208" ht="15.75" customHeight="1">
      <c r="A208" s="21" t="s">
        <v>48</v>
      </c>
      <c r="B208" s="23">
        <f t="shared" ref="B208:C208" si="259">SUM(B206:B207)</f>
        <v>10</v>
      </c>
      <c r="C208" s="23">
        <f t="shared" si="259"/>
        <v>46</v>
      </c>
      <c r="D208" s="23">
        <f t="shared" si="258"/>
        <v>56</v>
      </c>
      <c r="F208" s="26">
        <f t="shared" si="260"/>
        <v>46</v>
      </c>
      <c r="G208" s="26">
        <f>C208*D207/D208</f>
        <v>46</v>
      </c>
      <c r="H208" s="26">
        <f>((C207-G208)^2)/G208</f>
        <v>0</v>
      </c>
      <c r="I208" s="26"/>
      <c r="J208" s="26"/>
      <c r="K208" s="26"/>
      <c r="L208" s="26"/>
      <c r="M208" s="26"/>
      <c r="N208" s="26"/>
      <c r="O208" s="26"/>
    </row>
    <row r="209" ht="15.75" customHeight="1">
      <c r="A209" s="21"/>
      <c r="B209" s="21" t="s">
        <v>58</v>
      </c>
      <c r="C209" s="21" t="s">
        <v>76</v>
      </c>
      <c r="D209" s="21"/>
      <c r="F209" s="23">
        <f t="shared" ref="F209:F210" si="261">B210</f>
        <v>30</v>
      </c>
      <c r="G209" s="23">
        <f>B212*D210/D212</f>
        <v>34.96</v>
      </c>
      <c r="H209" s="23">
        <f t="shared" ref="H209:H210" si="262">((B210-G209)^2)/G209</f>
        <v>0.7037070938</v>
      </c>
      <c r="I209" s="41"/>
      <c r="J209" s="42"/>
      <c r="K209" s="41"/>
      <c r="L209" s="41"/>
    </row>
    <row r="210" ht="15.75" customHeight="1">
      <c r="A210" s="29" t="s">
        <v>91</v>
      </c>
      <c r="B210" s="24">
        <v>30.0</v>
      </c>
      <c r="C210" s="23">
        <v>46.0</v>
      </c>
      <c r="D210" s="23">
        <f t="shared" ref="D210:D212" si="263">SUM(B210:C210)</f>
        <v>76</v>
      </c>
      <c r="F210" s="23">
        <f t="shared" si="261"/>
        <v>16</v>
      </c>
      <c r="G210" s="23">
        <f>B212*D211/D212</f>
        <v>11.04</v>
      </c>
      <c r="H210" s="23">
        <f t="shared" si="262"/>
        <v>2.228405797</v>
      </c>
      <c r="I210" s="43">
        <f>SUM(H209:H212)</f>
        <v>5.429838687</v>
      </c>
      <c r="J210" s="43" t="s">
        <v>55</v>
      </c>
      <c r="K210" s="44" t="s">
        <v>56</v>
      </c>
      <c r="L210" s="41"/>
    </row>
    <row r="211" ht="15.75" customHeight="1">
      <c r="A211" s="21" t="s">
        <v>84</v>
      </c>
      <c r="B211" s="24">
        <v>16.0</v>
      </c>
      <c r="C211" s="23">
        <v>8.0</v>
      </c>
      <c r="D211" s="23">
        <f t="shared" si="263"/>
        <v>24</v>
      </c>
      <c r="F211" s="23">
        <f t="shared" ref="F211:F212" si="265">C210</f>
        <v>46</v>
      </c>
      <c r="G211" s="23">
        <f>C212*D210/D212</f>
        <v>41.04</v>
      </c>
      <c r="H211" s="23">
        <f t="shared" ref="H211:H212" si="266">((C210-G211)^2)/G211</f>
        <v>0.599454191</v>
      </c>
      <c r="I211" s="41"/>
      <c r="J211" s="41"/>
      <c r="K211" s="41"/>
      <c r="L211" s="41"/>
    </row>
    <row r="212" ht="15.75" customHeight="1">
      <c r="A212" s="21" t="s">
        <v>48</v>
      </c>
      <c r="B212" s="23">
        <f t="shared" ref="B212:C212" si="264">SUM(B210:B211)</f>
        <v>46</v>
      </c>
      <c r="C212" s="23">
        <f t="shared" si="264"/>
        <v>54</v>
      </c>
      <c r="D212" s="23">
        <f t="shared" si="263"/>
        <v>100</v>
      </c>
      <c r="F212" s="26">
        <f t="shared" si="265"/>
        <v>8</v>
      </c>
      <c r="G212" s="26">
        <f>C212*D211/D212</f>
        <v>12.96</v>
      </c>
      <c r="H212" s="26">
        <f t="shared" si="266"/>
        <v>1.898271605</v>
      </c>
      <c r="I212" s="45"/>
      <c r="J212" s="45"/>
      <c r="K212" s="45"/>
      <c r="L212" s="45"/>
      <c r="M212" s="26"/>
      <c r="N212" s="26"/>
      <c r="O212" s="26"/>
    </row>
    <row r="213" ht="15.75" customHeight="1">
      <c r="A213" s="21"/>
      <c r="B213" s="21"/>
    </row>
    <row r="214" ht="15.75" customHeight="1">
      <c r="A214" s="29"/>
      <c r="I214" s="21"/>
      <c r="J214" s="21"/>
    </row>
    <row r="215" ht="15.75" customHeight="1">
      <c r="A215" s="21"/>
    </row>
    <row r="216" ht="15.75" customHeight="1">
      <c r="A216" s="21"/>
      <c r="F216" s="26"/>
      <c r="G216" s="26"/>
      <c r="H216" s="26"/>
      <c r="I216" s="26"/>
      <c r="J216" s="26"/>
      <c r="K216" s="26"/>
      <c r="L216" s="26"/>
      <c r="M216" s="26"/>
      <c r="N216" s="26"/>
      <c r="O216" s="26"/>
    </row>
    <row r="217" ht="15.75" customHeight="1">
      <c r="A217" s="25" t="s">
        <v>87</v>
      </c>
      <c r="B217" s="21" t="s">
        <v>58</v>
      </c>
      <c r="C217" s="21" t="s">
        <v>76</v>
      </c>
      <c r="F217" s="23">
        <f t="shared" ref="F217:F218" si="267">B218</f>
        <v>5</v>
      </c>
      <c r="G217" s="23">
        <f>B220*D218/D220</f>
        <v>3.22</v>
      </c>
      <c r="H217" s="23">
        <f t="shared" ref="H217:H218" si="268">((B218-G217)^2)/G217</f>
        <v>0.9839751553</v>
      </c>
    </row>
    <row r="218" ht="15.75" customHeight="1">
      <c r="A218" s="21" t="s">
        <v>32</v>
      </c>
      <c r="B218" s="23">
        <v>5.0</v>
      </c>
      <c r="C218" s="23">
        <v>2.0</v>
      </c>
      <c r="D218" s="23">
        <f t="shared" ref="D218:D220" si="269">SUM(B218:C218)</f>
        <v>7</v>
      </c>
      <c r="F218" s="23">
        <f t="shared" si="267"/>
        <v>41</v>
      </c>
      <c r="G218" s="23">
        <f>B220*D219/D220</f>
        <v>42.78</v>
      </c>
      <c r="H218" s="23">
        <f t="shared" si="268"/>
        <v>0.0740626461</v>
      </c>
      <c r="I218" s="21">
        <f>SUM(H217:H220)</f>
        <v>1.959329262</v>
      </c>
      <c r="J218" s="21" t="s">
        <v>60</v>
      </c>
    </row>
    <row r="219" ht="15.75" customHeight="1">
      <c r="A219" s="21" t="s">
        <v>84</v>
      </c>
      <c r="B219" s="23">
        <v>41.0</v>
      </c>
      <c r="C219" s="23">
        <v>52.0</v>
      </c>
      <c r="D219" s="23">
        <f t="shared" si="269"/>
        <v>93</v>
      </c>
      <c r="F219" s="23">
        <f t="shared" ref="F219:F220" si="271">C218</f>
        <v>2</v>
      </c>
      <c r="G219" s="23">
        <f>C220*D218/D220</f>
        <v>3.78</v>
      </c>
      <c r="H219" s="23">
        <f t="shared" ref="H219:H220" si="272">((C218-G219)^2)/G219</f>
        <v>0.8382010582</v>
      </c>
    </row>
    <row r="220" ht="15.75" customHeight="1">
      <c r="A220" s="21" t="s">
        <v>48</v>
      </c>
      <c r="B220" s="23">
        <f t="shared" ref="B220:C220" si="270">SUM(B218:B219)</f>
        <v>46</v>
      </c>
      <c r="C220" s="23">
        <f t="shared" si="270"/>
        <v>54</v>
      </c>
      <c r="D220" s="23">
        <f t="shared" si="269"/>
        <v>100</v>
      </c>
      <c r="F220" s="26">
        <f t="shared" si="271"/>
        <v>52</v>
      </c>
      <c r="G220" s="26">
        <f>C220*D219/D220</f>
        <v>50.22</v>
      </c>
      <c r="H220" s="26">
        <f t="shared" si="272"/>
        <v>0.06309040223</v>
      </c>
      <c r="I220" s="26"/>
      <c r="J220" s="26"/>
      <c r="K220" s="26"/>
      <c r="L220" s="26"/>
      <c r="M220" s="26"/>
      <c r="N220" s="26"/>
      <c r="O220" s="26"/>
    </row>
    <row r="221" ht="15.75" customHeight="1">
      <c r="A221" s="21"/>
      <c r="F221" s="23">
        <f t="shared" ref="F221:F222" si="273">B222</f>
        <v>1</v>
      </c>
      <c r="G221" s="23">
        <f>B224*D222/D224</f>
        <v>0.46</v>
      </c>
      <c r="H221" s="23">
        <f t="shared" ref="H221:H222" si="274">((B222-G221)^2)/G221</f>
        <v>0.6339130435</v>
      </c>
    </row>
    <row r="222" ht="15.75" customHeight="1">
      <c r="A222" s="21" t="s">
        <v>88</v>
      </c>
      <c r="B222" s="23">
        <v>1.0</v>
      </c>
      <c r="C222" s="23">
        <v>0.0</v>
      </c>
      <c r="D222" s="23">
        <f t="shared" ref="D222:D224" si="275">SUM(B222:C222)</f>
        <v>1</v>
      </c>
      <c r="F222" s="23">
        <f t="shared" si="273"/>
        <v>45</v>
      </c>
      <c r="G222" s="22">
        <f>B224*D223/D224</f>
        <v>45.54</v>
      </c>
      <c r="H222" s="23">
        <f t="shared" si="274"/>
        <v>0.006403162055</v>
      </c>
      <c r="I222" s="21">
        <f>SUM(H221:H224)</f>
        <v>1.185770751</v>
      </c>
      <c r="J222" s="21" t="s">
        <v>60</v>
      </c>
    </row>
    <row r="223" ht="15.75" customHeight="1">
      <c r="A223" s="21" t="s">
        <v>84</v>
      </c>
      <c r="B223" s="23">
        <v>45.0</v>
      </c>
      <c r="C223" s="23">
        <v>54.0</v>
      </c>
      <c r="D223" s="23">
        <f t="shared" si="275"/>
        <v>99</v>
      </c>
      <c r="F223" s="23">
        <f t="shared" ref="F223:F224" si="277">C222</f>
        <v>0</v>
      </c>
      <c r="G223" s="23">
        <f>C224*D222/D224</f>
        <v>0.54</v>
      </c>
      <c r="H223" s="23">
        <f t="shared" ref="H223:H224" si="278">((C222-G223)^2)/G223</f>
        <v>0.54</v>
      </c>
    </row>
    <row r="224" ht="15.75" customHeight="1">
      <c r="A224" s="21" t="s">
        <v>48</v>
      </c>
      <c r="B224" s="23">
        <f t="shared" ref="B224:C224" si="276">SUM(B222:B223)</f>
        <v>46</v>
      </c>
      <c r="C224" s="23">
        <f t="shared" si="276"/>
        <v>54</v>
      </c>
      <c r="D224" s="23">
        <f t="shared" si="275"/>
        <v>100</v>
      </c>
      <c r="F224" s="26">
        <f t="shared" si="277"/>
        <v>54</v>
      </c>
      <c r="G224" s="26">
        <f>C224*D223/D224</f>
        <v>53.46</v>
      </c>
      <c r="H224" s="26">
        <f t="shared" si="278"/>
        <v>0.005454545455</v>
      </c>
      <c r="I224" s="26"/>
      <c r="J224" s="26"/>
      <c r="K224" s="26"/>
      <c r="L224" s="26"/>
      <c r="M224" s="26"/>
      <c r="N224" s="26"/>
      <c r="O224" s="26"/>
    </row>
    <row r="225" ht="15.75" customHeight="1">
      <c r="A225" s="21"/>
      <c r="F225" s="23">
        <f t="shared" ref="F225:F226" si="279">B226</f>
        <v>2</v>
      </c>
      <c r="G225" s="23">
        <f>B228*D226/D228</f>
        <v>0.92</v>
      </c>
      <c r="H225" s="23">
        <f t="shared" ref="H225:H226" si="280">((B226-G225)^2)/G225</f>
        <v>1.267826087</v>
      </c>
    </row>
    <row r="226" ht="15.75" customHeight="1">
      <c r="A226" s="21" t="s">
        <v>34</v>
      </c>
      <c r="B226" s="23">
        <v>2.0</v>
      </c>
      <c r="C226" s="23">
        <v>0.0</v>
      </c>
      <c r="D226" s="23">
        <f t="shared" ref="D226:D228" si="281">SUM(B226:C226)</f>
        <v>2</v>
      </c>
      <c r="F226" s="23">
        <f t="shared" si="279"/>
        <v>44</v>
      </c>
      <c r="G226" s="23">
        <f>B228*D227/D228</f>
        <v>45.08</v>
      </c>
      <c r="H226" s="23">
        <f t="shared" si="280"/>
        <v>0.02587400177</v>
      </c>
      <c r="I226" s="21">
        <f>SUM(H225:H228)</f>
        <v>2.395740905</v>
      </c>
      <c r="J226" s="21" t="s">
        <v>60</v>
      </c>
    </row>
    <row r="227" ht="15.75" customHeight="1">
      <c r="A227" s="21" t="s">
        <v>84</v>
      </c>
      <c r="B227" s="23">
        <v>44.0</v>
      </c>
      <c r="C227" s="23">
        <v>54.0</v>
      </c>
      <c r="D227" s="23">
        <f t="shared" si="281"/>
        <v>98</v>
      </c>
      <c r="F227" s="23">
        <f t="shared" ref="F227:F228" si="283">C226</f>
        <v>0</v>
      </c>
      <c r="G227" s="23">
        <f>C228*D226/D228</f>
        <v>1.08</v>
      </c>
      <c r="H227" s="23">
        <f t="shared" ref="H227:H228" si="284">((C226-G227)^2)/G227</f>
        <v>1.08</v>
      </c>
    </row>
    <row r="228" ht="15.75" customHeight="1">
      <c r="A228" s="21" t="s">
        <v>48</v>
      </c>
      <c r="B228" s="23">
        <f t="shared" ref="B228:C228" si="282">SUM(B226:B227)</f>
        <v>46</v>
      </c>
      <c r="C228" s="23">
        <f t="shared" si="282"/>
        <v>54</v>
      </c>
      <c r="D228" s="23">
        <f t="shared" si="281"/>
        <v>100</v>
      </c>
      <c r="F228" s="26">
        <f t="shared" si="283"/>
        <v>54</v>
      </c>
      <c r="G228" s="26">
        <f>C228*D227/D228</f>
        <v>52.92</v>
      </c>
      <c r="H228" s="26">
        <f t="shared" si="284"/>
        <v>0.02204081633</v>
      </c>
      <c r="I228" s="26"/>
      <c r="J228" s="26"/>
      <c r="K228" s="26"/>
      <c r="L228" s="26"/>
      <c r="M228" s="26"/>
      <c r="N228" s="26"/>
      <c r="O228" s="26"/>
    </row>
    <row r="229" ht="15.75" customHeight="1">
      <c r="F229" s="23">
        <f t="shared" ref="F229:F230" si="285">B230</f>
        <v>1</v>
      </c>
      <c r="G229" s="23">
        <f>B232*D230/D232</f>
        <v>0.92</v>
      </c>
      <c r="H229" s="23">
        <f t="shared" ref="H229:H230" si="286">((B230-G229)^2)/G229</f>
        <v>0.006956521739</v>
      </c>
    </row>
    <row r="230" ht="15.75" customHeight="1">
      <c r="A230" s="21" t="s">
        <v>35</v>
      </c>
      <c r="B230" s="23">
        <v>1.0</v>
      </c>
      <c r="C230" s="23">
        <v>1.0</v>
      </c>
      <c r="D230" s="23">
        <f t="shared" ref="D230:D232" si="287">SUM(B230:C230)</f>
        <v>2</v>
      </c>
      <c r="F230" s="23">
        <f t="shared" si="285"/>
        <v>45</v>
      </c>
      <c r="G230" s="23">
        <f>B232*D231/D232</f>
        <v>45.08</v>
      </c>
      <c r="H230" s="23">
        <f t="shared" si="286"/>
        <v>0.0001419698314</v>
      </c>
      <c r="I230" s="21">
        <f>SUM(H229:H232)</f>
        <v>0.01314535476</v>
      </c>
      <c r="J230" s="21" t="s">
        <v>60</v>
      </c>
    </row>
    <row r="231" ht="15.75" customHeight="1">
      <c r="A231" s="21" t="s">
        <v>84</v>
      </c>
      <c r="B231" s="23">
        <v>45.0</v>
      </c>
      <c r="C231" s="23">
        <v>53.0</v>
      </c>
      <c r="D231" s="23">
        <f t="shared" si="287"/>
        <v>98</v>
      </c>
      <c r="F231" s="23">
        <f t="shared" ref="F231:F232" si="289">C230</f>
        <v>1</v>
      </c>
      <c r="G231" s="23">
        <f>C232*D230/D232</f>
        <v>1.08</v>
      </c>
      <c r="H231" s="23">
        <f t="shared" ref="H231:H232" si="290">((C230-G231)^2)/G231</f>
        <v>0.005925925926</v>
      </c>
    </row>
    <row r="232" ht="15.75" customHeight="1">
      <c r="A232" s="21" t="s">
        <v>48</v>
      </c>
      <c r="B232" s="23">
        <f t="shared" ref="B232:C232" si="288">SUM(B230:B231)</f>
        <v>46</v>
      </c>
      <c r="C232" s="23">
        <f t="shared" si="288"/>
        <v>54</v>
      </c>
      <c r="D232" s="23">
        <f t="shared" si="287"/>
        <v>100</v>
      </c>
      <c r="F232" s="26">
        <f t="shared" si="289"/>
        <v>53</v>
      </c>
      <c r="G232" s="26">
        <f>C232*D231/D232</f>
        <v>52.92</v>
      </c>
      <c r="H232" s="26">
        <f t="shared" si="290"/>
        <v>0.0001209372638</v>
      </c>
      <c r="I232" s="26"/>
      <c r="J232" s="26"/>
      <c r="K232" s="26"/>
      <c r="L232" s="26"/>
      <c r="M232" s="26"/>
      <c r="N232" s="26"/>
      <c r="O232" s="26"/>
    </row>
    <row r="233" ht="15.75" customHeight="1">
      <c r="A233" s="21"/>
      <c r="F233" s="23">
        <f t="shared" ref="F233:F234" si="291">B234</f>
        <v>1</v>
      </c>
      <c r="G233" s="23">
        <f>B236*D234/D236</f>
        <v>0.92</v>
      </c>
      <c r="H233" s="23">
        <f t="shared" ref="H233:H234" si="292">((B234-G233)^2)/G233</f>
        <v>0.006956521739</v>
      </c>
    </row>
    <row r="234" ht="15.75" customHeight="1">
      <c r="A234" s="21" t="s">
        <v>36</v>
      </c>
      <c r="B234" s="23">
        <v>1.0</v>
      </c>
      <c r="C234" s="23">
        <v>1.0</v>
      </c>
      <c r="D234" s="23">
        <f t="shared" ref="D234:D236" si="293">SUM(B234:C234)</f>
        <v>2</v>
      </c>
      <c r="F234" s="23">
        <f t="shared" si="291"/>
        <v>45</v>
      </c>
      <c r="G234" s="23">
        <f>B236*D235/D236</f>
        <v>45.08</v>
      </c>
      <c r="H234" s="23">
        <f t="shared" si="292"/>
        <v>0.0001419698314</v>
      </c>
      <c r="I234" s="21">
        <f>SUM(H233:H236)</f>
        <v>0.01314535476</v>
      </c>
      <c r="J234" s="21" t="s">
        <v>60</v>
      </c>
    </row>
    <row r="235" ht="15.75" customHeight="1">
      <c r="A235" s="21" t="s">
        <v>84</v>
      </c>
      <c r="B235" s="23">
        <v>45.0</v>
      </c>
      <c r="C235" s="23">
        <v>53.0</v>
      </c>
      <c r="D235" s="23">
        <f t="shared" si="293"/>
        <v>98</v>
      </c>
      <c r="F235" s="23">
        <f t="shared" ref="F235:F236" si="295">C234</f>
        <v>1</v>
      </c>
      <c r="G235" s="23">
        <f>C236*D234/D236</f>
        <v>1.08</v>
      </c>
      <c r="H235" s="23">
        <f t="shared" ref="H235:H236" si="296">((C234-G235)^2)/G235</f>
        <v>0.005925925926</v>
      </c>
    </row>
    <row r="236" ht="15.75" customHeight="1">
      <c r="A236" s="21" t="s">
        <v>48</v>
      </c>
      <c r="B236" s="23">
        <f t="shared" ref="B236:C236" si="294">SUM(B234:B235)</f>
        <v>46</v>
      </c>
      <c r="C236" s="23">
        <f t="shared" si="294"/>
        <v>54</v>
      </c>
      <c r="D236" s="23">
        <f t="shared" si="293"/>
        <v>100</v>
      </c>
      <c r="F236" s="26">
        <f t="shared" si="295"/>
        <v>53</v>
      </c>
      <c r="G236" s="26">
        <f>C236*D235/D236</f>
        <v>52.92</v>
      </c>
      <c r="H236" s="26">
        <f t="shared" si="296"/>
        <v>0.0001209372638</v>
      </c>
      <c r="I236" s="26"/>
      <c r="J236" s="26"/>
      <c r="K236" s="26"/>
      <c r="L236" s="26"/>
      <c r="M236" s="26"/>
      <c r="N236" s="26"/>
      <c r="O236" s="26"/>
    </row>
    <row r="237" ht="15.75" customHeight="1">
      <c r="A237" s="21"/>
      <c r="F237" s="23">
        <f t="shared" ref="F237:F238" si="297">B238</f>
        <v>5</v>
      </c>
      <c r="G237" s="23">
        <f>B240*D238/D240</f>
        <v>3.22</v>
      </c>
      <c r="H237" s="23">
        <f t="shared" ref="H237:H238" si="298">((B238-G237)^2)/G237</f>
        <v>0.9839751553</v>
      </c>
    </row>
    <row r="238" ht="15.75" customHeight="1">
      <c r="A238" s="21" t="s">
        <v>37</v>
      </c>
      <c r="B238" s="23">
        <v>5.0</v>
      </c>
      <c r="C238" s="23">
        <v>2.0</v>
      </c>
      <c r="D238" s="23">
        <f t="shared" ref="D238:D240" si="299">SUM(B238:C238)</f>
        <v>7</v>
      </c>
      <c r="F238" s="23">
        <f t="shared" si="297"/>
        <v>41</v>
      </c>
      <c r="G238" s="23">
        <f>B240*D239/D240</f>
        <v>42.78</v>
      </c>
      <c r="H238" s="23">
        <f t="shared" si="298"/>
        <v>0.0740626461</v>
      </c>
      <c r="I238" s="21">
        <f>SUM(H237:H240)</f>
        <v>1.959329262</v>
      </c>
      <c r="J238" s="21" t="s">
        <v>60</v>
      </c>
    </row>
    <row r="239" ht="15.75" customHeight="1">
      <c r="A239" s="21" t="s">
        <v>84</v>
      </c>
      <c r="B239" s="23">
        <v>41.0</v>
      </c>
      <c r="C239" s="23">
        <v>52.0</v>
      </c>
      <c r="D239" s="23">
        <f t="shared" si="299"/>
        <v>93</v>
      </c>
      <c r="F239" s="23">
        <f t="shared" ref="F239:F240" si="301">C238</f>
        <v>2</v>
      </c>
      <c r="G239" s="23">
        <f>C240*D238/D240</f>
        <v>3.78</v>
      </c>
      <c r="H239" s="23">
        <f t="shared" ref="H239:H240" si="302">((C238-G239)^2)/G239</f>
        <v>0.8382010582</v>
      </c>
    </row>
    <row r="240" ht="15.75" customHeight="1">
      <c r="A240" s="21" t="s">
        <v>48</v>
      </c>
      <c r="B240" s="23">
        <f t="shared" ref="B240:C240" si="300">SUM(B238:B239)</f>
        <v>46</v>
      </c>
      <c r="C240" s="23">
        <f t="shared" si="300"/>
        <v>54</v>
      </c>
      <c r="D240" s="23">
        <f t="shared" si="299"/>
        <v>100</v>
      </c>
      <c r="F240" s="26">
        <f t="shared" si="301"/>
        <v>52</v>
      </c>
      <c r="G240" s="26">
        <f>C240*D239/D240</f>
        <v>50.22</v>
      </c>
      <c r="H240" s="26">
        <f t="shared" si="302"/>
        <v>0.06309040223</v>
      </c>
      <c r="I240" s="26"/>
      <c r="J240" s="26"/>
      <c r="K240" s="26"/>
      <c r="L240" s="26"/>
      <c r="M240" s="26"/>
      <c r="N240" s="26"/>
      <c r="O240" s="26"/>
    </row>
    <row r="241" ht="15.75" customHeight="1">
      <c r="A241" s="21"/>
      <c r="B241" s="21" t="s">
        <v>58</v>
      </c>
      <c r="C241" s="21" t="s">
        <v>76</v>
      </c>
      <c r="F241" s="23">
        <f t="shared" ref="F241:F242" si="303">B242</f>
        <v>5</v>
      </c>
      <c r="G241" s="23">
        <f>B244*D242/D244</f>
        <v>5</v>
      </c>
      <c r="H241" s="23">
        <f t="shared" ref="H241:H242" si="304">((B242-G241)^2)/G241</f>
        <v>0</v>
      </c>
    </row>
    <row r="242" ht="15.75" customHeight="1">
      <c r="A242" s="21" t="s">
        <v>32</v>
      </c>
      <c r="B242" s="23">
        <v>5.0</v>
      </c>
      <c r="C242" s="23">
        <v>2.0</v>
      </c>
      <c r="D242" s="23">
        <f t="shared" ref="D242:D244" si="305">SUM(B242:C242)</f>
        <v>7</v>
      </c>
      <c r="F242" s="23">
        <f t="shared" si="303"/>
        <v>10</v>
      </c>
      <c r="G242" s="23">
        <f>B244*D243/D244</f>
        <v>10</v>
      </c>
      <c r="H242" s="23">
        <f t="shared" si="304"/>
        <v>0</v>
      </c>
      <c r="I242" s="21">
        <f>SUM(H241:H244)</f>
        <v>0</v>
      </c>
      <c r="J242" s="21" t="s">
        <v>60</v>
      </c>
    </row>
    <row r="243" ht="15.75" customHeight="1">
      <c r="A243" s="21" t="s">
        <v>89</v>
      </c>
      <c r="B243" s="23">
        <v>10.0</v>
      </c>
      <c r="C243" s="23">
        <v>4.0</v>
      </c>
      <c r="D243" s="23">
        <f t="shared" si="305"/>
        <v>14</v>
      </c>
      <c r="F243" s="23">
        <f t="shared" ref="F243:F244" si="307">C242</f>
        <v>2</v>
      </c>
      <c r="G243" s="23">
        <f>C244*D242/D244</f>
        <v>2</v>
      </c>
      <c r="H243" s="23">
        <f t="shared" ref="H243:H244" si="308">((C242-G243)^2)/G243</f>
        <v>0</v>
      </c>
    </row>
    <row r="244" ht="15.75" customHeight="1">
      <c r="A244" s="21" t="s">
        <v>48</v>
      </c>
      <c r="B244" s="23">
        <f t="shared" ref="B244:C244" si="306">SUM(B242:B243)</f>
        <v>15</v>
      </c>
      <c r="C244" s="23">
        <f t="shared" si="306"/>
        <v>6</v>
      </c>
      <c r="D244" s="23">
        <f t="shared" si="305"/>
        <v>21</v>
      </c>
      <c r="F244" s="26">
        <f t="shared" si="307"/>
        <v>4</v>
      </c>
      <c r="G244" s="26">
        <f>C244*D243/D244</f>
        <v>4</v>
      </c>
      <c r="H244" s="26">
        <f t="shared" si="308"/>
        <v>0</v>
      </c>
      <c r="I244" s="26"/>
      <c r="J244" s="26"/>
      <c r="K244" s="26"/>
      <c r="L244" s="26"/>
      <c r="M244" s="26"/>
      <c r="N244" s="26"/>
      <c r="O244" s="26"/>
    </row>
    <row r="245" ht="15.75" customHeight="1">
      <c r="A245" s="21"/>
      <c r="F245" s="23">
        <f t="shared" ref="F245:F246" si="309">B246</f>
        <v>1</v>
      </c>
      <c r="G245" s="23">
        <f>B248*D246/D248</f>
        <v>0.7142857143</v>
      </c>
      <c r="H245" s="23">
        <f t="shared" ref="H245:H246" si="310">((B246-G245)^2)/G245</f>
        <v>0.1142857143</v>
      </c>
    </row>
    <row r="246" ht="15.75" customHeight="1">
      <c r="A246" s="21" t="s">
        <v>88</v>
      </c>
      <c r="B246" s="23">
        <v>1.0</v>
      </c>
      <c r="C246" s="23">
        <v>0.0</v>
      </c>
      <c r="D246" s="23">
        <f t="shared" ref="D246:D248" si="311">SUM(B246:C246)</f>
        <v>1</v>
      </c>
      <c r="F246" s="23">
        <f t="shared" si="309"/>
        <v>14</v>
      </c>
      <c r="G246" s="23">
        <f>B248*D247/D248</f>
        <v>14.28571429</v>
      </c>
      <c r="H246" s="23">
        <f t="shared" si="310"/>
        <v>0.005714285714</v>
      </c>
      <c r="I246" s="21">
        <f>SUM(H245:H248)</f>
        <v>0.42</v>
      </c>
      <c r="J246" s="21" t="s">
        <v>60</v>
      </c>
    </row>
    <row r="247" ht="15.75" customHeight="1">
      <c r="A247" s="21" t="s">
        <v>89</v>
      </c>
      <c r="B247" s="23">
        <v>14.0</v>
      </c>
      <c r="C247" s="23">
        <v>6.0</v>
      </c>
      <c r="D247" s="23">
        <f t="shared" si="311"/>
        <v>20</v>
      </c>
      <c r="F247" s="23">
        <f t="shared" ref="F247:F248" si="313">C246</f>
        <v>0</v>
      </c>
      <c r="G247" s="23">
        <f>C248*D246/D248</f>
        <v>0.2857142857</v>
      </c>
      <c r="H247" s="23">
        <f t="shared" ref="H247:H248" si="314">((C246-G247)^2)/G247</f>
        <v>0.2857142857</v>
      </c>
    </row>
    <row r="248" ht="15.75" customHeight="1">
      <c r="A248" s="21" t="s">
        <v>48</v>
      </c>
      <c r="B248" s="23">
        <f t="shared" ref="B248:C248" si="312">SUM(B246:B247)</f>
        <v>15</v>
      </c>
      <c r="C248" s="23">
        <f t="shared" si="312"/>
        <v>6</v>
      </c>
      <c r="D248" s="23">
        <f t="shared" si="311"/>
        <v>21</v>
      </c>
      <c r="F248" s="26">
        <f t="shared" si="313"/>
        <v>6</v>
      </c>
      <c r="G248" s="26">
        <f>C248*D247/D248</f>
        <v>5.714285714</v>
      </c>
      <c r="H248" s="26">
        <f t="shared" si="314"/>
        <v>0.01428571429</v>
      </c>
      <c r="I248" s="26"/>
      <c r="J248" s="26"/>
      <c r="K248" s="26"/>
      <c r="L248" s="26"/>
      <c r="M248" s="26"/>
      <c r="N248" s="26"/>
      <c r="O248" s="26"/>
    </row>
    <row r="249" ht="15.75" customHeight="1">
      <c r="A249" s="21"/>
      <c r="F249" s="23">
        <f t="shared" ref="F249:F250" si="315">B250</f>
        <v>2</v>
      </c>
      <c r="G249" s="23">
        <f>B252*D250/D252</f>
        <v>1.428571429</v>
      </c>
      <c r="H249" s="23">
        <f t="shared" ref="H249:H250" si="316">((B250-G249)^2)/G249</f>
        <v>0.2285714286</v>
      </c>
    </row>
    <row r="250" ht="15.75" customHeight="1">
      <c r="A250" s="21" t="s">
        <v>34</v>
      </c>
      <c r="B250" s="23">
        <v>2.0</v>
      </c>
      <c r="C250" s="23">
        <v>0.0</v>
      </c>
      <c r="D250" s="23">
        <f t="shared" ref="D250:D252" si="317">SUM(B250:C250)</f>
        <v>2</v>
      </c>
      <c r="F250" s="23">
        <f t="shared" si="315"/>
        <v>13</v>
      </c>
      <c r="G250" s="23">
        <f>B252*D251/D252</f>
        <v>13.57142857</v>
      </c>
      <c r="H250" s="23">
        <f t="shared" si="316"/>
        <v>0.02406015038</v>
      </c>
      <c r="I250" s="21">
        <f>SUM(H249:H252)</f>
        <v>0.8842105263</v>
      </c>
      <c r="J250" s="21" t="s">
        <v>60</v>
      </c>
    </row>
    <row r="251" ht="15.75" customHeight="1">
      <c r="A251" s="21" t="s">
        <v>89</v>
      </c>
      <c r="B251" s="23">
        <v>13.0</v>
      </c>
      <c r="C251" s="23">
        <v>6.0</v>
      </c>
      <c r="D251" s="23">
        <f t="shared" si="317"/>
        <v>19</v>
      </c>
      <c r="F251" s="23">
        <f t="shared" ref="F251:F252" si="319">C250</f>
        <v>0</v>
      </c>
      <c r="G251" s="23">
        <f>C252*D250/D252</f>
        <v>0.5714285714</v>
      </c>
      <c r="H251" s="23">
        <f t="shared" ref="H251:H252" si="320">((C250-G251)^2)/G251</f>
        <v>0.5714285714</v>
      </c>
    </row>
    <row r="252" ht="15.75" customHeight="1">
      <c r="A252" s="21" t="s">
        <v>48</v>
      </c>
      <c r="B252" s="23">
        <f t="shared" ref="B252:C252" si="318">SUM(B250:B251)</f>
        <v>15</v>
      </c>
      <c r="C252" s="23">
        <f t="shared" si="318"/>
        <v>6</v>
      </c>
      <c r="D252" s="23">
        <f t="shared" si="317"/>
        <v>21</v>
      </c>
      <c r="F252" s="26">
        <f t="shared" si="319"/>
        <v>6</v>
      </c>
      <c r="G252" s="26">
        <f>C252*D251/D252</f>
        <v>5.428571429</v>
      </c>
      <c r="H252" s="26">
        <f t="shared" si="320"/>
        <v>0.06015037594</v>
      </c>
      <c r="I252" s="26"/>
      <c r="J252" s="26"/>
      <c r="K252" s="26"/>
      <c r="L252" s="26"/>
      <c r="M252" s="26"/>
      <c r="N252" s="26"/>
      <c r="O252" s="26"/>
    </row>
    <row r="253" ht="15.75" customHeight="1">
      <c r="F253" s="23">
        <f t="shared" ref="F253:F254" si="321">B254</f>
        <v>1</v>
      </c>
      <c r="G253" s="23">
        <f>B256*D254/D256</f>
        <v>1.428571429</v>
      </c>
      <c r="H253" s="23">
        <f t="shared" ref="H253:H254" si="322">((B254-G253)^2)/G253</f>
        <v>0.1285714286</v>
      </c>
    </row>
    <row r="254" ht="15.75" customHeight="1">
      <c r="A254" s="21" t="s">
        <v>35</v>
      </c>
      <c r="B254" s="23">
        <v>1.0</v>
      </c>
      <c r="C254" s="23">
        <v>1.0</v>
      </c>
      <c r="D254" s="23">
        <f t="shared" ref="D254:D256" si="323">SUM(B254:C254)</f>
        <v>2</v>
      </c>
      <c r="F254" s="23">
        <f t="shared" si="321"/>
        <v>14</v>
      </c>
      <c r="G254" s="23">
        <f>B256*D255/D256</f>
        <v>13.57142857</v>
      </c>
      <c r="H254" s="23">
        <f t="shared" si="322"/>
        <v>0.01353383459</v>
      </c>
      <c r="I254" s="21">
        <f>SUM(H253:H256)</f>
        <v>0.4973684211</v>
      </c>
      <c r="J254" s="21" t="s">
        <v>60</v>
      </c>
    </row>
    <row r="255" ht="15.75" customHeight="1">
      <c r="A255" s="21" t="s">
        <v>89</v>
      </c>
      <c r="B255" s="23">
        <v>14.0</v>
      </c>
      <c r="C255" s="23">
        <v>5.0</v>
      </c>
      <c r="D255" s="23">
        <f t="shared" si="323"/>
        <v>19</v>
      </c>
      <c r="F255" s="23">
        <f t="shared" ref="F255:F256" si="325">C254</f>
        <v>1</v>
      </c>
      <c r="G255" s="23">
        <f>C256*D254/D256</f>
        <v>0.5714285714</v>
      </c>
      <c r="H255" s="23">
        <f t="shared" ref="H255:H256" si="326">((C254-G255)^2)/G255</f>
        <v>0.3214285714</v>
      </c>
    </row>
    <row r="256" ht="15.75" customHeight="1">
      <c r="A256" s="21" t="s">
        <v>48</v>
      </c>
      <c r="B256" s="23">
        <f t="shared" ref="B256:C256" si="324">SUM(B254:B255)</f>
        <v>15</v>
      </c>
      <c r="C256" s="23">
        <f t="shared" si="324"/>
        <v>6</v>
      </c>
      <c r="D256" s="23">
        <f t="shared" si="323"/>
        <v>21</v>
      </c>
      <c r="F256" s="26">
        <f t="shared" si="325"/>
        <v>5</v>
      </c>
      <c r="G256" s="26">
        <f>C256*D255/D256</f>
        <v>5.428571429</v>
      </c>
      <c r="H256" s="26">
        <f t="shared" si="326"/>
        <v>0.03383458647</v>
      </c>
      <c r="I256" s="26"/>
      <c r="J256" s="26"/>
      <c r="K256" s="26"/>
      <c r="L256" s="26"/>
      <c r="M256" s="26"/>
      <c r="N256" s="26"/>
      <c r="O256" s="26"/>
    </row>
    <row r="257" ht="15.75" customHeight="1">
      <c r="A257" s="21"/>
      <c r="F257" s="23">
        <f t="shared" ref="F257:F258" si="327">B258</f>
        <v>1</v>
      </c>
      <c r="G257" s="23">
        <f>B260*D258/D260</f>
        <v>1.428571429</v>
      </c>
      <c r="H257" s="23">
        <f t="shared" ref="H257:H258" si="328">((B258-G257)^2)/G257</f>
        <v>0.1285714286</v>
      </c>
    </row>
    <row r="258" ht="15.75" customHeight="1">
      <c r="A258" s="21" t="s">
        <v>36</v>
      </c>
      <c r="B258" s="23">
        <v>1.0</v>
      </c>
      <c r="C258" s="23">
        <v>1.0</v>
      </c>
      <c r="D258" s="23">
        <f t="shared" ref="D258:D260" si="329">SUM(B258:C258)</f>
        <v>2</v>
      </c>
      <c r="F258" s="23">
        <f t="shared" si="327"/>
        <v>14</v>
      </c>
      <c r="G258" s="23">
        <f>B260*D259/D260</f>
        <v>13.57142857</v>
      </c>
      <c r="H258" s="23">
        <f t="shared" si="328"/>
        <v>0.01353383459</v>
      </c>
      <c r="I258" s="21">
        <f>SUM(H257:H260)</f>
        <v>0.4973684211</v>
      </c>
      <c r="J258" s="21" t="s">
        <v>60</v>
      </c>
    </row>
    <row r="259" ht="15.75" customHeight="1">
      <c r="A259" s="21" t="s">
        <v>89</v>
      </c>
      <c r="B259" s="23">
        <v>14.0</v>
      </c>
      <c r="C259" s="23">
        <v>5.0</v>
      </c>
      <c r="D259" s="23">
        <f t="shared" si="329"/>
        <v>19</v>
      </c>
      <c r="F259" s="23">
        <f t="shared" ref="F259:F260" si="331">C258</f>
        <v>1</v>
      </c>
      <c r="G259" s="23">
        <f>C260*D258/D260</f>
        <v>0.5714285714</v>
      </c>
      <c r="H259" s="23">
        <f t="shared" ref="H259:H260" si="332">((C258-G259)^2)/G259</f>
        <v>0.3214285714</v>
      </c>
    </row>
    <row r="260" ht="15.75" customHeight="1">
      <c r="A260" s="21" t="s">
        <v>48</v>
      </c>
      <c r="B260" s="23">
        <f t="shared" ref="B260:C260" si="330">SUM(B258:B259)</f>
        <v>15</v>
      </c>
      <c r="C260" s="23">
        <f t="shared" si="330"/>
        <v>6</v>
      </c>
      <c r="D260" s="23">
        <f t="shared" si="329"/>
        <v>21</v>
      </c>
      <c r="F260" s="26">
        <f t="shared" si="331"/>
        <v>5</v>
      </c>
      <c r="G260" s="26">
        <f>C260*D259/D260</f>
        <v>5.428571429</v>
      </c>
      <c r="H260" s="26">
        <f t="shared" si="332"/>
        <v>0.03383458647</v>
      </c>
      <c r="I260" s="26"/>
      <c r="J260" s="26"/>
      <c r="K260" s="26"/>
      <c r="L260" s="26"/>
      <c r="M260" s="26"/>
      <c r="N260" s="26"/>
      <c r="O260" s="26"/>
    </row>
    <row r="261" ht="15.75" customHeight="1">
      <c r="A261" s="21"/>
      <c r="F261" s="23">
        <f t="shared" ref="F261:F262" si="333">B262</f>
        <v>5</v>
      </c>
      <c r="G261" s="23">
        <f>B264*D262/D264</f>
        <v>5</v>
      </c>
      <c r="H261" s="23">
        <f t="shared" ref="H261:H262" si="334">((B262-G261)^2)/G261</f>
        <v>0</v>
      </c>
    </row>
    <row r="262" ht="15.75" customHeight="1">
      <c r="A262" s="21" t="s">
        <v>37</v>
      </c>
      <c r="B262" s="23">
        <v>5.0</v>
      </c>
      <c r="C262" s="23">
        <v>2.0</v>
      </c>
      <c r="D262" s="23">
        <f t="shared" ref="D262:D264" si="335">SUM(B262:C262)</f>
        <v>7</v>
      </c>
      <c r="F262" s="23">
        <f t="shared" si="333"/>
        <v>10</v>
      </c>
      <c r="G262" s="22">
        <f>B264*D263/D264</f>
        <v>10</v>
      </c>
      <c r="H262" s="23">
        <f t="shared" si="334"/>
        <v>0</v>
      </c>
      <c r="I262" s="21">
        <f>SUM(H261:H264)</f>
        <v>0</v>
      </c>
      <c r="J262" s="21" t="s">
        <v>60</v>
      </c>
    </row>
    <row r="263" ht="15.75" customHeight="1">
      <c r="A263" s="21" t="s">
        <v>89</v>
      </c>
      <c r="B263" s="23">
        <v>10.0</v>
      </c>
      <c r="C263" s="23">
        <v>4.0</v>
      </c>
      <c r="D263" s="23">
        <f t="shared" si="335"/>
        <v>14</v>
      </c>
      <c r="F263" s="23">
        <f t="shared" ref="F263:F264" si="337">C262</f>
        <v>2</v>
      </c>
      <c r="G263" s="23">
        <f>C264*D262/D264</f>
        <v>2</v>
      </c>
      <c r="H263" s="23">
        <f t="shared" ref="H263:H264" si="338">((C262-G263)^2)/G263</f>
        <v>0</v>
      </c>
    </row>
    <row r="264" ht="15.75" customHeight="1">
      <c r="A264" s="21" t="s">
        <v>48</v>
      </c>
      <c r="B264" s="23">
        <f t="shared" ref="B264:C264" si="336">SUM(B262:B263)</f>
        <v>15</v>
      </c>
      <c r="C264" s="23">
        <f t="shared" si="336"/>
        <v>6</v>
      </c>
      <c r="D264" s="23">
        <f t="shared" si="335"/>
        <v>21</v>
      </c>
      <c r="F264" s="26">
        <f t="shared" si="337"/>
        <v>4</v>
      </c>
      <c r="G264" s="26">
        <f>C264*D263/D264</f>
        <v>4</v>
      </c>
      <c r="H264" s="26">
        <f t="shared" si="338"/>
        <v>0</v>
      </c>
      <c r="I264" s="26"/>
      <c r="J264" s="26"/>
      <c r="K264" s="26"/>
      <c r="L264" s="26"/>
      <c r="M264" s="26"/>
      <c r="N264" s="26"/>
      <c r="O264" s="26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</row>
    <row r="266" ht="15.75" customHeight="1">
      <c r="A266" s="25" t="s">
        <v>26</v>
      </c>
      <c r="B266" s="21" t="s">
        <v>74</v>
      </c>
      <c r="C266" s="21" t="s">
        <v>76</v>
      </c>
      <c r="F266" s="23">
        <f t="shared" ref="F266:F267" si="339">B267</f>
        <v>0</v>
      </c>
      <c r="G266" s="23">
        <f>B269*D267/D269</f>
        <v>0</v>
      </c>
      <c r="H266" s="23">
        <v>0.0</v>
      </c>
      <c r="I266" s="21">
        <f>SUM(H266:H269)</f>
        <v>0</v>
      </c>
      <c r="J266" s="21" t="s">
        <v>60</v>
      </c>
    </row>
    <row r="267" ht="15.75" customHeight="1">
      <c r="A267" s="21" t="s">
        <v>27</v>
      </c>
      <c r="B267" s="23">
        <v>0.0</v>
      </c>
      <c r="C267" s="23">
        <v>0.0</v>
      </c>
      <c r="D267" s="23">
        <f t="shared" ref="D267:D269" si="340">SUM(B267:C267)</f>
        <v>0</v>
      </c>
      <c r="F267" s="23">
        <f t="shared" si="339"/>
        <v>61</v>
      </c>
      <c r="G267" s="23">
        <f>B269*D268/D269</f>
        <v>61</v>
      </c>
      <c r="H267" s="23">
        <f>((B268-G267)^2)/G267</f>
        <v>0</v>
      </c>
      <c r="I267" s="21" t="s">
        <v>69</v>
      </c>
      <c r="J267" s="21">
        <v>3.84</v>
      </c>
    </row>
    <row r="268" ht="15.75" customHeight="1">
      <c r="A268" s="21" t="s">
        <v>84</v>
      </c>
      <c r="B268" s="23">
        <v>61.0</v>
      </c>
      <c r="C268" s="23">
        <v>54.0</v>
      </c>
      <c r="D268" s="23">
        <f t="shared" si="340"/>
        <v>115</v>
      </c>
      <c r="F268" s="23">
        <f t="shared" ref="F268:F269" si="342">C267</f>
        <v>0</v>
      </c>
      <c r="G268" s="23">
        <f>C269*D267/D269</f>
        <v>0</v>
      </c>
      <c r="H268" s="23">
        <v>0.0</v>
      </c>
      <c r="J268" s="21"/>
    </row>
    <row r="269" ht="15.75" customHeight="1">
      <c r="A269" s="21" t="s">
        <v>48</v>
      </c>
      <c r="B269" s="23">
        <f t="shared" ref="B269:C269" si="341">SUM(B267:B268)</f>
        <v>61</v>
      </c>
      <c r="C269" s="23">
        <f t="shared" si="341"/>
        <v>54</v>
      </c>
      <c r="D269" s="23">
        <f t="shared" si="340"/>
        <v>115</v>
      </c>
      <c r="F269" s="26">
        <f t="shared" si="342"/>
        <v>54</v>
      </c>
      <c r="G269" s="26">
        <f>C269*D268/D269</f>
        <v>54</v>
      </c>
      <c r="H269" s="26">
        <f>((C268-G269)^2)/G269</f>
        <v>0</v>
      </c>
      <c r="I269" s="26"/>
      <c r="J269" s="26"/>
      <c r="K269" s="26"/>
      <c r="L269" s="26"/>
      <c r="M269" s="26"/>
      <c r="N269" s="26"/>
      <c r="O269" s="26"/>
    </row>
    <row r="270" ht="15.75" customHeight="1">
      <c r="B270" s="21" t="s">
        <v>74</v>
      </c>
      <c r="C270" s="21" t="s">
        <v>76</v>
      </c>
      <c r="D270" s="21" t="s">
        <v>48</v>
      </c>
      <c r="E270" s="23">
        <f>(2-1)*(2-1)</f>
        <v>1</v>
      </c>
      <c r="F270" s="23">
        <f t="shared" ref="F270:F271" si="343">B271</f>
        <v>0</v>
      </c>
      <c r="G270" s="23">
        <f>B273*D271/D273</f>
        <v>0</v>
      </c>
      <c r="H270" s="23">
        <v>0.0</v>
      </c>
      <c r="I270" s="21"/>
      <c r="J270" s="21"/>
    </row>
    <row r="271" ht="15.75" customHeight="1">
      <c r="A271" s="21" t="s">
        <v>27</v>
      </c>
      <c r="B271" s="23">
        <v>0.0</v>
      </c>
      <c r="C271" s="23">
        <v>0.0</v>
      </c>
      <c r="D271" s="23">
        <f t="shared" ref="D271:D273" si="344">SUM(B271:C271)</f>
        <v>0</v>
      </c>
      <c r="F271" s="23">
        <f t="shared" si="343"/>
        <v>40</v>
      </c>
      <c r="G271" s="23">
        <f>B273*D272/D273</f>
        <v>40</v>
      </c>
      <c r="H271" s="23">
        <f>((B272-G271)^2)/G271</f>
        <v>0</v>
      </c>
      <c r="I271" s="21">
        <f>SUM(H270:H273)</f>
        <v>0</v>
      </c>
      <c r="J271" s="21" t="s">
        <v>60</v>
      </c>
    </row>
    <row r="272" ht="15.75" customHeight="1">
      <c r="A272" s="21" t="s">
        <v>85</v>
      </c>
      <c r="B272" s="23">
        <v>40.0</v>
      </c>
      <c r="C272" s="23">
        <v>46.0</v>
      </c>
      <c r="D272" s="23">
        <f t="shared" si="344"/>
        <v>86</v>
      </c>
      <c r="F272" s="23">
        <f t="shared" ref="F272:F273" si="346">C271</f>
        <v>0</v>
      </c>
      <c r="G272" s="23">
        <f>C273*D271/D273</f>
        <v>0</v>
      </c>
      <c r="H272" s="23">
        <v>0.0</v>
      </c>
      <c r="J272" s="21"/>
    </row>
    <row r="273" ht="15.75" customHeight="1">
      <c r="A273" s="21" t="s">
        <v>48</v>
      </c>
      <c r="B273" s="23">
        <f t="shared" ref="B273:C273" si="345">SUM(B271:B272)</f>
        <v>40</v>
      </c>
      <c r="C273" s="23">
        <f t="shared" si="345"/>
        <v>46</v>
      </c>
      <c r="D273" s="23">
        <f t="shared" si="344"/>
        <v>86</v>
      </c>
      <c r="F273" s="26">
        <f t="shared" si="346"/>
        <v>46</v>
      </c>
      <c r="G273" s="26">
        <f>C273*D272/D273</f>
        <v>46</v>
      </c>
      <c r="H273" s="26">
        <f>((C272-G273)^2)/G273</f>
        <v>0</v>
      </c>
      <c r="I273" s="26"/>
      <c r="J273" s="26"/>
      <c r="K273" s="26"/>
      <c r="L273" s="26"/>
      <c r="M273" s="26"/>
      <c r="N273" s="26"/>
      <c r="O273" s="26"/>
    </row>
    <row r="274" ht="15.75" customHeight="1">
      <c r="A274" s="21"/>
      <c r="B274" s="21" t="s">
        <v>74</v>
      </c>
      <c r="C274" s="21" t="s">
        <v>76</v>
      </c>
      <c r="D274" s="21"/>
      <c r="F274" s="23">
        <f t="shared" ref="F274:F275" si="347">B275</f>
        <v>40</v>
      </c>
      <c r="G274" s="23">
        <f>B277*D275/D277</f>
        <v>45.6173913</v>
      </c>
      <c r="H274" s="23">
        <f t="shared" ref="H274:H275" si="348">((B275-G274)^2)/G274</f>
        <v>0.6917336604</v>
      </c>
      <c r="J274" s="21"/>
    </row>
    <row r="275" ht="15.75" customHeight="1">
      <c r="A275" s="29" t="s">
        <v>92</v>
      </c>
      <c r="B275" s="23">
        <v>40.0</v>
      </c>
      <c r="C275" s="23">
        <v>46.0</v>
      </c>
      <c r="D275" s="23">
        <f t="shared" ref="D275:D277" si="349">SUM(B275:C275)</f>
        <v>86</v>
      </c>
      <c r="F275" s="23">
        <f t="shared" si="347"/>
        <v>21</v>
      </c>
      <c r="G275" s="23">
        <f>B277*D276/D277</f>
        <v>15.3826087</v>
      </c>
      <c r="H275" s="23">
        <f t="shared" si="348"/>
        <v>2.051348096</v>
      </c>
      <c r="I275" s="25">
        <f>SUM(H274:H277)</f>
        <v>5.841748186</v>
      </c>
      <c r="J275" s="46" t="s">
        <v>55</v>
      </c>
      <c r="K275" s="24" t="s">
        <v>75</v>
      </c>
    </row>
    <row r="276" ht="15.75" customHeight="1">
      <c r="A276" s="21" t="s">
        <v>84</v>
      </c>
      <c r="B276" s="23">
        <v>21.0</v>
      </c>
      <c r="C276" s="23">
        <v>8.0</v>
      </c>
      <c r="D276" s="23">
        <f t="shared" si="349"/>
        <v>29</v>
      </c>
      <c r="F276" s="23">
        <f t="shared" ref="F276:F277" si="351">C275</f>
        <v>46</v>
      </c>
      <c r="G276" s="23">
        <f>C277*D275/D277</f>
        <v>40.3826087</v>
      </c>
      <c r="H276" s="23">
        <f t="shared" ref="H276:H277" si="352">((C275-G276)^2)/G276</f>
        <v>0.7814028386</v>
      </c>
    </row>
    <row r="277" ht="15.75" customHeight="1">
      <c r="A277" s="21" t="s">
        <v>48</v>
      </c>
      <c r="B277" s="23">
        <f t="shared" ref="B277:C277" si="350">SUM(B275:B276)</f>
        <v>61</v>
      </c>
      <c r="C277" s="23">
        <f t="shared" si="350"/>
        <v>54</v>
      </c>
      <c r="D277" s="23">
        <f t="shared" si="349"/>
        <v>115</v>
      </c>
      <c r="F277" s="26">
        <f t="shared" si="351"/>
        <v>8</v>
      </c>
      <c r="G277" s="26">
        <f>C277*D276/D277</f>
        <v>13.6173913</v>
      </c>
      <c r="H277" s="26">
        <f t="shared" si="352"/>
        <v>2.31726359</v>
      </c>
      <c r="I277" s="26"/>
      <c r="J277" s="26"/>
      <c r="K277" s="26"/>
      <c r="L277" s="26"/>
      <c r="M277" s="26"/>
      <c r="N277" s="26"/>
      <c r="O277" s="26"/>
    </row>
    <row r="278" ht="15.75" customHeight="1">
      <c r="A278" s="21"/>
      <c r="B278" s="21" t="s">
        <v>74</v>
      </c>
      <c r="F278" s="23">
        <f t="shared" ref="F278:F279" si="353">B279</f>
        <v>40</v>
      </c>
      <c r="G278" s="23">
        <f>B281*D279/D281</f>
        <v>40</v>
      </c>
      <c r="H278" s="23">
        <f>((B279-G278)^2)/G278</f>
        <v>0</v>
      </c>
    </row>
    <row r="279" ht="15.75" customHeight="1">
      <c r="A279" s="21" t="s">
        <v>29</v>
      </c>
      <c r="B279" s="23">
        <v>40.0</v>
      </c>
      <c r="C279" s="23">
        <v>46.0</v>
      </c>
      <c r="D279" s="23">
        <f t="shared" ref="D279:D281" si="354">SUM(B279:C279)</f>
        <v>86</v>
      </c>
      <c r="F279" s="23">
        <f t="shared" si="353"/>
        <v>0</v>
      </c>
      <c r="G279" s="23">
        <f>B281*D280/D281</f>
        <v>0</v>
      </c>
      <c r="H279" s="23">
        <v>0.0</v>
      </c>
      <c r="I279" s="21">
        <f>SUM(H278:H281)</f>
        <v>0</v>
      </c>
      <c r="J279" s="21" t="s">
        <v>60</v>
      </c>
    </row>
    <row r="280" ht="15.75" customHeight="1">
      <c r="A280" s="21" t="s">
        <v>90</v>
      </c>
      <c r="B280" s="23">
        <v>0.0</v>
      </c>
      <c r="C280" s="23">
        <v>0.0</v>
      </c>
      <c r="D280" s="23">
        <f t="shared" si="354"/>
        <v>0</v>
      </c>
      <c r="F280" s="23">
        <f t="shared" ref="F280:F281" si="356">C279</f>
        <v>46</v>
      </c>
      <c r="G280" s="23">
        <f>C281*D279/D281</f>
        <v>46</v>
      </c>
      <c r="H280" s="23">
        <f>((C279-G280)^2)/G280</f>
        <v>0</v>
      </c>
    </row>
    <row r="281" ht="15.75" customHeight="1">
      <c r="A281" s="21" t="s">
        <v>48</v>
      </c>
      <c r="B281" s="23">
        <f t="shared" ref="B281:C281" si="355">SUM(B279:B280)</f>
        <v>40</v>
      </c>
      <c r="C281" s="23">
        <f t="shared" si="355"/>
        <v>46</v>
      </c>
      <c r="D281" s="23">
        <f t="shared" si="354"/>
        <v>86</v>
      </c>
      <c r="F281" s="26">
        <f t="shared" si="356"/>
        <v>0</v>
      </c>
      <c r="G281" s="26">
        <f>C281*D280/D281</f>
        <v>0</v>
      </c>
      <c r="H281" s="26">
        <v>0.0</v>
      </c>
      <c r="I281" s="26"/>
      <c r="J281" s="26"/>
      <c r="K281" s="26"/>
      <c r="L281" s="26"/>
      <c r="M281" s="26"/>
      <c r="N281" s="26"/>
      <c r="O281" s="26"/>
    </row>
    <row r="282" ht="15.75" customHeight="1">
      <c r="A282" s="25" t="s">
        <v>87</v>
      </c>
      <c r="B282" s="21" t="s">
        <v>74</v>
      </c>
      <c r="C282" s="21" t="s">
        <v>76</v>
      </c>
      <c r="F282" s="23">
        <f t="shared" ref="F282:F283" si="357">B283</f>
        <v>13</v>
      </c>
      <c r="G282" s="23">
        <f>B285*D283/D285</f>
        <v>7.956521739</v>
      </c>
      <c r="H282" s="23">
        <f t="shared" ref="H282:H283" si="358">((B283-G282)^2)/G282</f>
        <v>3.196958898</v>
      </c>
    </row>
    <row r="283" ht="15.75" customHeight="1">
      <c r="A283" s="21" t="s">
        <v>32</v>
      </c>
      <c r="B283" s="23">
        <v>13.0</v>
      </c>
      <c r="C283" s="23">
        <v>2.0</v>
      </c>
      <c r="D283" s="23">
        <f t="shared" ref="D283:D285" si="359">SUM(B283:C283)</f>
        <v>15</v>
      </c>
      <c r="F283" s="23">
        <f t="shared" si="357"/>
        <v>48</v>
      </c>
      <c r="G283" s="23">
        <f>B285*D284/D285</f>
        <v>53.04347826</v>
      </c>
      <c r="H283" s="23">
        <f t="shared" si="358"/>
        <v>0.4795438346</v>
      </c>
      <c r="I283" s="25">
        <f>SUM(H282:H285)</f>
        <v>7.829589152</v>
      </c>
      <c r="J283" s="25" t="s">
        <v>55</v>
      </c>
      <c r="K283" s="24" t="s">
        <v>79</v>
      </c>
    </row>
    <row r="284" ht="15.75" customHeight="1">
      <c r="A284" s="21" t="s">
        <v>84</v>
      </c>
      <c r="B284" s="23">
        <v>48.0</v>
      </c>
      <c r="C284" s="23">
        <v>52.0</v>
      </c>
      <c r="D284" s="23">
        <f t="shared" si="359"/>
        <v>100</v>
      </c>
      <c r="F284" s="23">
        <f t="shared" ref="F284:F285" si="361">C283</f>
        <v>2</v>
      </c>
      <c r="G284" s="23">
        <f>C285*D283/D285</f>
        <v>7.043478261</v>
      </c>
      <c r="H284" s="23">
        <f t="shared" ref="H284:H285" si="362">((C283-G284)^2)/G284</f>
        <v>3.611379495</v>
      </c>
    </row>
    <row r="285" ht="15.75" customHeight="1">
      <c r="A285" s="21" t="s">
        <v>48</v>
      </c>
      <c r="B285" s="23">
        <f t="shared" ref="B285:C285" si="360">SUM(B283:B284)</f>
        <v>61</v>
      </c>
      <c r="C285" s="23">
        <f t="shared" si="360"/>
        <v>54</v>
      </c>
      <c r="D285" s="23">
        <f t="shared" si="359"/>
        <v>115</v>
      </c>
      <c r="F285" s="26">
        <f t="shared" si="361"/>
        <v>52</v>
      </c>
      <c r="G285" s="26">
        <f>C285*D284/D285</f>
        <v>46.95652174</v>
      </c>
      <c r="H285" s="26">
        <f t="shared" si="362"/>
        <v>0.5417069243</v>
      </c>
      <c r="I285" s="26"/>
      <c r="J285" s="26"/>
      <c r="K285" s="26"/>
      <c r="L285" s="26"/>
      <c r="M285" s="26"/>
      <c r="N285" s="26"/>
      <c r="O285" s="26"/>
    </row>
    <row r="286" ht="15.75" customHeight="1">
      <c r="A286" s="21"/>
      <c r="F286" s="23">
        <f t="shared" ref="F286:F287" si="363">B287</f>
        <v>1</v>
      </c>
      <c r="G286" s="23">
        <f>B289*D287/D289</f>
        <v>0.5304347826</v>
      </c>
      <c r="H286" s="23">
        <f t="shared" ref="H286:H287" si="364">((B287-G286)^2)/G286</f>
        <v>0.4156806842</v>
      </c>
    </row>
    <row r="287" ht="15.75" customHeight="1">
      <c r="A287" s="21" t="s">
        <v>88</v>
      </c>
      <c r="B287" s="23">
        <v>1.0</v>
      </c>
      <c r="C287" s="23">
        <v>0.0</v>
      </c>
      <c r="D287" s="23">
        <f t="shared" ref="D287:D289" si="365">SUM(B287:C287)</f>
        <v>1</v>
      </c>
      <c r="F287" s="23">
        <f t="shared" si="363"/>
        <v>60</v>
      </c>
      <c r="G287" s="22">
        <f>B289*D288/D289</f>
        <v>60.46956522</v>
      </c>
      <c r="H287" s="23">
        <f t="shared" si="364"/>
        <v>0.003646321792</v>
      </c>
      <c r="I287" s="21">
        <f>SUM(H286:H289)</f>
        <v>0.8930112166</v>
      </c>
      <c r="J287" s="21" t="s">
        <v>60</v>
      </c>
    </row>
    <row r="288" ht="15.75" customHeight="1">
      <c r="A288" s="21" t="s">
        <v>84</v>
      </c>
      <c r="B288" s="23">
        <v>60.0</v>
      </c>
      <c r="C288" s="23">
        <v>54.0</v>
      </c>
      <c r="D288" s="23">
        <f t="shared" si="365"/>
        <v>114</v>
      </c>
      <c r="F288" s="23">
        <f t="shared" ref="F288:F289" si="367">C287</f>
        <v>0</v>
      </c>
      <c r="G288" s="23">
        <f>C289*D287/D289</f>
        <v>0.4695652174</v>
      </c>
      <c r="H288" s="23">
        <f t="shared" ref="H288:H289" si="368">((C287-G288)^2)/G288</f>
        <v>0.4695652174</v>
      </c>
    </row>
    <row r="289" ht="15.75" customHeight="1">
      <c r="A289" s="21" t="s">
        <v>48</v>
      </c>
      <c r="B289" s="23">
        <f t="shared" ref="B289:C289" si="366">SUM(B287:B288)</f>
        <v>61</v>
      </c>
      <c r="C289" s="23">
        <f t="shared" si="366"/>
        <v>54</v>
      </c>
      <c r="D289" s="23">
        <f t="shared" si="365"/>
        <v>115</v>
      </c>
      <c r="F289" s="26">
        <f t="shared" si="367"/>
        <v>54</v>
      </c>
      <c r="G289" s="26">
        <f>C289*D288/D289</f>
        <v>53.53043478</v>
      </c>
      <c r="H289" s="26">
        <f t="shared" si="368"/>
        <v>0.004118993135</v>
      </c>
      <c r="I289" s="26"/>
      <c r="J289" s="26"/>
      <c r="K289" s="26"/>
      <c r="L289" s="26"/>
      <c r="M289" s="26"/>
      <c r="N289" s="26"/>
      <c r="O289" s="26"/>
    </row>
    <row r="290" ht="15.75" customHeight="1">
      <c r="A290" s="21"/>
      <c r="F290" s="23">
        <f t="shared" ref="F290:F291" si="369">B291</f>
        <v>2</v>
      </c>
      <c r="G290" s="23">
        <f>B293*D291/D293</f>
        <v>1.060869565</v>
      </c>
      <c r="H290" s="23">
        <f t="shared" ref="H290:H291" si="370">((B291-G290)^2)/G290</f>
        <v>0.8313613685</v>
      </c>
    </row>
    <row r="291" ht="15.75" customHeight="1">
      <c r="A291" s="21" t="s">
        <v>34</v>
      </c>
      <c r="B291" s="23">
        <v>2.0</v>
      </c>
      <c r="C291" s="23">
        <v>0.0</v>
      </c>
      <c r="D291" s="23">
        <f t="shared" ref="D291:D293" si="371">SUM(B291:C291)</f>
        <v>2</v>
      </c>
      <c r="F291" s="23">
        <f t="shared" si="369"/>
        <v>59</v>
      </c>
      <c r="G291" s="23">
        <f>B293*D292/D293</f>
        <v>59.93913043</v>
      </c>
      <c r="H291" s="23">
        <f t="shared" si="370"/>
        <v>0.0147143605</v>
      </c>
      <c r="I291" s="21">
        <f>SUM(H290:H293)</f>
        <v>1.801827941</v>
      </c>
      <c r="J291" s="21" t="s">
        <v>60</v>
      </c>
    </row>
    <row r="292" ht="15.75" customHeight="1">
      <c r="A292" s="21" t="s">
        <v>84</v>
      </c>
      <c r="B292" s="23">
        <v>59.0</v>
      </c>
      <c r="C292" s="23">
        <v>54.0</v>
      </c>
      <c r="D292" s="23">
        <f t="shared" si="371"/>
        <v>113</v>
      </c>
      <c r="F292" s="23">
        <f t="shared" ref="F292:F293" si="373">C291</f>
        <v>0</v>
      </c>
      <c r="G292" s="23">
        <f>C293*D291/D293</f>
        <v>0.9391304348</v>
      </c>
      <c r="H292" s="23">
        <f t="shared" ref="H292:H293" si="374">((C291-G292)^2)/G292</f>
        <v>0.9391304348</v>
      </c>
    </row>
    <row r="293" ht="15.75" customHeight="1">
      <c r="A293" s="21" t="s">
        <v>48</v>
      </c>
      <c r="B293" s="23">
        <f t="shared" ref="B293:C293" si="372">SUM(B291:B292)</f>
        <v>61</v>
      </c>
      <c r="C293" s="23">
        <f t="shared" si="372"/>
        <v>54</v>
      </c>
      <c r="D293" s="23">
        <f t="shared" si="371"/>
        <v>115</v>
      </c>
      <c r="F293" s="26">
        <f t="shared" si="373"/>
        <v>54</v>
      </c>
      <c r="G293" s="26">
        <f>C293*D292/D293</f>
        <v>53.06086957</v>
      </c>
      <c r="H293" s="26">
        <f t="shared" si="374"/>
        <v>0.01662177761</v>
      </c>
      <c r="I293" s="26"/>
      <c r="J293" s="26"/>
      <c r="K293" s="26"/>
      <c r="L293" s="26"/>
      <c r="M293" s="26"/>
      <c r="N293" s="26"/>
      <c r="O293" s="26"/>
    </row>
    <row r="294" ht="15.75" customHeight="1">
      <c r="B294" s="21"/>
      <c r="F294" s="23">
        <f t="shared" ref="F294:F295" si="375">B295</f>
        <v>1</v>
      </c>
      <c r="G294" s="23">
        <f>B297*D295/D297</f>
        <v>1.060869565</v>
      </c>
      <c r="H294" s="23">
        <f t="shared" ref="H294:H295" si="376">((B295-G294)^2)/G294</f>
        <v>0.003492516037</v>
      </c>
    </row>
    <row r="295" ht="15.75" customHeight="1">
      <c r="A295" s="21" t="s">
        <v>35</v>
      </c>
      <c r="B295" s="23">
        <v>1.0</v>
      </c>
      <c r="C295" s="23">
        <v>1.0</v>
      </c>
      <c r="D295" s="23">
        <f t="shared" ref="D295:D297" si="377">SUM(B295:C295)</f>
        <v>2</v>
      </c>
      <c r="F295" s="23">
        <f t="shared" si="375"/>
        <v>60</v>
      </c>
      <c r="G295" s="23">
        <f>B297*D296/D297</f>
        <v>59.93913043</v>
      </c>
      <c r="H295" s="23">
        <f t="shared" si="376"/>
        <v>0.00006181444313</v>
      </c>
      <c r="I295" s="21">
        <f>SUM(H294:H297)</f>
        <v>0.007569407504</v>
      </c>
      <c r="J295" s="21" t="s">
        <v>60</v>
      </c>
    </row>
    <row r="296" ht="15.75" customHeight="1">
      <c r="A296" s="21" t="s">
        <v>84</v>
      </c>
      <c r="B296" s="23">
        <v>60.0</v>
      </c>
      <c r="C296" s="23">
        <v>53.0</v>
      </c>
      <c r="D296" s="23">
        <f t="shared" si="377"/>
        <v>113</v>
      </c>
      <c r="F296" s="23">
        <f t="shared" ref="F296:F297" si="379">C295</f>
        <v>1</v>
      </c>
      <c r="G296" s="23">
        <f>C297*D295/D297</f>
        <v>0.9391304348</v>
      </c>
      <c r="H296" s="23">
        <f t="shared" ref="H296:H297" si="380">((C295-G296)^2)/G296</f>
        <v>0.003945249597</v>
      </c>
      <c r="I296" s="21"/>
    </row>
    <row r="297" ht="15.75" customHeight="1">
      <c r="A297" s="21" t="s">
        <v>48</v>
      </c>
      <c r="B297" s="23">
        <f t="shared" ref="B297:C297" si="378">SUM(B295:B296)</f>
        <v>61</v>
      </c>
      <c r="C297" s="23">
        <f t="shared" si="378"/>
        <v>54</v>
      </c>
      <c r="D297" s="23">
        <f t="shared" si="377"/>
        <v>115</v>
      </c>
      <c r="F297" s="26">
        <f t="shared" si="379"/>
        <v>53</v>
      </c>
      <c r="G297" s="26">
        <f>C297*D296/D297</f>
        <v>53.06086957</v>
      </c>
      <c r="H297" s="26">
        <f t="shared" si="380"/>
        <v>0.0000698274265</v>
      </c>
      <c r="I297" s="47"/>
      <c r="J297" s="26"/>
      <c r="K297" s="26"/>
      <c r="L297" s="26"/>
      <c r="M297" s="26"/>
      <c r="N297" s="26"/>
      <c r="O297" s="26"/>
    </row>
    <row r="298" ht="15.75" customHeight="1">
      <c r="A298" s="21"/>
      <c r="F298" s="23">
        <f t="shared" ref="F298:F299" si="381">B299</f>
        <v>2</v>
      </c>
      <c r="G298" s="23">
        <f>B301*D299/D301</f>
        <v>1.591304348</v>
      </c>
      <c r="H298" s="23">
        <f t="shared" ref="H298:H299" si="382">((B299-G298)^2)/G298</f>
        <v>0.10496555</v>
      </c>
      <c r="I298" s="21"/>
    </row>
    <row r="299" ht="15.75" customHeight="1">
      <c r="A299" s="21" t="s">
        <v>36</v>
      </c>
      <c r="B299" s="23">
        <v>2.0</v>
      </c>
      <c r="C299" s="23">
        <v>1.0</v>
      </c>
      <c r="D299" s="23">
        <f t="shared" ref="D299:D301" si="383">SUM(B299:C299)</f>
        <v>3</v>
      </c>
      <c r="F299" s="23">
        <f t="shared" si="381"/>
        <v>59</v>
      </c>
      <c r="G299" s="23">
        <f>B301*D300/D301</f>
        <v>59.40869565</v>
      </c>
      <c r="H299" s="23">
        <f t="shared" si="382"/>
        <v>0.002811577232</v>
      </c>
      <c r="I299" s="21">
        <f>SUM(H298:H301)</f>
        <v>0.2295253636</v>
      </c>
      <c r="J299" s="21" t="s">
        <v>60</v>
      </c>
    </row>
    <row r="300" ht="15.75" customHeight="1">
      <c r="A300" s="21" t="s">
        <v>84</v>
      </c>
      <c r="B300" s="23">
        <v>59.0</v>
      </c>
      <c r="C300" s="23">
        <v>53.0</v>
      </c>
      <c r="D300" s="23">
        <f t="shared" si="383"/>
        <v>112</v>
      </c>
      <c r="F300" s="23">
        <f t="shared" ref="F300:F301" si="385">C299</f>
        <v>1</v>
      </c>
      <c r="G300" s="23">
        <f>C301*D299/D301</f>
        <v>1.408695652</v>
      </c>
      <c r="H300" s="23">
        <f t="shared" ref="H300:H301" si="386">((C299-G300)^2)/G300</f>
        <v>0.1185721954</v>
      </c>
      <c r="I300" s="21"/>
    </row>
    <row r="301" ht="15.75" customHeight="1">
      <c r="A301" s="21" t="s">
        <v>48</v>
      </c>
      <c r="B301" s="23">
        <f t="shared" ref="B301:C301" si="384">SUM(B299:B300)</f>
        <v>61</v>
      </c>
      <c r="C301" s="23">
        <f t="shared" si="384"/>
        <v>54</v>
      </c>
      <c r="D301" s="23">
        <f t="shared" si="383"/>
        <v>115</v>
      </c>
      <c r="F301" s="26">
        <f t="shared" si="385"/>
        <v>53</v>
      </c>
      <c r="G301" s="26">
        <f>C301*D300/D301</f>
        <v>52.59130435</v>
      </c>
      <c r="H301" s="26">
        <f t="shared" si="386"/>
        <v>0.003176040948</v>
      </c>
      <c r="I301" s="47"/>
      <c r="J301" s="26"/>
      <c r="K301" s="26"/>
      <c r="L301" s="26"/>
      <c r="M301" s="26"/>
      <c r="N301" s="26"/>
      <c r="O301" s="26"/>
    </row>
    <row r="302" ht="15.75" customHeight="1">
      <c r="A302" s="21"/>
      <c r="F302" s="23">
        <f t="shared" ref="F302:F303" si="387">B303</f>
        <v>2</v>
      </c>
      <c r="G302" s="23">
        <f>B305*D303/D305</f>
        <v>2.12173913</v>
      </c>
      <c r="H302" s="23">
        <f t="shared" ref="H302:H303" si="388">((B303-G302)^2)/G302</f>
        <v>0.006985032074</v>
      </c>
      <c r="I302" s="21"/>
    </row>
    <row r="303" ht="15.75" customHeight="1">
      <c r="A303" s="21" t="s">
        <v>37</v>
      </c>
      <c r="B303" s="23">
        <v>2.0</v>
      </c>
      <c r="C303" s="23">
        <v>2.0</v>
      </c>
      <c r="D303" s="23">
        <f t="shared" ref="D303:D305" si="389">SUM(B303:C303)</f>
        <v>4</v>
      </c>
      <c r="F303" s="23">
        <f t="shared" si="387"/>
        <v>59</v>
      </c>
      <c r="G303" s="23">
        <f>B305*D304/D305</f>
        <v>58.87826087</v>
      </c>
      <c r="H303" s="23">
        <f t="shared" si="388"/>
        <v>0.0002517128675</v>
      </c>
      <c r="I303" s="21">
        <f>SUM(H302:H305)</f>
        <v>0.01541158645</v>
      </c>
      <c r="J303" s="21" t="s">
        <v>60</v>
      </c>
    </row>
    <row r="304" ht="15.75" customHeight="1">
      <c r="A304" s="21" t="s">
        <v>84</v>
      </c>
      <c r="B304" s="23">
        <v>59.0</v>
      </c>
      <c r="C304" s="23">
        <v>52.0</v>
      </c>
      <c r="D304" s="23">
        <f t="shared" si="389"/>
        <v>111</v>
      </c>
      <c r="F304" s="23">
        <f t="shared" ref="F304:F305" si="391">C303</f>
        <v>2</v>
      </c>
      <c r="G304" s="23">
        <f>C305*D303/D305</f>
        <v>1.87826087</v>
      </c>
      <c r="H304" s="23">
        <f t="shared" ref="H304:H305" si="392">((C303-G304)^2)/G304</f>
        <v>0.007890499195</v>
      </c>
      <c r="I304" s="21"/>
    </row>
    <row r="305" ht="15.75" customHeight="1">
      <c r="A305" s="21" t="s">
        <v>48</v>
      </c>
      <c r="B305" s="23">
        <f t="shared" ref="B305:C305" si="390">SUM(B303:B304)</f>
        <v>61</v>
      </c>
      <c r="C305" s="23">
        <f t="shared" si="390"/>
        <v>54</v>
      </c>
      <c r="D305" s="23">
        <f t="shared" si="389"/>
        <v>115</v>
      </c>
      <c r="F305" s="26">
        <f t="shared" si="391"/>
        <v>52</v>
      </c>
      <c r="G305" s="26">
        <f>C305*D304/D305</f>
        <v>52.12173913</v>
      </c>
      <c r="H305" s="26">
        <f t="shared" si="392"/>
        <v>0.0002843423133</v>
      </c>
      <c r="I305" s="47"/>
      <c r="J305" s="26"/>
      <c r="K305" s="26"/>
      <c r="L305" s="26"/>
      <c r="M305" s="26"/>
      <c r="N305" s="26"/>
      <c r="O305" s="26"/>
    </row>
    <row r="306" ht="15.75" customHeight="1">
      <c r="A306" s="21"/>
      <c r="B306" s="21" t="s">
        <v>74</v>
      </c>
      <c r="C306" s="21" t="s">
        <v>76</v>
      </c>
      <c r="F306" s="23">
        <f t="shared" ref="F306:F307" si="393">B307</f>
        <v>13</v>
      </c>
      <c r="G306" s="23">
        <f>B309*D307/D309</f>
        <v>11.66666667</v>
      </c>
      <c r="H306" s="23">
        <f t="shared" ref="H306:H307" si="394">((B307-G306)^2)/G306</f>
        <v>0.1523809524</v>
      </c>
      <c r="I306" s="21"/>
    </row>
    <row r="307" ht="15.75" customHeight="1">
      <c r="A307" s="21" t="s">
        <v>32</v>
      </c>
      <c r="B307" s="23">
        <v>13.0</v>
      </c>
      <c r="C307" s="23">
        <v>2.0</v>
      </c>
      <c r="D307" s="23">
        <f t="shared" ref="D307:D309" si="395">SUM(B307:C307)</f>
        <v>15</v>
      </c>
      <c r="F307" s="23">
        <f t="shared" si="393"/>
        <v>8</v>
      </c>
      <c r="G307" s="23">
        <f>B309*D308/D309</f>
        <v>9.333333333</v>
      </c>
      <c r="H307" s="23">
        <f t="shared" si="394"/>
        <v>0.1904761905</v>
      </c>
      <c r="I307" s="21">
        <f>SUM(H306:H309)</f>
        <v>1.542857143</v>
      </c>
      <c r="J307" s="21" t="s">
        <v>60</v>
      </c>
    </row>
    <row r="308" ht="15.75" customHeight="1">
      <c r="A308" s="21" t="s">
        <v>89</v>
      </c>
      <c r="B308" s="23">
        <v>8.0</v>
      </c>
      <c r="C308" s="23">
        <v>4.0</v>
      </c>
      <c r="D308" s="23">
        <f t="shared" si="395"/>
        <v>12</v>
      </c>
      <c r="F308" s="23">
        <f t="shared" ref="F308:F309" si="397">C307</f>
        <v>2</v>
      </c>
      <c r="G308" s="23">
        <f>C309*D307/D309</f>
        <v>3.333333333</v>
      </c>
      <c r="H308" s="23">
        <f t="shared" ref="H308:H309" si="398">((C307-G308)^2)/G308</f>
        <v>0.5333333333</v>
      </c>
    </row>
    <row r="309" ht="15.75" customHeight="1">
      <c r="A309" s="21" t="s">
        <v>48</v>
      </c>
      <c r="B309" s="23">
        <f t="shared" ref="B309:C309" si="396">SUM(B307:B308)</f>
        <v>21</v>
      </c>
      <c r="C309" s="23">
        <f t="shared" si="396"/>
        <v>6</v>
      </c>
      <c r="D309" s="23">
        <f t="shared" si="395"/>
        <v>27</v>
      </c>
      <c r="F309" s="26">
        <f t="shared" si="397"/>
        <v>4</v>
      </c>
      <c r="G309" s="26">
        <f>C309*D308/D309</f>
        <v>2.666666667</v>
      </c>
      <c r="H309" s="26">
        <f t="shared" si="398"/>
        <v>0.6666666667</v>
      </c>
      <c r="I309" s="26"/>
      <c r="J309" s="26"/>
      <c r="K309" s="26"/>
      <c r="L309" s="26"/>
      <c r="M309" s="26"/>
      <c r="N309" s="26"/>
      <c r="O309" s="26"/>
    </row>
    <row r="310" ht="15.75" customHeight="1">
      <c r="A310" s="21"/>
      <c r="F310" s="23">
        <f t="shared" ref="F310:F311" si="399">B311</f>
        <v>1</v>
      </c>
      <c r="G310" s="23">
        <f>B313*D311/D313</f>
        <v>0.7777777778</v>
      </c>
      <c r="H310" s="23">
        <f t="shared" ref="H310:H311" si="400">((B311-G310)^2)/G310</f>
        <v>0.06349206349</v>
      </c>
    </row>
    <row r="311" ht="15.75" customHeight="1">
      <c r="A311" s="21" t="s">
        <v>88</v>
      </c>
      <c r="B311" s="23">
        <v>1.0</v>
      </c>
      <c r="C311" s="23">
        <v>0.0</v>
      </c>
      <c r="D311" s="23">
        <f t="shared" ref="D311:D313" si="401">SUM(B311:C311)</f>
        <v>1</v>
      </c>
      <c r="F311" s="23">
        <f t="shared" si="399"/>
        <v>20</v>
      </c>
      <c r="G311" s="23">
        <f>B313*D312/D313</f>
        <v>20.22222222</v>
      </c>
      <c r="H311" s="23">
        <f t="shared" si="400"/>
        <v>0.002442002442</v>
      </c>
      <c r="I311" s="21">
        <f>SUM(H310:H313)</f>
        <v>0.2967032967</v>
      </c>
      <c r="J311" s="21" t="s">
        <v>60</v>
      </c>
    </row>
    <row r="312" ht="15.75" customHeight="1">
      <c r="A312" s="21" t="s">
        <v>89</v>
      </c>
      <c r="B312" s="23">
        <v>20.0</v>
      </c>
      <c r="C312" s="23">
        <v>6.0</v>
      </c>
      <c r="D312" s="23">
        <f t="shared" si="401"/>
        <v>26</v>
      </c>
      <c r="F312" s="23">
        <f t="shared" ref="F312:F313" si="403">C311</f>
        <v>0</v>
      </c>
      <c r="G312" s="23">
        <f>C313*D311/D313</f>
        <v>0.2222222222</v>
      </c>
      <c r="H312" s="23">
        <f t="shared" ref="H312:H313" si="404">((C311-G312)^2)/G312</f>
        <v>0.2222222222</v>
      </c>
    </row>
    <row r="313" ht="15.75" customHeight="1">
      <c r="A313" s="21" t="s">
        <v>48</v>
      </c>
      <c r="B313" s="23">
        <f t="shared" ref="B313:C313" si="402">SUM(B311:B312)</f>
        <v>21</v>
      </c>
      <c r="C313" s="23">
        <f t="shared" si="402"/>
        <v>6</v>
      </c>
      <c r="D313" s="23">
        <f t="shared" si="401"/>
        <v>27</v>
      </c>
      <c r="F313" s="26">
        <f t="shared" si="403"/>
        <v>6</v>
      </c>
      <c r="G313" s="26">
        <f>C313*D312/D313</f>
        <v>5.777777778</v>
      </c>
      <c r="H313" s="26">
        <f t="shared" si="404"/>
        <v>0.008547008547</v>
      </c>
      <c r="I313" s="26"/>
      <c r="J313" s="26"/>
      <c r="K313" s="26"/>
      <c r="L313" s="26"/>
      <c r="M313" s="26"/>
      <c r="N313" s="26"/>
      <c r="O313" s="26"/>
    </row>
    <row r="314" ht="15.75" customHeight="1">
      <c r="A314" s="21"/>
      <c r="F314" s="23">
        <f t="shared" ref="F314:F315" si="405">B315</f>
        <v>2</v>
      </c>
      <c r="G314" s="23">
        <f>B317*D315/D317</f>
        <v>1.555555556</v>
      </c>
      <c r="H314" s="23">
        <f t="shared" ref="H314:H315" si="406">((B315-G314)^2)/G314</f>
        <v>0.126984127</v>
      </c>
    </row>
    <row r="315" ht="15.75" customHeight="1">
      <c r="A315" s="21" t="s">
        <v>34</v>
      </c>
      <c r="B315" s="23">
        <v>2.0</v>
      </c>
      <c r="C315" s="23">
        <v>0.0</v>
      </c>
      <c r="D315" s="23">
        <f t="shared" ref="D315:D317" si="407">SUM(B315:C315)</f>
        <v>2</v>
      </c>
      <c r="F315" s="23">
        <f t="shared" si="405"/>
        <v>19</v>
      </c>
      <c r="G315" s="23">
        <f>B317*D316/D317</f>
        <v>19.44444444</v>
      </c>
      <c r="H315" s="23">
        <f t="shared" si="406"/>
        <v>0.01015873016</v>
      </c>
      <c r="I315" s="21">
        <f>SUM(H314:H317)</f>
        <v>0.6171428571</v>
      </c>
      <c r="J315" s="21" t="s">
        <v>60</v>
      </c>
    </row>
    <row r="316" ht="15.75" customHeight="1">
      <c r="A316" s="21" t="s">
        <v>89</v>
      </c>
      <c r="B316" s="23">
        <v>19.0</v>
      </c>
      <c r="C316" s="23">
        <v>6.0</v>
      </c>
      <c r="D316" s="23">
        <f t="shared" si="407"/>
        <v>25</v>
      </c>
      <c r="F316" s="23">
        <f t="shared" ref="F316:F317" si="409">C315</f>
        <v>0</v>
      </c>
      <c r="G316" s="23">
        <f>C317*D315/D317</f>
        <v>0.4444444444</v>
      </c>
      <c r="H316" s="23">
        <f t="shared" ref="H316:H317" si="410">((C315-G316)^2)/G316</f>
        <v>0.4444444444</v>
      </c>
    </row>
    <row r="317" ht="15.75" customHeight="1">
      <c r="A317" s="21" t="s">
        <v>48</v>
      </c>
      <c r="B317" s="23">
        <f t="shared" ref="B317:C317" si="408">SUM(B315:B316)</f>
        <v>21</v>
      </c>
      <c r="C317" s="23">
        <f t="shared" si="408"/>
        <v>6</v>
      </c>
      <c r="D317" s="23">
        <f t="shared" si="407"/>
        <v>27</v>
      </c>
      <c r="F317" s="26">
        <f t="shared" si="409"/>
        <v>6</v>
      </c>
      <c r="G317" s="26">
        <f>C317*D316/D317</f>
        <v>5.555555556</v>
      </c>
      <c r="H317" s="26">
        <f t="shared" si="410"/>
        <v>0.03555555556</v>
      </c>
      <c r="I317" s="26"/>
      <c r="J317" s="26"/>
      <c r="K317" s="26"/>
      <c r="L317" s="26"/>
      <c r="M317" s="26"/>
      <c r="N317" s="26"/>
      <c r="O317" s="26"/>
    </row>
    <row r="318" ht="15.75" customHeight="1">
      <c r="B318" s="21"/>
      <c r="F318" s="23">
        <f t="shared" ref="F318:F319" si="411">B319</f>
        <v>1</v>
      </c>
      <c r="G318" s="23">
        <f>B321*D319/D321</f>
        <v>1.555555556</v>
      </c>
      <c r="H318" s="23">
        <f t="shared" ref="H318:H319" si="412">((B319-G318)^2)/G318</f>
        <v>0.1984126984</v>
      </c>
    </row>
    <row r="319" ht="15.75" customHeight="1">
      <c r="A319" s="21" t="s">
        <v>35</v>
      </c>
      <c r="B319" s="23">
        <v>1.0</v>
      </c>
      <c r="C319" s="23">
        <v>1.0</v>
      </c>
      <c r="D319" s="23">
        <f t="shared" ref="D319:D321" si="413">SUM(B319:C319)</f>
        <v>2</v>
      </c>
      <c r="F319" s="23">
        <f t="shared" si="411"/>
        <v>20</v>
      </c>
      <c r="G319" s="23">
        <f>B321*D320/D321</f>
        <v>19.44444444</v>
      </c>
      <c r="H319" s="23">
        <f t="shared" si="412"/>
        <v>0.01587301587</v>
      </c>
      <c r="I319" s="21">
        <f>SUM(H318:H321)</f>
        <v>0.9642857143</v>
      </c>
      <c r="J319" s="21" t="s">
        <v>60</v>
      </c>
    </row>
    <row r="320" ht="15.75" customHeight="1">
      <c r="A320" s="21" t="s">
        <v>89</v>
      </c>
      <c r="B320" s="23">
        <v>20.0</v>
      </c>
      <c r="C320" s="23">
        <v>5.0</v>
      </c>
      <c r="D320" s="23">
        <f t="shared" si="413"/>
        <v>25</v>
      </c>
      <c r="F320" s="23">
        <f t="shared" ref="F320:F321" si="415">C319</f>
        <v>1</v>
      </c>
      <c r="G320" s="23">
        <f>C321*D319/D321</f>
        <v>0.4444444444</v>
      </c>
      <c r="H320" s="23">
        <f t="shared" ref="H320:H321" si="416">((C319-G320)^2)/G320</f>
        <v>0.6944444444</v>
      </c>
    </row>
    <row r="321" ht="15.75" customHeight="1">
      <c r="A321" s="21" t="s">
        <v>48</v>
      </c>
      <c r="B321" s="23">
        <f t="shared" ref="B321:C321" si="414">SUM(B319:B320)</f>
        <v>21</v>
      </c>
      <c r="C321" s="23">
        <f t="shared" si="414"/>
        <v>6</v>
      </c>
      <c r="D321" s="23">
        <f t="shared" si="413"/>
        <v>27</v>
      </c>
      <c r="F321" s="26">
        <f t="shared" si="415"/>
        <v>5</v>
      </c>
      <c r="G321" s="26">
        <f>C321*D320/D321</f>
        <v>5.555555556</v>
      </c>
      <c r="H321" s="26">
        <f t="shared" si="416"/>
        <v>0.05555555556</v>
      </c>
      <c r="I321" s="26"/>
      <c r="J321" s="26"/>
      <c r="K321" s="26"/>
      <c r="L321" s="26"/>
      <c r="M321" s="26"/>
      <c r="N321" s="26"/>
      <c r="O321" s="26"/>
    </row>
    <row r="322" ht="15.75" customHeight="1">
      <c r="A322" s="21"/>
      <c r="F322" s="23">
        <f t="shared" ref="F322:F323" si="417">B323</f>
        <v>2</v>
      </c>
      <c r="G322" s="23">
        <f>B325*D323/D325</f>
        <v>2.333333333</v>
      </c>
      <c r="H322" s="23">
        <f t="shared" ref="H322:H323" si="418">((B323-G322)^2)/G322</f>
        <v>0.04761904762</v>
      </c>
    </row>
    <row r="323" ht="15.75" customHeight="1">
      <c r="A323" s="21" t="s">
        <v>36</v>
      </c>
      <c r="B323" s="23">
        <v>2.0</v>
      </c>
      <c r="C323" s="23">
        <v>1.0</v>
      </c>
      <c r="D323" s="23">
        <f t="shared" ref="D323:D325" si="419">SUM(B323:C323)</f>
        <v>3</v>
      </c>
      <c r="F323" s="23">
        <f t="shared" si="417"/>
        <v>19</v>
      </c>
      <c r="G323" s="23">
        <f>B325*D324/D325</f>
        <v>18.66666667</v>
      </c>
      <c r="H323" s="23">
        <f t="shared" si="418"/>
        <v>0.005952380952</v>
      </c>
      <c r="I323" s="21">
        <f>SUM(H322:H325)</f>
        <v>0.2410714286</v>
      </c>
      <c r="J323" s="21" t="s">
        <v>60</v>
      </c>
    </row>
    <row r="324" ht="15.75" customHeight="1">
      <c r="A324" s="21" t="s">
        <v>89</v>
      </c>
      <c r="B324" s="23">
        <v>19.0</v>
      </c>
      <c r="C324" s="23">
        <v>5.0</v>
      </c>
      <c r="D324" s="23">
        <f t="shared" si="419"/>
        <v>24</v>
      </c>
      <c r="F324" s="23">
        <f t="shared" ref="F324:F325" si="421">C323</f>
        <v>1</v>
      </c>
      <c r="G324" s="23">
        <f>C325*D323/D325</f>
        <v>0.6666666667</v>
      </c>
      <c r="H324" s="23">
        <f t="shared" ref="H324:H325" si="422">((C323-G324)^2)/G324</f>
        <v>0.1666666667</v>
      </c>
    </row>
    <row r="325" ht="15.75" customHeight="1">
      <c r="A325" s="21" t="s">
        <v>48</v>
      </c>
      <c r="B325" s="23">
        <f t="shared" ref="B325:C325" si="420">SUM(B323:B324)</f>
        <v>21</v>
      </c>
      <c r="C325" s="23">
        <f t="shared" si="420"/>
        <v>6</v>
      </c>
      <c r="D325" s="23">
        <f t="shared" si="419"/>
        <v>27</v>
      </c>
      <c r="F325" s="26">
        <f t="shared" si="421"/>
        <v>5</v>
      </c>
      <c r="G325" s="26">
        <f>C325*D324/D325</f>
        <v>5.333333333</v>
      </c>
      <c r="H325" s="26">
        <f t="shared" si="422"/>
        <v>0.02083333333</v>
      </c>
      <c r="I325" s="26"/>
      <c r="J325" s="26"/>
      <c r="K325" s="26"/>
      <c r="L325" s="26"/>
      <c r="M325" s="26"/>
      <c r="N325" s="26"/>
      <c r="O325" s="26"/>
    </row>
    <row r="326" ht="15.75" customHeight="1">
      <c r="A326" s="21"/>
      <c r="F326" s="23">
        <f t="shared" ref="F326:F327" si="423">B327</f>
        <v>2</v>
      </c>
      <c r="G326" s="23">
        <f>B329*D327/D329</f>
        <v>3.111111111</v>
      </c>
      <c r="H326" s="23">
        <f t="shared" ref="H326:H327" si="424">((B327-G326)^2)/G326</f>
        <v>0.3968253968</v>
      </c>
    </row>
    <row r="327" ht="15.75" customHeight="1">
      <c r="A327" s="21" t="s">
        <v>37</v>
      </c>
      <c r="B327" s="23">
        <v>2.0</v>
      </c>
      <c r="C327" s="23">
        <v>2.0</v>
      </c>
      <c r="D327" s="23">
        <f t="shared" ref="D327:D329" si="425">SUM(B327:C327)</f>
        <v>4</v>
      </c>
      <c r="F327" s="23">
        <f t="shared" si="423"/>
        <v>19</v>
      </c>
      <c r="G327" s="22">
        <f>B329*D328/D329</f>
        <v>17.88888889</v>
      </c>
      <c r="H327" s="23">
        <f t="shared" si="424"/>
        <v>0.06901311249</v>
      </c>
      <c r="I327" s="21">
        <f>SUM(H326:H329)</f>
        <v>2.096273292</v>
      </c>
      <c r="J327" s="21" t="s">
        <v>60</v>
      </c>
    </row>
    <row r="328" ht="15.75" customHeight="1">
      <c r="A328" s="21" t="s">
        <v>89</v>
      </c>
      <c r="B328" s="23">
        <v>19.0</v>
      </c>
      <c r="C328" s="23">
        <v>4.0</v>
      </c>
      <c r="D328" s="23">
        <f t="shared" si="425"/>
        <v>23</v>
      </c>
      <c r="F328" s="23">
        <f t="shared" ref="F328:F329" si="427">C327</f>
        <v>2</v>
      </c>
      <c r="G328" s="23">
        <f>C329*D327/D329</f>
        <v>0.8888888889</v>
      </c>
      <c r="H328" s="23">
        <f t="shared" ref="H328:H329" si="428">((C327-G328)^2)/G328</f>
        <v>1.388888889</v>
      </c>
    </row>
    <row r="329" ht="15.75" customHeight="1">
      <c r="A329" s="21" t="s">
        <v>48</v>
      </c>
      <c r="B329" s="23">
        <f t="shared" ref="B329:C329" si="426">SUM(B327:B328)</f>
        <v>21</v>
      </c>
      <c r="C329" s="23">
        <f t="shared" si="426"/>
        <v>6</v>
      </c>
      <c r="D329" s="23">
        <f t="shared" si="425"/>
        <v>27</v>
      </c>
      <c r="F329" s="26">
        <f t="shared" si="427"/>
        <v>4</v>
      </c>
      <c r="G329" s="26">
        <f>C329*D328/D329</f>
        <v>5.111111111</v>
      </c>
      <c r="H329" s="26">
        <f t="shared" si="428"/>
        <v>0.2415458937</v>
      </c>
      <c r="I329" s="26"/>
      <c r="J329" s="26"/>
      <c r="K329" s="26"/>
      <c r="L329" s="26"/>
      <c r="M329" s="26"/>
      <c r="N329" s="26"/>
      <c r="O329" s="26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</row>
    <row r="331" ht="15.75" customHeight="1">
      <c r="A331" s="25" t="s">
        <v>26</v>
      </c>
      <c r="B331" s="21" t="s">
        <v>58</v>
      </c>
      <c r="C331" s="21" t="s">
        <v>53</v>
      </c>
      <c r="F331" s="23">
        <f t="shared" ref="F331:F332" si="429">B332</f>
        <v>0</v>
      </c>
      <c r="G331" s="23">
        <f>B334*D332/D334</f>
        <v>2.243902439</v>
      </c>
      <c r="H331" s="23">
        <f t="shared" ref="H331:H332" si="430">((B332-G331)^2)/G331</f>
        <v>2.243902439</v>
      </c>
      <c r="I331" s="25">
        <f>SUM(H331:H334)</f>
        <v>5.373219373</v>
      </c>
      <c r="J331" s="25" t="s">
        <v>55</v>
      </c>
      <c r="K331" s="24" t="s">
        <v>75</v>
      </c>
    </row>
    <row r="332" ht="15.75" customHeight="1">
      <c r="A332" s="21" t="s">
        <v>27</v>
      </c>
      <c r="B332" s="23">
        <v>0.0</v>
      </c>
      <c r="C332" s="24">
        <v>4.0</v>
      </c>
      <c r="D332" s="23">
        <f t="shared" ref="D332:D334" si="431">SUM(B332:C332)</f>
        <v>4</v>
      </c>
      <c r="F332" s="23">
        <f t="shared" si="429"/>
        <v>46</v>
      </c>
      <c r="G332" s="23">
        <f>B334*D333/D334</f>
        <v>43.75609756</v>
      </c>
      <c r="H332" s="23">
        <f t="shared" si="430"/>
        <v>0.1150719199</v>
      </c>
      <c r="I332" s="21" t="s">
        <v>69</v>
      </c>
      <c r="J332" s="21">
        <v>3.84</v>
      </c>
    </row>
    <row r="333" ht="15.75" customHeight="1">
      <c r="A333" s="21" t="s">
        <v>84</v>
      </c>
      <c r="B333" s="23">
        <v>46.0</v>
      </c>
      <c r="C333" s="24">
        <v>32.0</v>
      </c>
      <c r="D333" s="23">
        <f t="shared" si="431"/>
        <v>78</v>
      </c>
      <c r="F333" s="23">
        <f t="shared" ref="F333:F334" si="433">C332</f>
        <v>4</v>
      </c>
      <c r="G333" s="23">
        <f>C334*D332/D334</f>
        <v>1.756097561</v>
      </c>
      <c r="H333" s="23">
        <f t="shared" ref="H333:H334" si="434">((C332-G333)^2)/G333</f>
        <v>2.867208672</v>
      </c>
      <c r="J333" s="21"/>
    </row>
    <row r="334" ht="15.75" customHeight="1">
      <c r="A334" s="21" t="s">
        <v>48</v>
      </c>
      <c r="B334" s="23">
        <f t="shared" ref="B334:C334" si="432">SUM(B332:B333)</f>
        <v>46</v>
      </c>
      <c r="C334" s="23">
        <f t="shared" si="432"/>
        <v>36</v>
      </c>
      <c r="D334" s="23">
        <f t="shared" si="431"/>
        <v>82</v>
      </c>
      <c r="F334" s="26">
        <f t="shared" si="433"/>
        <v>32</v>
      </c>
      <c r="G334" s="26">
        <f>C334*D333/D334</f>
        <v>34.24390244</v>
      </c>
      <c r="H334" s="26">
        <f t="shared" si="434"/>
        <v>0.1470363422</v>
      </c>
      <c r="I334" s="26"/>
      <c r="J334" s="26"/>
      <c r="K334" s="26"/>
      <c r="L334" s="26"/>
      <c r="M334" s="26"/>
      <c r="N334" s="26"/>
      <c r="O334" s="26"/>
    </row>
    <row r="335" ht="15.75" customHeight="1">
      <c r="B335" s="21" t="s">
        <v>58</v>
      </c>
      <c r="C335" s="21" t="s">
        <v>53</v>
      </c>
      <c r="D335" s="21" t="s">
        <v>48</v>
      </c>
      <c r="E335" s="23">
        <f>(2-1)*(2-1)</f>
        <v>1</v>
      </c>
      <c r="F335" s="23">
        <f t="shared" ref="F335:F336" si="435">B336</f>
        <v>0</v>
      </c>
      <c r="G335" s="23">
        <f>B338*D336/D338</f>
        <v>1.428571429</v>
      </c>
      <c r="H335" s="23">
        <f t="shared" ref="H335:H336" si="436">((B336-G335)^2)/G335</f>
        <v>1.428571429</v>
      </c>
      <c r="I335" s="21"/>
      <c r="J335" s="21"/>
    </row>
    <row r="336" ht="15.75" customHeight="1">
      <c r="A336" s="21" t="s">
        <v>27</v>
      </c>
      <c r="B336" s="23">
        <v>0.0</v>
      </c>
      <c r="C336" s="24">
        <v>4.0</v>
      </c>
      <c r="D336" s="23">
        <f t="shared" ref="D336:D338" si="437">SUM(B336:C336)</f>
        <v>4</v>
      </c>
      <c r="F336" s="23">
        <f t="shared" si="435"/>
        <v>10</v>
      </c>
      <c r="G336" s="23">
        <f>B338*D337/D338</f>
        <v>8.571428571</v>
      </c>
      <c r="H336" s="23">
        <f t="shared" si="436"/>
        <v>0.2380952381</v>
      </c>
      <c r="I336" s="21">
        <f>SUM(H335:H338)</f>
        <v>2.592592593</v>
      </c>
      <c r="J336" s="21" t="s">
        <v>60</v>
      </c>
    </row>
    <row r="337" ht="15.75" customHeight="1">
      <c r="A337" s="21" t="s">
        <v>85</v>
      </c>
      <c r="B337" s="23">
        <v>10.0</v>
      </c>
      <c r="C337" s="24">
        <v>14.0</v>
      </c>
      <c r="D337" s="23">
        <f t="shared" si="437"/>
        <v>24</v>
      </c>
      <c r="F337" s="23">
        <f t="shared" ref="F337:F338" si="439">C336</f>
        <v>4</v>
      </c>
      <c r="G337" s="23">
        <f>C338*D336/D338</f>
        <v>2.571428571</v>
      </c>
      <c r="H337" s="23">
        <f t="shared" ref="H337:H338" si="440">((C336-G337)^2)/G337</f>
        <v>0.7936507937</v>
      </c>
      <c r="J337" s="21"/>
    </row>
    <row r="338" ht="15.75" customHeight="1">
      <c r="A338" s="21" t="s">
        <v>48</v>
      </c>
      <c r="B338" s="23">
        <f t="shared" ref="B338:C338" si="438">SUM(B336:B337)</f>
        <v>10</v>
      </c>
      <c r="C338" s="23">
        <f t="shared" si="438"/>
        <v>18</v>
      </c>
      <c r="D338" s="23">
        <f t="shared" si="437"/>
        <v>28</v>
      </c>
      <c r="F338" s="26">
        <f t="shared" si="439"/>
        <v>14</v>
      </c>
      <c r="G338" s="26">
        <f>C338*D337/D338</f>
        <v>15.42857143</v>
      </c>
      <c r="H338" s="26">
        <f t="shared" si="440"/>
        <v>0.1322751323</v>
      </c>
      <c r="I338" s="26"/>
      <c r="J338" s="26"/>
      <c r="K338" s="26"/>
      <c r="L338" s="26"/>
      <c r="M338" s="26"/>
      <c r="N338" s="26"/>
      <c r="O338" s="26"/>
    </row>
    <row r="339" ht="15.75" customHeight="1">
      <c r="A339" s="21"/>
      <c r="B339" s="21" t="s">
        <v>58</v>
      </c>
      <c r="C339" s="21" t="s">
        <v>53</v>
      </c>
      <c r="D339" s="21"/>
      <c r="F339" s="41">
        <f t="shared" ref="F339:F340" si="441">B340</f>
        <v>30</v>
      </c>
      <c r="G339" s="41">
        <f>B342*D340/D342</f>
        <v>24.68292683</v>
      </c>
      <c r="H339" s="41">
        <f t="shared" ref="H339:H340" si="442">((B340-G339)^2)/G339</f>
        <v>1.145377422</v>
      </c>
      <c r="I339" s="41"/>
      <c r="J339" s="42"/>
      <c r="K339" s="41"/>
    </row>
    <row r="340" ht="15.75" customHeight="1">
      <c r="A340" s="29" t="s">
        <v>93</v>
      </c>
      <c r="B340" s="24">
        <v>30.0</v>
      </c>
      <c r="C340" s="24">
        <v>14.0</v>
      </c>
      <c r="D340" s="23">
        <f t="shared" ref="D340:D342" si="443">SUM(B340:C340)</f>
        <v>44</v>
      </c>
      <c r="F340" s="41">
        <f t="shared" si="441"/>
        <v>16</v>
      </c>
      <c r="G340" s="41">
        <f>B342*D341/D342</f>
        <v>21.31707317</v>
      </c>
      <c r="H340" s="41">
        <f t="shared" si="442"/>
        <v>1.326226489</v>
      </c>
      <c r="I340" s="42">
        <f>SUM(H339:H342)</f>
        <v>5.629764464</v>
      </c>
      <c r="J340" s="42" t="s">
        <v>60</v>
      </c>
      <c r="K340" s="41"/>
    </row>
    <row r="341" ht="15.75" customHeight="1">
      <c r="A341" s="21" t="s">
        <v>84</v>
      </c>
      <c r="B341" s="24">
        <v>16.0</v>
      </c>
      <c r="C341" s="24">
        <v>22.0</v>
      </c>
      <c r="D341" s="23">
        <f t="shared" si="443"/>
        <v>38</v>
      </c>
      <c r="F341" s="41">
        <f t="shared" ref="F341:F342" si="445">C340</f>
        <v>14</v>
      </c>
      <c r="G341" s="41">
        <f>C342*D340/D342</f>
        <v>19.31707317</v>
      </c>
      <c r="H341" s="41">
        <f t="shared" ref="H341:H342" si="446">((C340-G341)^2)/G341</f>
        <v>1.463537817</v>
      </c>
      <c r="I341" s="41"/>
      <c r="J341" s="41"/>
      <c r="K341" s="41"/>
    </row>
    <row r="342" ht="15.75" customHeight="1">
      <c r="A342" s="21" t="s">
        <v>48</v>
      </c>
      <c r="B342" s="23">
        <f t="shared" ref="B342:C342" si="444">SUM(B340:B341)</f>
        <v>46</v>
      </c>
      <c r="C342" s="23">
        <f t="shared" si="444"/>
        <v>36</v>
      </c>
      <c r="D342" s="23">
        <f t="shared" si="443"/>
        <v>82</v>
      </c>
      <c r="F342" s="45">
        <f t="shared" si="445"/>
        <v>22</v>
      </c>
      <c r="G342" s="45">
        <f>C342*D341/D342</f>
        <v>16.68292683</v>
      </c>
      <c r="H342" s="45">
        <f t="shared" si="446"/>
        <v>1.694622736</v>
      </c>
      <c r="I342" s="45"/>
      <c r="J342" s="45"/>
      <c r="K342" s="45"/>
      <c r="L342" s="26"/>
      <c r="M342" s="26"/>
      <c r="N342" s="26"/>
      <c r="O342" s="26"/>
    </row>
    <row r="343" ht="15.75" customHeight="1">
      <c r="A343" s="21"/>
      <c r="B343" s="21"/>
      <c r="C343" s="21"/>
    </row>
    <row r="344" ht="15.75" customHeight="1">
      <c r="A344" s="21"/>
      <c r="I344" s="21"/>
      <c r="J344" s="21"/>
    </row>
    <row r="345" ht="15.75" customHeight="1">
      <c r="A345" s="21"/>
    </row>
    <row r="346" ht="15.75" customHeight="1">
      <c r="A346" s="21"/>
      <c r="F346" s="26"/>
      <c r="G346" s="26"/>
      <c r="H346" s="26"/>
      <c r="I346" s="26"/>
      <c r="J346" s="26"/>
      <c r="K346" s="26"/>
      <c r="L346" s="26"/>
      <c r="M346" s="26"/>
      <c r="N346" s="26"/>
      <c r="O346" s="26"/>
    </row>
    <row r="347" ht="15.75" customHeight="1">
      <c r="A347" s="25" t="s">
        <v>87</v>
      </c>
      <c r="B347" s="21" t="s">
        <v>58</v>
      </c>
      <c r="C347" s="21" t="s">
        <v>53</v>
      </c>
      <c r="F347" s="23">
        <f t="shared" ref="F347:F348" si="447">B348</f>
        <v>5</v>
      </c>
      <c r="G347" s="23">
        <f>B350*D348/D350</f>
        <v>8.414634146</v>
      </c>
      <c r="H347" s="23">
        <f t="shared" ref="H347:H348" si="448">((B348-G347)^2)/G347</f>
        <v>1.385648639</v>
      </c>
    </row>
    <row r="348" ht="15.75" customHeight="1">
      <c r="A348" s="21" t="s">
        <v>32</v>
      </c>
      <c r="B348" s="23">
        <v>5.0</v>
      </c>
      <c r="C348" s="23">
        <v>10.0</v>
      </c>
      <c r="D348" s="23">
        <f t="shared" ref="D348:D350" si="449">SUM(B348:C348)</f>
        <v>15</v>
      </c>
      <c r="F348" s="23">
        <f t="shared" si="447"/>
        <v>41</v>
      </c>
      <c r="G348" s="23">
        <f>B350*D349/D350</f>
        <v>37.58536585</v>
      </c>
      <c r="H348" s="23">
        <f t="shared" si="448"/>
        <v>0.3102198446</v>
      </c>
      <c r="I348" s="21">
        <f>SUM(H347:H350)</f>
        <v>3.862811546</v>
      </c>
      <c r="J348" s="21" t="s">
        <v>60</v>
      </c>
    </row>
    <row r="349" ht="15.75" customHeight="1">
      <c r="A349" s="21" t="s">
        <v>84</v>
      </c>
      <c r="B349" s="23">
        <v>41.0</v>
      </c>
      <c r="C349" s="24">
        <v>26.0</v>
      </c>
      <c r="D349" s="23">
        <f t="shared" si="449"/>
        <v>67</v>
      </c>
      <c r="F349" s="23">
        <f t="shared" ref="F349:F350" si="451">C348</f>
        <v>10</v>
      </c>
      <c r="G349" s="23">
        <f>C350*D348/D350</f>
        <v>6.585365854</v>
      </c>
      <c r="H349" s="23">
        <f t="shared" ref="H349:H350" si="452">((C348-G349)^2)/G349</f>
        <v>1.770551039</v>
      </c>
    </row>
    <row r="350" ht="15.75" customHeight="1">
      <c r="A350" s="21" t="s">
        <v>48</v>
      </c>
      <c r="B350" s="23">
        <f t="shared" ref="B350:C350" si="450">SUM(B348:B349)</f>
        <v>46</v>
      </c>
      <c r="C350" s="23">
        <f t="shared" si="450"/>
        <v>36</v>
      </c>
      <c r="D350" s="23">
        <f t="shared" si="449"/>
        <v>82</v>
      </c>
      <c r="F350" s="26">
        <f t="shared" si="451"/>
        <v>26</v>
      </c>
      <c r="G350" s="26">
        <f>C350*D349/D350</f>
        <v>29.41463415</v>
      </c>
      <c r="H350" s="26">
        <f t="shared" si="452"/>
        <v>0.3963920236</v>
      </c>
      <c r="I350" s="26"/>
      <c r="J350" s="26"/>
      <c r="K350" s="26"/>
      <c r="L350" s="26"/>
      <c r="M350" s="26"/>
      <c r="N350" s="26"/>
      <c r="O350" s="26"/>
    </row>
    <row r="351" ht="15.75" customHeight="1">
      <c r="A351" s="21"/>
      <c r="F351" s="23">
        <f t="shared" ref="F351:F352" si="453">B352</f>
        <v>1</v>
      </c>
      <c r="G351" s="23">
        <f>B354*D352/D354</f>
        <v>1.12195122</v>
      </c>
      <c r="H351" s="23">
        <f t="shared" ref="H351:H352" si="454">((B352-G351)^2)/G351</f>
        <v>0.01325556734</v>
      </c>
    </row>
    <row r="352" ht="15.75" customHeight="1">
      <c r="A352" s="21" t="s">
        <v>88</v>
      </c>
      <c r="B352" s="23">
        <v>1.0</v>
      </c>
      <c r="C352" s="23">
        <v>1.0</v>
      </c>
      <c r="D352" s="23">
        <f t="shared" ref="D352:D354" si="455">SUM(B352:C352)</f>
        <v>2</v>
      </c>
      <c r="F352" s="23">
        <f t="shared" si="453"/>
        <v>45</v>
      </c>
      <c r="G352" s="22">
        <f>B354*D353/D354</f>
        <v>44.87804878</v>
      </c>
      <c r="H352" s="23">
        <f t="shared" si="454"/>
        <v>0.0003313891835</v>
      </c>
      <c r="I352" s="21">
        <f>SUM(H351:H354)</f>
        <v>0.03094806763</v>
      </c>
      <c r="J352" s="21" t="s">
        <v>60</v>
      </c>
    </row>
    <row r="353" ht="15.75" customHeight="1">
      <c r="A353" s="21" t="s">
        <v>84</v>
      </c>
      <c r="B353" s="23">
        <v>45.0</v>
      </c>
      <c r="C353" s="24">
        <v>35.0</v>
      </c>
      <c r="D353" s="23">
        <f t="shared" si="455"/>
        <v>80</v>
      </c>
      <c r="F353" s="23">
        <f t="shared" ref="F353:F354" si="457">C352</f>
        <v>1</v>
      </c>
      <c r="G353" s="23">
        <f>C354*D352/D354</f>
        <v>0.8780487805</v>
      </c>
      <c r="H353" s="23">
        <f t="shared" ref="H353:H354" si="458">((C352-G353)^2)/G353</f>
        <v>0.01693766938</v>
      </c>
    </row>
    <row r="354" ht="15.75" customHeight="1">
      <c r="A354" s="21" t="s">
        <v>48</v>
      </c>
      <c r="B354" s="23">
        <f t="shared" ref="B354:C354" si="456">SUM(B352:B353)</f>
        <v>46</v>
      </c>
      <c r="C354" s="23">
        <f t="shared" si="456"/>
        <v>36</v>
      </c>
      <c r="D354" s="23">
        <f t="shared" si="455"/>
        <v>82</v>
      </c>
      <c r="F354" s="26">
        <f t="shared" si="457"/>
        <v>35</v>
      </c>
      <c r="G354" s="26">
        <f>C354*D353/D354</f>
        <v>35.12195122</v>
      </c>
      <c r="H354" s="26">
        <f t="shared" si="458"/>
        <v>0.0004234417344</v>
      </c>
      <c r="I354" s="26"/>
      <c r="J354" s="26"/>
      <c r="K354" s="26"/>
      <c r="L354" s="26"/>
      <c r="M354" s="26"/>
      <c r="N354" s="26"/>
      <c r="O354" s="26"/>
    </row>
    <row r="355" ht="15.75" customHeight="1">
      <c r="A355" s="21"/>
      <c r="F355" s="23">
        <f t="shared" ref="F355:F356" si="459">B356</f>
        <v>2</v>
      </c>
      <c r="G355" s="23">
        <f>B358*D356/D358</f>
        <v>2.243902439</v>
      </c>
      <c r="H355" s="23">
        <f t="shared" ref="H355:H356" si="460">((B356-G355)^2)/G355</f>
        <v>0.02651113468</v>
      </c>
    </row>
    <row r="356" ht="15.75" customHeight="1">
      <c r="A356" s="21" t="s">
        <v>34</v>
      </c>
      <c r="B356" s="23">
        <v>2.0</v>
      </c>
      <c r="C356" s="23">
        <v>2.0</v>
      </c>
      <c r="D356" s="23">
        <f t="shared" ref="D356:D358" si="461">SUM(B356:C356)</f>
        <v>4</v>
      </c>
      <c r="F356" s="23">
        <f t="shared" si="459"/>
        <v>44</v>
      </c>
      <c r="G356" s="23">
        <f>B358*D357/D358</f>
        <v>43.75609756</v>
      </c>
      <c r="H356" s="23">
        <f t="shared" si="460"/>
        <v>0.001359545368</v>
      </c>
      <c r="I356" s="21">
        <f>SUM(H355:H358)</f>
        <v>0.06348321566</v>
      </c>
      <c r="J356" s="21" t="s">
        <v>60</v>
      </c>
    </row>
    <row r="357" ht="15.75" customHeight="1">
      <c r="A357" s="21" t="s">
        <v>84</v>
      </c>
      <c r="B357" s="23">
        <v>44.0</v>
      </c>
      <c r="C357" s="24">
        <v>34.0</v>
      </c>
      <c r="D357" s="23">
        <f t="shared" si="461"/>
        <v>78</v>
      </c>
      <c r="F357" s="23">
        <f t="shared" ref="F357:F358" si="463">C356</f>
        <v>2</v>
      </c>
      <c r="G357" s="23">
        <f>C358*D356/D358</f>
        <v>1.756097561</v>
      </c>
      <c r="H357" s="23">
        <f t="shared" ref="H357:H358" si="464">((C356-G357)^2)/G357</f>
        <v>0.03387533875</v>
      </c>
    </row>
    <row r="358" ht="15.75" customHeight="1">
      <c r="A358" s="21" t="s">
        <v>48</v>
      </c>
      <c r="B358" s="23">
        <f t="shared" ref="B358:C358" si="462">SUM(B356:B357)</f>
        <v>46</v>
      </c>
      <c r="C358" s="23">
        <f t="shared" si="462"/>
        <v>36</v>
      </c>
      <c r="D358" s="23">
        <f t="shared" si="461"/>
        <v>82</v>
      </c>
      <c r="F358" s="26">
        <f t="shared" si="463"/>
        <v>34</v>
      </c>
      <c r="G358" s="26">
        <f>C358*D357/D358</f>
        <v>34.24390244</v>
      </c>
      <c r="H358" s="26">
        <f t="shared" si="464"/>
        <v>0.001737196859</v>
      </c>
      <c r="I358" s="26"/>
      <c r="J358" s="26"/>
      <c r="K358" s="26"/>
      <c r="L358" s="26"/>
      <c r="M358" s="26"/>
      <c r="N358" s="26"/>
      <c r="O358" s="26"/>
    </row>
    <row r="359" ht="15.75" customHeight="1">
      <c r="F359" s="23">
        <f t="shared" ref="F359:F360" si="465">B360</f>
        <v>1</v>
      </c>
      <c r="G359" s="23">
        <f>B362*D360/D362</f>
        <v>1.12195122</v>
      </c>
      <c r="H359" s="23">
        <f t="shared" ref="H359:H360" si="466">((B360-G359)^2)/G359</f>
        <v>0.01325556734</v>
      </c>
    </row>
    <row r="360" ht="15.75" customHeight="1">
      <c r="A360" s="21" t="s">
        <v>35</v>
      </c>
      <c r="B360" s="23">
        <v>1.0</v>
      </c>
      <c r="C360" s="23">
        <v>1.0</v>
      </c>
      <c r="D360" s="23">
        <f t="shared" ref="D360:D362" si="467">SUM(B360:C360)</f>
        <v>2</v>
      </c>
      <c r="F360" s="23">
        <f t="shared" si="465"/>
        <v>45</v>
      </c>
      <c r="G360" s="23">
        <f>B362*D361/D362</f>
        <v>44.87804878</v>
      </c>
      <c r="H360" s="23">
        <f t="shared" si="466"/>
        <v>0.0003313891835</v>
      </c>
      <c r="I360" s="21">
        <f>SUM(H359:H362)</f>
        <v>0.03094806763</v>
      </c>
      <c r="J360" s="21" t="s">
        <v>60</v>
      </c>
    </row>
    <row r="361" ht="15.75" customHeight="1">
      <c r="A361" s="21" t="s">
        <v>84</v>
      </c>
      <c r="B361" s="23">
        <v>45.0</v>
      </c>
      <c r="C361" s="24">
        <v>35.0</v>
      </c>
      <c r="D361" s="23">
        <f t="shared" si="467"/>
        <v>80</v>
      </c>
      <c r="F361" s="23">
        <f t="shared" ref="F361:F362" si="469">C360</f>
        <v>1</v>
      </c>
      <c r="G361" s="23">
        <f>C362*D360/D362</f>
        <v>0.8780487805</v>
      </c>
      <c r="H361" s="23">
        <f t="shared" ref="H361:H362" si="470">((C360-G361)^2)/G361</f>
        <v>0.01693766938</v>
      </c>
    </row>
    <row r="362" ht="15.75" customHeight="1">
      <c r="A362" s="21" t="s">
        <v>48</v>
      </c>
      <c r="B362" s="23">
        <f t="shared" ref="B362:C362" si="468">SUM(B360:B361)</f>
        <v>46</v>
      </c>
      <c r="C362" s="23">
        <f t="shared" si="468"/>
        <v>36</v>
      </c>
      <c r="D362" s="23">
        <f t="shared" si="467"/>
        <v>82</v>
      </c>
      <c r="F362" s="26">
        <f t="shared" si="469"/>
        <v>35</v>
      </c>
      <c r="G362" s="26">
        <f>C362*D361/D362</f>
        <v>35.12195122</v>
      </c>
      <c r="H362" s="26">
        <f t="shared" si="470"/>
        <v>0.0004234417344</v>
      </c>
      <c r="I362" s="26"/>
      <c r="J362" s="26"/>
      <c r="K362" s="26"/>
      <c r="L362" s="26"/>
      <c r="M362" s="26"/>
      <c r="N362" s="26"/>
      <c r="O362" s="26"/>
    </row>
    <row r="363" ht="15.75" customHeight="1">
      <c r="A363" s="21"/>
      <c r="F363" s="23">
        <f t="shared" ref="F363:F364" si="471">B364</f>
        <v>1</v>
      </c>
      <c r="G363" s="23">
        <f>B366*D364/D366</f>
        <v>1.12195122</v>
      </c>
      <c r="H363" s="23">
        <f t="shared" ref="H363:H364" si="472">((B364-G363)^2)/G363</f>
        <v>0.01325556734</v>
      </c>
    </row>
    <row r="364" ht="15.75" customHeight="1">
      <c r="A364" s="21" t="s">
        <v>36</v>
      </c>
      <c r="B364" s="23">
        <v>1.0</v>
      </c>
      <c r="C364" s="23">
        <v>1.0</v>
      </c>
      <c r="D364" s="23">
        <f t="shared" ref="D364:D366" si="473">SUM(B364:C364)</f>
        <v>2</v>
      </c>
      <c r="F364" s="23">
        <f t="shared" si="471"/>
        <v>45</v>
      </c>
      <c r="G364" s="23">
        <f>B366*D365/D366</f>
        <v>44.87804878</v>
      </c>
      <c r="H364" s="23">
        <f t="shared" si="472"/>
        <v>0.0003313891835</v>
      </c>
      <c r="I364" s="21">
        <f>SUM(H363:H366)</f>
        <v>0.03094806763</v>
      </c>
      <c r="J364" s="21" t="s">
        <v>60</v>
      </c>
    </row>
    <row r="365" ht="15.75" customHeight="1">
      <c r="A365" s="21" t="s">
        <v>84</v>
      </c>
      <c r="B365" s="23">
        <v>45.0</v>
      </c>
      <c r="C365" s="24">
        <v>35.0</v>
      </c>
      <c r="D365" s="23">
        <f t="shared" si="473"/>
        <v>80</v>
      </c>
      <c r="F365" s="23">
        <f t="shared" ref="F365:F366" si="475">C364</f>
        <v>1</v>
      </c>
      <c r="G365" s="23">
        <f>C366*D364/D366</f>
        <v>0.8780487805</v>
      </c>
      <c r="H365" s="23">
        <f t="shared" ref="H365:H366" si="476">((C364-G365)^2)/G365</f>
        <v>0.01693766938</v>
      </c>
    </row>
    <row r="366" ht="15.75" customHeight="1">
      <c r="A366" s="21" t="s">
        <v>48</v>
      </c>
      <c r="B366" s="23">
        <f t="shared" ref="B366:C366" si="474">SUM(B364:B365)</f>
        <v>46</v>
      </c>
      <c r="C366" s="23">
        <f t="shared" si="474"/>
        <v>36</v>
      </c>
      <c r="D366" s="23">
        <f t="shared" si="473"/>
        <v>82</v>
      </c>
      <c r="F366" s="26">
        <f t="shared" si="475"/>
        <v>35</v>
      </c>
      <c r="G366" s="26">
        <f>C366*D365/D366</f>
        <v>35.12195122</v>
      </c>
      <c r="H366" s="26">
        <f t="shared" si="476"/>
        <v>0.0004234417344</v>
      </c>
      <c r="I366" s="26"/>
      <c r="J366" s="26"/>
      <c r="K366" s="26"/>
      <c r="L366" s="26"/>
      <c r="M366" s="26"/>
      <c r="N366" s="26"/>
      <c r="O366" s="26"/>
    </row>
    <row r="367" ht="15.75" customHeight="1">
      <c r="A367" s="21"/>
      <c r="F367" s="23">
        <f t="shared" ref="F367:F368" si="477">B368</f>
        <v>5</v>
      </c>
      <c r="G367" s="23">
        <f>B370*D368/D370</f>
        <v>3.365853659</v>
      </c>
      <c r="H367" s="23">
        <f t="shared" ref="H367:H368" si="478">((B368-G367)^2)/G367</f>
        <v>0.7933898904</v>
      </c>
    </row>
    <row r="368" ht="15.75" customHeight="1">
      <c r="A368" s="21" t="s">
        <v>37</v>
      </c>
      <c r="B368" s="23">
        <v>5.0</v>
      </c>
      <c r="C368" s="23">
        <v>1.0</v>
      </c>
      <c r="D368" s="23">
        <f t="shared" ref="D368:D370" si="479">SUM(B368:C368)</f>
        <v>6</v>
      </c>
      <c r="F368" s="23">
        <f t="shared" si="477"/>
        <v>41</v>
      </c>
      <c r="G368" s="23">
        <f>B370*D369/D370</f>
        <v>42.63414634</v>
      </c>
      <c r="H368" s="23">
        <f t="shared" si="478"/>
        <v>0.06263604398</v>
      </c>
      <c r="I368" s="21">
        <f>SUM(H367:H370)</f>
        <v>1.949836851</v>
      </c>
      <c r="J368" s="21" t="s">
        <v>60</v>
      </c>
    </row>
    <row r="369" ht="15.75" customHeight="1">
      <c r="A369" s="21" t="s">
        <v>84</v>
      </c>
      <c r="B369" s="23">
        <v>41.0</v>
      </c>
      <c r="C369" s="24">
        <v>35.0</v>
      </c>
      <c r="D369" s="23">
        <f t="shared" si="479"/>
        <v>76</v>
      </c>
      <c r="F369" s="23">
        <f t="shared" ref="F369:F370" si="481">C368</f>
        <v>1</v>
      </c>
      <c r="G369" s="23">
        <f>C370*D368/D370</f>
        <v>2.634146341</v>
      </c>
      <c r="H369" s="23">
        <f t="shared" ref="H369:H370" si="482">((C368-G369)^2)/G369</f>
        <v>1.013775971</v>
      </c>
    </row>
    <row r="370" ht="15.75" customHeight="1">
      <c r="A370" s="21" t="s">
        <v>48</v>
      </c>
      <c r="B370" s="23">
        <f t="shared" ref="B370:C370" si="480">SUM(B368:B369)</f>
        <v>46</v>
      </c>
      <c r="C370" s="23">
        <f t="shared" si="480"/>
        <v>36</v>
      </c>
      <c r="D370" s="23">
        <f t="shared" si="479"/>
        <v>82</v>
      </c>
      <c r="F370" s="26">
        <f t="shared" si="481"/>
        <v>35</v>
      </c>
      <c r="G370" s="26">
        <f>C370*D369/D370</f>
        <v>33.36585366</v>
      </c>
      <c r="H370" s="26">
        <f t="shared" si="482"/>
        <v>0.08003494509</v>
      </c>
      <c r="I370" s="26"/>
      <c r="J370" s="26"/>
      <c r="K370" s="26"/>
      <c r="L370" s="26"/>
      <c r="M370" s="26"/>
      <c r="N370" s="26"/>
      <c r="O370" s="26"/>
    </row>
    <row r="371" ht="15.75" customHeight="1">
      <c r="A371" s="21"/>
      <c r="B371" s="21" t="s">
        <v>58</v>
      </c>
      <c r="C371" s="21" t="s">
        <v>53</v>
      </c>
      <c r="F371" s="23">
        <f t="shared" ref="F371:F372" si="483">B372</f>
        <v>5</v>
      </c>
      <c r="G371" s="23">
        <f>B374*D372/D374</f>
        <v>7.258064516</v>
      </c>
      <c r="H371" s="23">
        <f t="shared" ref="H371:H372" si="484">((B372-G371)^2)/G371</f>
        <v>0.7025089606</v>
      </c>
    </row>
    <row r="372" ht="15.75" customHeight="1">
      <c r="A372" s="21" t="s">
        <v>32</v>
      </c>
      <c r="B372" s="23">
        <v>5.0</v>
      </c>
      <c r="C372" s="23">
        <v>10.0</v>
      </c>
      <c r="D372" s="23">
        <f t="shared" ref="D372:D374" si="485">SUM(B372:C372)</f>
        <v>15</v>
      </c>
      <c r="F372" s="23">
        <f t="shared" si="483"/>
        <v>10</v>
      </c>
      <c r="G372" s="23">
        <f>B374*D373/D374</f>
        <v>7.741935484</v>
      </c>
      <c r="H372" s="23">
        <f t="shared" si="484"/>
        <v>0.6586021505</v>
      </c>
      <c r="I372" s="21">
        <f>SUM(H371:H374)</f>
        <v>2.637152778</v>
      </c>
      <c r="J372" s="21" t="s">
        <v>60</v>
      </c>
    </row>
    <row r="373" ht="15.75" customHeight="1">
      <c r="A373" s="21" t="s">
        <v>89</v>
      </c>
      <c r="B373" s="23">
        <v>10.0</v>
      </c>
      <c r="C373" s="23">
        <v>6.0</v>
      </c>
      <c r="D373" s="23">
        <f t="shared" si="485"/>
        <v>16</v>
      </c>
      <c r="F373" s="23">
        <f t="shared" ref="F373:F374" si="487">C372</f>
        <v>10</v>
      </c>
      <c r="G373" s="23">
        <f>C374*D372/D374</f>
        <v>7.741935484</v>
      </c>
      <c r="H373" s="23">
        <f t="shared" ref="H373:H374" si="488">((C372-G373)^2)/G373</f>
        <v>0.6586021505</v>
      </c>
    </row>
    <row r="374" ht="15.75" customHeight="1">
      <c r="A374" s="21" t="s">
        <v>48</v>
      </c>
      <c r="B374" s="23">
        <f t="shared" ref="B374:C374" si="486">SUM(B372:B373)</f>
        <v>15</v>
      </c>
      <c r="C374" s="23">
        <f t="shared" si="486"/>
        <v>16</v>
      </c>
      <c r="D374" s="23">
        <f t="shared" si="485"/>
        <v>31</v>
      </c>
      <c r="F374" s="26">
        <f t="shared" si="487"/>
        <v>6</v>
      </c>
      <c r="G374" s="26">
        <f>C374*D373/D374</f>
        <v>8.258064516</v>
      </c>
      <c r="H374" s="26">
        <f t="shared" si="488"/>
        <v>0.6174395161</v>
      </c>
      <c r="I374" s="26"/>
      <c r="J374" s="26"/>
      <c r="K374" s="26"/>
      <c r="L374" s="26"/>
      <c r="M374" s="26"/>
      <c r="N374" s="26"/>
      <c r="O374" s="26"/>
    </row>
    <row r="375" ht="15.75" customHeight="1">
      <c r="A375" s="21"/>
      <c r="F375" s="23">
        <f t="shared" ref="F375:F376" si="489">B376</f>
        <v>1</v>
      </c>
      <c r="G375" s="23">
        <f>B378*D376/D378</f>
        <v>0.9677419355</v>
      </c>
      <c r="H375" s="23">
        <f t="shared" ref="H375:H376" si="490">((B376-G375)^2)/G375</f>
        <v>0.001075268817</v>
      </c>
    </row>
    <row r="376" ht="15.75" customHeight="1">
      <c r="A376" s="21" t="s">
        <v>88</v>
      </c>
      <c r="B376" s="23">
        <v>1.0</v>
      </c>
      <c r="C376" s="23">
        <v>1.0</v>
      </c>
      <c r="D376" s="23">
        <f t="shared" ref="D376:D378" si="491">SUM(B376:C376)</f>
        <v>2</v>
      </c>
      <c r="F376" s="23">
        <f t="shared" si="489"/>
        <v>14</v>
      </c>
      <c r="G376" s="23">
        <f>B378*D377/D378</f>
        <v>14.03225806</v>
      </c>
      <c r="H376" s="23">
        <f t="shared" si="490"/>
        <v>0.00007415647015</v>
      </c>
      <c r="I376" s="21">
        <f>SUM(H375:H378)</f>
        <v>0.002227011494</v>
      </c>
      <c r="J376" s="21" t="s">
        <v>60</v>
      </c>
    </row>
    <row r="377" ht="15.75" customHeight="1">
      <c r="A377" s="21" t="s">
        <v>89</v>
      </c>
      <c r="B377" s="23">
        <v>14.0</v>
      </c>
      <c r="C377" s="23">
        <v>15.0</v>
      </c>
      <c r="D377" s="23">
        <f t="shared" si="491"/>
        <v>29</v>
      </c>
      <c r="F377" s="23">
        <f t="shared" ref="F377:F378" si="493">C376</f>
        <v>1</v>
      </c>
      <c r="G377" s="23">
        <f>C378*D376/D378</f>
        <v>1.032258065</v>
      </c>
      <c r="H377" s="23">
        <f t="shared" ref="H377:H378" si="494">((C376-G377)^2)/G377</f>
        <v>0.001008064516</v>
      </c>
    </row>
    <row r="378" ht="15.75" customHeight="1">
      <c r="A378" s="21" t="s">
        <v>48</v>
      </c>
      <c r="B378" s="23">
        <f t="shared" ref="B378:C378" si="492">SUM(B376:B377)</f>
        <v>15</v>
      </c>
      <c r="C378" s="23">
        <f t="shared" si="492"/>
        <v>16</v>
      </c>
      <c r="D378" s="23">
        <f t="shared" si="491"/>
        <v>31</v>
      </c>
      <c r="F378" s="26">
        <f t="shared" si="493"/>
        <v>15</v>
      </c>
      <c r="G378" s="26">
        <f>C378*D377/D378</f>
        <v>14.96774194</v>
      </c>
      <c r="H378" s="26">
        <f t="shared" si="494"/>
        <v>0.00006952169077</v>
      </c>
      <c r="I378" s="26"/>
      <c r="J378" s="26"/>
      <c r="K378" s="26"/>
      <c r="L378" s="26"/>
      <c r="M378" s="26"/>
      <c r="N378" s="26"/>
      <c r="O378" s="26"/>
    </row>
    <row r="379" ht="15.75" customHeight="1">
      <c r="A379" s="21"/>
      <c r="F379" s="23">
        <f t="shared" ref="F379:F380" si="495">B380</f>
        <v>2</v>
      </c>
      <c r="G379" s="23">
        <f>B382*D380/D382</f>
        <v>1.935483871</v>
      </c>
      <c r="H379" s="23">
        <f t="shared" ref="H379:H380" si="496">((B380-G379)^2)/G379</f>
        <v>0.002150537634</v>
      </c>
    </row>
    <row r="380" ht="15.75" customHeight="1">
      <c r="A380" s="21" t="s">
        <v>34</v>
      </c>
      <c r="B380" s="23">
        <v>2.0</v>
      </c>
      <c r="C380" s="23">
        <v>2.0</v>
      </c>
      <c r="D380" s="23">
        <f t="shared" ref="D380:D382" si="497">SUM(B380:C380)</f>
        <v>4</v>
      </c>
      <c r="F380" s="23">
        <f t="shared" si="495"/>
        <v>13</v>
      </c>
      <c r="G380" s="23">
        <f>B382*D381/D382</f>
        <v>13.06451613</v>
      </c>
      <c r="H380" s="23">
        <f t="shared" si="496"/>
        <v>0.0003185981681</v>
      </c>
      <c r="I380" s="21">
        <f>SUM(H379:H382)</f>
        <v>0.004783950617</v>
      </c>
      <c r="J380" s="21" t="s">
        <v>60</v>
      </c>
    </row>
    <row r="381" ht="15.75" customHeight="1">
      <c r="A381" s="21" t="s">
        <v>89</v>
      </c>
      <c r="B381" s="23">
        <v>13.0</v>
      </c>
      <c r="C381" s="23">
        <v>14.0</v>
      </c>
      <c r="D381" s="23">
        <f t="shared" si="497"/>
        <v>27</v>
      </c>
      <c r="F381" s="23">
        <f t="shared" ref="F381:F382" si="499">C380</f>
        <v>2</v>
      </c>
      <c r="G381" s="23">
        <f>C382*D380/D382</f>
        <v>2.064516129</v>
      </c>
      <c r="H381" s="23">
        <f t="shared" ref="H381:H382" si="500">((C380-G381)^2)/G381</f>
        <v>0.002016129032</v>
      </c>
    </row>
    <row r="382" ht="15.75" customHeight="1">
      <c r="A382" s="21" t="s">
        <v>48</v>
      </c>
      <c r="B382" s="23">
        <f t="shared" ref="B382:C382" si="498">SUM(B380:B381)</f>
        <v>15</v>
      </c>
      <c r="C382" s="23">
        <f t="shared" si="498"/>
        <v>16</v>
      </c>
      <c r="D382" s="23">
        <f t="shared" si="497"/>
        <v>31</v>
      </c>
      <c r="F382" s="26">
        <f t="shared" si="499"/>
        <v>14</v>
      </c>
      <c r="G382" s="26">
        <f>C382*D381/D382</f>
        <v>13.93548387</v>
      </c>
      <c r="H382" s="26">
        <f t="shared" si="500"/>
        <v>0.0002986857826</v>
      </c>
      <c r="I382" s="26"/>
      <c r="J382" s="26"/>
      <c r="K382" s="26"/>
      <c r="L382" s="26"/>
      <c r="M382" s="26"/>
      <c r="N382" s="26"/>
      <c r="O382" s="26"/>
    </row>
    <row r="383" ht="15.75" customHeight="1">
      <c r="F383" s="23">
        <f t="shared" ref="F383:F384" si="501">B384</f>
        <v>1</v>
      </c>
      <c r="G383" s="23">
        <f>B386*D384/D386</f>
        <v>0.9677419355</v>
      </c>
      <c r="H383" s="23">
        <f t="shared" ref="H383:H384" si="502">((B384-G383)^2)/G383</f>
        <v>0.001075268817</v>
      </c>
    </row>
    <row r="384" ht="15.75" customHeight="1">
      <c r="A384" s="21" t="s">
        <v>35</v>
      </c>
      <c r="B384" s="23">
        <v>1.0</v>
      </c>
      <c r="C384" s="23">
        <v>1.0</v>
      </c>
      <c r="D384" s="23">
        <f t="shared" ref="D384:D386" si="503">SUM(B384:C384)</f>
        <v>2</v>
      </c>
      <c r="F384" s="23">
        <f t="shared" si="501"/>
        <v>14</v>
      </c>
      <c r="G384" s="23">
        <f>B386*D385/D386</f>
        <v>14.03225806</v>
      </c>
      <c r="H384" s="23">
        <f t="shared" si="502"/>
        <v>0.00007415647015</v>
      </c>
      <c r="I384" s="21">
        <f>SUM(H383:H386)</f>
        <v>0.002227011494</v>
      </c>
      <c r="J384" s="21" t="s">
        <v>60</v>
      </c>
    </row>
    <row r="385" ht="15.75" customHeight="1">
      <c r="A385" s="21" t="s">
        <v>89</v>
      </c>
      <c r="B385" s="23">
        <v>14.0</v>
      </c>
      <c r="C385" s="23">
        <v>15.0</v>
      </c>
      <c r="D385" s="23">
        <f t="shared" si="503"/>
        <v>29</v>
      </c>
      <c r="F385" s="23">
        <f t="shared" ref="F385:F386" si="505">C384</f>
        <v>1</v>
      </c>
      <c r="G385" s="23">
        <f>C386*D384/D386</f>
        <v>1.032258065</v>
      </c>
      <c r="H385" s="23">
        <f t="shared" ref="H385:H386" si="506">((C384-G385)^2)/G385</f>
        <v>0.001008064516</v>
      </c>
    </row>
    <row r="386" ht="15.75" customHeight="1">
      <c r="A386" s="21" t="s">
        <v>48</v>
      </c>
      <c r="B386" s="23">
        <f t="shared" ref="B386:C386" si="504">SUM(B384:B385)</f>
        <v>15</v>
      </c>
      <c r="C386" s="23">
        <f t="shared" si="504"/>
        <v>16</v>
      </c>
      <c r="D386" s="23">
        <f t="shared" si="503"/>
        <v>31</v>
      </c>
      <c r="F386" s="26">
        <f t="shared" si="505"/>
        <v>15</v>
      </c>
      <c r="G386" s="26">
        <f>C386*D385/D386</f>
        <v>14.96774194</v>
      </c>
      <c r="H386" s="26">
        <f t="shared" si="506"/>
        <v>0.00006952169077</v>
      </c>
      <c r="I386" s="26"/>
      <c r="J386" s="26"/>
      <c r="K386" s="26"/>
      <c r="L386" s="26"/>
      <c r="M386" s="26"/>
      <c r="N386" s="26"/>
      <c r="O386" s="26"/>
    </row>
    <row r="387" ht="15.75" customHeight="1">
      <c r="A387" s="21"/>
      <c r="F387" s="23">
        <f t="shared" ref="F387:F388" si="507">B388</f>
        <v>1</v>
      </c>
      <c r="G387" s="23">
        <f>B390*D388/D390</f>
        <v>0.9677419355</v>
      </c>
      <c r="H387" s="23">
        <f t="shared" ref="H387:H388" si="508">((B388-G387)^2)/G387</f>
        <v>0.001075268817</v>
      </c>
    </row>
    <row r="388" ht="15.75" customHeight="1">
      <c r="A388" s="21" t="s">
        <v>36</v>
      </c>
      <c r="B388" s="23">
        <v>1.0</v>
      </c>
      <c r="C388" s="23">
        <v>1.0</v>
      </c>
      <c r="D388" s="23">
        <f t="shared" ref="D388:D390" si="509">SUM(B388:C388)</f>
        <v>2</v>
      </c>
      <c r="F388" s="23">
        <f t="shared" si="507"/>
        <v>14</v>
      </c>
      <c r="G388" s="23">
        <f>B390*D389/D390</f>
        <v>14.03225806</v>
      </c>
      <c r="H388" s="23">
        <f t="shared" si="508"/>
        <v>0.00007415647015</v>
      </c>
      <c r="I388" s="21">
        <f>SUM(H387:H390)</f>
        <v>0.002227011494</v>
      </c>
      <c r="J388" s="21" t="s">
        <v>60</v>
      </c>
    </row>
    <row r="389" ht="15.75" customHeight="1">
      <c r="A389" s="21" t="s">
        <v>89</v>
      </c>
      <c r="B389" s="23">
        <v>14.0</v>
      </c>
      <c r="C389" s="23">
        <v>15.0</v>
      </c>
      <c r="D389" s="23">
        <f t="shared" si="509"/>
        <v>29</v>
      </c>
      <c r="F389" s="23">
        <f t="shared" ref="F389:F390" si="511">C388</f>
        <v>1</v>
      </c>
      <c r="G389" s="23">
        <f>C390*D388/D390</f>
        <v>1.032258065</v>
      </c>
      <c r="H389" s="23">
        <f t="shared" ref="H389:H390" si="512">((C388-G389)^2)/G389</f>
        <v>0.001008064516</v>
      </c>
    </row>
    <row r="390" ht="15.75" customHeight="1">
      <c r="A390" s="21" t="s">
        <v>48</v>
      </c>
      <c r="B390" s="23">
        <f t="shared" ref="B390:C390" si="510">SUM(B388:B389)</f>
        <v>15</v>
      </c>
      <c r="C390" s="23">
        <f t="shared" si="510"/>
        <v>16</v>
      </c>
      <c r="D390" s="23">
        <f t="shared" si="509"/>
        <v>31</v>
      </c>
      <c r="F390" s="26">
        <f t="shared" si="511"/>
        <v>15</v>
      </c>
      <c r="G390" s="26">
        <f>C390*D389/D390</f>
        <v>14.96774194</v>
      </c>
      <c r="H390" s="26">
        <f t="shared" si="512"/>
        <v>0.00006952169077</v>
      </c>
      <c r="I390" s="26"/>
      <c r="J390" s="26"/>
      <c r="K390" s="26"/>
      <c r="L390" s="26"/>
      <c r="M390" s="26"/>
      <c r="N390" s="26"/>
      <c r="O390" s="26"/>
    </row>
    <row r="391" ht="15.75" customHeight="1">
      <c r="A391" s="21"/>
      <c r="F391" s="23">
        <f t="shared" ref="F391:F392" si="513">B392</f>
        <v>5</v>
      </c>
      <c r="G391" s="23">
        <f>B394*D392/D394</f>
        <v>2.903225806</v>
      </c>
      <c r="H391" s="23">
        <f t="shared" ref="H391:H392" si="514">((B392-G391)^2)/G391</f>
        <v>1.514336918</v>
      </c>
    </row>
    <row r="392" ht="15.75" customHeight="1">
      <c r="A392" s="21" t="s">
        <v>37</v>
      </c>
      <c r="B392" s="23">
        <v>5.0</v>
      </c>
      <c r="C392" s="23">
        <v>1.0</v>
      </c>
      <c r="D392" s="23">
        <f t="shared" ref="D392:D394" si="515">SUM(B392:C392)</f>
        <v>6</v>
      </c>
      <c r="F392" s="23">
        <f t="shared" si="513"/>
        <v>10</v>
      </c>
      <c r="G392" s="22">
        <f>B394*D393/D394</f>
        <v>12.09677419</v>
      </c>
      <c r="H392" s="23">
        <f t="shared" si="514"/>
        <v>0.3634408602</v>
      </c>
      <c r="I392" s="21">
        <f>SUM(H391:H394)</f>
        <v>3.638194444</v>
      </c>
      <c r="J392" s="21" t="s">
        <v>60</v>
      </c>
    </row>
    <row r="393" ht="15.75" customHeight="1">
      <c r="A393" s="21" t="s">
        <v>89</v>
      </c>
      <c r="B393" s="23">
        <v>10.0</v>
      </c>
      <c r="C393" s="23">
        <v>15.0</v>
      </c>
      <c r="D393" s="23">
        <f t="shared" si="515"/>
        <v>25</v>
      </c>
      <c r="F393" s="23">
        <f t="shared" ref="F393:F394" si="517">C392</f>
        <v>1</v>
      </c>
      <c r="G393" s="23">
        <f>C394*D392/D394</f>
        <v>3.096774194</v>
      </c>
      <c r="H393" s="23">
        <f t="shared" ref="H393:H394" si="518">((C392-G393)^2)/G393</f>
        <v>1.41969086</v>
      </c>
    </row>
    <row r="394" ht="15.75" customHeight="1">
      <c r="A394" s="21" t="s">
        <v>48</v>
      </c>
      <c r="B394" s="23">
        <f t="shared" ref="B394:C394" si="516">SUM(B392:B393)</f>
        <v>15</v>
      </c>
      <c r="C394" s="23">
        <f t="shared" si="516"/>
        <v>16</v>
      </c>
      <c r="D394" s="23">
        <f t="shared" si="515"/>
        <v>31</v>
      </c>
      <c r="F394" s="26">
        <f t="shared" si="517"/>
        <v>15</v>
      </c>
      <c r="G394" s="26">
        <f>C394*D393/D394</f>
        <v>12.90322581</v>
      </c>
      <c r="H394" s="26">
        <f t="shared" si="518"/>
        <v>0.3407258065</v>
      </c>
      <c r="I394" s="26"/>
      <c r="J394" s="26"/>
      <c r="K394" s="26"/>
      <c r="L394" s="26"/>
      <c r="M394" s="26"/>
      <c r="N394" s="26"/>
      <c r="O394" s="26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</row>
    <row r="396" ht="15.75" customHeight="1">
      <c r="A396" s="25" t="s">
        <v>26</v>
      </c>
      <c r="B396" s="21" t="s">
        <v>76</v>
      </c>
      <c r="C396" s="21" t="s">
        <v>53</v>
      </c>
      <c r="F396" s="23">
        <f t="shared" ref="F396:F397" si="519">B397</f>
        <v>0</v>
      </c>
      <c r="G396" s="23">
        <f>B399*D397/D399</f>
        <v>2.4</v>
      </c>
      <c r="H396" s="23">
        <f t="shared" ref="H396:H397" si="520">((B397-G396)^2)/G396</f>
        <v>2.4</v>
      </c>
      <c r="I396" s="25">
        <f>SUM(H396:H399)</f>
        <v>6.279069767</v>
      </c>
      <c r="J396" s="25" t="s">
        <v>55</v>
      </c>
      <c r="K396" s="24" t="s">
        <v>75</v>
      </c>
    </row>
    <row r="397" ht="15.75" customHeight="1">
      <c r="A397" s="21" t="s">
        <v>27</v>
      </c>
      <c r="B397" s="23">
        <v>0.0</v>
      </c>
      <c r="C397" s="24">
        <v>4.0</v>
      </c>
      <c r="D397" s="23">
        <f t="shared" ref="D397:D399" si="521">SUM(B397:C397)</f>
        <v>4</v>
      </c>
      <c r="F397" s="23">
        <f t="shared" si="519"/>
        <v>54</v>
      </c>
      <c r="G397" s="23">
        <f>B399*D398/D399</f>
        <v>51.6</v>
      </c>
      <c r="H397" s="23">
        <f t="shared" si="520"/>
        <v>0.111627907</v>
      </c>
      <c r="I397" s="21" t="s">
        <v>69</v>
      </c>
      <c r="J397" s="21">
        <v>3.84</v>
      </c>
    </row>
    <row r="398" ht="15.75" customHeight="1">
      <c r="A398" s="21" t="s">
        <v>84</v>
      </c>
      <c r="B398" s="23">
        <v>54.0</v>
      </c>
      <c r="C398" s="24">
        <v>32.0</v>
      </c>
      <c r="D398" s="23">
        <f t="shared" si="521"/>
        <v>86</v>
      </c>
      <c r="F398" s="23">
        <f t="shared" ref="F398:F399" si="523">C397</f>
        <v>4</v>
      </c>
      <c r="G398" s="23">
        <f>C399*D397/D399</f>
        <v>1.6</v>
      </c>
      <c r="H398" s="23">
        <f t="shared" ref="H398:H399" si="524">((C397-G398)^2)/G398</f>
        <v>3.6</v>
      </c>
      <c r="J398" s="21"/>
    </row>
    <row r="399" ht="15.75" customHeight="1">
      <c r="A399" s="21" t="s">
        <v>48</v>
      </c>
      <c r="B399" s="23">
        <f t="shared" ref="B399:C399" si="522">SUM(B397:B398)</f>
        <v>54</v>
      </c>
      <c r="C399" s="23">
        <f t="shared" si="522"/>
        <v>36</v>
      </c>
      <c r="D399" s="23">
        <f t="shared" si="521"/>
        <v>90</v>
      </c>
      <c r="F399" s="26">
        <f t="shared" si="523"/>
        <v>32</v>
      </c>
      <c r="G399" s="26">
        <f>C399*D398/D399</f>
        <v>34.4</v>
      </c>
      <c r="H399" s="26">
        <f t="shared" si="524"/>
        <v>0.1674418605</v>
      </c>
      <c r="I399" s="26"/>
      <c r="J399" s="26"/>
      <c r="K399" s="26"/>
      <c r="L399" s="26"/>
      <c r="M399" s="26"/>
      <c r="N399" s="26"/>
      <c r="O399" s="26"/>
    </row>
    <row r="400" ht="15.75" customHeight="1">
      <c r="B400" s="21" t="s">
        <v>76</v>
      </c>
      <c r="C400" s="21" t="s">
        <v>53</v>
      </c>
      <c r="D400" s="21" t="s">
        <v>48</v>
      </c>
      <c r="E400" s="23">
        <f>(2-1)*(2-1)</f>
        <v>1</v>
      </c>
      <c r="F400" s="23">
        <f t="shared" ref="F400:F401" si="525">B401</f>
        <v>0</v>
      </c>
      <c r="G400" s="23">
        <f>B403*D401/D403</f>
        <v>2.875</v>
      </c>
      <c r="H400" s="23">
        <f t="shared" ref="H400:H401" si="526">((B401-G400)^2)/G400</f>
        <v>2.875</v>
      </c>
      <c r="I400" s="21"/>
      <c r="J400" s="21"/>
    </row>
    <row r="401" ht="15.75" customHeight="1">
      <c r="A401" s="21" t="s">
        <v>27</v>
      </c>
      <c r="B401" s="23">
        <v>0.0</v>
      </c>
      <c r="C401" s="24">
        <v>4.0</v>
      </c>
      <c r="D401" s="23">
        <f t="shared" ref="D401:D403" si="527">SUM(B401:C401)</f>
        <v>4</v>
      </c>
      <c r="F401" s="23">
        <f t="shared" si="525"/>
        <v>46</v>
      </c>
      <c r="G401" s="23">
        <f>B403*D402/D403</f>
        <v>43.125</v>
      </c>
      <c r="H401" s="23">
        <f t="shared" si="526"/>
        <v>0.1916666667</v>
      </c>
      <c r="I401" s="25">
        <f>SUM(H400:H403)</f>
        <v>10.9037037</v>
      </c>
      <c r="J401" s="25" t="s">
        <v>55</v>
      </c>
      <c r="K401" s="24" t="s">
        <v>56</v>
      </c>
    </row>
    <row r="402" ht="15.75" customHeight="1">
      <c r="A402" s="21" t="s">
        <v>85</v>
      </c>
      <c r="B402" s="23">
        <v>46.0</v>
      </c>
      <c r="C402" s="24">
        <v>14.0</v>
      </c>
      <c r="D402" s="23">
        <f t="shared" si="527"/>
        <v>60</v>
      </c>
      <c r="F402" s="23">
        <f t="shared" ref="F402:F403" si="529">C401</f>
        <v>4</v>
      </c>
      <c r="G402" s="23">
        <f>C403*D401/D403</f>
        <v>1.125</v>
      </c>
      <c r="H402" s="23">
        <f t="shared" ref="H402:H403" si="530">((C401-G402)^2)/G402</f>
        <v>7.347222222</v>
      </c>
      <c r="J402" s="21"/>
    </row>
    <row r="403" ht="15.75" customHeight="1">
      <c r="A403" s="21" t="s">
        <v>48</v>
      </c>
      <c r="B403" s="23">
        <f t="shared" ref="B403:C403" si="528">SUM(B401:B402)</f>
        <v>46</v>
      </c>
      <c r="C403" s="23">
        <f t="shared" si="528"/>
        <v>18</v>
      </c>
      <c r="D403" s="23">
        <f t="shared" si="527"/>
        <v>64</v>
      </c>
      <c r="F403" s="26">
        <f t="shared" si="529"/>
        <v>14</v>
      </c>
      <c r="G403" s="26">
        <f>C403*D402/D403</f>
        <v>16.875</v>
      </c>
      <c r="H403" s="26">
        <f t="shared" si="530"/>
        <v>0.4898148148</v>
      </c>
      <c r="I403" s="26"/>
      <c r="J403" s="26"/>
      <c r="K403" s="26"/>
      <c r="L403" s="26"/>
      <c r="M403" s="26"/>
      <c r="N403" s="26"/>
      <c r="O403" s="26"/>
    </row>
    <row r="404" ht="15.75" customHeight="1">
      <c r="A404" s="21"/>
      <c r="B404" s="21" t="s">
        <v>76</v>
      </c>
      <c r="C404" s="21" t="s">
        <v>53</v>
      </c>
      <c r="D404" s="21"/>
      <c r="F404" s="23">
        <f t="shared" ref="F404:F405" si="531">B405</f>
        <v>46</v>
      </c>
      <c r="G404" s="23">
        <f>B407*D405/D407</f>
        <v>36</v>
      </c>
      <c r="H404" s="23">
        <f t="shared" ref="H404:H405" si="532">((B405-G404)^2)/G404</f>
        <v>2.777777778</v>
      </c>
      <c r="J404" s="21"/>
    </row>
    <row r="405" ht="15.75" customHeight="1">
      <c r="A405" s="21" t="s">
        <v>29</v>
      </c>
      <c r="B405" s="23">
        <v>46.0</v>
      </c>
      <c r="C405" s="24">
        <v>14.0</v>
      </c>
      <c r="D405" s="23">
        <f t="shared" ref="D405:D407" si="533">SUM(B405:C405)</f>
        <v>60</v>
      </c>
      <c r="F405" s="23">
        <f t="shared" si="531"/>
        <v>8</v>
      </c>
      <c r="G405" s="23">
        <f>B407*D406/D407</f>
        <v>18</v>
      </c>
      <c r="H405" s="23">
        <f t="shared" si="532"/>
        <v>5.555555556</v>
      </c>
      <c r="I405" s="25">
        <f>SUM(H404:H407)</f>
        <v>20.83333333</v>
      </c>
      <c r="J405" s="25" t="s">
        <v>55</v>
      </c>
      <c r="K405" s="24" t="s">
        <v>56</v>
      </c>
    </row>
    <row r="406" ht="15.75" customHeight="1">
      <c r="A406" s="21" t="s">
        <v>84</v>
      </c>
      <c r="B406" s="23">
        <v>8.0</v>
      </c>
      <c r="C406" s="24">
        <v>22.0</v>
      </c>
      <c r="D406" s="23">
        <f t="shared" si="533"/>
        <v>30</v>
      </c>
      <c r="F406" s="23">
        <f t="shared" ref="F406:F407" si="535">C405</f>
        <v>14</v>
      </c>
      <c r="G406" s="23">
        <f>C407*D405/D407</f>
        <v>24</v>
      </c>
      <c r="H406" s="23">
        <f t="shared" ref="H406:H407" si="536">((C405-G406)^2)/G406</f>
        <v>4.166666667</v>
      </c>
    </row>
    <row r="407" ht="15.75" customHeight="1">
      <c r="A407" s="21" t="s">
        <v>48</v>
      </c>
      <c r="B407" s="23">
        <f t="shared" ref="B407:C407" si="534">SUM(B405:B406)</f>
        <v>54</v>
      </c>
      <c r="C407" s="23">
        <f t="shared" si="534"/>
        <v>36</v>
      </c>
      <c r="D407" s="23">
        <f t="shared" si="533"/>
        <v>90</v>
      </c>
      <c r="F407" s="26">
        <f t="shared" si="535"/>
        <v>22</v>
      </c>
      <c r="G407" s="26">
        <f>C407*D406/D407</f>
        <v>12</v>
      </c>
      <c r="H407" s="26">
        <f t="shared" si="536"/>
        <v>8.333333333</v>
      </c>
      <c r="I407" s="26"/>
      <c r="J407" s="26"/>
      <c r="K407" s="26"/>
      <c r="L407" s="26"/>
      <c r="M407" s="26"/>
      <c r="N407" s="26"/>
      <c r="O407" s="26"/>
    </row>
    <row r="408" ht="15.75" customHeight="1">
      <c r="A408" s="21"/>
      <c r="B408" s="21" t="s">
        <v>76</v>
      </c>
      <c r="C408" s="21" t="s">
        <v>53</v>
      </c>
      <c r="F408" s="23">
        <f t="shared" ref="F408:F409" si="537">B409</f>
        <v>46</v>
      </c>
      <c r="G408" s="23">
        <f>B411*D409/D411</f>
        <v>43.125</v>
      </c>
      <c r="H408" s="23">
        <f t="shared" ref="H408:H409" si="538">((B409-G408)^2)/G408</f>
        <v>0.1916666667</v>
      </c>
    </row>
    <row r="409" ht="15.75" customHeight="1">
      <c r="A409" s="21" t="s">
        <v>29</v>
      </c>
      <c r="B409" s="23">
        <v>46.0</v>
      </c>
      <c r="C409" s="24">
        <v>14.0</v>
      </c>
      <c r="D409" s="23">
        <f t="shared" ref="D409:D411" si="539">SUM(B409:C409)</f>
        <v>60</v>
      </c>
      <c r="F409" s="23">
        <f t="shared" si="537"/>
        <v>0</v>
      </c>
      <c r="G409" s="23">
        <f>B411*D410/D411</f>
        <v>2.875</v>
      </c>
      <c r="H409" s="23">
        <f t="shared" si="538"/>
        <v>2.875</v>
      </c>
      <c r="I409" s="25">
        <f>SUM(H408:H411)</f>
        <v>10.9037037</v>
      </c>
      <c r="J409" s="25" t="s">
        <v>55</v>
      </c>
      <c r="K409" s="24" t="s">
        <v>56</v>
      </c>
    </row>
    <row r="410" ht="15.75" customHeight="1">
      <c r="A410" s="29" t="s">
        <v>85</v>
      </c>
      <c r="B410" s="23">
        <v>0.0</v>
      </c>
      <c r="C410" s="24">
        <v>4.0</v>
      </c>
      <c r="D410" s="23">
        <f t="shared" si="539"/>
        <v>4</v>
      </c>
      <c r="F410" s="23">
        <f t="shared" ref="F410:F411" si="541">C409</f>
        <v>14</v>
      </c>
      <c r="G410" s="23">
        <f>C411*D409/D411</f>
        <v>16.875</v>
      </c>
      <c r="H410" s="23">
        <f t="shared" ref="H410:H411" si="542">((C409-G410)^2)/G410</f>
        <v>0.4898148148</v>
      </c>
    </row>
    <row r="411" ht="15.75" customHeight="1">
      <c r="A411" s="21" t="s">
        <v>48</v>
      </c>
      <c r="B411" s="23">
        <f t="shared" ref="B411:C411" si="540">SUM(B409:B410)</f>
        <v>46</v>
      </c>
      <c r="C411" s="23">
        <f t="shared" si="540"/>
        <v>18</v>
      </c>
      <c r="D411" s="23">
        <f t="shared" si="539"/>
        <v>64</v>
      </c>
      <c r="F411" s="26">
        <f t="shared" si="541"/>
        <v>4</v>
      </c>
      <c r="G411" s="26">
        <f>C411*D410/D411</f>
        <v>1.125</v>
      </c>
      <c r="H411" s="26">
        <f t="shared" si="542"/>
        <v>7.347222222</v>
      </c>
      <c r="I411" s="26"/>
      <c r="J411" s="26"/>
      <c r="K411" s="26"/>
      <c r="L411" s="26"/>
      <c r="M411" s="26"/>
      <c r="N411" s="26"/>
      <c r="O411" s="26"/>
    </row>
    <row r="412" ht="15.75" customHeight="1">
      <c r="A412" s="25" t="s">
        <v>87</v>
      </c>
      <c r="B412" s="21" t="s">
        <v>76</v>
      </c>
      <c r="C412" s="21" t="s">
        <v>53</v>
      </c>
      <c r="F412" s="23">
        <f t="shared" ref="F412:F413" si="543">B413</f>
        <v>2</v>
      </c>
      <c r="G412" s="23">
        <f>B415*D413/D415</f>
        <v>7.2</v>
      </c>
      <c r="H412" s="23">
        <f t="shared" ref="H412:H413" si="544">((B413-G412)^2)/G412</f>
        <v>3.755555556</v>
      </c>
    </row>
    <row r="413" ht="15.75" customHeight="1">
      <c r="A413" s="21" t="s">
        <v>32</v>
      </c>
      <c r="B413" s="23">
        <v>2.0</v>
      </c>
      <c r="C413" s="23">
        <v>10.0</v>
      </c>
      <c r="D413" s="23">
        <f t="shared" ref="D413:D415" si="545">SUM(B413:C413)</f>
        <v>12</v>
      </c>
      <c r="F413" s="23">
        <f t="shared" si="543"/>
        <v>52</v>
      </c>
      <c r="G413" s="23">
        <f>B415*D414/D415</f>
        <v>46.8</v>
      </c>
      <c r="H413" s="23">
        <f t="shared" si="544"/>
        <v>0.5777777778</v>
      </c>
      <c r="I413" s="25">
        <f>SUM(H412:H415)</f>
        <v>10.83333333</v>
      </c>
      <c r="J413" s="25" t="s">
        <v>55</v>
      </c>
      <c r="K413" s="24" t="s">
        <v>56</v>
      </c>
    </row>
    <row r="414" ht="15.75" customHeight="1">
      <c r="A414" s="21" t="s">
        <v>84</v>
      </c>
      <c r="B414" s="23">
        <v>52.0</v>
      </c>
      <c r="C414" s="24">
        <v>26.0</v>
      </c>
      <c r="D414" s="23">
        <f t="shared" si="545"/>
        <v>78</v>
      </c>
      <c r="F414" s="23">
        <f t="shared" ref="F414:F415" si="547">C413</f>
        <v>10</v>
      </c>
      <c r="G414" s="23">
        <f>C415*D413/D415</f>
        <v>4.8</v>
      </c>
      <c r="H414" s="23">
        <f t="shared" ref="H414:H415" si="548">((C413-G414)^2)/G414</f>
        <v>5.633333333</v>
      </c>
    </row>
    <row r="415" ht="15.75" customHeight="1">
      <c r="A415" s="21" t="s">
        <v>48</v>
      </c>
      <c r="B415" s="23">
        <f t="shared" ref="B415:C415" si="546">SUM(B413:B414)</f>
        <v>54</v>
      </c>
      <c r="C415" s="23">
        <f t="shared" si="546"/>
        <v>36</v>
      </c>
      <c r="D415" s="23">
        <f t="shared" si="545"/>
        <v>90</v>
      </c>
      <c r="F415" s="26">
        <f t="shared" si="547"/>
        <v>26</v>
      </c>
      <c r="G415" s="26">
        <f>C415*D414/D415</f>
        <v>31.2</v>
      </c>
      <c r="H415" s="26">
        <f t="shared" si="548"/>
        <v>0.8666666667</v>
      </c>
      <c r="I415" s="26"/>
      <c r="J415" s="26"/>
      <c r="K415" s="26"/>
      <c r="L415" s="26"/>
      <c r="M415" s="26"/>
      <c r="N415" s="26"/>
      <c r="O415" s="26"/>
    </row>
    <row r="416" ht="15.75" customHeight="1">
      <c r="A416" s="21"/>
      <c r="F416" s="23">
        <f t="shared" ref="F416:F417" si="549">B417</f>
        <v>0</v>
      </c>
      <c r="G416" s="23">
        <f>B419*D417/D419</f>
        <v>0.6</v>
      </c>
      <c r="H416" s="23">
        <f t="shared" ref="H416:H417" si="550">((B417-G416)^2)/G416</f>
        <v>0.6</v>
      </c>
    </row>
    <row r="417" ht="15.75" customHeight="1">
      <c r="A417" s="21" t="s">
        <v>88</v>
      </c>
      <c r="B417" s="23">
        <v>0.0</v>
      </c>
      <c r="C417" s="23">
        <v>1.0</v>
      </c>
      <c r="D417" s="23">
        <f t="shared" ref="D417:D419" si="551">SUM(B417:C417)</f>
        <v>1</v>
      </c>
      <c r="F417" s="23">
        <f t="shared" si="549"/>
        <v>54</v>
      </c>
      <c r="G417" s="22">
        <f>B419*D418/D419</f>
        <v>53.4</v>
      </c>
      <c r="H417" s="23">
        <f t="shared" si="550"/>
        <v>0.006741573034</v>
      </c>
      <c r="I417" s="21">
        <f>SUM(H416:H419)</f>
        <v>1.516853933</v>
      </c>
      <c r="J417" s="21" t="s">
        <v>60</v>
      </c>
    </row>
    <row r="418" ht="15.75" customHeight="1">
      <c r="A418" s="21" t="s">
        <v>84</v>
      </c>
      <c r="B418" s="23">
        <v>54.0</v>
      </c>
      <c r="C418" s="24">
        <v>35.0</v>
      </c>
      <c r="D418" s="23">
        <f t="shared" si="551"/>
        <v>89</v>
      </c>
      <c r="F418" s="23">
        <f t="shared" ref="F418:F419" si="553">C417</f>
        <v>1</v>
      </c>
      <c r="G418" s="23">
        <f>C419*D417/D419</f>
        <v>0.4</v>
      </c>
      <c r="H418" s="23">
        <f t="shared" ref="H418:H419" si="554">((C417-G418)^2)/G418</f>
        <v>0.9</v>
      </c>
    </row>
    <row r="419" ht="15.75" customHeight="1">
      <c r="A419" s="21" t="s">
        <v>48</v>
      </c>
      <c r="B419" s="23">
        <f t="shared" ref="B419:C419" si="552">SUM(B417:B418)</f>
        <v>54</v>
      </c>
      <c r="C419" s="23">
        <f t="shared" si="552"/>
        <v>36</v>
      </c>
      <c r="D419" s="23">
        <f t="shared" si="551"/>
        <v>90</v>
      </c>
      <c r="F419" s="26">
        <f t="shared" si="553"/>
        <v>35</v>
      </c>
      <c r="G419" s="26">
        <f>C419*D418/D419</f>
        <v>35.6</v>
      </c>
      <c r="H419" s="26">
        <f t="shared" si="554"/>
        <v>0.01011235955</v>
      </c>
      <c r="I419" s="26"/>
      <c r="J419" s="26"/>
      <c r="K419" s="26"/>
      <c r="L419" s="26"/>
      <c r="M419" s="26"/>
      <c r="N419" s="26"/>
      <c r="O419" s="26"/>
    </row>
    <row r="420" ht="15.75" customHeight="1">
      <c r="A420" s="21"/>
      <c r="F420" s="23">
        <f t="shared" ref="F420:F421" si="555">B421</f>
        <v>0</v>
      </c>
      <c r="G420" s="23">
        <f>B423*D421/D423</f>
        <v>1.2</v>
      </c>
      <c r="H420" s="23">
        <f t="shared" ref="H420:H421" si="556">((B421-G420)^2)/G420</f>
        <v>1.2</v>
      </c>
    </row>
    <row r="421" ht="15.75" customHeight="1">
      <c r="A421" s="21" t="s">
        <v>34</v>
      </c>
      <c r="B421" s="23">
        <v>0.0</v>
      </c>
      <c r="C421" s="23">
        <v>2.0</v>
      </c>
      <c r="D421" s="23">
        <f t="shared" ref="D421:D423" si="557">SUM(B421:C421)</f>
        <v>2</v>
      </c>
      <c r="F421" s="23">
        <f t="shared" si="555"/>
        <v>54</v>
      </c>
      <c r="G421" s="23">
        <f>B423*D422/D423</f>
        <v>52.8</v>
      </c>
      <c r="H421" s="23">
        <f t="shared" si="556"/>
        <v>0.02727272727</v>
      </c>
      <c r="I421" s="21">
        <f>SUM(H420:H423)</f>
        <v>3.068181818</v>
      </c>
      <c r="J421" s="21" t="s">
        <v>60</v>
      </c>
    </row>
    <row r="422" ht="15.75" customHeight="1">
      <c r="A422" s="21" t="s">
        <v>84</v>
      </c>
      <c r="B422" s="23">
        <v>54.0</v>
      </c>
      <c r="C422" s="24">
        <v>34.0</v>
      </c>
      <c r="D422" s="23">
        <f t="shared" si="557"/>
        <v>88</v>
      </c>
      <c r="F422" s="23">
        <f t="shared" ref="F422:F423" si="559">C421</f>
        <v>2</v>
      </c>
      <c r="G422" s="23">
        <f>C423*D421/D423</f>
        <v>0.8</v>
      </c>
      <c r="H422" s="23">
        <f t="shared" ref="H422:H423" si="560">((C421-G422)^2)/G422</f>
        <v>1.8</v>
      </c>
    </row>
    <row r="423" ht="15.75" customHeight="1">
      <c r="A423" s="21" t="s">
        <v>48</v>
      </c>
      <c r="B423" s="23">
        <f t="shared" ref="B423:C423" si="558">SUM(B421:B422)</f>
        <v>54</v>
      </c>
      <c r="C423" s="23">
        <f t="shared" si="558"/>
        <v>36</v>
      </c>
      <c r="D423" s="23">
        <f t="shared" si="557"/>
        <v>90</v>
      </c>
      <c r="F423" s="26">
        <f t="shared" si="559"/>
        <v>34</v>
      </c>
      <c r="G423" s="26">
        <f>C423*D422/D423</f>
        <v>35.2</v>
      </c>
      <c r="H423" s="26">
        <f t="shared" si="560"/>
        <v>0.04090909091</v>
      </c>
      <c r="I423" s="26"/>
      <c r="J423" s="26"/>
      <c r="K423" s="26"/>
      <c r="L423" s="26"/>
      <c r="M423" s="26"/>
      <c r="N423" s="26"/>
      <c r="O423" s="26"/>
    </row>
    <row r="424" ht="15.75" customHeight="1">
      <c r="F424" s="23">
        <f t="shared" ref="F424:F425" si="561">B425</f>
        <v>1</v>
      </c>
      <c r="G424" s="23">
        <f>B427*D425/D427</f>
        <v>1.2</v>
      </c>
      <c r="H424" s="23">
        <f t="shared" ref="H424:H425" si="562">((B425-G424)^2)/G424</f>
        <v>0.03333333333</v>
      </c>
    </row>
    <row r="425" ht="15.75" customHeight="1">
      <c r="A425" s="21" t="s">
        <v>35</v>
      </c>
      <c r="B425" s="23">
        <v>1.0</v>
      </c>
      <c r="C425" s="23">
        <v>1.0</v>
      </c>
      <c r="D425" s="23">
        <f t="shared" ref="D425:D427" si="563">SUM(B425:C425)</f>
        <v>2</v>
      </c>
      <c r="F425" s="23">
        <f t="shared" si="561"/>
        <v>53</v>
      </c>
      <c r="G425" s="23">
        <f>B427*D426/D427</f>
        <v>52.8</v>
      </c>
      <c r="H425" s="23">
        <f t="shared" si="562"/>
        <v>0.0007575757576</v>
      </c>
      <c r="I425" s="21">
        <f>SUM(H424:H427)</f>
        <v>0.08522727273</v>
      </c>
      <c r="J425" s="21" t="s">
        <v>60</v>
      </c>
    </row>
    <row r="426" ht="15.75" customHeight="1">
      <c r="A426" s="21" t="s">
        <v>84</v>
      </c>
      <c r="B426" s="23">
        <v>53.0</v>
      </c>
      <c r="C426" s="24">
        <v>35.0</v>
      </c>
      <c r="D426" s="23">
        <f t="shared" si="563"/>
        <v>88</v>
      </c>
      <c r="F426" s="23">
        <f t="shared" ref="F426:F427" si="565">C425</f>
        <v>1</v>
      </c>
      <c r="G426" s="23">
        <f>C427*D425/D427</f>
        <v>0.8</v>
      </c>
      <c r="H426" s="23">
        <f t="shared" ref="H426:H427" si="566">((C425-G426)^2)/G426</f>
        <v>0.05</v>
      </c>
    </row>
    <row r="427" ht="15.75" customHeight="1">
      <c r="A427" s="21" t="s">
        <v>48</v>
      </c>
      <c r="B427" s="23">
        <f t="shared" ref="B427:C427" si="564">SUM(B425:B426)</f>
        <v>54</v>
      </c>
      <c r="C427" s="23">
        <f t="shared" si="564"/>
        <v>36</v>
      </c>
      <c r="D427" s="23">
        <f t="shared" si="563"/>
        <v>90</v>
      </c>
      <c r="F427" s="26">
        <f t="shared" si="565"/>
        <v>35</v>
      </c>
      <c r="G427" s="26">
        <f>C427*D426/D427</f>
        <v>35.2</v>
      </c>
      <c r="H427" s="26">
        <f t="shared" si="566"/>
        <v>0.001136363636</v>
      </c>
      <c r="I427" s="26"/>
      <c r="J427" s="26"/>
      <c r="K427" s="26"/>
      <c r="L427" s="26"/>
      <c r="M427" s="26"/>
      <c r="N427" s="26"/>
      <c r="O427" s="26"/>
    </row>
    <row r="428" ht="15.75" customHeight="1">
      <c r="A428" s="21"/>
      <c r="F428" s="23">
        <f t="shared" ref="F428:F429" si="567">B429</f>
        <v>1</v>
      </c>
      <c r="G428" s="23">
        <f>B431*D429/D431</f>
        <v>1.2</v>
      </c>
      <c r="H428" s="23">
        <f t="shared" ref="H428:H429" si="568">((B429-G428)^2)/G428</f>
        <v>0.03333333333</v>
      </c>
    </row>
    <row r="429" ht="15.75" customHeight="1">
      <c r="A429" s="21" t="s">
        <v>36</v>
      </c>
      <c r="B429" s="23">
        <v>1.0</v>
      </c>
      <c r="C429" s="23">
        <v>1.0</v>
      </c>
      <c r="D429" s="23">
        <f t="shared" ref="D429:D431" si="569">SUM(B429:C429)</f>
        <v>2</v>
      </c>
      <c r="F429" s="23">
        <f t="shared" si="567"/>
        <v>53</v>
      </c>
      <c r="G429" s="23">
        <f>B431*D430/D431</f>
        <v>52.8</v>
      </c>
      <c r="H429" s="23">
        <f t="shared" si="568"/>
        <v>0.0007575757576</v>
      </c>
      <c r="I429" s="21">
        <f>SUM(H428:H431)</f>
        <v>0.08522727273</v>
      </c>
      <c r="J429" s="21" t="s">
        <v>60</v>
      </c>
    </row>
    <row r="430" ht="15.75" customHeight="1">
      <c r="A430" s="21" t="s">
        <v>84</v>
      </c>
      <c r="B430" s="23">
        <v>53.0</v>
      </c>
      <c r="C430" s="24">
        <v>35.0</v>
      </c>
      <c r="D430" s="23">
        <f t="shared" si="569"/>
        <v>88</v>
      </c>
      <c r="F430" s="23">
        <f t="shared" ref="F430:F431" si="571">C429</f>
        <v>1</v>
      </c>
      <c r="G430" s="23">
        <f>C431*D429/D431</f>
        <v>0.8</v>
      </c>
      <c r="H430" s="23">
        <f t="shared" ref="H430:H431" si="572">((C429-G430)^2)/G430</f>
        <v>0.05</v>
      </c>
    </row>
    <row r="431" ht="15.75" customHeight="1">
      <c r="A431" s="21" t="s">
        <v>48</v>
      </c>
      <c r="B431" s="23">
        <f t="shared" ref="B431:C431" si="570">SUM(B429:B430)</f>
        <v>54</v>
      </c>
      <c r="C431" s="23">
        <f t="shared" si="570"/>
        <v>36</v>
      </c>
      <c r="D431" s="23">
        <f t="shared" si="569"/>
        <v>90</v>
      </c>
      <c r="F431" s="26">
        <f t="shared" si="571"/>
        <v>35</v>
      </c>
      <c r="G431" s="26">
        <f>C431*D430/D431</f>
        <v>35.2</v>
      </c>
      <c r="H431" s="26">
        <f t="shared" si="572"/>
        <v>0.001136363636</v>
      </c>
      <c r="I431" s="26"/>
      <c r="J431" s="26"/>
      <c r="K431" s="26"/>
      <c r="L431" s="26"/>
      <c r="M431" s="26"/>
      <c r="N431" s="26"/>
      <c r="O431" s="26"/>
    </row>
    <row r="432" ht="15.75" customHeight="1">
      <c r="A432" s="21"/>
      <c r="F432" s="23">
        <f t="shared" ref="F432:F433" si="573">B433</f>
        <v>2</v>
      </c>
      <c r="G432" s="23">
        <f>B435*D433/D435</f>
        <v>1.8</v>
      </c>
      <c r="H432" s="23">
        <f t="shared" ref="H432:H433" si="574">((B433-G432)^2)/G432</f>
        <v>0.02222222222</v>
      </c>
    </row>
    <row r="433" ht="15.75" customHeight="1">
      <c r="A433" s="21" t="s">
        <v>37</v>
      </c>
      <c r="B433" s="23">
        <v>2.0</v>
      </c>
      <c r="C433" s="23">
        <v>1.0</v>
      </c>
      <c r="D433" s="23">
        <f t="shared" ref="D433:D435" si="575">SUM(B433:C433)</f>
        <v>3</v>
      </c>
      <c r="F433" s="23">
        <f t="shared" si="573"/>
        <v>52</v>
      </c>
      <c r="G433" s="23">
        <f>B435*D434/D435</f>
        <v>52.2</v>
      </c>
      <c r="H433" s="23">
        <f t="shared" si="574"/>
        <v>0.0007662835249</v>
      </c>
      <c r="I433" s="21">
        <f>SUM(H432:H435)</f>
        <v>0.05747126437</v>
      </c>
      <c r="J433" s="21" t="s">
        <v>60</v>
      </c>
    </row>
    <row r="434" ht="15.75" customHeight="1">
      <c r="A434" s="21" t="s">
        <v>84</v>
      </c>
      <c r="B434" s="23">
        <v>52.0</v>
      </c>
      <c r="C434" s="24">
        <v>35.0</v>
      </c>
      <c r="D434" s="23">
        <f t="shared" si="575"/>
        <v>87</v>
      </c>
      <c r="F434" s="23">
        <f t="shared" ref="F434:F435" si="577">C433</f>
        <v>1</v>
      </c>
      <c r="G434" s="23">
        <f>C435*D433/D435</f>
        <v>1.2</v>
      </c>
      <c r="H434" s="23">
        <f t="shared" ref="H434:H435" si="578">((C433-G434)^2)/G434</f>
        <v>0.03333333333</v>
      </c>
    </row>
    <row r="435" ht="15.75" customHeight="1">
      <c r="A435" s="21" t="s">
        <v>48</v>
      </c>
      <c r="B435" s="23">
        <f t="shared" ref="B435:C435" si="576">SUM(B433:B434)</f>
        <v>54</v>
      </c>
      <c r="C435" s="23">
        <f t="shared" si="576"/>
        <v>36</v>
      </c>
      <c r="D435" s="23">
        <f t="shared" si="575"/>
        <v>90</v>
      </c>
      <c r="F435" s="26">
        <f t="shared" si="577"/>
        <v>35</v>
      </c>
      <c r="G435" s="26">
        <f>C435*D434/D435</f>
        <v>34.8</v>
      </c>
      <c r="H435" s="26">
        <f t="shared" si="578"/>
        <v>0.001149425287</v>
      </c>
      <c r="I435" s="26"/>
      <c r="J435" s="26"/>
      <c r="K435" s="26"/>
      <c r="L435" s="26"/>
      <c r="M435" s="26"/>
      <c r="N435" s="26"/>
      <c r="O435" s="26"/>
    </row>
    <row r="436" ht="15.75" customHeight="1">
      <c r="A436" s="21"/>
      <c r="B436" s="21" t="s">
        <v>76</v>
      </c>
      <c r="C436" s="21" t="s">
        <v>53</v>
      </c>
      <c r="F436" s="23">
        <f t="shared" ref="F436:F437" si="579">B437</f>
        <v>2</v>
      </c>
      <c r="G436" s="23">
        <f>B439*D437/D439</f>
        <v>3.272727273</v>
      </c>
      <c r="H436" s="23">
        <f t="shared" ref="H436:H437" si="580">((B437-G436)^2)/G436</f>
        <v>0.4949494949</v>
      </c>
    </row>
    <row r="437" ht="15.75" customHeight="1">
      <c r="A437" s="21" t="s">
        <v>32</v>
      </c>
      <c r="B437" s="23">
        <v>2.0</v>
      </c>
      <c r="C437" s="23">
        <v>10.0</v>
      </c>
      <c r="D437" s="23">
        <f t="shared" ref="D437:D439" si="581">SUM(B437:C437)</f>
        <v>12</v>
      </c>
      <c r="F437" s="23">
        <f t="shared" si="579"/>
        <v>4</v>
      </c>
      <c r="G437" s="23">
        <f>B439*D438/D439</f>
        <v>2.727272727</v>
      </c>
      <c r="H437" s="23">
        <f t="shared" si="580"/>
        <v>0.5939393939</v>
      </c>
      <c r="I437" s="21">
        <f>SUM(H436:H439)</f>
        <v>1.497222222</v>
      </c>
      <c r="J437" s="21" t="s">
        <v>60</v>
      </c>
    </row>
    <row r="438" ht="15.75" customHeight="1">
      <c r="A438" s="21" t="s">
        <v>89</v>
      </c>
      <c r="B438" s="23">
        <v>4.0</v>
      </c>
      <c r="C438" s="23">
        <v>6.0</v>
      </c>
      <c r="D438" s="23">
        <f t="shared" si="581"/>
        <v>10</v>
      </c>
      <c r="F438" s="23">
        <f t="shared" ref="F438:F439" si="583">C437</f>
        <v>10</v>
      </c>
      <c r="G438" s="23">
        <f>C439*D437/D439</f>
        <v>8.727272727</v>
      </c>
      <c r="H438" s="23">
        <f t="shared" ref="H438:H439" si="584">((C437-G438)^2)/G438</f>
        <v>0.1856060606</v>
      </c>
    </row>
    <row r="439" ht="15.75" customHeight="1">
      <c r="A439" s="21" t="s">
        <v>48</v>
      </c>
      <c r="B439" s="23">
        <f t="shared" ref="B439:C439" si="582">SUM(B437:B438)</f>
        <v>6</v>
      </c>
      <c r="C439" s="23">
        <f t="shared" si="582"/>
        <v>16</v>
      </c>
      <c r="D439" s="23">
        <f t="shared" si="581"/>
        <v>22</v>
      </c>
      <c r="F439" s="26">
        <f t="shared" si="583"/>
        <v>6</v>
      </c>
      <c r="G439" s="26">
        <f>C439*D438/D439</f>
        <v>7.272727273</v>
      </c>
      <c r="H439" s="26">
        <f t="shared" si="584"/>
        <v>0.2227272727</v>
      </c>
      <c r="I439" s="26"/>
      <c r="J439" s="26"/>
      <c r="K439" s="26"/>
      <c r="L439" s="26"/>
      <c r="M439" s="26"/>
      <c r="N439" s="26"/>
      <c r="O439" s="26"/>
    </row>
    <row r="440" ht="15.75" customHeight="1">
      <c r="A440" s="21"/>
      <c r="F440" s="23">
        <f t="shared" ref="F440:F441" si="585">B441</f>
        <v>0</v>
      </c>
      <c r="G440" s="23">
        <f>B443*D441/D443</f>
        <v>0.2727272727</v>
      </c>
      <c r="H440" s="23">
        <f t="shared" ref="H440:H441" si="586">((B441-G440)^2)/G440</f>
        <v>0.2727272727</v>
      </c>
    </row>
    <row r="441" ht="15.75" customHeight="1">
      <c r="A441" s="21" t="s">
        <v>88</v>
      </c>
      <c r="B441" s="23">
        <v>0.0</v>
      </c>
      <c r="C441" s="23">
        <v>1.0</v>
      </c>
      <c r="D441" s="23">
        <f t="shared" ref="D441:D443" si="587">SUM(B441:C441)</f>
        <v>1</v>
      </c>
      <c r="F441" s="23">
        <f t="shared" si="585"/>
        <v>6</v>
      </c>
      <c r="G441" s="23">
        <f>B443*D442/D443</f>
        <v>5.727272727</v>
      </c>
      <c r="H441" s="23">
        <f t="shared" si="586"/>
        <v>0.01298701299</v>
      </c>
      <c r="I441" s="21">
        <f>SUM(H440:H443)</f>
        <v>0.3928571429</v>
      </c>
      <c r="J441" s="21" t="s">
        <v>60</v>
      </c>
    </row>
    <row r="442" ht="15.75" customHeight="1">
      <c r="A442" s="21" t="s">
        <v>89</v>
      </c>
      <c r="B442" s="23">
        <v>6.0</v>
      </c>
      <c r="C442" s="23">
        <v>15.0</v>
      </c>
      <c r="D442" s="23">
        <f t="shared" si="587"/>
        <v>21</v>
      </c>
      <c r="F442" s="23">
        <f t="shared" ref="F442:F443" si="589">C441</f>
        <v>1</v>
      </c>
      <c r="G442" s="23">
        <f>C443*D441/D443</f>
        <v>0.7272727273</v>
      </c>
      <c r="H442" s="23">
        <f t="shared" ref="H442:H443" si="590">((C441-G442)^2)/G442</f>
        <v>0.1022727273</v>
      </c>
    </row>
    <row r="443" ht="15.75" customHeight="1">
      <c r="A443" s="21" t="s">
        <v>48</v>
      </c>
      <c r="B443" s="23">
        <f t="shared" ref="B443:C443" si="588">SUM(B441:B442)</f>
        <v>6</v>
      </c>
      <c r="C443" s="23">
        <f t="shared" si="588"/>
        <v>16</v>
      </c>
      <c r="D443" s="23">
        <f t="shared" si="587"/>
        <v>22</v>
      </c>
      <c r="F443" s="26">
        <f t="shared" si="589"/>
        <v>15</v>
      </c>
      <c r="G443" s="26">
        <f>C443*D442/D443</f>
        <v>15.27272727</v>
      </c>
      <c r="H443" s="26">
        <f t="shared" si="590"/>
        <v>0.00487012987</v>
      </c>
      <c r="I443" s="26"/>
      <c r="J443" s="26"/>
      <c r="K443" s="26"/>
      <c r="L443" s="26"/>
      <c r="M443" s="26"/>
      <c r="N443" s="26"/>
      <c r="O443" s="26"/>
    </row>
    <row r="444" ht="15.75" customHeight="1">
      <c r="A444" s="21"/>
      <c r="F444" s="23">
        <f t="shared" ref="F444:F445" si="591">B445</f>
        <v>0</v>
      </c>
      <c r="G444" s="23">
        <f>B447*D445/D447</f>
        <v>0.5454545455</v>
      </c>
      <c r="H444" s="23">
        <f t="shared" ref="H444:H445" si="592">((B445-G444)^2)/G444</f>
        <v>0.5454545455</v>
      </c>
    </row>
    <row r="445" ht="15.75" customHeight="1">
      <c r="A445" s="21" t="s">
        <v>34</v>
      </c>
      <c r="B445" s="23">
        <v>0.0</v>
      </c>
      <c r="C445" s="23">
        <v>2.0</v>
      </c>
      <c r="D445" s="23">
        <f t="shared" ref="D445:D447" si="593">SUM(B445:C445)</f>
        <v>2</v>
      </c>
      <c r="F445" s="23">
        <f t="shared" si="591"/>
        <v>6</v>
      </c>
      <c r="G445" s="23">
        <f>B447*D446/D447</f>
        <v>5.454545455</v>
      </c>
      <c r="H445" s="23">
        <f t="shared" si="592"/>
        <v>0.05454545455</v>
      </c>
      <c r="I445" s="21">
        <f>SUM(H444:H447)</f>
        <v>0.825</v>
      </c>
      <c r="J445" s="21" t="s">
        <v>60</v>
      </c>
    </row>
    <row r="446" ht="15.75" customHeight="1">
      <c r="A446" s="21" t="s">
        <v>89</v>
      </c>
      <c r="B446" s="23">
        <v>6.0</v>
      </c>
      <c r="C446" s="23">
        <v>14.0</v>
      </c>
      <c r="D446" s="23">
        <f t="shared" si="593"/>
        <v>20</v>
      </c>
      <c r="F446" s="23">
        <f t="shared" ref="F446:F447" si="595">C445</f>
        <v>2</v>
      </c>
      <c r="G446" s="23">
        <f>C447*D445/D447</f>
        <v>1.454545455</v>
      </c>
      <c r="H446" s="23">
        <f t="shared" ref="H446:H447" si="596">((C445-G446)^2)/G446</f>
        <v>0.2045454545</v>
      </c>
    </row>
    <row r="447" ht="15.75" customHeight="1">
      <c r="A447" s="21" t="s">
        <v>48</v>
      </c>
      <c r="B447" s="23">
        <f t="shared" ref="B447:C447" si="594">SUM(B445:B446)</f>
        <v>6</v>
      </c>
      <c r="C447" s="23">
        <f t="shared" si="594"/>
        <v>16</v>
      </c>
      <c r="D447" s="23">
        <f t="shared" si="593"/>
        <v>22</v>
      </c>
      <c r="F447" s="26">
        <f t="shared" si="595"/>
        <v>14</v>
      </c>
      <c r="G447" s="26">
        <f>C447*D446/D447</f>
        <v>14.54545455</v>
      </c>
      <c r="H447" s="26">
        <f t="shared" si="596"/>
        <v>0.02045454545</v>
      </c>
      <c r="I447" s="26"/>
      <c r="J447" s="26"/>
      <c r="K447" s="26"/>
      <c r="L447" s="26"/>
      <c r="M447" s="26"/>
      <c r="N447" s="26"/>
      <c r="O447" s="26"/>
    </row>
    <row r="448" ht="15.75" customHeight="1">
      <c r="F448" s="23">
        <f t="shared" ref="F448:F449" si="597">B449</f>
        <v>1</v>
      </c>
      <c r="G448" s="23">
        <f>B451*D449/D451</f>
        <v>0.5454545455</v>
      </c>
      <c r="H448" s="23">
        <f t="shared" ref="H448:H449" si="598">((B449-G448)^2)/G448</f>
        <v>0.3787878788</v>
      </c>
    </row>
    <row r="449" ht="15.75" customHeight="1">
      <c r="A449" s="21" t="s">
        <v>35</v>
      </c>
      <c r="B449" s="23">
        <v>1.0</v>
      </c>
      <c r="C449" s="23">
        <v>1.0</v>
      </c>
      <c r="D449" s="23">
        <f t="shared" ref="D449:D451" si="599">SUM(B449:C449)</f>
        <v>2</v>
      </c>
      <c r="F449" s="23">
        <f t="shared" si="597"/>
        <v>5</v>
      </c>
      <c r="G449" s="23">
        <f>B451*D450/D451</f>
        <v>5.454545455</v>
      </c>
      <c r="H449" s="23">
        <f t="shared" si="598"/>
        <v>0.03787878788</v>
      </c>
      <c r="I449" s="21">
        <f>SUM(H448:H451)</f>
        <v>0.5729166667</v>
      </c>
      <c r="J449" s="21" t="s">
        <v>60</v>
      </c>
    </row>
    <row r="450" ht="15.75" customHeight="1">
      <c r="A450" s="21" t="s">
        <v>89</v>
      </c>
      <c r="B450" s="23">
        <v>5.0</v>
      </c>
      <c r="C450" s="23">
        <v>15.0</v>
      </c>
      <c r="D450" s="23">
        <f t="shared" si="599"/>
        <v>20</v>
      </c>
      <c r="F450" s="23">
        <f t="shared" ref="F450:F451" si="601">C449</f>
        <v>1</v>
      </c>
      <c r="G450" s="23">
        <f>C451*D449/D451</f>
        <v>1.454545455</v>
      </c>
      <c r="H450" s="23">
        <f t="shared" ref="H450:H451" si="602">((C449-G450)^2)/G450</f>
        <v>0.1420454545</v>
      </c>
    </row>
    <row r="451" ht="15.75" customHeight="1">
      <c r="A451" s="21" t="s">
        <v>48</v>
      </c>
      <c r="B451" s="23">
        <f t="shared" ref="B451:C451" si="600">SUM(B449:B450)</f>
        <v>6</v>
      </c>
      <c r="C451" s="23">
        <f t="shared" si="600"/>
        <v>16</v>
      </c>
      <c r="D451" s="23">
        <f t="shared" si="599"/>
        <v>22</v>
      </c>
      <c r="F451" s="26">
        <f t="shared" si="601"/>
        <v>15</v>
      </c>
      <c r="G451" s="26">
        <f>C451*D450/D451</f>
        <v>14.54545455</v>
      </c>
      <c r="H451" s="26">
        <f t="shared" si="602"/>
        <v>0.01420454545</v>
      </c>
      <c r="I451" s="26"/>
      <c r="J451" s="26"/>
      <c r="K451" s="26"/>
      <c r="L451" s="26"/>
      <c r="M451" s="26"/>
      <c r="N451" s="26"/>
      <c r="O451" s="26"/>
    </row>
    <row r="452" ht="15.75" customHeight="1">
      <c r="A452" s="21"/>
      <c r="F452" s="23">
        <f t="shared" ref="F452:F453" si="603">B453</f>
        <v>1</v>
      </c>
      <c r="G452" s="23">
        <f>B455*D453/D455</f>
        <v>0.5454545455</v>
      </c>
      <c r="H452" s="23">
        <f t="shared" ref="H452:H453" si="604">((B453-G452)^2)/G452</f>
        <v>0.3787878788</v>
      </c>
    </row>
    <row r="453" ht="15.75" customHeight="1">
      <c r="A453" s="21" t="s">
        <v>36</v>
      </c>
      <c r="B453" s="23">
        <v>1.0</v>
      </c>
      <c r="C453" s="23">
        <v>1.0</v>
      </c>
      <c r="D453" s="23">
        <f t="shared" ref="D453:D455" si="605">SUM(B453:C453)</f>
        <v>2</v>
      </c>
      <c r="F453" s="23">
        <f t="shared" si="603"/>
        <v>5</v>
      </c>
      <c r="G453" s="23">
        <f>B455*D454/D455</f>
        <v>5.454545455</v>
      </c>
      <c r="H453" s="23">
        <f t="shared" si="604"/>
        <v>0.03787878788</v>
      </c>
      <c r="I453" s="21">
        <f>SUM(H452:H455)</f>
        <v>0.5729166667</v>
      </c>
      <c r="J453" s="21" t="s">
        <v>60</v>
      </c>
    </row>
    <row r="454" ht="15.75" customHeight="1">
      <c r="A454" s="21" t="s">
        <v>89</v>
      </c>
      <c r="B454" s="23">
        <v>5.0</v>
      </c>
      <c r="C454" s="23">
        <v>15.0</v>
      </c>
      <c r="D454" s="23">
        <f t="shared" si="605"/>
        <v>20</v>
      </c>
      <c r="F454" s="23">
        <f t="shared" ref="F454:F455" si="607">C453</f>
        <v>1</v>
      </c>
      <c r="G454" s="23">
        <f>C455*D453/D455</f>
        <v>1.454545455</v>
      </c>
      <c r="H454" s="23">
        <f t="shared" ref="H454:H455" si="608">((C453-G454)^2)/G454</f>
        <v>0.1420454545</v>
      </c>
    </row>
    <row r="455" ht="15.75" customHeight="1">
      <c r="A455" s="21" t="s">
        <v>48</v>
      </c>
      <c r="B455" s="23">
        <f t="shared" ref="B455:C455" si="606">SUM(B453:B454)</f>
        <v>6</v>
      </c>
      <c r="C455" s="23">
        <f t="shared" si="606"/>
        <v>16</v>
      </c>
      <c r="D455" s="23">
        <f t="shared" si="605"/>
        <v>22</v>
      </c>
      <c r="F455" s="26">
        <f t="shared" si="607"/>
        <v>15</v>
      </c>
      <c r="G455" s="26">
        <f>C455*D454/D455</f>
        <v>14.54545455</v>
      </c>
      <c r="H455" s="26">
        <f t="shared" si="608"/>
        <v>0.01420454545</v>
      </c>
      <c r="I455" s="26"/>
      <c r="J455" s="26"/>
      <c r="K455" s="26"/>
      <c r="L455" s="26"/>
      <c r="M455" s="26"/>
      <c r="N455" s="26"/>
      <c r="O455" s="26"/>
    </row>
    <row r="456" ht="15.75" customHeight="1">
      <c r="A456" s="21"/>
      <c r="F456" s="23">
        <f t="shared" ref="F456:F457" si="609">B457</f>
        <v>2</v>
      </c>
      <c r="G456" s="23">
        <f>B459*D457/D459</f>
        <v>0.8181818182</v>
      </c>
      <c r="H456" s="23">
        <f t="shared" ref="H456:H457" si="610">((B457-G456)^2)/G456</f>
        <v>1.707070707</v>
      </c>
    </row>
    <row r="457" ht="15.75" customHeight="1">
      <c r="A457" s="21" t="s">
        <v>37</v>
      </c>
      <c r="B457" s="23">
        <v>2.0</v>
      </c>
      <c r="C457" s="23">
        <v>1.0</v>
      </c>
      <c r="D457" s="23">
        <f t="shared" ref="D457:D459" si="611">SUM(B457:C457)</f>
        <v>3</v>
      </c>
      <c r="F457" s="23">
        <f t="shared" si="609"/>
        <v>4</v>
      </c>
      <c r="G457" s="22">
        <f>B459*D458/D459</f>
        <v>5.181818182</v>
      </c>
      <c r="H457" s="23">
        <f t="shared" si="610"/>
        <v>0.2695374801</v>
      </c>
      <c r="I457" s="21">
        <f>SUM(H456:H459)</f>
        <v>2.717836257</v>
      </c>
      <c r="J457" s="21" t="s">
        <v>60</v>
      </c>
    </row>
    <row r="458" ht="15.75" customHeight="1">
      <c r="A458" s="21" t="s">
        <v>89</v>
      </c>
      <c r="B458" s="23">
        <v>4.0</v>
      </c>
      <c r="C458" s="23">
        <v>15.0</v>
      </c>
      <c r="D458" s="23">
        <f t="shared" si="611"/>
        <v>19</v>
      </c>
      <c r="F458" s="23">
        <f t="shared" ref="F458:F459" si="613">C457</f>
        <v>1</v>
      </c>
      <c r="G458" s="23">
        <f>C459*D457/D459</f>
        <v>2.181818182</v>
      </c>
      <c r="H458" s="23">
        <f t="shared" ref="H458:H459" si="614">((C457-G458)^2)/G458</f>
        <v>0.6401515152</v>
      </c>
    </row>
    <row r="459" ht="15.75" customHeight="1">
      <c r="A459" s="21" t="s">
        <v>48</v>
      </c>
      <c r="B459" s="23">
        <f t="shared" ref="B459:C459" si="612">SUM(B457:B458)</f>
        <v>6</v>
      </c>
      <c r="C459" s="23">
        <f t="shared" si="612"/>
        <v>16</v>
      </c>
      <c r="D459" s="23">
        <f t="shared" si="611"/>
        <v>22</v>
      </c>
      <c r="F459" s="26">
        <f t="shared" si="613"/>
        <v>15</v>
      </c>
      <c r="G459" s="26">
        <f>C459*D458/D459</f>
        <v>13.81818182</v>
      </c>
      <c r="H459" s="26">
        <f t="shared" si="614"/>
        <v>0.101076555</v>
      </c>
      <c r="I459" s="26"/>
      <c r="J459" s="26"/>
      <c r="K459" s="26"/>
      <c r="L459" s="26"/>
      <c r="M459" s="26"/>
      <c r="N459" s="26"/>
      <c r="O459" s="26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</row>
    <row r="461" ht="15.75" customHeight="1">
      <c r="A461" s="25" t="s">
        <v>26</v>
      </c>
      <c r="B461" s="21" t="s">
        <v>74</v>
      </c>
      <c r="C461" s="21" t="s">
        <v>53</v>
      </c>
      <c r="F461" s="23">
        <f t="shared" ref="F461:F462" si="615">B462</f>
        <v>0</v>
      </c>
      <c r="G461" s="23">
        <f>B464*D462/D464</f>
        <v>2.515463918</v>
      </c>
      <c r="H461" s="23">
        <f t="shared" ref="H461:H462" si="616">((B462-G461)^2)/G461</f>
        <v>2.515463918</v>
      </c>
      <c r="I461" s="25">
        <f>SUM(H461:H464)</f>
        <v>7.069295102</v>
      </c>
      <c r="J461" s="25" t="s">
        <v>55</v>
      </c>
      <c r="K461" s="24" t="s">
        <v>79</v>
      </c>
    </row>
    <row r="462" ht="15.75" customHeight="1">
      <c r="A462" s="21" t="s">
        <v>27</v>
      </c>
      <c r="B462" s="23">
        <v>0.0</v>
      </c>
      <c r="C462" s="24">
        <v>4.0</v>
      </c>
      <c r="D462" s="23">
        <f t="shared" ref="D462:D464" si="617">SUM(B462:C462)</f>
        <v>4</v>
      </c>
      <c r="F462" s="23">
        <f t="shared" si="615"/>
        <v>61</v>
      </c>
      <c r="G462" s="23">
        <f>B464*D463/D464</f>
        <v>58.48453608</v>
      </c>
      <c r="H462" s="23">
        <f t="shared" si="616"/>
        <v>0.1081919965</v>
      </c>
      <c r="I462" s="21" t="s">
        <v>69</v>
      </c>
      <c r="J462" s="21">
        <v>3.84</v>
      </c>
    </row>
    <row r="463" ht="15.75" customHeight="1">
      <c r="A463" s="21" t="s">
        <v>84</v>
      </c>
      <c r="B463" s="23">
        <v>61.0</v>
      </c>
      <c r="C463" s="24">
        <v>32.0</v>
      </c>
      <c r="D463" s="23">
        <f t="shared" si="617"/>
        <v>93</v>
      </c>
      <c r="F463" s="23">
        <f t="shared" ref="F463:F464" si="619">C462</f>
        <v>4</v>
      </c>
      <c r="G463" s="23">
        <f>C464*D462/D464</f>
        <v>1.484536082</v>
      </c>
      <c r="H463" s="23">
        <f t="shared" ref="H463:H464" si="620">((C462-G463)^2)/G463</f>
        <v>4.26231386</v>
      </c>
      <c r="J463" s="21"/>
    </row>
    <row r="464" ht="15.75" customHeight="1">
      <c r="A464" s="21" t="s">
        <v>48</v>
      </c>
      <c r="B464" s="23">
        <f t="shared" ref="B464:C464" si="618">SUM(B462:B463)</f>
        <v>61</v>
      </c>
      <c r="C464" s="23">
        <f t="shared" si="618"/>
        <v>36</v>
      </c>
      <c r="D464" s="23">
        <f t="shared" si="617"/>
        <v>97</v>
      </c>
      <c r="F464" s="26">
        <f t="shared" si="619"/>
        <v>32</v>
      </c>
      <c r="G464" s="26">
        <f>C464*D463/D464</f>
        <v>34.51546392</v>
      </c>
      <c r="H464" s="26">
        <f t="shared" si="620"/>
        <v>0.1833253273</v>
      </c>
      <c r="I464" s="26"/>
      <c r="J464" s="26"/>
      <c r="K464" s="26"/>
      <c r="L464" s="26"/>
      <c r="M464" s="26"/>
      <c r="N464" s="26"/>
      <c r="O464" s="26"/>
    </row>
    <row r="465" ht="15.75" customHeight="1">
      <c r="B465" s="21" t="s">
        <v>74</v>
      </c>
      <c r="C465" s="21" t="s">
        <v>53</v>
      </c>
      <c r="D465" s="21" t="s">
        <v>48</v>
      </c>
      <c r="E465" s="23">
        <f>(2-1)*(2-1)</f>
        <v>1</v>
      </c>
      <c r="F465" s="23">
        <f t="shared" ref="F465:F466" si="621">B466</f>
        <v>0</v>
      </c>
      <c r="G465" s="23">
        <f>B468*D466/D468</f>
        <v>2.75862069</v>
      </c>
      <c r="H465" s="23">
        <f t="shared" ref="H465:H466" si="622">((B466-G465)^2)/G465</f>
        <v>2.75862069</v>
      </c>
      <c r="I465" s="21"/>
      <c r="J465" s="21"/>
    </row>
    <row r="466" ht="15.75" customHeight="1">
      <c r="A466" s="21" t="s">
        <v>27</v>
      </c>
      <c r="B466" s="23">
        <v>0.0</v>
      </c>
      <c r="C466" s="24">
        <v>4.0</v>
      </c>
      <c r="D466" s="23">
        <f t="shared" ref="D466:D468" si="623">SUM(B466:C466)</f>
        <v>4</v>
      </c>
      <c r="F466" s="23">
        <f t="shared" si="621"/>
        <v>40</v>
      </c>
      <c r="G466" s="23">
        <f>B468*D467/D468</f>
        <v>37.24137931</v>
      </c>
      <c r="H466" s="23">
        <f t="shared" si="622"/>
        <v>0.2043422733</v>
      </c>
      <c r="I466" s="25">
        <f>SUM(H465:H468)</f>
        <v>9.547325103</v>
      </c>
      <c r="J466" s="25" t="s">
        <v>55</v>
      </c>
      <c r="K466" s="24" t="s">
        <v>78</v>
      </c>
    </row>
    <row r="467" ht="15.75" customHeight="1">
      <c r="A467" s="21" t="s">
        <v>85</v>
      </c>
      <c r="B467" s="23">
        <v>40.0</v>
      </c>
      <c r="C467" s="24">
        <v>14.0</v>
      </c>
      <c r="D467" s="23">
        <f t="shared" si="623"/>
        <v>54</v>
      </c>
      <c r="F467" s="23">
        <f t="shared" ref="F467:F468" si="625">C466</f>
        <v>4</v>
      </c>
      <c r="G467" s="23">
        <f>C468*D466/D468</f>
        <v>1.24137931</v>
      </c>
      <c r="H467" s="23">
        <f t="shared" ref="H467:H468" si="626">((C466-G467)^2)/G467</f>
        <v>6.130268199</v>
      </c>
      <c r="J467" s="21"/>
    </row>
    <row r="468" ht="15.75" customHeight="1">
      <c r="A468" s="21" t="s">
        <v>48</v>
      </c>
      <c r="B468" s="23">
        <f t="shared" ref="B468:C468" si="624">SUM(B466:B467)</f>
        <v>40</v>
      </c>
      <c r="C468" s="23">
        <f t="shared" si="624"/>
        <v>18</v>
      </c>
      <c r="D468" s="23">
        <f t="shared" si="623"/>
        <v>58</v>
      </c>
      <c r="F468" s="26">
        <f t="shared" si="625"/>
        <v>14</v>
      </c>
      <c r="G468" s="26">
        <f>C468*D467/D468</f>
        <v>16.75862069</v>
      </c>
      <c r="H468" s="26">
        <f t="shared" si="626"/>
        <v>0.4540939407</v>
      </c>
      <c r="I468" s="26"/>
      <c r="J468" s="26"/>
      <c r="K468" s="26"/>
      <c r="L468" s="26"/>
      <c r="M468" s="26"/>
      <c r="N468" s="26"/>
      <c r="O468" s="26"/>
    </row>
    <row r="469" ht="15.75" customHeight="1">
      <c r="A469" s="21"/>
      <c r="B469" s="21" t="s">
        <v>74</v>
      </c>
      <c r="C469" s="21" t="s">
        <v>53</v>
      </c>
      <c r="D469" s="21"/>
      <c r="F469" s="23">
        <f t="shared" ref="F469:F470" si="627">B470</f>
        <v>40</v>
      </c>
      <c r="G469" s="23">
        <f>B472*D470/D472</f>
        <v>33.95876289</v>
      </c>
      <c r="H469" s="23">
        <f t="shared" ref="H469:H470" si="628">((B470-G469)^2)/G469</f>
        <v>1.074731314</v>
      </c>
      <c r="J469" s="21"/>
    </row>
    <row r="470" ht="15.75" customHeight="1">
      <c r="A470" s="21" t="s">
        <v>29</v>
      </c>
      <c r="B470" s="23">
        <v>40.0</v>
      </c>
      <c r="C470" s="24">
        <v>14.0</v>
      </c>
      <c r="D470" s="23">
        <f t="shared" ref="D470:D472" si="629">SUM(B470:C470)</f>
        <v>54</v>
      </c>
      <c r="F470" s="23">
        <f t="shared" si="627"/>
        <v>21</v>
      </c>
      <c r="G470" s="23">
        <f>B472*D471/D472</f>
        <v>27.04123711</v>
      </c>
      <c r="H470" s="23">
        <f t="shared" si="628"/>
        <v>1.34966258</v>
      </c>
      <c r="I470" s="25">
        <f>SUM(H469:H472)</f>
        <v>6.53239466</v>
      </c>
      <c r="J470" s="25" t="s">
        <v>55</v>
      </c>
      <c r="K470" s="24" t="s">
        <v>75</v>
      </c>
    </row>
    <row r="471" ht="15.75" customHeight="1">
      <c r="A471" s="21" t="s">
        <v>84</v>
      </c>
      <c r="B471" s="23">
        <v>21.0</v>
      </c>
      <c r="C471" s="24">
        <v>22.0</v>
      </c>
      <c r="D471" s="23">
        <f t="shared" si="629"/>
        <v>43</v>
      </c>
      <c r="F471" s="23">
        <f t="shared" ref="F471:F472" si="631">C470</f>
        <v>14</v>
      </c>
      <c r="G471" s="23">
        <f>C472*D470/D472</f>
        <v>20.04123711</v>
      </c>
      <c r="H471" s="23">
        <f t="shared" ref="H471:H472" si="632">((C470-G471)^2)/G471</f>
        <v>1.821072504</v>
      </c>
    </row>
    <row r="472" ht="15.75" customHeight="1">
      <c r="A472" s="21" t="s">
        <v>48</v>
      </c>
      <c r="B472" s="23">
        <f t="shared" ref="B472:C472" si="630">SUM(B470:B471)</f>
        <v>61</v>
      </c>
      <c r="C472" s="23">
        <f t="shared" si="630"/>
        <v>36</v>
      </c>
      <c r="D472" s="23">
        <f t="shared" si="629"/>
        <v>97</v>
      </c>
      <c r="F472" s="26">
        <f t="shared" si="631"/>
        <v>22</v>
      </c>
      <c r="G472" s="26">
        <f>C472*D471/D472</f>
        <v>15.95876289</v>
      </c>
      <c r="H472" s="26">
        <f t="shared" si="632"/>
        <v>2.286928261</v>
      </c>
      <c r="I472" s="26"/>
      <c r="J472" s="26"/>
      <c r="K472" s="26"/>
      <c r="L472" s="26"/>
      <c r="M472" s="26"/>
      <c r="N472" s="26"/>
      <c r="O472" s="26"/>
    </row>
    <row r="473" ht="15.75" customHeight="1">
      <c r="A473" s="21"/>
      <c r="B473" s="21" t="s">
        <v>74</v>
      </c>
      <c r="C473" s="21" t="s">
        <v>53</v>
      </c>
      <c r="F473" s="23">
        <f t="shared" ref="F473:F474" si="633">B474</f>
        <v>40</v>
      </c>
      <c r="G473" s="23">
        <f>B476*D474/D476</f>
        <v>37.24137931</v>
      </c>
      <c r="H473" s="23">
        <f t="shared" ref="H473:H474" si="634">((B474-G473)^2)/G473</f>
        <v>0.2043422733</v>
      </c>
    </row>
    <row r="474" ht="15.75" customHeight="1">
      <c r="A474" s="21" t="s">
        <v>29</v>
      </c>
      <c r="B474" s="23">
        <v>40.0</v>
      </c>
      <c r="C474" s="24">
        <v>14.0</v>
      </c>
      <c r="D474" s="23">
        <f t="shared" ref="D474:D476" si="635">SUM(B474:C474)</f>
        <v>54</v>
      </c>
      <c r="F474" s="23">
        <f t="shared" si="633"/>
        <v>0</v>
      </c>
      <c r="G474" s="23">
        <f>B476*D475/D476</f>
        <v>2.75862069</v>
      </c>
      <c r="H474" s="23">
        <f t="shared" si="634"/>
        <v>2.75862069</v>
      </c>
      <c r="I474" s="25">
        <f>SUM(H473:H476)</f>
        <v>9.547325103</v>
      </c>
      <c r="J474" s="25" t="s">
        <v>55</v>
      </c>
      <c r="K474" s="24" t="s">
        <v>56</v>
      </c>
    </row>
    <row r="475" ht="15.75" customHeight="1">
      <c r="A475" s="21" t="s">
        <v>90</v>
      </c>
      <c r="B475" s="23">
        <v>0.0</v>
      </c>
      <c r="C475" s="24">
        <v>4.0</v>
      </c>
      <c r="D475" s="23">
        <f t="shared" si="635"/>
        <v>4</v>
      </c>
      <c r="F475" s="23">
        <f t="shared" ref="F475:F476" si="637">C474</f>
        <v>14</v>
      </c>
      <c r="G475" s="23">
        <f>C476*D474/D476</f>
        <v>16.75862069</v>
      </c>
      <c r="H475" s="23">
        <f t="shared" ref="H475:H476" si="638">((C474-G475)^2)/G475</f>
        <v>0.4540939407</v>
      </c>
    </row>
    <row r="476" ht="15.75" customHeight="1">
      <c r="A476" s="21" t="s">
        <v>48</v>
      </c>
      <c r="B476" s="23">
        <f t="shared" ref="B476:C476" si="636">SUM(B474:B475)</f>
        <v>40</v>
      </c>
      <c r="C476" s="23">
        <f t="shared" si="636"/>
        <v>18</v>
      </c>
      <c r="D476" s="23">
        <f t="shared" si="635"/>
        <v>58</v>
      </c>
      <c r="F476" s="26">
        <f t="shared" si="637"/>
        <v>4</v>
      </c>
      <c r="G476" s="26">
        <f>C476*D475/D476</f>
        <v>1.24137931</v>
      </c>
      <c r="H476" s="26">
        <f t="shared" si="638"/>
        <v>6.130268199</v>
      </c>
      <c r="I476" s="26"/>
      <c r="J476" s="26"/>
      <c r="K476" s="26"/>
      <c r="L476" s="26"/>
      <c r="M476" s="26"/>
      <c r="N476" s="26"/>
      <c r="O476" s="26"/>
    </row>
    <row r="477" ht="15.75" customHeight="1">
      <c r="A477" s="25" t="s">
        <v>87</v>
      </c>
      <c r="B477" s="21" t="s">
        <v>74</v>
      </c>
      <c r="C477" s="21" t="s">
        <v>53</v>
      </c>
      <c r="F477" s="23">
        <f t="shared" ref="F477:F478" si="639">B478</f>
        <v>13</v>
      </c>
      <c r="G477" s="23">
        <f>B480*D478/D480</f>
        <v>14.46391753</v>
      </c>
      <c r="H477" s="23">
        <f t="shared" ref="H477:H478" si="640">((B478-G477)^2)/G477</f>
        <v>0.1481655657</v>
      </c>
    </row>
    <row r="478" ht="15.75" customHeight="1">
      <c r="A478" s="21" t="s">
        <v>32</v>
      </c>
      <c r="B478" s="23">
        <v>13.0</v>
      </c>
      <c r="C478" s="23">
        <v>10.0</v>
      </c>
      <c r="D478" s="23">
        <f t="shared" ref="D478:D480" si="641">SUM(B478:C478)</f>
        <v>23</v>
      </c>
      <c r="F478" s="23">
        <f t="shared" si="639"/>
        <v>48</v>
      </c>
      <c r="G478" s="23">
        <f>B480*D479/D480</f>
        <v>46.53608247</v>
      </c>
      <c r="H478" s="23">
        <f t="shared" si="640"/>
        <v>0.04605145961</v>
      </c>
      <c r="I478" s="21">
        <f>SUM(H477:H480)</f>
        <v>0.5233069848</v>
      </c>
      <c r="J478" s="21" t="s">
        <v>60</v>
      </c>
    </row>
    <row r="479" ht="15.75" customHeight="1">
      <c r="A479" s="21" t="s">
        <v>84</v>
      </c>
      <c r="B479" s="23">
        <v>48.0</v>
      </c>
      <c r="C479" s="24">
        <v>26.0</v>
      </c>
      <c r="D479" s="23">
        <f t="shared" si="641"/>
        <v>74</v>
      </c>
      <c r="F479" s="23">
        <f t="shared" ref="F479:F480" si="643">C478</f>
        <v>10</v>
      </c>
      <c r="G479" s="23">
        <f>C480*D478/D480</f>
        <v>8.536082474</v>
      </c>
      <c r="H479" s="23">
        <f t="shared" ref="H479:H480" si="644">((C478-G479)^2)/G479</f>
        <v>0.2510583196</v>
      </c>
    </row>
    <row r="480" ht="15.75" customHeight="1">
      <c r="A480" s="21" t="s">
        <v>48</v>
      </c>
      <c r="B480" s="23">
        <f t="shared" ref="B480:C480" si="642">SUM(B478:B479)</f>
        <v>61</v>
      </c>
      <c r="C480" s="23">
        <f t="shared" si="642"/>
        <v>36</v>
      </c>
      <c r="D480" s="23">
        <f t="shared" si="641"/>
        <v>97</v>
      </c>
      <c r="F480" s="26">
        <f t="shared" si="643"/>
        <v>26</v>
      </c>
      <c r="G480" s="26">
        <f>C480*D479/D480</f>
        <v>27.46391753</v>
      </c>
      <c r="H480" s="26">
        <f t="shared" si="644"/>
        <v>0.07803163989</v>
      </c>
      <c r="I480" s="26"/>
      <c r="J480" s="26"/>
      <c r="K480" s="26"/>
      <c r="L480" s="26"/>
      <c r="M480" s="26"/>
      <c r="N480" s="26"/>
      <c r="O480" s="26"/>
    </row>
    <row r="481" ht="15.75" customHeight="1">
      <c r="A481" s="21"/>
      <c r="F481" s="23">
        <f t="shared" ref="F481:F482" si="645">B482</f>
        <v>1</v>
      </c>
      <c r="G481" s="23">
        <f>B484*D482/D484</f>
        <v>1.257731959</v>
      </c>
      <c r="H481" s="23">
        <f t="shared" ref="H481:H482" si="646">((B482-G481)^2)/G481</f>
        <v>0.05281392598</v>
      </c>
    </row>
    <row r="482" ht="15.75" customHeight="1">
      <c r="A482" s="21" t="s">
        <v>88</v>
      </c>
      <c r="B482" s="23">
        <v>1.0</v>
      </c>
      <c r="C482" s="23">
        <v>1.0</v>
      </c>
      <c r="D482" s="23">
        <f t="shared" ref="D482:D484" si="647">SUM(B482:C482)</f>
        <v>2</v>
      </c>
      <c r="F482" s="23">
        <f t="shared" si="645"/>
        <v>60</v>
      </c>
      <c r="G482" s="22">
        <f>B484*D483/D484</f>
        <v>59.74226804</v>
      </c>
      <c r="H482" s="23">
        <f t="shared" si="646"/>
        <v>0.001111872126</v>
      </c>
      <c r="I482" s="21">
        <f>SUM(H481:H484)</f>
        <v>0.1453000671</v>
      </c>
      <c r="J482" s="21" t="s">
        <v>60</v>
      </c>
    </row>
    <row r="483" ht="15.75" customHeight="1">
      <c r="A483" s="21" t="s">
        <v>84</v>
      </c>
      <c r="B483" s="23">
        <v>60.0</v>
      </c>
      <c r="C483" s="24">
        <v>35.0</v>
      </c>
      <c r="D483" s="23">
        <f t="shared" si="647"/>
        <v>95</v>
      </c>
      <c r="F483" s="23">
        <f t="shared" ref="F483:F484" si="649">C482</f>
        <v>1</v>
      </c>
      <c r="G483" s="23">
        <f>C484*D482/D484</f>
        <v>0.7422680412</v>
      </c>
      <c r="H483" s="23">
        <f t="shared" ref="H483:H484" si="650">((C482-G483)^2)/G483</f>
        <v>0.08949026346</v>
      </c>
    </row>
    <row r="484" ht="15.75" customHeight="1">
      <c r="A484" s="21" t="s">
        <v>48</v>
      </c>
      <c r="B484" s="23">
        <f t="shared" ref="B484:C484" si="648">SUM(B482:B483)</f>
        <v>61</v>
      </c>
      <c r="C484" s="23">
        <f t="shared" si="648"/>
        <v>36</v>
      </c>
      <c r="D484" s="23">
        <f t="shared" si="647"/>
        <v>97</v>
      </c>
      <c r="F484" s="26">
        <f t="shared" si="649"/>
        <v>35</v>
      </c>
      <c r="G484" s="26">
        <f>C484*D483/D484</f>
        <v>35.25773196</v>
      </c>
      <c r="H484" s="26">
        <f t="shared" si="650"/>
        <v>0.001884005547</v>
      </c>
      <c r="I484" s="26"/>
      <c r="J484" s="26"/>
      <c r="K484" s="26"/>
      <c r="L484" s="26"/>
      <c r="M484" s="26"/>
      <c r="N484" s="26"/>
      <c r="O484" s="26"/>
    </row>
    <row r="485" ht="15.75" customHeight="1">
      <c r="A485" s="21"/>
      <c r="F485" s="23">
        <f t="shared" ref="F485:F486" si="651">B486</f>
        <v>2</v>
      </c>
      <c r="G485" s="23">
        <f>B488*D486/D488</f>
        <v>2.515463918</v>
      </c>
      <c r="H485" s="23">
        <f t="shared" ref="H485:H486" si="652">((B486-G485)^2)/G485</f>
        <v>0.105627852</v>
      </c>
    </row>
    <row r="486" ht="15.75" customHeight="1">
      <c r="A486" s="21" t="s">
        <v>34</v>
      </c>
      <c r="B486" s="23">
        <v>2.0</v>
      </c>
      <c r="C486" s="23">
        <v>2.0</v>
      </c>
      <c r="D486" s="23">
        <f t="shared" ref="D486:D488" si="653">SUM(B486:C486)</f>
        <v>4</v>
      </c>
      <c r="F486" s="23">
        <f t="shared" si="651"/>
        <v>59</v>
      </c>
      <c r="G486" s="23">
        <f>B488*D487/D488</f>
        <v>58.48453608</v>
      </c>
      <c r="H486" s="23">
        <f t="shared" si="652"/>
        <v>0.004543133417</v>
      </c>
      <c r="I486" s="21">
        <f>SUM(H485:H488)</f>
        <v>0.2968495995</v>
      </c>
      <c r="J486" s="21" t="s">
        <v>60</v>
      </c>
    </row>
    <row r="487" ht="15.75" customHeight="1">
      <c r="A487" s="21" t="s">
        <v>84</v>
      </c>
      <c r="B487" s="23">
        <v>59.0</v>
      </c>
      <c r="C487" s="24">
        <v>34.0</v>
      </c>
      <c r="D487" s="23">
        <f t="shared" si="653"/>
        <v>93</v>
      </c>
      <c r="F487" s="23">
        <f t="shared" ref="F487:F488" si="655">C486</f>
        <v>2</v>
      </c>
      <c r="G487" s="23">
        <f>C488*D486/D488</f>
        <v>1.484536082</v>
      </c>
      <c r="H487" s="23">
        <f t="shared" ref="H487:H488" si="656">((C486-G487)^2)/G487</f>
        <v>0.1789805269</v>
      </c>
    </row>
    <row r="488" ht="15.75" customHeight="1">
      <c r="A488" s="21" t="s">
        <v>48</v>
      </c>
      <c r="B488" s="23">
        <f t="shared" ref="B488:C488" si="654">SUM(B486:B487)</f>
        <v>61</v>
      </c>
      <c r="C488" s="23">
        <f t="shared" si="654"/>
        <v>36</v>
      </c>
      <c r="D488" s="23">
        <f t="shared" si="653"/>
        <v>97</v>
      </c>
      <c r="F488" s="26">
        <f t="shared" si="655"/>
        <v>34</v>
      </c>
      <c r="G488" s="26">
        <f>C488*D487/D488</f>
        <v>34.51546392</v>
      </c>
      <c r="H488" s="26">
        <f t="shared" si="656"/>
        <v>0.007698087179</v>
      </c>
      <c r="I488" s="26"/>
      <c r="J488" s="26"/>
      <c r="K488" s="26"/>
      <c r="L488" s="26"/>
      <c r="M488" s="26"/>
      <c r="N488" s="26"/>
      <c r="O488" s="26"/>
    </row>
    <row r="489" ht="15.75" customHeight="1">
      <c r="B489" s="21"/>
      <c r="F489" s="23">
        <f t="shared" ref="F489:F490" si="657">B490</f>
        <v>1</v>
      </c>
      <c r="G489" s="23">
        <f>B492*D490/D492</f>
        <v>1.257731959</v>
      </c>
      <c r="H489" s="23">
        <f t="shared" ref="H489:H490" si="658">((B490-G489)^2)/G489</f>
        <v>0.05281392598</v>
      </c>
    </row>
    <row r="490" ht="15.75" customHeight="1">
      <c r="A490" s="21" t="s">
        <v>35</v>
      </c>
      <c r="B490" s="23">
        <v>1.0</v>
      </c>
      <c r="C490" s="23">
        <v>1.0</v>
      </c>
      <c r="D490" s="23">
        <f t="shared" ref="D490:D492" si="659">SUM(B490:C490)</f>
        <v>2</v>
      </c>
      <c r="F490" s="23">
        <f t="shared" si="657"/>
        <v>60</v>
      </c>
      <c r="G490" s="23">
        <f>B492*D491/D492</f>
        <v>59.74226804</v>
      </c>
      <c r="H490" s="23">
        <f t="shared" si="658"/>
        <v>0.001111872126</v>
      </c>
      <c r="I490" s="21">
        <f>SUM(H489:H492)</f>
        <v>0.1453000671</v>
      </c>
      <c r="J490" s="21" t="s">
        <v>60</v>
      </c>
    </row>
    <row r="491" ht="15.75" customHeight="1">
      <c r="A491" s="21" t="s">
        <v>84</v>
      </c>
      <c r="B491" s="23">
        <v>60.0</v>
      </c>
      <c r="C491" s="24">
        <v>35.0</v>
      </c>
      <c r="D491" s="23">
        <f t="shared" si="659"/>
        <v>95</v>
      </c>
      <c r="F491" s="23">
        <f t="shared" ref="F491:F492" si="661">C490</f>
        <v>1</v>
      </c>
      <c r="G491" s="23">
        <f>C492*D490/D492</f>
        <v>0.7422680412</v>
      </c>
      <c r="H491" s="23">
        <f t="shared" ref="H491:H492" si="662">((C490-G491)^2)/G491</f>
        <v>0.08949026346</v>
      </c>
    </row>
    <row r="492" ht="15.75" customHeight="1">
      <c r="A492" s="21" t="s">
        <v>48</v>
      </c>
      <c r="B492" s="23">
        <f t="shared" ref="B492:C492" si="660">SUM(B490:B491)</f>
        <v>61</v>
      </c>
      <c r="C492" s="23">
        <f t="shared" si="660"/>
        <v>36</v>
      </c>
      <c r="D492" s="23">
        <f t="shared" si="659"/>
        <v>97</v>
      </c>
      <c r="F492" s="26">
        <f t="shared" si="661"/>
        <v>35</v>
      </c>
      <c r="G492" s="26">
        <f>C492*D491/D492</f>
        <v>35.25773196</v>
      </c>
      <c r="H492" s="26">
        <f t="shared" si="662"/>
        <v>0.001884005547</v>
      </c>
      <c r="I492" s="26"/>
      <c r="J492" s="26"/>
      <c r="K492" s="26"/>
      <c r="L492" s="26"/>
      <c r="M492" s="26"/>
      <c r="N492" s="26"/>
      <c r="O492" s="26"/>
    </row>
    <row r="493" ht="15.75" customHeight="1">
      <c r="A493" s="21"/>
      <c r="F493" s="23">
        <f t="shared" ref="F493:F494" si="663">B494</f>
        <v>2</v>
      </c>
      <c r="G493" s="23">
        <f>B496*D494/D496</f>
        <v>1.886597938</v>
      </c>
      <c r="H493" s="23">
        <f t="shared" ref="H493:H494" si="664">((B494-G493)^2)/G493</f>
        <v>0.006816517379</v>
      </c>
    </row>
    <row r="494" ht="15.75" customHeight="1">
      <c r="A494" s="21" t="s">
        <v>36</v>
      </c>
      <c r="B494" s="23">
        <v>2.0</v>
      </c>
      <c r="C494" s="23">
        <v>1.0</v>
      </c>
      <c r="D494" s="23">
        <f t="shared" ref="D494:D496" si="665">SUM(B494:C494)</f>
        <v>3</v>
      </c>
      <c r="F494" s="23">
        <f t="shared" si="663"/>
        <v>59</v>
      </c>
      <c r="G494" s="23">
        <f>B496*D495/D496</f>
        <v>59.11340206</v>
      </c>
      <c r="H494" s="23">
        <f t="shared" si="664"/>
        <v>0.000217548427</v>
      </c>
      <c r="I494" s="21">
        <f>SUM(H493:H496)</f>
        <v>0.01895289953</v>
      </c>
      <c r="J494" s="21" t="s">
        <v>60</v>
      </c>
    </row>
    <row r="495" ht="15.75" customHeight="1">
      <c r="A495" s="21" t="s">
        <v>84</v>
      </c>
      <c r="B495" s="23">
        <v>59.0</v>
      </c>
      <c r="C495" s="24">
        <v>35.0</v>
      </c>
      <c r="D495" s="23">
        <f t="shared" si="665"/>
        <v>94</v>
      </c>
      <c r="F495" s="23">
        <f t="shared" ref="F495:F496" si="667">C494</f>
        <v>1</v>
      </c>
      <c r="G495" s="23">
        <f>C496*D494/D496</f>
        <v>1.113402062</v>
      </c>
      <c r="H495" s="23">
        <f t="shared" ref="H495:H496" si="668">((C494-G495)^2)/G495</f>
        <v>0.01155021</v>
      </c>
    </row>
    <row r="496" ht="15.75" customHeight="1">
      <c r="A496" s="21" t="s">
        <v>48</v>
      </c>
      <c r="B496" s="23">
        <f t="shared" ref="B496:C496" si="666">SUM(B494:B495)</f>
        <v>61</v>
      </c>
      <c r="C496" s="23">
        <f t="shared" si="666"/>
        <v>36</v>
      </c>
      <c r="D496" s="23">
        <f t="shared" si="665"/>
        <v>97</v>
      </c>
      <c r="F496" s="26">
        <f t="shared" si="667"/>
        <v>35</v>
      </c>
      <c r="G496" s="26">
        <f>C496*D495/D496</f>
        <v>34.88659794</v>
      </c>
      <c r="H496" s="26">
        <f t="shared" si="668"/>
        <v>0.0003686237235</v>
      </c>
      <c r="I496" s="26"/>
      <c r="J496" s="26"/>
      <c r="K496" s="26"/>
      <c r="L496" s="26"/>
      <c r="M496" s="26"/>
      <c r="N496" s="26"/>
      <c r="O496" s="26"/>
    </row>
    <row r="497" ht="15.75" customHeight="1">
      <c r="A497" s="21"/>
      <c r="F497" s="23">
        <f t="shared" ref="F497:F498" si="669">B498</f>
        <v>2</v>
      </c>
      <c r="G497" s="23">
        <f>B500*D498/D500</f>
        <v>1.886597938</v>
      </c>
      <c r="H497" s="23">
        <f t="shared" ref="H497:H498" si="670">((B498-G497)^2)/G497</f>
        <v>0.006816517379</v>
      </c>
    </row>
    <row r="498" ht="15.75" customHeight="1">
      <c r="A498" s="21" t="s">
        <v>37</v>
      </c>
      <c r="B498" s="23">
        <v>2.0</v>
      </c>
      <c r="C498" s="23">
        <v>1.0</v>
      </c>
      <c r="D498" s="23">
        <f t="shared" ref="D498:D500" si="671">SUM(B498:C498)</f>
        <v>3</v>
      </c>
      <c r="F498" s="23">
        <f t="shared" si="669"/>
        <v>59</v>
      </c>
      <c r="G498" s="23">
        <f>B500*D499/D500</f>
        <v>59.11340206</v>
      </c>
      <c r="H498" s="23">
        <f t="shared" si="670"/>
        <v>0.000217548427</v>
      </c>
      <c r="I498" s="21">
        <f>SUM(H497:H500)</f>
        <v>0.01895289953</v>
      </c>
      <c r="J498" s="21" t="s">
        <v>60</v>
      </c>
    </row>
    <row r="499" ht="15.75" customHeight="1">
      <c r="A499" s="21" t="s">
        <v>84</v>
      </c>
      <c r="B499" s="23">
        <v>59.0</v>
      </c>
      <c r="C499" s="24">
        <v>35.0</v>
      </c>
      <c r="D499" s="23">
        <f t="shared" si="671"/>
        <v>94</v>
      </c>
      <c r="F499" s="23">
        <f t="shared" ref="F499:F500" si="673">C498</f>
        <v>1</v>
      </c>
      <c r="G499" s="23">
        <f>C500*D498/D500</f>
        <v>1.113402062</v>
      </c>
      <c r="H499" s="23">
        <f t="shared" ref="H499:H500" si="674">((C498-G499)^2)/G499</f>
        <v>0.01155021</v>
      </c>
    </row>
    <row r="500" ht="15.75" customHeight="1">
      <c r="A500" s="21" t="s">
        <v>48</v>
      </c>
      <c r="B500" s="23">
        <f t="shared" ref="B500:C500" si="672">SUM(B498:B499)</f>
        <v>61</v>
      </c>
      <c r="C500" s="23">
        <f t="shared" si="672"/>
        <v>36</v>
      </c>
      <c r="D500" s="23">
        <f t="shared" si="671"/>
        <v>97</v>
      </c>
      <c r="F500" s="26">
        <f t="shared" si="673"/>
        <v>35</v>
      </c>
      <c r="G500" s="26">
        <f>C500*D499/D500</f>
        <v>34.88659794</v>
      </c>
      <c r="H500" s="26">
        <f t="shared" si="674"/>
        <v>0.0003686237235</v>
      </c>
      <c r="I500" s="26"/>
      <c r="J500" s="26"/>
      <c r="K500" s="26"/>
      <c r="L500" s="26"/>
      <c r="M500" s="26"/>
      <c r="N500" s="26"/>
      <c r="O500" s="26"/>
    </row>
    <row r="501" ht="15.75" customHeight="1">
      <c r="A501" s="21"/>
      <c r="B501" s="21" t="s">
        <v>74</v>
      </c>
      <c r="C501" s="21" t="s">
        <v>53</v>
      </c>
      <c r="F501" s="23">
        <f t="shared" ref="F501:F502" si="675">B502</f>
        <v>13</v>
      </c>
      <c r="G501" s="23">
        <f>B504*D502/D504</f>
        <v>13.05405405</v>
      </c>
      <c r="H501" s="23">
        <f t="shared" ref="H501:H502" si="676">((B502-G501)^2)/G501</f>
        <v>0.0002238263108</v>
      </c>
    </row>
    <row r="502" ht="15.75" customHeight="1">
      <c r="A502" s="21" t="s">
        <v>32</v>
      </c>
      <c r="B502" s="23">
        <v>13.0</v>
      </c>
      <c r="C502" s="23">
        <v>10.0</v>
      </c>
      <c r="D502" s="23">
        <f t="shared" ref="D502:D504" si="677">SUM(B502:C502)</f>
        <v>23</v>
      </c>
      <c r="F502" s="23">
        <f t="shared" si="675"/>
        <v>8</v>
      </c>
      <c r="G502" s="23">
        <f>B504*D503/D504</f>
        <v>7.945945946</v>
      </c>
      <c r="H502" s="23">
        <f t="shared" si="676"/>
        <v>0.0003677146534</v>
      </c>
      <c r="I502" s="21">
        <f>SUM(H501:H504)</f>
        <v>0.00136793848</v>
      </c>
      <c r="J502" s="21" t="s">
        <v>60</v>
      </c>
    </row>
    <row r="503" ht="15.75" customHeight="1">
      <c r="A503" s="21" t="s">
        <v>89</v>
      </c>
      <c r="B503" s="23">
        <v>8.0</v>
      </c>
      <c r="C503" s="23">
        <v>6.0</v>
      </c>
      <c r="D503" s="23">
        <f t="shared" si="677"/>
        <v>14</v>
      </c>
      <c r="F503" s="23">
        <f t="shared" ref="F503:F504" si="679">C502</f>
        <v>10</v>
      </c>
      <c r="G503" s="23">
        <f>C504*D502/D504</f>
        <v>9.945945946</v>
      </c>
      <c r="H503" s="23">
        <f t="shared" ref="H503:H504" si="680">((C502-G503)^2)/G503</f>
        <v>0.0002937720329</v>
      </c>
    </row>
    <row r="504" ht="15.75" customHeight="1">
      <c r="A504" s="21" t="s">
        <v>48</v>
      </c>
      <c r="B504" s="23">
        <f t="shared" ref="B504:C504" si="678">SUM(B502:B503)</f>
        <v>21</v>
      </c>
      <c r="C504" s="23">
        <f t="shared" si="678"/>
        <v>16</v>
      </c>
      <c r="D504" s="23">
        <f t="shared" si="677"/>
        <v>37</v>
      </c>
      <c r="F504" s="26">
        <f t="shared" si="679"/>
        <v>6</v>
      </c>
      <c r="G504" s="26">
        <f>C504*D503/D504</f>
        <v>6.054054054</v>
      </c>
      <c r="H504" s="26">
        <f t="shared" si="680"/>
        <v>0.0004826254826</v>
      </c>
      <c r="I504" s="26"/>
      <c r="J504" s="26"/>
      <c r="K504" s="26"/>
      <c r="L504" s="26"/>
      <c r="M504" s="26"/>
      <c r="N504" s="26"/>
      <c r="O504" s="26"/>
    </row>
    <row r="505" ht="15.75" customHeight="1">
      <c r="A505" s="21"/>
      <c r="F505" s="23">
        <f t="shared" ref="F505:F506" si="681">B506</f>
        <v>1</v>
      </c>
      <c r="G505" s="23">
        <f>B508*D506/D508</f>
        <v>1.135135135</v>
      </c>
      <c r="H505" s="23">
        <f t="shared" ref="H505:H506" si="682">((B506-G505)^2)/G505</f>
        <v>0.01608751609</v>
      </c>
    </row>
    <row r="506" ht="15.75" customHeight="1">
      <c r="A506" s="21" t="s">
        <v>88</v>
      </c>
      <c r="B506" s="23">
        <v>1.0</v>
      </c>
      <c r="C506" s="23">
        <v>1.0</v>
      </c>
      <c r="D506" s="23">
        <f t="shared" ref="D506:D508" si="683">SUM(B506:C506)</f>
        <v>2</v>
      </c>
      <c r="F506" s="23">
        <f t="shared" si="681"/>
        <v>20</v>
      </c>
      <c r="G506" s="23">
        <f>B508*D507/D508</f>
        <v>19.86486486</v>
      </c>
      <c r="H506" s="23">
        <f t="shared" si="682"/>
        <v>0.0009192866336</v>
      </c>
      <c r="I506" s="21">
        <f>SUM(H505:H508)</f>
        <v>0.03932823129</v>
      </c>
      <c r="J506" s="21" t="s">
        <v>60</v>
      </c>
    </row>
    <row r="507" ht="15.75" customHeight="1">
      <c r="A507" s="21" t="s">
        <v>89</v>
      </c>
      <c r="B507" s="23">
        <v>20.0</v>
      </c>
      <c r="C507" s="23">
        <v>15.0</v>
      </c>
      <c r="D507" s="23">
        <f t="shared" si="683"/>
        <v>35</v>
      </c>
      <c r="F507" s="23">
        <f t="shared" ref="F507:F508" si="685">C506</f>
        <v>1</v>
      </c>
      <c r="G507" s="23">
        <f>C508*D506/D508</f>
        <v>0.8648648649</v>
      </c>
      <c r="H507" s="23">
        <f t="shared" ref="H507:H508" si="686">((C506-G507)^2)/G507</f>
        <v>0.02111486486</v>
      </c>
    </row>
    <row r="508" ht="15.75" customHeight="1">
      <c r="A508" s="21" t="s">
        <v>48</v>
      </c>
      <c r="B508" s="23">
        <f t="shared" ref="B508:C508" si="684">SUM(B506:B507)</f>
        <v>21</v>
      </c>
      <c r="C508" s="23">
        <f t="shared" si="684"/>
        <v>16</v>
      </c>
      <c r="D508" s="23">
        <f t="shared" si="683"/>
        <v>37</v>
      </c>
      <c r="F508" s="26">
        <f t="shared" si="685"/>
        <v>15</v>
      </c>
      <c r="G508" s="26">
        <f>C508*D507/D508</f>
        <v>15.13513514</v>
      </c>
      <c r="H508" s="26">
        <f t="shared" si="686"/>
        <v>0.001206563707</v>
      </c>
      <c r="I508" s="26"/>
      <c r="J508" s="26"/>
      <c r="K508" s="26"/>
      <c r="L508" s="26"/>
      <c r="M508" s="26"/>
      <c r="N508" s="26"/>
      <c r="O508" s="26"/>
    </row>
    <row r="509" ht="15.75" customHeight="1">
      <c r="A509" s="21"/>
      <c r="F509" s="23">
        <f t="shared" ref="F509:F510" si="687">B510</f>
        <v>2</v>
      </c>
      <c r="G509" s="23">
        <f>B512*D510/D512</f>
        <v>2.27027027</v>
      </c>
      <c r="H509" s="23">
        <f t="shared" ref="H509:H510" si="688">((B510-G509)^2)/G509</f>
        <v>0.03217503218</v>
      </c>
    </row>
    <row r="510" ht="15.75" customHeight="1">
      <c r="A510" s="21" t="s">
        <v>34</v>
      </c>
      <c r="B510" s="23">
        <v>2.0</v>
      </c>
      <c r="C510" s="23">
        <v>2.0</v>
      </c>
      <c r="D510" s="23">
        <f t="shared" ref="D510:D512" si="689">SUM(B510:C510)</f>
        <v>4</v>
      </c>
      <c r="F510" s="23">
        <f t="shared" si="687"/>
        <v>19</v>
      </c>
      <c r="G510" s="23">
        <f>B512*D511/D512</f>
        <v>18.72972973</v>
      </c>
      <c r="H510" s="23">
        <f t="shared" si="688"/>
        <v>0.0039000039</v>
      </c>
      <c r="I510" s="21">
        <f>SUM(H509:H512)</f>
        <v>0.08342352092</v>
      </c>
      <c r="J510" s="21" t="s">
        <v>60</v>
      </c>
    </row>
    <row r="511" ht="15.75" customHeight="1">
      <c r="A511" s="21" t="s">
        <v>89</v>
      </c>
      <c r="B511" s="23">
        <v>19.0</v>
      </c>
      <c r="C511" s="23">
        <v>14.0</v>
      </c>
      <c r="D511" s="23">
        <f t="shared" si="689"/>
        <v>33</v>
      </c>
      <c r="F511" s="23">
        <f t="shared" ref="F511:F512" si="691">C510</f>
        <v>2</v>
      </c>
      <c r="G511" s="23">
        <f>C512*D510/D512</f>
        <v>1.72972973</v>
      </c>
      <c r="H511" s="23">
        <f t="shared" ref="H511:H512" si="692">((C510-G511)^2)/G511</f>
        <v>0.04222972973</v>
      </c>
    </row>
    <row r="512" ht="15.75" customHeight="1">
      <c r="A512" s="21" t="s">
        <v>48</v>
      </c>
      <c r="B512" s="23">
        <f t="shared" ref="B512:C512" si="690">SUM(B510:B511)</f>
        <v>21</v>
      </c>
      <c r="C512" s="23">
        <f t="shared" si="690"/>
        <v>16</v>
      </c>
      <c r="D512" s="23">
        <f t="shared" si="689"/>
        <v>37</v>
      </c>
      <c r="F512" s="26">
        <f t="shared" si="691"/>
        <v>14</v>
      </c>
      <c r="G512" s="26">
        <f>C512*D511/D512</f>
        <v>14.27027027</v>
      </c>
      <c r="H512" s="26">
        <f t="shared" si="692"/>
        <v>0.005118755119</v>
      </c>
      <c r="I512" s="26"/>
      <c r="J512" s="26"/>
      <c r="K512" s="26"/>
      <c r="L512" s="26"/>
      <c r="M512" s="26"/>
      <c r="N512" s="26"/>
      <c r="O512" s="26"/>
    </row>
    <row r="513" ht="15.75" customHeight="1">
      <c r="B513" s="21"/>
      <c r="F513" s="23">
        <f t="shared" ref="F513:F514" si="693">B514</f>
        <v>1</v>
      </c>
      <c r="G513" s="23">
        <f>B516*D514/D516</f>
        <v>1.135135135</v>
      </c>
      <c r="H513" s="23">
        <f t="shared" ref="H513:H514" si="694">((B514-G513)^2)/G513</f>
        <v>0.01608751609</v>
      </c>
    </row>
    <row r="514" ht="15.75" customHeight="1">
      <c r="A514" s="21" t="s">
        <v>35</v>
      </c>
      <c r="B514" s="23">
        <v>1.0</v>
      </c>
      <c r="C514" s="23">
        <v>1.0</v>
      </c>
      <c r="D514" s="23">
        <f t="shared" ref="D514:D516" si="695">SUM(B514:C514)</f>
        <v>2</v>
      </c>
      <c r="F514" s="23">
        <f t="shared" si="693"/>
        <v>20</v>
      </c>
      <c r="G514" s="23">
        <f>B516*D515/D516</f>
        <v>19.86486486</v>
      </c>
      <c r="H514" s="23">
        <f t="shared" si="694"/>
        <v>0.0009192866336</v>
      </c>
      <c r="I514" s="21">
        <f>SUM(H513:H516)</f>
        <v>0.03932823129</v>
      </c>
      <c r="J514" s="21" t="s">
        <v>60</v>
      </c>
    </row>
    <row r="515" ht="15.75" customHeight="1">
      <c r="A515" s="21" t="s">
        <v>89</v>
      </c>
      <c r="B515" s="23">
        <v>20.0</v>
      </c>
      <c r="C515" s="23">
        <v>15.0</v>
      </c>
      <c r="D515" s="23">
        <f t="shared" si="695"/>
        <v>35</v>
      </c>
      <c r="F515" s="23">
        <f t="shared" ref="F515:F516" si="697">C514</f>
        <v>1</v>
      </c>
      <c r="G515" s="23">
        <f>C516*D514/D516</f>
        <v>0.8648648649</v>
      </c>
      <c r="H515" s="23">
        <f t="shared" ref="H515:H516" si="698">((C514-G515)^2)/G515</f>
        <v>0.02111486486</v>
      </c>
    </row>
    <row r="516" ht="15.75" customHeight="1">
      <c r="A516" s="21" t="s">
        <v>48</v>
      </c>
      <c r="B516" s="23">
        <f t="shared" ref="B516:C516" si="696">SUM(B514:B515)</f>
        <v>21</v>
      </c>
      <c r="C516" s="23">
        <f t="shared" si="696"/>
        <v>16</v>
      </c>
      <c r="D516" s="23">
        <f t="shared" si="695"/>
        <v>37</v>
      </c>
      <c r="F516" s="26">
        <f t="shared" si="697"/>
        <v>15</v>
      </c>
      <c r="G516" s="26">
        <f>C516*D515/D516</f>
        <v>15.13513514</v>
      </c>
      <c r="H516" s="26">
        <f t="shared" si="698"/>
        <v>0.001206563707</v>
      </c>
      <c r="I516" s="26"/>
      <c r="J516" s="26"/>
      <c r="K516" s="26"/>
      <c r="L516" s="26"/>
      <c r="M516" s="26"/>
      <c r="N516" s="26"/>
      <c r="O516" s="26"/>
    </row>
    <row r="517" ht="15.75" customHeight="1">
      <c r="A517" s="21"/>
      <c r="F517" s="23">
        <f t="shared" ref="F517:F518" si="699">B518</f>
        <v>2</v>
      </c>
      <c r="G517" s="23">
        <f>B520*D518/D520</f>
        <v>1.702702703</v>
      </c>
      <c r="H517" s="23">
        <f t="shared" ref="H517:H518" si="700">((B518-G517)^2)/G517</f>
        <v>0.05190905191</v>
      </c>
    </row>
    <row r="518" ht="15.75" customHeight="1">
      <c r="A518" s="21" t="s">
        <v>36</v>
      </c>
      <c r="B518" s="23">
        <v>2.0</v>
      </c>
      <c r="C518" s="23">
        <v>1.0</v>
      </c>
      <c r="D518" s="23">
        <f t="shared" ref="D518:D520" si="701">SUM(B518:C518)</f>
        <v>3</v>
      </c>
      <c r="F518" s="23">
        <f t="shared" si="699"/>
        <v>19</v>
      </c>
      <c r="G518" s="23">
        <f>B520*D519/D520</f>
        <v>19.2972973</v>
      </c>
      <c r="H518" s="23">
        <f t="shared" si="700"/>
        <v>0.004580210463</v>
      </c>
      <c r="I518" s="21">
        <f>SUM(H517:H520)</f>
        <v>0.1306314192</v>
      </c>
      <c r="J518" s="21" t="s">
        <v>60</v>
      </c>
    </row>
    <row r="519" ht="15.75" customHeight="1">
      <c r="A519" s="21" t="s">
        <v>89</v>
      </c>
      <c r="B519" s="23">
        <v>19.0</v>
      </c>
      <c r="C519" s="23">
        <v>15.0</v>
      </c>
      <c r="D519" s="23">
        <f t="shared" si="701"/>
        <v>34</v>
      </c>
      <c r="F519" s="23">
        <f t="shared" ref="F519:F520" si="703">C518</f>
        <v>1</v>
      </c>
      <c r="G519" s="23">
        <f>C520*D518/D520</f>
        <v>1.297297297</v>
      </c>
      <c r="H519" s="23">
        <f t="shared" ref="H519:H520" si="704">((C518-G519)^2)/G519</f>
        <v>0.06813063063</v>
      </c>
    </row>
    <row r="520" ht="15.75" customHeight="1">
      <c r="A520" s="21" t="s">
        <v>48</v>
      </c>
      <c r="B520" s="23">
        <f t="shared" ref="B520:C520" si="702">SUM(B518:B519)</f>
        <v>21</v>
      </c>
      <c r="C520" s="23">
        <f t="shared" si="702"/>
        <v>16</v>
      </c>
      <c r="D520" s="23">
        <f t="shared" si="701"/>
        <v>37</v>
      </c>
      <c r="F520" s="26">
        <f t="shared" si="703"/>
        <v>15</v>
      </c>
      <c r="G520" s="26">
        <f>C520*D519/D520</f>
        <v>14.7027027</v>
      </c>
      <c r="H520" s="26">
        <f t="shared" si="704"/>
        <v>0.006011526232</v>
      </c>
      <c r="I520" s="26"/>
      <c r="J520" s="26"/>
      <c r="K520" s="26"/>
      <c r="L520" s="26"/>
      <c r="M520" s="26"/>
      <c r="N520" s="26"/>
      <c r="O520" s="26"/>
    </row>
    <row r="521" ht="15.75" customHeight="1">
      <c r="A521" s="21"/>
      <c r="F521" s="23">
        <f t="shared" ref="F521:F522" si="705">B522</f>
        <v>2</v>
      </c>
      <c r="G521" s="23">
        <f>B524*D522/D524</f>
        <v>1.702702703</v>
      </c>
      <c r="H521" s="23">
        <f t="shared" ref="H521:H522" si="706">((B522-G521)^2)/G521</f>
        <v>0.05190905191</v>
      </c>
    </row>
    <row r="522" ht="15.75" customHeight="1">
      <c r="A522" s="21" t="s">
        <v>37</v>
      </c>
      <c r="B522" s="23">
        <v>2.0</v>
      </c>
      <c r="C522" s="23">
        <v>1.0</v>
      </c>
      <c r="D522" s="23">
        <f t="shared" ref="D522:D524" si="707">SUM(B522:C522)</f>
        <v>3</v>
      </c>
      <c r="F522" s="23">
        <f t="shared" si="705"/>
        <v>19</v>
      </c>
      <c r="G522" s="22">
        <f>B524*D523/D524</f>
        <v>19.2972973</v>
      </c>
      <c r="H522" s="23">
        <f t="shared" si="706"/>
        <v>0.004580210463</v>
      </c>
      <c r="I522" s="21">
        <f>SUM(H521:H524)</f>
        <v>0.1306314192</v>
      </c>
      <c r="J522" s="21" t="s">
        <v>60</v>
      </c>
    </row>
    <row r="523" ht="15.75" customHeight="1">
      <c r="A523" s="21" t="s">
        <v>89</v>
      </c>
      <c r="B523" s="23">
        <v>19.0</v>
      </c>
      <c r="C523" s="23">
        <v>15.0</v>
      </c>
      <c r="D523" s="23">
        <f t="shared" si="707"/>
        <v>34</v>
      </c>
      <c r="F523" s="23">
        <f t="shared" ref="F523:F524" si="709">C522</f>
        <v>1</v>
      </c>
      <c r="G523" s="23">
        <f>C524*D522/D524</f>
        <v>1.297297297</v>
      </c>
      <c r="H523" s="23">
        <f t="shared" ref="H523:H524" si="710">((C522-G523)^2)/G523</f>
        <v>0.06813063063</v>
      </c>
    </row>
    <row r="524" ht="15.75" customHeight="1">
      <c r="A524" s="21" t="s">
        <v>48</v>
      </c>
      <c r="B524" s="23">
        <f t="shared" ref="B524:C524" si="708">SUM(B522:B523)</f>
        <v>21</v>
      </c>
      <c r="C524" s="23">
        <f t="shared" si="708"/>
        <v>16</v>
      </c>
      <c r="D524" s="23">
        <f t="shared" si="707"/>
        <v>37</v>
      </c>
      <c r="F524" s="26">
        <f t="shared" si="709"/>
        <v>15</v>
      </c>
      <c r="G524" s="26">
        <f>C524*D523/D524</f>
        <v>14.7027027</v>
      </c>
      <c r="H524" s="26">
        <f t="shared" si="710"/>
        <v>0.006011526232</v>
      </c>
      <c r="I524" s="26"/>
      <c r="J524" s="26"/>
      <c r="K524" s="26"/>
      <c r="L524" s="26"/>
      <c r="M524" s="26"/>
      <c r="N524" s="26"/>
      <c r="O524" s="26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</row>
    <row r="526" ht="15.75" customHeight="1">
      <c r="A526" s="25" t="s">
        <v>26</v>
      </c>
      <c r="B526" s="21" t="s">
        <v>67</v>
      </c>
      <c r="C526" s="21" t="s">
        <v>53</v>
      </c>
      <c r="F526" s="23">
        <f t="shared" ref="F526:F527" si="711">B527</f>
        <v>0</v>
      </c>
      <c r="G526" s="23">
        <f>B529*D527/D529</f>
        <v>2.690909091</v>
      </c>
      <c r="H526" s="23">
        <f t="shared" ref="H526:H527" si="712">((B527-G526)^2)/G526</f>
        <v>2.690909091</v>
      </c>
      <c r="I526" s="25">
        <f>SUM(H526:H529)</f>
        <v>8.532494759</v>
      </c>
      <c r="J526" s="25" t="s">
        <v>55</v>
      </c>
      <c r="K526" s="24" t="s">
        <v>94</v>
      </c>
    </row>
    <row r="527" ht="15.75" customHeight="1">
      <c r="A527" s="21" t="s">
        <v>27</v>
      </c>
      <c r="B527" s="23">
        <v>0.0</v>
      </c>
      <c r="C527" s="24">
        <v>4.0</v>
      </c>
      <c r="D527" s="23">
        <f t="shared" ref="D527:D529" si="713">SUM(B527:C527)</f>
        <v>4</v>
      </c>
      <c r="F527" s="23">
        <f t="shared" si="711"/>
        <v>74</v>
      </c>
      <c r="G527" s="23">
        <f>B529*D528/D529</f>
        <v>71.30909091</v>
      </c>
      <c r="H527" s="23">
        <f t="shared" si="712"/>
        <v>0.1015437393</v>
      </c>
      <c r="I527" s="21" t="s">
        <v>69</v>
      </c>
      <c r="J527" s="21">
        <v>3.84</v>
      </c>
    </row>
    <row r="528" ht="15.75" customHeight="1">
      <c r="A528" s="21" t="s">
        <v>84</v>
      </c>
      <c r="B528" s="23">
        <v>74.0</v>
      </c>
      <c r="C528" s="24">
        <v>32.0</v>
      </c>
      <c r="D528" s="23">
        <f t="shared" si="713"/>
        <v>106</v>
      </c>
      <c r="F528" s="23">
        <f t="shared" ref="F528:F529" si="715">C527</f>
        <v>4</v>
      </c>
      <c r="G528" s="23">
        <f>C529*D527/D529</f>
        <v>1.309090909</v>
      </c>
      <c r="H528" s="23">
        <f t="shared" ref="H528:H529" si="716">((C527-G528)^2)/G528</f>
        <v>5.531313131</v>
      </c>
      <c r="I528" s="21"/>
      <c r="J528" s="21"/>
    </row>
    <row r="529" ht="15.75" customHeight="1">
      <c r="A529" s="21" t="s">
        <v>48</v>
      </c>
      <c r="B529" s="23">
        <f t="shared" ref="B529:C529" si="714">SUM(B527:B528)</f>
        <v>74</v>
      </c>
      <c r="C529" s="23">
        <f t="shared" si="714"/>
        <v>36</v>
      </c>
      <c r="D529" s="23">
        <f t="shared" si="713"/>
        <v>110</v>
      </c>
      <c r="F529" s="26">
        <f t="shared" si="715"/>
        <v>32</v>
      </c>
      <c r="G529" s="26">
        <f>C529*D528/D529</f>
        <v>34.69090909</v>
      </c>
      <c r="H529" s="26">
        <f t="shared" si="716"/>
        <v>0.2087287974</v>
      </c>
      <c r="I529" s="26"/>
      <c r="J529" s="26"/>
      <c r="K529" s="26"/>
      <c r="L529" s="26"/>
      <c r="M529" s="26"/>
      <c r="N529" s="26"/>
      <c r="O529" s="26"/>
    </row>
    <row r="530" ht="15.75" customHeight="1">
      <c r="B530" s="21" t="s">
        <v>67</v>
      </c>
      <c r="C530" s="21" t="s">
        <v>53</v>
      </c>
      <c r="D530" s="21" t="s">
        <v>48</v>
      </c>
      <c r="E530" s="23">
        <f>(2-1)*(2-1)</f>
        <v>1</v>
      </c>
      <c r="F530" s="23">
        <f t="shared" ref="F530:F531" si="717">B531</f>
        <v>0</v>
      </c>
      <c r="G530" s="23">
        <f>B533*D531/D533</f>
        <v>3.027027027</v>
      </c>
      <c r="H530" s="23">
        <f t="shared" ref="H530:H531" si="718">((B531-G530)^2)/G530</f>
        <v>3.027027027</v>
      </c>
      <c r="I530" s="21"/>
      <c r="J530" s="21"/>
    </row>
    <row r="531" ht="15.75" customHeight="1">
      <c r="A531" s="21" t="s">
        <v>27</v>
      </c>
      <c r="B531" s="23">
        <v>0.0</v>
      </c>
      <c r="C531" s="24">
        <v>4.0</v>
      </c>
      <c r="D531" s="23">
        <f t="shared" ref="D531:D533" si="719">SUM(B531:C531)</f>
        <v>4</v>
      </c>
      <c r="F531" s="23">
        <f t="shared" si="717"/>
        <v>56</v>
      </c>
      <c r="G531" s="23">
        <f>B533*D532/D533</f>
        <v>52.97297297</v>
      </c>
      <c r="H531" s="23">
        <f t="shared" si="718"/>
        <v>0.172972973</v>
      </c>
      <c r="I531" s="25">
        <f>SUM(H530:H533)</f>
        <v>13.15555556</v>
      </c>
      <c r="J531" s="25" t="s">
        <v>55</v>
      </c>
      <c r="K531" s="23" t="s">
        <v>21</v>
      </c>
    </row>
    <row r="532" ht="15.75" customHeight="1">
      <c r="A532" s="21" t="s">
        <v>85</v>
      </c>
      <c r="B532" s="23">
        <v>56.0</v>
      </c>
      <c r="C532" s="24">
        <v>14.0</v>
      </c>
      <c r="D532" s="23">
        <f t="shared" si="719"/>
        <v>70</v>
      </c>
      <c r="F532" s="23">
        <f t="shared" ref="F532:F533" si="721">C531</f>
        <v>4</v>
      </c>
      <c r="G532" s="23">
        <f>C533*D531/D533</f>
        <v>0.972972973</v>
      </c>
      <c r="H532" s="23">
        <f t="shared" ref="H532:H533" si="722">((C531-G532)^2)/G532</f>
        <v>9.417417417</v>
      </c>
      <c r="J532" s="21"/>
    </row>
    <row r="533" ht="15.75" customHeight="1">
      <c r="A533" s="21" t="s">
        <v>48</v>
      </c>
      <c r="B533" s="23">
        <f t="shared" ref="B533:C533" si="720">SUM(B531:B532)</f>
        <v>56</v>
      </c>
      <c r="C533" s="23">
        <f t="shared" si="720"/>
        <v>18</v>
      </c>
      <c r="D533" s="23">
        <f t="shared" si="719"/>
        <v>74</v>
      </c>
      <c r="F533" s="26">
        <f t="shared" si="721"/>
        <v>14</v>
      </c>
      <c r="G533" s="26">
        <f>C533*D532/D533</f>
        <v>17.02702703</v>
      </c>
      <c r="H533" s="26">
        <f t="shared" si="722"/>
        <v>0.5381381381</v>
      </c>
      <c r="I533" s="26"/>
      <c r="J533" s="26"/>
      <c r="K533" s="26"/>
      <c r="L533" s="26"/>
      <c r="M533" s="26"/>
      <c r="N533" s="26"/>
      <c r="O533" s="26"/>
    </row>
    <row r="534" ht="15.75" customHeight="1">
      <c r="A534" s="21"/>
      <c r="B534" s="21" t="s">
        <v>67</v>
      </c>
      <c r="C534" s="21" t="s">
        <v>53</v>
      </c>
      <c r="D534" s="21"/>
      <c r="F534" s="23">
        <f t="shared" ref="F534:F535" si="723">B535</f>
        <v>56</v>
      </c>
      <c r="G534" s="23">
        <f>B537*D535/D537</f>
        <v>47.09090909</v>
      </c>
      <c r="H534" s="23">
        <f t="shared" ref="H534:H535" si="724">((B535-G534)^2)/G534</f>
        <v>1.685503686</v>
      </c>
      <c r="J534" s="21"/>
    </row>
    <row r="535" ht="15.75" customHeight="1">
      <c r="A535" s="21" t="s">
        <v>29</v>
      </c>
      <c r="B535" s="23">
        <v>56.0</v>
      </c>
      <c r="C535" s="24">
        <v>14.0</v>
      </c>
      <c r="D535" s="23">
        <f t="shared" ref="D535:D537" si="725">SUM(B535:C535)</f>
        <v>70</v>
      </c>
      <c r="F535" s="23">
        <f t="shared" si="723"/>
        <v>18</v>
      </c>
      <c r="G535" s="23">
        <f>B537*D536/D537</f>
        <v>26.90909091</v>
      </c>
      <c r="H535" s="23">
        <f t="shared" si="724"/>
        <v>2.94963145</v>
      </c>
      <c r="I535" s="25">
        <f>SUM(H534:H537)</f>
        <v>14.16291291</v>
      </c>
      <c r="J535" s="25" t="s">
        <v>55</v>
      </c>
      <c r="K535" s="24" t="s">
        <v>56</v>
      </c>
    </row>
    <row r="536" ht="15.75" customHeight="1">
      <c r="A536" s="21" t="s">
        <v>84</v>
      </c>
      <c r="B536" s="23">
        <v>18.0</v>
      </c>
      <c r="C536" s="24">
        <v>22.0</v>
      </c>
      <c r="D536" s="23">
        <f t="shared" si="725"/>
        <v>40</v>
      </c>
      <c r="F536" s="23">
        <f t="shared" ref="F536:F537" si="726">C535</f>
        <v>14</v>
      </c>
      <c r="G536" s="23">
        <f>C537*D535/D537</f>
        <v>22.90909091</v>
      </c>
      <c r="H536" s="23">
        <f t="shared" ref="H536:H537" si="727">((C535-G536)^2)/G536</f>
        <v>3.464646465</v>
      </c>
    </row>
    <row r="537" ht="15.75" customHeight="1">
      <c r="A537" s="21" t="s">
        <v>48</v>
      </c>
      <c r="B537" s="23">
        <v>74.0</v>
      </c>
      <c r="C537" s="23">
        <f>SUM(C535:C536)</f>
        <v>36</v>
      </c>
      <c r="D537" s="23">
        <f t="shared" si="725"/>
        <v>110</v>
      </c>
      <c r="F537" s="26">
        <f t="shared" si="726"/>
        <v>22</v>
      </c>
      <c r="G537" s="26">
        <f>C537*D536/D537</f>
        <v>13.09090909</v>
      </c>
      <c r="H537" s="26">
        <f t="shared" si="727"/>
        <v>6.063131313</v>
      </c>
      <c r="I537" s="26"/>
      <c r="J537" s="26"/>
      <c r="K537" s="26"/>
      <c r="L537" s="26"/>
      <c r="M537" s="26"/>
      <c r="N537" s="26"/>
      <c r="O537" s="26"/>
    </row>
    <row r="538" ht="15.75" customHeight="1">
      <c r="A538" s="21"/>
      <c r="B538" s="21" t="s">
        <v>67</v>
      </c>
      <c r="C538" s="21" t="s">
        <v>53</v>
      </c>
      <c r="F538" s="23">
        <f t="shared" ref="F538:F539" si="728">B539</f>
        <v>56</v>
      </c>
      <c r="G538" s="23">
        <f>B541*D539/D541</f>
        <v>52.97297297</v>
      </c>
      <c r="H538" s="23">
        <f t="shared" ref="H538:H539" si="729">((B539-G538)^2)/G538</f>
        <v>0.172972973</v>
      </c>
    </row>
    <row r="539" ht="15.75" customHeight="1">
      <c r="A539" s="21" t="s">
        <v>29</v>
      </c>
      <c r="B539" s="23">
        <v>56.0</v>
      </c>
      <c r="C539" s="24">
        <v>14.0</v>
      </c>
      <c r="D539" s="23">
        <f t="shared" ref="D539:D541" si="730">SUM(B539:C539)</f>
        <v>70</v>
      </c>
      <c r="F539" s="23">
        <f t="shared" si="728"/>
        <v>0</v>
      </c>
      <c r="G539" s="23">
        <f>B541*D540/D541</f>
        <v>3.027027027</v>
      </c>
      <c r="H539" s="23">
        <f t="shared" si="729"/>
        <v>3.027027027</v>
      </c>
      <c r="I539" s="25">
        <f>SUM(H538:H541)</f>
        <v>13.15555556</v>
      </c>
      <c r="J539" s="25" t="s">
        <v>55</v>
      </c>
      <c r="K539" s="24" t="s">
        <v>56</v>
      </c>
    </row>
    <row r="540" ht="15.75" customHeight="1">
      <c r="A540" s="21" t="s">
        <v>90</v>
      </c>
      <c r="B540" s="23">
        <v>0.0</v>
      </c>
      <c r="C540" s="24">
        <v>4.0</v>
      </c>
      <c r="D540" s="23">
        <f t="shared" si="730"/>
        <v>4</v>
      </c>
      <c r="F540" s="23">
        <f t="shared" ref="F540:F541" si="732">C539</f>
        <v>14</v>
      </c>
      <c r="G540" s="23">
        <f>C541*D539/D541</f>
        <v>17.02702703</v>
      </c>
      <c r="H540" s="23">
        <f t="shared" ref="H540:H541" si="733">((C539-G540)^2)/G540</f>
        <v>0.5381381381</v>
      </c>
    </row>
    <row r="541" ht="15.75" customHeight="1">
      <c r="A541" s="21" t="s">
        <v>48</v>
      </c>
      <c r="B541" s="23">
        <f t="shared" ref="B541:C541" si="731">SUM(B539:B540)</f>
        <v>56</v>
      </c>
      <c r="C541" s="23">
        <f t="shared" si="731"/>
        <v>18</v>
      </c>
      <c r="D541" s="23">
        <f t="shared" si="730"/>
        <v>74</v>
      </c>
      <c r="F541" s="26">
        <f t="shared" si="732"/>
        <v>4</v>
      </c>
      <c r="G541" s="26">
        <f>C541*D540/D541</f>
        <v>0.972972973</v>
      </c>
      <c r="H541" s="26">
        <f t="shared" si="733"/>
        <v>9.417417417</v>
      </c>
      <c r="I541" s="26"/>
      <c r="J541" s="26"/>
      <c r="K541" s="26"/>
      <c r="L541" s="26"/>
      <c r="M541" s="26"/>
      <c r="N541" s="26"/>
      <c r="O541" s="26"/>
    </row>
    <row r="542" ht="15.75" customHeight="1">
      <c r="A542" s="25" t="s">
        <v>87</v>
      </c>
      <c r="B542" s="21" t="s">
        <v>67</v>
      </c>
      <c r="C542" s="21" t="s">
        <v>53</v>
      </c>
      <c r="F542" s="23">
        <f t="shared" ref="F542:F543" si="734">B543</f>
        <v>7</v>
      </c>
      <c r="G542" s="23">
        <f>B545*D543/D545</f>
        <v>11.43636364</v>
      </c>
      <c r="H542" s="23">
        <f t="shared" ref="H542:H543" si="735">((B543-G542)^2)/G542</f>
        <v>1.720942333</v>
      </c>
    </row>
    <row r="543" ht="15.75" customHeight="1">
      <c r="A543" s="21" t="s">
        <v>32</v>
      </c>
      <c r="B543" s="23">
        <v>7.0</v>
      </c>
      <c r="C543" s="23">
        <v>10.0</v>
      </c>
      <c r="D543" s="23">
        <f t="shared" ref="D543:D545" si="736">SUM(B543:C543)</f>
        <v>17</v>
      </c>
      <c r="F543" s="23">
        <f t="shared" si="734"/>
        <v>67</v>
      </c>
      <c r="G543" s="23">
        <f>B545*D544/D545</f>
        <v>62.56363636</v>
      </c>
      <c r="H543" s="23">
        <f t="shared" si="735"/>
        <v>0.3145808565</v>
      </c>
      <c r="I543" s="25">
        <f>SUM(H542:H545)</f>
        <v>6.219654189</v>
      </c>
      <c r="J543" s="25" t="s">
        <v>55</v>
      </c>
      <c r="K543" s="24" t="s">
        <v>75</v>
      </c>
    </row>
    <row r="544" ht="15.75" customHeight="1">
      <c r="A544" s="21" t="s">
        <v>84</v>
      </c>
      <c r="B544" s="23">
        <v>67.0</v>
      </c>
      <c r="C544" s="24">
        <v>26.0</v>
      </c>
      <c r="D544" s="23">
        <f t="shared" si="736"/>
        <v>93</v>
      </c>
      <c r="F544" s="23">
        <f t="shared" ref="F544:F545" si="738">C543</f>
        <v>10</v>
      </c>
      <c r="G544" s="23">
        <f>C545*D543/D545</f>
        <v>5.563636364</v>
      </c>
      <c r="H544" s="23">
        <f t="shared" ref="H544:H545" si="739">((C543-G544)^2)/G544</f>
        <v>3.537492573</v>
      </c>
    </row>
    <row r="545" ht="15.75" customHeight="1">
      <c r="A545" s="21" t="s">
        <v>48</v>
      </c>
      <c r="B545" s="23">
        <f t="shared" ref="B545:C545" si="737">SUM(B543:B544)</f>
        <v>74</v>
      </c>
      <c r="C545" s="23">
        <f t="shared" si="737"/>
        <v>36</v>
      </c>
      <c r="D545" s="23">
        <f t="shared" si="736"/>
        <v>110</v>
      </c>
      <c r="F545" s="26">
        <f t="shared" si="738"/>
        <v>26</v>
      </c>
      <c r="G545" s="26">
        <f>C545*D544/D545</f>
        <v>30.43636364</v>
      </c>
      <c r="H545" s="26">
        <f t="shared" si="739"/>
        <v>0.6466384273</v>
      </c>
      <c r="I545" s="26"/>
      <c r="J545" s="26"/>
      <c r="K545" s="26"/>
      <c r="L545" s="26"/>
      <c r="M545" s="26"/>
      <c r="N545" s="26"/>
      <c r="O545" s="26"/>
    </row>
    <row r="546" ht="15.75" customHeight="1">
      <c r="A546" s="21"/>
      <c r="F546" s="23">
        <f t="shared" ref="F546:F547" si="740">B547</f>
        <v>1</v>
      </c>
      <c r="G546" s="23">
        <f>B549*D547/D549</f>
        <v>1.345454545</v>
      </c>
      <c r="H546" s="23">
        <f t="shared" ref="H546:H547" si="741">((B547-G546)^2)/G546</f>
        <v>0.0886977887</v>
      </c>
    </row>
    <row r="547" ht="15.75" customHeight="1">
      <c r="A547" s="21" t="s">
        <v>88</v>
      </c>
      <c r="B547" s="23">
        <v>1.0</v>
      </c>
      <c r="C547" s="23">
        <v>1.0</v>
      </c>
      <c r="D547" s="23">
        <f t="shared" ref="D547:D549" si="742">SUM(B547:C547)</f>
        <v>2</v>
      </c>
      <c r="F547" s="23">
        <f t="shared" si="740"/>
        <v>73</v>
      </c>
      <c r="G547" s="22">
        <f>B549*D548/D549</f>
        <v>72.65454545</v>
      </c>
      <c r="H547" s="23">
        <f t="shared" si="741"/>
        <v>0.001642551643</v>
      </c>
      <c r="I547" s="21">
        <f>SUM(H546:H549)</f>
        <v>0.2760399288</v>
      </c>
      <c r="J547" s="21" t="s">
        <v>60</v>
      </c>
    </row>
    <row r="548" ht="15.75" customHeight="1">
      <c r="A548" s="21" t="s">
        <v>84</v>
      </c>
      <c r="B548" s="23">
        <v>73.0</v>
      </c>
      <c r="C548" s="24">
        <v>35.0</v>
      </c>
      <c r="D548" s="23">
        <f t="shared" si="742"/>
        <v>108</v>
      </c>
      <c r="F548" s="23">
        <f t="shared" ref="F548:F549" si="744">C547</f>
        <v>1</v>
      </c>
      <c r="G548" s="23">
        <f>C549*D547/D549</f>
        <v>0.6545454545</v>
      </c>
      <c r="H548" s="23">
        <f t="shared" ref="H548:H549" si="745">((C547-G548)^2)/G548</f>
        <v>0.1823232323</v>
      </c>
    </row>
    <row r="549" ht="15.75" customHeight="1">
      <c r="A549" s="21" t="s">
        <v>48</v>
      </c>
      <c r="B549" s="23">
        <f t="shared" ref="B549:C549" si="743">SUM(B547:B548)</f>
        <v>74</v>
      </c>
      <c r="C549" s="23">
        <f t="shared" si="743"/>
        <v>36</v>
      </c>
      <c r="D549" s="23">
        <f t="shared" si="742"/>
        <v>110</v>
      </c>
      <c r="F549" s="26">
        <f t="shared" si="744"/>
        <v>35</v>
      </c>
      <c r="G549" s="26">
        <f>C549*D548/D549</f>
        <v>35.34545455</v>
      </c>
      <c r="H549" s="26">
        <f t="shared" si="745"/>
        <v>0.003376356154</v>
      </c>
      <c r="I549" s="26"/>
      <c r="J549" s="26"/>
      <c r="K549" s="26"/>
      <c r="L549" s="26"/>
      <c r="M549" s="26"/>
      <c r="N549" s="26"/>
      <c r="O549" s="26"/>
    </row>
    <row r="550" ht="15.75" customHeight="1">
      <c r="A550" s="21"/>
      <c r="F550" s="23">
        <f t="shared" ref="F550:F551" si="746">B551</f>
        <v>2</v>
      </c>
      <c r="G550" s="23">
        <f>B553*D551/D553</f>
        <v>2.690909091</v>
      </c>
      <c r="H550" s="23">
        <f t="shared" ref="H550:H551" si="747">((B551-G550)^2)/G550</f>
        <v>0.1773955774</v>
      </c>
    </row>
    <row r="551" ht="15.75" customHeight="1">
      <c r="A551" s="21" t="s">
        <v>34</v>
      </c>
      <c r="B551" s="23">
        <v>2.0</v>
      </c>
      <c r="C551" s="23">
        <v>2.0</v>
      </c>
      <c r="D551" s="23">
        <f t="shared" ref="D551:D553" si="748">SUM(B551:C551)</f>
        <v>4</v>
      </c>
      <c r="F551" s="23">
        <f t="shared" si="746"/>
        <v>72</v>
      </c>
      <c r="G551" s="23">
        <f>B553*D552/D553</f>
        <v>71.30909091</v>
      </c>
      <c r="H551" s="23">
        <f t="shared" si="747"/>
        <v>0.006694172732</v>
      </c>
      <c r="I551" s="21">
        <f>SUM(H550:H553)</f>
        <v>0.5624964587</v>
      </c>
      <c r="J551" s="21" t="s">
        <v>60</v>
      </c>
    </row>
    <row r="552" ht="15.75" customHeight="1">
      <c r="A552" s="21" t="s">
        <v>84</v>
      </c>
      <c r="B552" s="23">
        <v>72.0</v>
      </c>
      <c r="C552" s="24">
        <v>34.0</v>
      </c>
      <c r="D552" s="23">
        <f t="shared" si="748"/>
        <v>106</v>
      </c>
      <c r="F552" s="23">
        <f t="shared" ref="F552:F553" si="750">C551</f>
        <v>2</v>
      </c>
      <c r="G552" s="23">
        <f>C553*D551/D553</f>
        <v>1.309090909</v>
      </c>
      <c r="H552" s="23">
        <f t="shared" ref="H552:H553" si="751">((C551-G552)^2)/G552</f>
        <v>0.3646464646</v>
      </c>
    </row>
    <row r="553" ht="15.75" customHeight="1">
      <c r="A553" s="21" t="s">
        <v>48</v>
      </c>
      <c r="B553" s="23">
        <f t="shared" ref="B553:C553" si="749">SUM(B551:B552)</f>
        <v>74</v>
      </c>
      <c r="C553" s="23">
        <f t="shared" si="749"/>
        <v>36</v>
      </c>
      <c r="D553" s="23">
        <f t="shared" si="748"/>
        <v>110</v>
      </c>
      <c r="F553" s="26">
        <f t="shared" si="750"/>
        <v>34</v>
      </c>
      <c r="G553" s="26">
        <f>C553*D552/D553</f>
        <v>34.69090909</v>
      </c>
      <c r="H553" s="26">
        <f t="shared" si="751"/>
        <v>0.01376024395</v>
      </c>
      <c r="I553" s="26"/>
      <c r="J553" s="26"/>
      <c r="K553" s="26"/>
      <c r="L553" s="26"/>
      <c r="M553" s="26"/>
      <c r="N553" s="26"/>
      <c r="O553" s="26"/>
    </row>
    <row r="554" ht="15.75" customHeight="1">
      <c r="B554" s="21"/>
      <c r="F554" s="23">
        <f t="shared" ref="F554:F555" si="752">B555</f>
        <v>1</v>
      </c>
      <c r="G554" s="23">
        <f>B557*D555/D557</f>
        <v>1.345454545</v>
      </c>
      <c r="H554" s="23">
        <f t="shared" ref="H554:H555" si="753">((B555-G554)^2)/G554</f>
        <v>0.0886977887</v>
      </c>
    </row>
    <row r="555" ht="15.75" customHeight="1">
      <c r="A555" s="21" t="s">
        <v>35</v>
      </c>
      <c r="B555" s="23">
        <v>1.0</v>
      </c>
      <c r="C555" s="23">
        <v>1.0</v>
      </c>
      <c r="D555" s="23">
        <f t="shared" ref="D555:D557" si="754">SUM(B555:C555)</f>
        <v>2</v>
      </c>
      <c r="F555" s="23">
        <f t="shared" si="752"/>
        <v>73</v>
      </c>
      <c r="G555" s="23">
        <f>B557*D556/D557</f>
        <v>72.65454545</v>
      </c>
      <c r="H555" s="23">
        <f t="shared" si="753"/>
        <v>0.001642551643</v>
      </c>
      <c r="I555" s="21">
        <f>SUM(H554:H557)</f>
        <v>0.2760399288</v>
      </c>
      <c r="J555" s="21" t="s">
        <v>60</v>
      </c>
    </row>
    <row r="556" ht="15.75" customHeight="1">
      <c r="A556" s="21" t="s">
        <v>84</v>
      </c>
      <c r="B556" s="23">
        <v>73.0</v>
      </c>
      <c r="C556" s="24">
        <v>35.0</v>
      </c>
      <c r="D556" s="23">
        <f t="shared" si="754"/>
        <v>108</v>
      </c>
      <c r="F556" s="23">
        <f t="shared" ref="F556:F557" si="756">C555</f>
        <v>1</v>
      </c>
      <c r="G556" s="23">
        <f>C557*D555/D557</f>
        <v>0.6545454545</v>
      </c>
      <c r="H556" s="23">
        <f t="shared" ref="H556:H557" si="757">((C555-G556)^2)/G556</f>
        <v>0.1823232323</v>
      </c>
    </row>
    <row r="557" ht="15.75" customHeight="1">
      <c r="A557" s="21" t="s">
        <v>48</v>
      </c>
      <c r="B557" s="23">
        <f t="shared" ref="B557:C557" si="755">SUM(B555:B556)</f>
        <v>74</v>
      </c>
      <c r="C557" s="23">
        <f t="shared" si="755"/>
        <v>36</v>
      </c>
      <c r="D557" s="23">
        <f t="shared" si="754"/>
        <v>110</v>
      </c>
      <c r="F557" s="26">
        <f t="shared" si="756"/>
        <v>35</v>
      </c>
      <c r="G557" s="26">
        <f>C557*D556/D557</f>
        <v>35.34545455</v>
      </c>
      <c r="H557" s="26">
        <f t="shared" si="757"/>
        <v>0.003376356154</v>
      </c>
      <c r="I557" s="26"/>
      <c r="J557" s="26"/>
      <c r="K557" s="26"/>
      <c r="L557" s="26"/>
      <c r="M557" s="26"/>
      <c r="N557" s="26"/>
      <c r="O557" s="26"/>
    </row>
    <row r="558" ht="15.75" customHeight="1">
      <c r="A558" s="21"/>
      <c r="F558" s="23">
        <f t="shared" ref="F558:F559" si="758">B559</f>
        <v>1</v>
      </c>
      <c r="G558" s="23">
        <f>B561*D559/D561</f>
        <v>1.345454545</v>
      </c>
      <c r="H558" s="23">
        <f t="shared" ref="H558:H559" si="759">((B559-G558)^2)/G558</f>
        <v>0.0886977887</v>
      </c>
    </row>
    <row r="559" ht="15.75" customHeight="1">
      <c r="A559" s="21" t="s">
        <v>36</v>
      </c>
      <c r="B559" s="23">
        <v>1.0</v>
      </c>
      <c r="C559" s="23">
        <v>1.0</v>
      </c>
      <c r="D559" s="23">
        <f t="shared" ref="D559:D561" si="760">SUM(B559:C559)</f>
        <v>2</v>
      </c>
      <c r="F559" s="23">
        <f t="shared" si="758"/>
        <v>73</v>
      </c>
      <c r="G559" s="23">
        <f>B561*D560/D561</f>
        <v>72.65454545</v>
      </c>
      <c r="H559" s="23">
        <f t="shared" si="759"/>
        <v>0.001642551643</v>
      </c>
      <c r="I559" s="21">
        <f>SUM(H558:H561)</f>
        <v>0.2760399288</v>
      </c>
      <c r="J559" s="21" t="s">
        <v>60</v>
      </c>
    </row>
    <row r="560" ht="15.75" customHeight="1">
      <c r="A560" s="21" t="s">
        <v>84</v>
      </c>
      <c r="B560" s="23">
        <v>73.0</v>
      </c>
      <c r="C560" s="24">
        <v>35.0</v>
      </c>
      <c r="D560" s="23">
        <f t="shared" si="760"/>
        <v>108</v>
      </c>
      <c r="F560" s="23">
        <f t="shared" ref="F560:F561" si="762">C559</f>
        <v>1</v>
      </c>
      <c r="G560" s="23">
        <f>C561*D559/D561</f>
        <v>0.6545454545</v>
      </c>
      <c r="H560" s="23">
        <f t="shared" ref="H560:H561" si="763">((C559-G560)^2)/G560</f>
        <v>0.1823232323</v>
      </c>
    </row>
    <row r="561" ht="15.75" customHeight="1">
      <c r="A561" s="21" t="s">
        <v>48</v>
      </c>
      <c r="B561" s="23">
        <f t="shared" ref="B561:C561" si="761">SUM(B559:B560)</f>
        <v>74</v>
      </c>
      <c r="C561" s="23">
        <f t="shared" si="761"/>
        <v>36</v>
      </c>
      <c r="D561" s="23">
        <f t="shared" si="760"/>
        <v>110</v>
      </c>
      <c r="F561" s="26">
        <f t="shared" si="762"/>
        <v>35</v>
      </c>
      <c r="G561" s="26">
        <f>C561*D560/D561</f>
        <v>35.34545455</v>
      </c>
      <c r="H561" s="26">
        <f t="shared" si="763"/>
        <v>0.003376356154</v>
      </c>
      <c r="I561" s="26"/>
      <c r="J561" s="26"/>
      <c r="K561" s="26"/>
      <c r="L561" s="26"/>
      <c r="M561" s="26"/>
      <c r="N561" s="26"/>
      <c r="O561" s="26"/>
    </row>
    <row r="562" ht="15.75" customHeight="1">
      <c r="A562" s="21"/>
      <c r="F562" s="23">
        <f t="shared" ref="F562:F563" si="764">B563</f>
        <v>2</v>
      </c>
      <c r="G562" s="23">
        <f>B565*D563/D565</f>
        <v>2.018181818</v>
      </c>
      <c r="H562" s="23">
        <f t="shared" ref="H562:H563" si="765">((B563-G562)^2)/G562</f>
        <v>0.0001638001638</v>
      </c>
    </row>
    <row r="563" ht="15.75" customHeight="1">
      <c r="A563" s="21" t="s">
        <v>37</v>
      </c>
      <c r="B563" s="23">
        <v>2.0</v>
      </c>
      <c r="C563" s="23">
        <v>1.0</v>
      </c>
      <c r="D563" s="23">
        <f t="shared" ref="D563:D565" si="766">SUM(B563:C563)</f>
        <v>3</v>
      </c>
      <c r="F563" s="23">
        <f t="shared" si="764"/>
        <v>72</v>
      </c>
      <c r="G563" s="23">
        <f>B565*D564/D565</f>
        <v>71.98181818</v>
      </c>
      <c r="H563" s="23">
        <f t="shared" si="765"/>
        <v>0.000004592527957</v>
      </c>
      <c r="I563" s="21">
        <f>SUM(H562:H565)</f>
        <v>0.0005145332248</v>
      </c>
      <c r="J563" s="21" t="s">
        <v>60</v>
      </c>
    </row>
    <row r="564" ht="15.75" customHeight="1">
      <c r="A564" s="21" t="s">
        <v>84</v>
      </c>
      <c r="B564" s="23">
        <v>72.0</v>
      </c>
      <c r="C564" s="24">
        <v>35.0</v>
      </c>
      <c r="D564" s="23">
        <f t="shared" si="766"/>
        <v>107</v>
      </c>
      <c r="F564" s="23">
        <f t="shared" ref="F564:F565" si="768">C563</f>
        <v>1</v>
      </c>
      <c r="G564" s="23">
        <f>C565*D563/D565</f>
        <v>0.9818181818</v>
      </c>
      <c r="H564" s="23">
        <f t="shared" ref="H564:H565" si="769">((C563-G564)^2)/G564</f>
        <v>0.0003367003367</v>
      </c>
    </row>
    <row r="565" ht="15.75" customHeight="1">
      <c r="A565" s="21" t="s">
        <v>48</v>
      </c>
      <c r="B565" s="23">
        <f t="shared" ref="B565:C565" si="767">SUM(B563:B564)</f>
        <v>74</v>
      </c>
      <c r="C565" s="23">
        <f t="shared" si="767"/>
        <v>36</v>
      </c>
      <c r="D565" s="23">
        <f t="shared" si="766"/>
        <v>110</v>
      </c>
      <c r="F565" s="26">
        <f t="shared" si="768"/>
        <v>35</v>
      </c>
      <c r="G565" s="26">
        <f>C565*D564/D565</f>
        <v>35.01818182</v>
      </c>
      <c r="H565" s="26">
        <f t="shared" si="769"/>
        <v>0.000009440196356</v>
      </c>
      <c r="I565" s="26"/>
      <c r="J565" s="26"/>
      <c r="K565" s="26"/>
      <c r="L565" s="26"/>
      <c r="M565" s="26"/>
      <c r="N565" s="26"/>
      <c r="O565" s="26"/>
    </row>
    <row r="566" ht="15.75" customHeight="1">
      <c r="A566" s="21"/>
      <c r="B566" s="21" t="s">
        <v>67</v>
      </c>
      <c r="C566" s="21" t="s">
        <v>53</v>
      </c>
      <c r="F566" s="23">
        <f t="shared" ref="F566:F567" si="770">B567</f>
        <v>7</v>
      </c>
      <c r="G566" s="23">
        <f>B569*D567/D569</f>
        <v>7.933333333</v>
      </c>
      <c r="H566" s="23">
        <f t="shared" ref="H566:H567" si="771">((B567-G566)^2)/G566</f>
        <v>0.1098039216</v>
      </c>
    </row>
    <row r="567" ht="15.75" customHeight="1">
      <c r="A567" s="21" t="s">
        <v>32</v>
      </c>
      <c r="B567" s="23">
        <v>7.0</v>
      </c>
      <c r="C567" s="23">
        <v>10.0</v>
      </c>
      <c r="D567" s="23">
        <f t="shared" ref="D567:D569" si="772">SUM(B567:C567)</f>
        <v>17</v>
      </c>
      <c r="F567" s="23">
        <f t="shared" si="770"/>
        <v>7</v>
      </c>
      <c r="G567" s="23">
        <f>B569*D568/D569</f>
        <v>6.066666667</v>
      </c>
      <c r="H567" s="23">
        <f t="shared" si="771"/>
        <v>0.1435897436</v>
      </c>
      <c r="I567" s="21">
        <f>SUM(H566:H569)</f>
        <v>0.4751131222</v>
      </c>
      <c r="J567" s="21" t="s">
        <v>60</v>
      </c>
    </row>
    <row r="568" ht="15.75" customHeight="1">
      <c r="A568" s="21" t="s">
        <v>89</v>
      </c>
      <c r="B568" s="23">
        <v>7.0</v>
      </c>
      <c r="C568" s="23">
        <v>6.0</v>
      </c>
      <c r="D568" s="23">
        <f t="shared" si="772"/>
        <v>13</v>
      </c>
      <c r="F568" s="23">
        <f t="shared" ref="F568:F569" si="774">C567</f>
        <v>10</v>
      </c>
      <c r="G568" s="23">
        <f>C569*D567/D569</f>
        <v>9.066666667</v>
      </c>
      <c r="H568" s="23">
        <f t="shared" ref="H568:H569" si="775">((C567-G568)^2)/G568</f>
        <v>0.09607843137</v>
      </c>
    </row>
    <row r="569" ht="15.75" customHeight="1">
      <c r="A569" s="21" t="s">
        <v>48</v>
      </c>
      <c r="B569" s="23">
        <f t="shared" ref="B569:C569" si="773">SUM(B567:B568)</f>
        <v>14</v>
      </c>
      <c r="C569" s="23">
        <f t="shared" si="773"/>
        <v>16</v>
      </c>
      <c r="D569" s="23">
        <f t="shared" si="772"/>
        <v>30</v>
      </c>
      <c r="F569" s="26">
        <f t="shared" si="774"/>
        <v>6</v>
      </c>
      <c r="G569" s="26">
        <f>C569*D568/D569</f>
        <v>6.933333333</v>
      </c>
      <c r="H569" s="26">
        <f t="shared" si="775"/>
        <v>0.1256410256</v>
      </c>
      <c r="I569" s="26"/>
      <c r="J569" s="26"/>
      <c r="K569" s="26"/>
      <c r="L569" s="26"/>
      <c r="M569" s="26"/>
      <c r="N569" s="26"/>
      <c r="O569" s="26"/>
    </row>
    <row r="570" ht="15.75" customHeight="1">
      <c r="A570" s="21"/>
      <c r="F570" s="23">
        <f t="shared" ref="F570:F571" si="776">B571</f>
        <v>1</v>
      </c>
      <c r="G570" s="23">
        <f>B573*D571/D573</f>
        <v>0.9333333333</v>
      </c>
      <c r="H570" s="23">
        <f t="shared" ref="H570:H571" si="777">((B571-G570)^2)/G570</f>
        <v>0.004761904762</v>
      </c>
    </row>
    <row r="571" ht="15.75" customHeight="1">
      <c r="A571" s="21" t="s">
        <v>88</v>
      </c>
      <c r="B571" s="23">
        <v>1.0</v>
      </c>
      <c r="C571" s="23">
        <v>1.0</v>
      </c>
      <c r="D571" s="23">
        <f t="shared" ref="D571:D573" si="778">SUM(B571:C571)</f>
        <v>2</v>
      </c>
      <c r="F571" s="23">
        <f t="shared" si="776"/>
        <v>13</v>
      </c>
      <c r="G571" s="23">
        <f>B573*D572/D573</f>
        <v>13.06666667</v>
      </c>
      <c r="H571" s="23">
        <f t="shared" si="777"/>
        <v>0.0003401360544</v>
      </c>
      <c r="I571" s="21">
        <f>SUM(H570:H573)</f>
        <v>0.009566326531</v>
      </c>
      <c r="J571" s="21" t="s">
        <v>60</v>
      </c>
    </row>
    <row r="572" ht="15.75" customHeight="1">
      <c r="A572" s="21" t="s">
        <v>89</v>
      </c>
      <c r="B572" s="23">
        <v>13.0</v>
      </c>
      <c r="C572" s="23">
        <v>15.0</v>
      </c>
      <c r="D572" s="23">
        <f t="shared" si="778"/>
        <v>28</v>
      </c>
      <c r="F572" s="23">
        <f t="shared" ref="F572:F573" si="780">C571</f>
        <v>1</v>
      </c>
      <c r="G572" s="23">
        <f>C573*D571/D573</f>
        <v>1.066666667</v>
      </c>
      <c r="H572" s="23">
        <f t="shared" ref="H572:H573" si="781">((C571-G572)^2)/G572</f>
        <v>0.004166666667</v>
      </c>
    </row>
    <row r="573" ht="15.75" customHeight="1">
      <c r="A573" s="21" t="s">
        <v>48</v>
      </c>
      <c r="B573" s="23">
        <f t="shared" ref="B573:C573" si="779">SUM(B571:B572)</f>
        <v>14</v>
      </c>
      <c r="C573" s="23">
        <f t="shared" si="779"/>
        <v>16</v>
      </c>
      <c r="D573" s="23">
        <f t="shared" si="778"/>
        <v>30</v>
      </c>
      <c r="F573" s="26">
        <f t="shared" si="780"/>
        <v>15</v>
      </c>
      <c r="G573" s="26">
        <f>C573*D572/D573</f>
        <v>14.93333333</v>
      </c>
      <c r="H573" s="26">
        <f t="shared" si="781"/>
        <v>0.0002976190476</v>
      </c>
      <c r="I573" s="26"/>
      <c r="J573" s="26"/>
      <c r="K573" s="26"/>
      <c r="L573" s="26"/>
      <c r="M573" s="26"/>
      <c r="N573" s="26"/>
      <c r="O573" s="26"/>
    </row>
    <row r="574" ht="15.75" customHeight="1">
      <c r="A574" s="21"/>
      <c r="F574" s="23">
        <f t="shared" ref="F574:F575" si="782">B575</f>
        <v>2</v>
      </c>
      <c r="G574" s="23">
        <f>B577*D575/D577</f>
        <v>1.866666667</v>
      </c>
      <c r="H574" s="23">
        <f t="shared" ref="H574:H575" si="783">((B575-G574)^2)/G574</f>
        <v>0.009523809524</v>
      </c>
    </row>
    <row r="575" ht="15.75" customHeight="1">
      <c r="A575" s="21" t="s">
        <v>34</v>
      </c>
      <c r="B575" s="23">
        <v>2.0</v>
      </c>
      <c r="C575" s="23">
        <v>2.0</v>
      </c>
      <c r="D575" s="23">
        <f t="shared" ref="D575:D577" si="784">SUM(B575:C575)</f>
        <v>4</v>
      </c>
      <c r="F575" s="23">
        <f t="shared" si="782"/>
        <v>12</v>
      </c>
      <c r="G575" s="23">
        <f>B577*D576/D577</f>
        <v>12.13333333</v>
      </c>
      <c r="H575" s="23">
        <f t="shared" si="783"/>
        <v>0.001465201465</v>
      </c>
      <c r="I575" s="21">
        <f>SUM(H574:H577)</f>
        <v>0.0206043956</v>
      </c>
      <c r="J575" s="21" t="s">
        <v>60</v>
      </c>
    </row>
    <row r="576" ht="15.75" customHeight="1">
      <c r="A576" s="21" t="s">
        <v>89</v>
      </c>
      <c r="B576" s="23">
        <v>12.0</v>
      </c>
      <c r="C576" s="23">
        <v>14.0</v>
      </c>
      <c r="D576" s="23">
        <f t="shared" si="784"/>
        <v>26</v>
      </c>
      <c r="F576" s="23">
        <f t="shared" ref="F576:F577" si="786">C575</f>
        <v>2</v>
      </c>
      <c r="G576" s="23">
        <f>C577*D575/D577</f>
        <v>2.133333333</v>
      </c>
      <c r="H576" s="23">
        <f t="shared" ref="H576:H577" si="787">((C575-G576)^2)/G576</f>
        <v>0.008333333333</v>
      </c>
    </row>
    <row r="577" ht="15.75" customHeight="1">
      <c r="A577" s="21" t="s">
        <v>48</v>
      </c>
      <c r="B577" s="23">
        <f t="shared" ref="B577:C577" si="785">SUM(B575:B576)</f>
        <v>14</v>
      </c>
      <c r="C577" s="23">
        <f t="shared" si="785"/>
        <v>16</v>
      </c>
      <c r="D577" s="23">
        <f t="shared" si="784"/>
        <v>30</v>
      </c>
      <c r="F577" s="26">
        <f t="shared" si="786"/>
        <v>14</v>
      </c>
      <c r="G577" s="26">
        <f>C577*D576/D577</f>
        <v>13.86666667</v>
      </c>
      <c r="H577" s="26">
        <f t="shared" si="787"/>
        <v>0.001282051282</v>
      </c>
      <c r="I577" s="26"/>
      <c r="J577" s="26"/>
      <c r="K577" s="26"/>
      <c r="L577" s="26"/>
      <c r="M577" s="26"/>
      <c r="N577" s="26"/>
      <c r="O577" s="26"/>
    </row>
    <row r="578" ht="15.75" customHeight="1">
      <c r="B578" s="21"/>
      <c r="F578" s="23">
        <f t="shared" ref="F578:F579" si="788">B579</f>
        <v>1</v>
      </c>
      <c r="G578" s="23">
        <f>B581*D579/D581</f>
        <v>0.9333333333</v>
      </c>
      <c r="H578" s="23">
        <f t="shared" ref="H578:H579" si="789">((B579-G578)^2)/G578</f>
        <v>0.004761904762</v>
      </c>
    </row>
    <row r="579" ht="15.75" customHeight="1">
      <c r="A579" s="21" t="s">
        <v>35</v>
      </c>
      <c r="B579" s="23">
        <v>1.0</v>
      </c>
      <c r="C579" s="23">
        <v>1.0</v>
      </c>
      <c r="D579" s="23">
        <f t="shared" ref="D579:D581" si="790">SUM(B579:C579)</f>
        <v>2</v>
      </c>
      <c r="F579" s="23">
        <f t="shared" si="788"/>
        <v>13</v>
      </c>
      <c r="G579" s="23">
        <f>B581*D580/D581</f>
        <v>13.06666667</v>
      </c>
      <c r="H579" s="23">
        <f t="shared" si="789"/>
        <v>0.0003401360544</v>
      </c>
      <c r="I579" s="21">
        <f>SUM(H578:H581)</f>
        <v>0.009566326531</v>
      </c>
      <c r="J579" s="21" t="s">
        <v>60</v>
      </c>
    </row>
    <row r="580" ht="15.75" customHeight="1">
      <c r="A580" s="21" t="s">
        <v>89</v>
      </c>
      <c r="B580" s="23">
        <v>13.0</v>
      </c>
      <c r="C580" s="23">
        <v>15.0</v>
      </c>
      <c r="D580" s="23">
        <f t="shared" si="790"/>
        <v>28</v>
      </c>
      <c r="F580" s="23">
        <f t="shared" ref="F580:F581" si="792">C579</f>
        <v>1</v>
      </c>
      <c r="G580" s="23">
        <f>C581*D579/D581</f>
        <v>1.066666667</v>
      </c>
      <c r="H580" s="23">
        <f t="shared" ref="H580:H581" si="793">((C579-G580)^2)/G580</f>
        <v>0.004166666667</v>
      </c>
    </row>
    <row r="581" ht="15.75" customHeight="1">
      <c r="A581" s="21" t="s">
        <v>48</v>
      </c>
      <c r="B581" s="23">
        <f t="shared" ref="B581:C581" si="791">SUM(B579:B580)</f>
        <v>14</v>
      </c>
      <c r="C581" s="23">
        <f t="shared" si="791"/>
        <v>16</v>
      </c>
      <c r="D581" s="23">
        <f t="shared" si="790"/>
        <v>30</v>
      </c>
      <c r="F581" s="26">
        <f t="shared" si="792"/>
        <v>15</v>
      </c>
      <c r="G581" s="26">
        <f>C581*D580/D581</f>
        <v>14.93333333</v>
      </c>
      <c r="H581" s="26">
        <f t="shared" si="793"/>
        <v>0.0002976190476</v>
      </c>
      <c r="I581" s="26"/>
      <c r="J581" s="26"/>
      <c r="K581" s="26"/>
      <c r="L581" s="26"/>
      <c r="M581" s="26"/>
      <c r="N581" s="26"/>
      <c r="O581" s="26"/>
    </row>
    <row r="582" ht="15.75" customHeight="1">
      <c r="A582" s="21"/>
      <c r="F582" s="23">
        <f t="shared" ref="F582:F583" si="794">B583</f>
        <v>1</v>
      </c>
      <c r="G582" s="23">
        <f>B585*D583/D585</f>
        <v>0.9333333333</v>
      </c>
      <c r="H582" s="23">
        <f t="shared" ref="H582:H583" si="795">((B583-G582)^2)/G582</f>
        <v>0.004761904762</v>
      </c>
    </row>
    <row r="583" ht="15.75" customHeight="1">
      <c r="A583" s="21" t="s">
        <v>36</v>
      </c>
      <c r="B583" s="23">
        <v>1.0</v>
      </c>
      <c r="C583" s="23">
        <v>1.0</v>
      </c>
      <c r="D583" s="23">
        <f t="shared" ref="D583:D585" si="796">SUM(B583:C583)</f>
        <v>2</v>
      </c>
      <c r="F583" s="23">
        <f t="shared" si="794"/>
        <v>13</v>
      </c>
      <c r="G583" s="23">
        <f>B585*D584/D585</f>
        <v>13.06666667</v>
      </c>
      <c r="H583" s="23">
        <f t="shared" si="795"/>
        <v>0.0003401360544</v>
      </c>
      <c r="I583" s="21">
        <f>SUM(H582:H585)</f>
        <v>0.009566326531</v>
      </c>
      <c r="J583" s="21" t="s">
        <v>60</v>
      </c>
    </row>
    <row r="584" ht="15.75" customHeight="1">
      <c r="A584" s="21" t="s">
        <v>89</v>
      </c>
      <c r="B584" s="23">
        <v>13.0</v>
      </c>
      <c r="C584" s="23">
        <v>15.0</v>
      </c>
      <c r="D584" s="23">
        <f t="shared" si="796"/>
        <v>28</v>
      </c>
      <c r="F584" s="23">
        <f t="shared" ref="F584:F585" si="798">C583</f>
        <v>1</v>
      </c>
      <c r="G584" s="23">
        <f>C585*D583/D585</f>
        <v>1.066666667</v>
      </c>
      <c r="H584" s="23">
        <f t="shared" ref="H584:H585" si="799">((C583-G584)^2)/G584</f>
        <v>0.004166666667</v>
      </c>
    </row>
    <row r="585" ht="15.75" customHeight="1">
      <c r="A585" s="21" t="s">
        <v>48</v>
      </c>
      <c r="B585" s="23">
        <f t="shared" ref="B585:C585" si="797">SUM(B583:B584)</f>
        <v>14</v>
      </c>
      <c r="C585" s="23">
        <f t="shared" si="797"/>
        <v>16</v>
      </c>
      <c r="D585" s="23">
        <f t="shared" si="796"/>
        <v>30</v>
      </c>
      <c r="F585" s="26">
        <f t="shared" si="798"/>
        <v>15</v>
      </c>
      <c r="G585" s="26">
        <f>C585*D584/D585</f>
        <v>14.93333333</v>
      </c>
      <c r="H585" s="26">
        <f t="shared" si="799"/>
        <v>0.0002976190476</v>
      </c>
      <c r="I585" s="26"/>
      <c r="J585" s="26"/>
      <c r="K585" s="26"/>
      <c r="L585" s="26"/>
      <c r="M585" s="26"/>
      <c r="N585" s="26"/>
      <c r="O585" s="26"/>
    </row>
    <row r="586" ht="15.75" customHeight="1">
      <c r="A586" s="21"/>
      <c r="F586" s="23">
        <f t="shared" ref="F586:F587" si="800">B587</f>
        <v>2</v>
      </c>
      <c r="G586" s="23">
        <f>B589*D587/D589</f>
        <v>1.4</v>
      </c>
      <c r="H586" s="23">
        <f t="shared" ref="H586:H587" si="801">((B587-G586)^2)/G586</f>
        <v>0.2571428571</v>
      </c>
    </row>
    <row r="587" ht="15.75" customHeight="1">
      <c r="A587" s="21" t="s">
        <v>37</v>
      </c>
      <c r="B587" s="23">
        <v>2.0</v>
      </c>
      <c r="C587" s="23">
        <v>1.0</v>
      </c>
      <c r="D587" s="23">
        <f t="shared" ref="D587:D589" si="802">SUM(B587:C587)</f>
        <v>3</v>
      </c>
      <c r="F587" s="23">
        <f t="shared" si="800"/>
        <v>12</v>
      </c>
      <c r="G587" s="22">
        <f>B589*D588/D589</f>
        <v>12.6</v>
      </c>
      <c r="H587" s="23">
        <f t="shared" si="801"/>
        <v>0.02857142857</v>
      </c>
      <c r="I587" s="21">
        <f>SUM(H586:H589)</f>
        <v>0.5357142857</v>
      </c>
      <c r="J587" s="21" t="s">
        <v>60</v>
      </c>
    </row>
    <row r="588" ht="15.75" customHeight="1">
      <c r="A588" s="21" t="s">
        <v>89</v>
      </c>
      <c r="B588" s="23">
        <v>12.0</v>
      </c>
      <c r="C588" s="23">
        <v>15.0</v>
      </c>
      <c r="D588" s="23">
        <f t="shared" si="802"/>
        <v>27</v>
      </c>
      <c r="F588" s="23">
        <f t="shared" ref="F588:F589" si="804">C587</f>
        <v>1</v>
      </c>
      <c r="G588" s="23">
        <f>C589*D587/D589</f>
        <v>1.6</v>
      </c>
      <c r="H588" s="23">
        <f t="shared" ref="H588:H589" si="805">((C587-G588)^2)/G588</f>
        <v>0.225</v>
      </c>
    </row>
    <row r="589" ht="15.75" customHeight="1">
      <c r="A589" s="21" t="s">
        <v>48</v>
      </c>
      <c r="B589" s="23">
        <f t="shared" ref="B589:C589" si="803">SUM(B587:B588)</f>
        <v>14</v>
      </c>
      <c r="C589" s="23">
        <f t="shared" si="803"/>
        <v>16</v>
      </c>
      <c r="D589" s="23">
        <f t="shared" si="802"/>
        <v>30</v>
      </c>
      <c r="F589" s="26">
        <f t="shared" si="804"/>
        <v>15</v>
      </c>
      <c r="G589" s="26">
        <f>C589*D588/D589</f>
        <v>14.4</v>
      </c>
      <c r="H589" s="26">
        <f t="shared" si="805"/>
        <v>0.025</v>
      </c>
      <c r="I589" s="26"/>
      <c r="J589" s="26"/>
      <c r="K589" s="26"/>
      <c r="L589" s="26"/>
      <c r="M589" s="26"/>
      <c r="N589" s="26"/>
      <c r="O589" s="26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</row>
    <row r="591" ht="15.75" customHeight="1">
      <c r="A591" s="25" t="s">
        <v>26</v>
      </c>
      <c r="B591" s="21" t="s">
        <v>67</v>
      </c>
      <c r="C591" s="21" t="s">
        <v>76</v>
      </c>
      <c r="F591" s="23">
        <f t="shared" ref="F591:F592" si="806">B592</f>
        <v>0</v>
      </c>
      <c r="G591" s="23">
        <f>B594*D592/D594</f>
        <v>0</v>
      </c>
      <c r="H591" s="23">
        <v>0.0</v>
      </c>
      <c r="I591" s="21">
        <f>SUM(H591:H594)</f>
        <v>0</v>
      </c>
      <c r="J591" s="21" t="s">
        <v>60</v>
      </c>
    </row>
    <row r="592" ht="15.75" customHeight="1">
      <c r="A592" s="21" t="s">
        <v>27</v>
      </c>
      <c r="B592" s="23">
        <v>0.0</v>
      </c>
      <c r="C592" s="23">
        <v>0.0</v>
      </c>
      <c r="D592" s="23">
        <f t="shared" ref="D592:D594" si="807">SUM(B592:C592)</f>
        <v>0</v>
      </c>
      <c r="F592" s="23">
        <f t="shared" si="806"/>
        <v>74</v>
      </c>
      <c r="G592" s="23">
        <f>B594*D593/D594</f>
        <v>74</v>
      </c>
      <c r="H592" s="23">
        <f>((B593-G592)^2)/G592</f>
        <v>0</v>
      </c>
      <c r="I592" s="21" t="s">
        <v>69</v>
      </c>
      <c r="J592" s="21">
        <v>3.84</v>
      </c>
    </row>
    <row r="593" ht="15.75" customHeight="1">
      <c r="A593" s="21" t="s">
        <v>84</v>
      </c>
      <c r="B593" s="23">
        <v>74.0</v>
      </c>
      <c r="C593" s="23">
        <v>54.0</v>
      </c>
      <c r="D593" s="23">
        <f t="shared" si="807"/>
        <v>128</v>
      </c>
      <c r="F593" s="23">
        <f t="shared" ref="F593:F594" si="809">C592</f>
        <v>0</v>
      </c>
      <c r="G593" s="23">
        <f>C594*D592/D594</f>
        <v>0</v>
      </c>
      <c r="H593" s="23">
        <v>0.0</v>
      </c>
      <c r="J593" s="21"/>
    </row>
    <row r="594" ht="15.75" customHeight="1">
      <c r="A594" s="21" t="s">
        <v>48</v>
      </c>
      <c r="B594" s="23">
        <f t="shared" ref="B594:C594" si="808">SUM(B592:B593)</f>
        <v>74</v>
      </c>
      <c r="C594" s="23">
        <f t="shared" si="808"/>
        <v>54</v>
      </c>
      <c r="D594" s="23">
        <f t="shared" si="807"/>
        <v>128</v>
      </c>
      <c r="F594" s="26">
        <f t="shared" si="809"/>
        <v>54</v>
      </c>
      <c r="G594" s="26">
        <f>C594*D593/D594</f>
        <v>54</v>
      </c>
      <c r="H594" s="26">
        <f>((C593-G594)^2)/G594</f>
        <v>0</v>
      </c>
      <c r="I594" s="26"/>
      <c r="J594" s="26"/>
      <c r="K594" s="26"/>
      <c r="L594" s="26"/>
      <c r="M594" s="26"/>
      <c r="N594" s="26"/>
      <c r="O594" s="26"/>
    </row>
    <row r="595" ht="15.75" customHeight="1">
      <c r="B595" s="21" t="s">
        <v>67</v>
      </c>
      <c r="C595" s="21" t="s">
        <v>76</v>
      </c>
      <c r="D595" s="21" t="s">
        <v>48</v>
      </c>
      <c r="E595" s="23">
        <f>(2-1)*(2-1)</f>
        <v>1</v>
      </c>
      <c r="F595" s="23">
        <f t="shared" ref="F595:F596" si="810">B596</f>
        <v>0</v>
      </c>
      <c r="G595" s="23">
        <f>B598*D596/D598</f>
        <v>0</v>
      </c>
      <c r="H595" s="23">
        <v>0.0</v>
      </c>
      <c r="I595" s="21"/>
      <c r="J595" s="21"/>
    </row>
    <row r="596" ht="15.75" customHeight="1">
      <c r="A596" s="21" t="s">
        <v>27</v>
      </c>
      <c r="B596" s="23">
        <v>0.0</v>
      </c>
      <c r="C596" s="23">
        <v>0.0</v>
      </c>
      <c r="D596" s="23">
        <f t="shared" ref="D596:D598" si="811">SUM(B596:C596)</f>
        <v>0</v>
      </c>
      <c r="F596" s="23">
        <f t="shared" si="810"/>
        <v>56</v>
      </c>
      <c r="G596" s="23">
        <f>B598*D597/D598</f>
        <v>56</v>
      </c>
      <c r="H596" s="23">
        <f>((B597-G596)^2)/G596</f>
        <v>0</v>
      </c>
      <c r="I596" s="21">
        <f>SUM(H595:H598)</f>
        <v>0</v>
      </c>
      <c r="J596" s="21" t="s">
        <v>60</v>
      </c>
    </row>
    <row r="597" ht="15.75" customHeight="1">
      <c r="A597" s="21" t="s">
        <v>85</v>
      </c>
      <c r="B597" s="23">
        <v>56.0</v>
      </c>
      <c r="C597" s="23">
        <v>46.0</v>
      </c>
      <c r="D597" s="23">
        <f t="shared" si="811"/>
        <v>102</v>
      </c>
      <c r="F597" s="23">
        <f t="shared" ref="F597:F598" si="813">C596</f>
        <v>0</v>
      </c>
      <c r="G597" s="23">
        <f>C598*D596/D598</f>
        <v>0</v>
      </c>
      <c r="H597" s="23">
        <v>0.0</v>
      </c>
      <c r="J597" s="21"/>
    </row>
    <row r="598" ht="15.75" customHeight="1">
      <c r="A598" s="21" t="s">
        <v>48</v>
      </c>
      <c r="B598" s="23">
        <f t="shared" ref="B598:C598" si="812">SUM(B596:B597)</f>
        <v>56</v>
      </c>
      <c r="C598" s="23">
        <f t="shared" si="812"/>
        <v>46</v>
      </c>
      <c r="D598" s="23">
        <f t="shared" si="811"/>
        <v>102</v>
      </c>
      <c r="F598" s="26">
        <f t="shared" si="813"/>
        <v>46</v>
      </c>
      <c r="G598" s="26">
        <f>C598*D597/D598</f>
        <v>46</v>
      </c>
      <c r="H598" s="26">
        <f>((C597-G598)^2)/G598</f>
        <v>0</v>
      </c>
      <c r="I598" s="26"/>
      <c r="J598" s="26"/>
      <c r="K598" s="26"/>
      <c r="L598" s="26"/>
      <c r="M598" s="26"/>
      <c r="N598" s="26"/>
      <c r="O598" s="26"/>
    </row>
    <row r="599" ht="15.75" customHeight="1">
      <c r="A599" s="21"/>
      <c r="B599" s="21" t="s">
        <v>67</v>
      </c>
      <c r="C599" s="21" t="s">
        <v>76</v>
      </c>
      <c r="D599" s="21"/>
      <c r="F599" s="23">
        <f t="shared" ref="F599:F600" si="814">B600</f>
        <v>56</v>
      </c>
      <c r="G599" s="23">
        <f>B602*D600/D602</f>
        <v>58.96875</v>
      </c>
      <c r="H599" s="23">
        <f t="shared" ref="H599:H600" si="815">((B600-G599)^2)/G599</f>
        <v>0.1494601219</v>
      </c>
      <c r="J599" s="21"/>
    </row>
    <row r="600" ht="15.75" customHeight="1">
      <c r="A600" s="21" t="s">
        <v>29</v>
      </c>
      <c r="B600" s="23">
        <v>56.0</v>
      </c>
      <c r="C600" s="23">
        <v>46.0</v>
      </c>
      <c r="D600" s="23">
        <f t="shared" ref="D600:D602" si="816">SUM(B600:C600)</f>
        <v>102</v>
      </c>
      <c r="F600" s="23">
        <f t="shared" si="814"/>
        <v>18</v>
      </c>
      <c r="G600" s="23">
        <f>B602*D601/D602</f>
        <v>15.03125</v>
      </c>
      <c r="H600" s="23">
        <f t="shared" si="815"/>
        <v>0.5863435551</v>
      </c>
      <c r="I600" s="21">
        <f>SUM(H599:H602)</f>
        <v>1.744127234</v>
      </c>
      <c r="J600" s="21" t="s">
        <v>60</v>
      </c>
    </row>
    <row r="601" ht="15.75" customHeight="1">
      <c r="A601" s="21" t="s">
        <v>84</v>
      </c>
      <c r="B601" s="23">
        <v>18.0</v>
      </c>
      <c r="C601" s="23">
        <v>8.0</v>
      </c>
      <c r="D601" s="23">
        <f t="shared" si="816"/>
        <v>26</v>
      </c>
      <c r="F601" s="23">
        <f t="shared" ref="F601:F602" si="817">C600</f>
        <v>46</v>
      </c>
      <c r="G601" s="23">
        <f>C602*D600/D602</f>
        <v>43.03125</v>
      </c>
      <c r="H601" s="23">
        <f t="shared" ref="H601:H602" si="818">((C600-G601)^2)/G601</f>
        <v>0.2048157226</v>
      </c>
    </row>
    <row r="602" ht="15.75" customHeight="1">
      <c r="A602" s="21" t="s">
        <v>48</v>
      </c>
      <c r="B602" s="23">
        <v>74.0</v>
      </c>
      <c r="C602" s="23">
        <f>SUM(C600:C601)</f>
        <v>54</v>
      </c>
      <c r="D602" s="23">
        <f t="shared" si="816"/>
        <v>128</v>
      </c>
      <c r="F602" s="26">
        <f t="shared" si="817"/>
        <v>8</v>
      </c>
      <c r="G602" s="26">
        <f>C602*D601/D602</f>
        <v>10.96875</v>
      </c>
      <c r="H602" s="26">
        <f t="shared" si="818"/>
        <v>0.8035078348</v>
      </c>
      <c r="I602" s="26"/>
      <c r="J602" s="26"/>
      <c r="K602" s="26"/>
      <c r="L602" s="26"/>
      <c r="M602" s="26"/>
      <c r="N602" s="26"/>
      <c r="O602" s="26"/>
    </row>
    <row r="603" ht="15.75" customHeight="1">
      <c r="A603" s="21"/>
      <c r="B603" s="21" t="s">
        <v>67</v>
      </c>
      <c r="F603" s="23">
        <f t="shared" ref="F603:F604" si="819">B604</f>
        <v>56</v>
      </c>
      <c r="G603" s="23">
        <f>B606*D604/D606</f>
        <v>56</v>
      </c>
      <c r="H603" s="23">
        <f>((B604-G603)^2)/G603</f>
        <v>0</v>
      </c>
    </row>
    <row r="604" ht="15.75" customHeight="1">
      <c r="A604" s="21" t="s">
        <v>29</v>
      </c>
      <c r="B604" s="23">
        <v>56.0</v>
      </c>
      <c r="C604" s="23">
        <v>46.0</v>
      </c>
      <c r="D604" s="23">
        <f t="shared" ref="D604:D606" si="820">SUM(B604:C604)</f>
        <v>102</v>
      </c>
      <c r="F604" s="23">
        <f t="shared" si="819"/>
        <v>0</v>
      </c>
      <c r="G604" s="23">
        <f>B606*D605/D606</f>
        <v>0</v>
      </c>
      <c r="H604" s="23">
        <v>0.0</v>
      </c>
      <c r="I604" s="21">
        <f>SUM(H603:H606)</f>
        <v>0</v>
      </c>
      <c r="J604" s="21" t="s">
        <v>60</v>
      </c>
    </row>
    <row r="605" ht="15.75" customHeight="1">
      <c r="A605" s="21" t="s">
        <v>90</v>
      </c>
      <c r="B605" s="23">
        <v>0.0</v>
      </c>
      <c r="C605" s="23">
        <v>0.0</v>
      </c>
      <c r="D605" s="23">
        <f t="shared" si="820"/>
        <v>0</v>
      </c>
      <c r="F605" s="23">
        <f t="shared" ref="F605:F606" si="822">C604</f>
        <v>46</v>
      </c>
      <c r="G605" s="23">
        <f>C606*D604/D606</f>
        <v>46</v>
      </c>
      <c r="H605" s="23">
        <f>((C604-G605)^2)/G605</f>
        <v>0</v>
      </c>
    </row>
    <row r="606" ht="15.75" customHeight="1">
      <c r="A606" s="21" t="s">
        <v>48</v>
      </c>
      <c r="B606" s="23">
        <f t="shared" ref="B606:C606" si="821">SUM(B604:B605)</f>
        <v>56</v>
      </c>
      <c r="C606" s="23">
        <f t="shared" si="821"/>
        <v>46</v>
      </c>
      <c r="D606" s="23">
        <f t="shared" si="820"/>
        <v>102</v>
      </c>
      <c r="F606" s="26">
        <f t="shared" si="822"/>
        <v>0</v>
      </c>
      <c r="G606" s="26">
        <f>C606*D605/D606</f>
        <v>0</v>
      </c>
      <c r="H606" s="26">
        <v>0.0</v>
      </c>
      <c r="I606" s="26"/>
      <c r="J606" s="26"/>
      <c r="K606" s="26"/>
      <c r="L606" s="26"/>
      <c r="M606" s="26"/>
      <c r="N606" s="26"/>
      <c r="O606" s="26"/>
    </row>
    <row r="607" ht="15.75" customHeight="1">
      <c r="A607" s="25" t="s">
        <v>87</v>
      </c>
      <c r="B607" s="21" t="s">
        <v>67</v>
      </c>
      <c r="C607" s="21" t="s">
        <v>76</v>
      </c>
      <c r="F607" s="23">
        <f t="shared" ref="F607:F608" si="823">B608</f>
        <v>7</v>
      </c>
      <c r="G607" s="23">
        <f>B610*D608/D610</f>
        <v>5.203125</v>
      </c>
      <c r="H607" s="23">
        <f t="shared" ref="H607:H608" si="824">((B608-G607)^2)/G607</f>
        <v>0.6205424174</v>
      </c>
    </row>
    <row r="608" ht="15.75" customHeight="1">
      <c r="A608" s="21" t="s">
        <v>32</v>
      </c>
      <c r="B608" s="23">
        <v>7.0</v>
      </c>
      <c r="C608" s="23">
        <v>2.0</v>
      </c>
      <c r="D608" s="23">
        <f t="shared" ref="D608:D610" si="825">SUM(B608:C608)</f>
        <v>9</v>
      </c>
      <c r="F608" s="23">
        <f t="shared" si="823"/>
        <v>67</v>
      </c>
      <c r="G608" s="23">
        <f>B610*D609/D610</f>
        <v>68.796875</v>
      </c>
      <c r="H608" s="23">
        <f t="shared" si="824"/>
        <v>0.04693177947</v>
      </c>
      <c r="I608" s="21">
        <f>SUM(H607:H610)</f>
        <v>1.582161059</v>
      </c>
      <c r="J608" s="21" t="s">
        <v>60</v>
      </c>
    </row>
    <row r="609" ht="15.75" customHeight="1">
      <c r="A609" s="21" t="s">
        <v>84</v>
      </c>
      <c r="B609" s="23">
        <v>67.0</v>
      </c>
      <c r="C609" s="23">
        <v>52.0</v>
      </c>
      <c r="D609" s="23">
        <f t="shared" si="825"/>
        <v>119</v>
      </c>
      <c r="F609" s="23">
        <f t="shared" ref="F609:F610" si="827">C608</f>
        <v>2</v>
      </c>
      <c r="G609" s="23">
        <f>C610*D608/D610</f>
        <v>3.796875</v>
      </c>
      <c r="H609" s="23">
        <f t="shared" ref="H609:H610" si="828">((C608-G609)^2)/G609</f>
        <v>0.8503729424</v>
      </c>
    </row>
    <row r="610" ht="15.75" customHeight="1">
      <c r="A610" s="21" t="s">
        <v>48</v>
      </c>
      <c r="B610" s="23">
        <f t="shared" ref="B610:C610" si="826">SUM(B608:B609)</f>
        <v>74</v>
      </c>
      <c r="C610" s="23">
        <f t="shared" si="826"/>
        <v>54</v>
      </c>
      <c r="D610" s="23">
        <f t="shared" si="825"/>
        <v>128</v>
      </c>
      <c r="F610" s="26">
        <f t="shared" si="827"/>
        <v>52</v>
      </c>
      <c r="G610" s="26">
        <f>C610*D609/D610</f>
        <v>50.203125</v>
      </c>
      <c r="H610" s="26">
        <f t="shared" si="828"/>
        <v>0.06431392001</v>
      </c>
      <c r="I610" s="26"/>
      <c r="J610" s="26"/>
      <c r="K610" s="26"/>
      <c r="L610" s="26"/>
      <c r="M610" s="26"/>
      <c r="N610" s="26"/>
      <c r="O610" s="26"/>
    </row>
    <row r="611" ht="15.75" customHeight="1">
      <c r="A611" s="21"/>
      <c r="F611" s="23">
        <f t="shared" ref="F611:F612" si="829">B612</f>
        <v>1</v>
      </c>
      <c r="G611" s="23">
        <f>B614*D612/D614</f>
        <v>0.578125</v>
      </c>
      <c r="H611" s="23">
        <f t="shared" ref="H611:H612" si="830">((B612-G611)^2)/G611</f>
        <v>0.3078547297</v>
      </c>
    </row>
    <row r="612" ht="15.75" customHeight="1">
      <c r="A612" s="21" t="s">
        <v>88</v>
      </c>
      <c r="B612" s="23">
        <v>1.0</v>
      </c>
      <c r="C612" s="23">
        <v>0.0</v>
      </c>
      <c r="D612" s="23">
        <f t="shared" ref="D612:D614" si="831">SUM(B612:C612)</f>
        <v>1</v>
      </c>
      <c r="F612" s="23">
        <f t="shared" si="829"/>
        <v>73</v>
      </c>
      <c r="G612" s="22">
        <f>B614*D613/D614</f>
        <v>73.421875</v>
      </c>
      <c r="H612" s="23">
        <f t="shared" si="830"/>
        <v>0.00242405299</v>
      </c>
      <c r="I612" s="21">
        <f>SUM(H611:H614)</f>
        <v>0.7354756331</v>
      </c>
      <c r="J612" s="21" t="s">
        <v>60</v>
      </c>
    </row>
    <row r="613" ht="15.75" customHeight="1">
      <c r="A613" s="21" t="s">
        <v>84</v>
      </c>
      <c r="B613" s="23">
        <v>73.0</v>
      </c>
      <c r="C613" s="23">
        <v>54.0</v>
      </c>
      <c r="D613" s="23">
        <f t="shared" si="831"/>
        <v>127</v>
      </c>
      <c r="F613" s="23">
        <f t="shared" ref="F613:F614" si="833">C612</f>
        <v>0</v>
      </c>
      <c r="G613" s="23">
        <f>C614*D612/D614</f>
        <v>0.421875</v>
      </c>
      <c r="H613" s="23">
        <f t="shared" ref="H613:H614" si="834">((C612-G613)^2)/G613</f>
        <v>0.421875</v>
      </c>
    </row>
    <row r="614" ht="15.75" customHeight="1">
      <c r="A614" s="21" t="s">
        <v>48</v>
      </c>
      <c r="B614" s="23">
        <f t="shared" ref="B614:C614" si="832">SUM(B612:B613)</f>
        <v>74</v>
      </c>
      <c r="C614" s="23">
        <f t="shared" si="832"/>
        <v>54</v>
      </c>
      <c r="D614" s="23">
        <f t="shared" si="831"/>
        <v>128</v>
      </c>
      <c r="F614" s="26">
        <f t="shared" si="833"/>
        <v>54</v>
      </c>
      <c r="G614" s="26">
        <f>C614*D613/D614</f>
        <v>53.578125</v>
      </c>
      <c r="H614" s="26">
        <f t="shared" si="834"/>
        <v>0.003321850394</v>
      </c>
      <c r="I614" s="26"/>
      <c r="J614" s="26"/>
      <c r="K614" s="26"/>
      <c r="L614" s="26"/>
      <c r="M614" s="26"/>
      <c r="N614" s="26"/>
      <c r="O614" s="26"/>
    </row>
    <row r="615" ht="15.75" customHeight="1">
      <c r="A615" s="21"/>
      <c r="F615" s="23">
        <f t="shared" ref="F615:F616" si="835">B616</f>
        <v>2</v>
      </c>
      <c r="G615" s="23">
        <f>B618*D616/D618</f>
        <v>1.15625</v>
      </c>
      <c r="H615" s="23">
        <f t="shared" ref="H615:H616" si="836">((B616-G615)^2)/G615</f>
        <v>0.6157094595</v>
      </c>
    </row>
    <row r="616" ht="15.75" customHeight="1">
      <c r="A616" s="21" t="s">
        <v>34</v>
      </c>
      <c r="B616" s="23">
        <v>2.0</v>
      </c>
      <c r="C616" s="23">
        <v>0.0</v>
      </c>
      <c r="D616" s="23">
        <f t="shared" ref="D616:D618" si="837">SUM(B616:C616)</f>
        <v>2</v>
      </c>
      <c r="F616" s="23">
        <f t="shared" si="835"/>
        <v>72</v>
      </c>
      <c r="G616" s="23">
        <f>B618*D617/D618</f>
        <v>72.84375</v>
      </c>
      <c r="H616" s="23">
        <f t="shared" si="836"/>
        <v>0.009773166023</v>
      </c>
      <c r="I616" s="21">
        <f>SUM(H615:H618)</f>
        <v>1.482625483</v>
      </c>
      <c r="J616" s="21" t="s">
        <v>60</v>
      </c>
    </row>
    <row r="617" ht="15.75" customHeight="1">
      <c r="A617" s="21" t="s">
        <v>84</v>
      </c>
      <c r="B617" s="23">
        <v>72.0</v>
      </c>
      <c r="C617" s="23">
        <v>54.0</v>
      </c>
      <c r="D617" s="23">
        <f t="shared" si="837"/>
        <v>126</v>
      </c>
      <c r="F617" s="23">
        <f t="shared" ref="F617:F618" si="839">C616</f>
        <v>0</v>
      </c>
      <c r="G617" s="23">
        <f>C618*D616/D618</f>
        <v>0.84375</v>
      </c>
      <c r="H617" s="23">
        <f t="shared" ref="H617:H618" si="840">((C616-G617)^2)/G617</f>
        <v>0.84375</v>
      </c>
    </row>
    <row r="618" ht="15.75" customHeight="1">
      <c r="A618" s="21" t="s">
        <v>48</v>
      </c>
      <c r="B618" s="23">
        <f t="shared" ref="B618:C618" si="838">SUM(B616:B617)</f>
        <v>74</v>
      </c>
      <c r="C618" s="23">
        <f t="shared" si="838"/>
        <v>54</v>
      </c>
      <c r="D618" s="23">
        <f t="shared" si="837"/>
        <v>128</v>
      </c>
      <c r="F618" s="26">
        <f t="shared" si="839"/>
        <v>54</v>
      </c>
      <c r="G618" s="26">
        <f>C618*D617/D618</f>
        <v>53.15625</v>
      </c>
      <c r="H618" s="26">
        <f t="shared" si="840"/>
        <v>0.01339285714</v>
      </c>
      <c r="I618" s="26"/>
      <c r="J618" s="26"/>
      <c r="K618" s="26"/>
      <c r="L618" s="26"/>
      <c r="M618" s="26"/>
      <c r="N618" s="26"/>
      <c r="O618" s="26"/>
    </row>
    <row r="619" ht="15.75" customHeight="1">
      <c r="B619" s="21"/>
      <c r="F619" s="23">
        <f t="shared" ref="F619:F620" si="841">B620</f>
        <v>1</v>
      </c>
      <c r="G619" s="23">
        <f>B622*D620/D622</f>
        <v>1.15625</v>
      </c>
      <c r="H619" s="23">
        <f t="shared" ref="H619:H620" si="842">((B620-G619)^2)/G619</f>
        <v>0.02111486486</v>
      </c>
    </row>
    <row r="620" ht="15.75" customHeight="1">
      <c r="A620" s="21" t="s">
        <v>35</v>
      </c>
      <c r="B620" s="23">
        <v>1.0</v>
      </c>
      <c r="C620" s="23">
        <v>1.0</v>
      </c>
      <c r="D620" s="23">
        <f t="shared" ref="D620:D622" si="843">SUM(B620:C620)</f>
        <v>2</v>
      </c>
      <c r="F620" s="23">
        <f t="shared" si="841"/>
        <v>73</v>
      </c>
      <c r="G620" s="23">
        <f>B622*D621/D622</f>
        <v>72.84375</v>
      </c>
      <c r="H620" s="23">
        <f t="shared" si="842"/>
        <v>0.0003351565852</v>
      </c>
      <c r="I620" s="21">
        <f>SUM(H619:H622)</f>
        <v>0.05084449529</v>
      </c>
      <c r="J620" s="21" t="s">
        <v>60</v>
      </c>
    </row>
    <row r="621" ht="15.75" customHeight="1">
      <c r="A621" s="21" t="s">
        <v>84</v>
      </c>
      <c r="B621" s="23">
        <v>73.0</v>
      </c>
      <c r="C621" s="23">
        <v>53.0</v>
      </c>
      <c r="D621" s="23">
        <f t="shared" si="843"/>
        <v>126</v>
      </c>
      <c r="F621" s="23">
        <f t="shared" ref="F621:F622" si="845">C620</f>
        <v>1</v>
      </c>
      <c r="G621" s="23">
        <f>C622*D620/D622</f>
        <v>0.84375</v>
      </c>
      <c r="H621" s="23">
        <f t="shared" ref="H621:H622" si="846">((C620-G621)^2)/G621</f>
        <v>0.02893518519</v>
      </c>
    </row>
    <row r="622" ht="15.75" customHeight="1">
      <c r="A622" s="21" t="s">
        <v>48</v>
      </c>
      <c r="B622" s="23">
        <f t="shared" ref="B622:C622" si="844">SUM(B620:B621)</f>
        <v>74</v>
      </c>
      <c r="C622" s="23">
        <f t="shared" si="844"/>
        <v>54</v>
      </c>
      <c r="D622" s="23">
        <f t="shared" si="843"/>
        <v>128</v>
      </c>
      <c r="F622" s="26">
        <f t="shared" si="845"/>
        <v>53</v>
      </c>
      <c r="G622" s="26">
        <f>C622*D621/D622</f>
        <v>53.15625</v>
      </c>
      <c r="H622" s="26">
        <f t="shared" si="846"/>
        <v>0.0004592886537</v>
      </c>
      <c r="I622" s="26"/>
      <c r="J622" s="26"/>
      <c r="K622" s="26"/>
      <c r="L622" s="26"/>
      <c r="M622" s="26"/>
      <c r="N622" s="26"/>
      <c r="O622" s="26"/>
    </row>
    <row r="623" ht="15.75" customHeight="1">
      <c r="A623" s="21"/>
      <c r="F623" s="23">
        <f t="shared" ref="F623:F624" si="847">B624</f>
        <v>1</v>
      </c>
      <c r="G623" s="23">
        <f>B626*D624/D626</f>
        <v>1.15625</v>
      </c>
      <c r="H623" s="23">
        <f t="shared" ref="H623:H624" si="848">((B624-G623)^2)/G623</f>
        <v>0.02111486486</v>
      </c>
    </row>
    <row r="624" ht="15.75" customHeight="1">
      <c r="A624" s="21" t="s">
        <v>36</v>
      </c>
      <c r="B624" s="23">
        <v>1.0</v>
      </c>
      <c r="C624" s="23">
        <v>1.0</v>
      </c>
      <c r="D624" s="23">
        <f t="shared" ref="D624:D626" si="849">SUM(B624:C624)</f>
        <v>2</v>
      </c>
      <c r="F624" s="23">
        <f t="shared" si="847"/>
        <v>73</v>
      </c>
      <c r="G624" s="23">
        <f>B626*D625/D626</f>
        <v>72.84375</v>
      </c>
      <c r="H624" s="23">
        <f t="shared" si="848"/>
        <v>0.0003351565852</v>
      </c>
      <c r="I624" s="21">
        <f>SUM(H623:H626)</f>
        <v>0.05084449529</v>
      </c>
      <c r="J624" s="21" t="s">
        <v>60</v>
      </c>
    </row>
    <row r="625" ht="15.75" customHeight="1">
      <c r="A625" s="21" t="s">
        <v>84</v>
      </c>
      <c r="B625" s="23">
        <v>73.0</v>
      </c>
      <c r="C625" s="23">
        <v>53.0</v>
      </c>
      <c r="D625" s="23">
        <f t="shared" si="849"/>
        <v>126</v>
      </c>
      <c r="F625" s="23">
        <f t="shared" ref="F625:F626" si="851">C624</f>
        <v>1</v>
      </c>
      <c r="G625" s="23">
        <f>C626*D624/D626</f>
        <v>0.84375</v>
      </c>
      <c r="H625" s="23">
        <f t="shared" ref="H625:H626" si="852">((C624-G625)^2)/G625</f>
        <v>0.02893518519</v>
      </c>
    </row>
    <row r="626" ht="15.75" customHeight="1">
      <c r="A626" s="21" t="s">
        <v>48</v>
      </c>
      <c r="B626" s="23">
        <f t="shared" ref="B626:C626" si="850">SUM(B624:B625)</f>
        <v>74</v>
      </c>
      <c r="C626" s="23">
        <f t="shared" si="850"/>
        <v>54</v>
      </c>
      <c r="D626" s="23">
        <f t="shared" si="849"/>
        <v>128</v>
      </c>
      <c r="F626" s="26">
        <f t="shared" si="851"/>
        <v>53</v>
      </c>
      <c r="G626" s="26">
        <f>C626*D625/D626</f>
        <v>53.15625</v>
      </c>
      <c r="H626" s="26">
        <f t="shared" si="852"/>
        <v>0.0004592886537</v>
      </c>
      <c r="I626" s="26"/>
      <c r="J626" s="26"/>
      <c r="K626" s="26"/>
      <c r="L626" s="26"/>
      <c r="M626" s="26"/>
      <c r="N626" s="26"/>
      <c r="O626" s="26"/>
    </row>
    <row r="627" ht="15.75" customHeight="1">
      <c r="A627" s="21"/>
      <c r="F627" s="23">
        <f t="shared" ref="F627:F628" si="853">B628</f>
        <v>2</v>
      </c>
      <c r="G627" s="23">
        <f>B630*D628/D630</f>
        <v>2.3125</v>
      </c>
      <c r="H627" s="23">
        <f t="shared" ref="H627:H628" si="854">((B628-G627)^2)/G627</f>
        <v>0.04222972973</v>
      </c>
    </row>
    <row r="628" ht="15.75" customHeight="1">
      <c r="A628" s="21" t="s">
        <v>37</v>
      </c>
      <c r="B628" s="23">
        <v>2.0</v>
      </c>
      <c r="C628" s="23">
        <v>2.0</v>
      </c>
      <c r="D628" s="23">
        <f t="shared" ref="D628:D630" si="855">SUM(B628:C628)</f>
        <v>4</v>
      </c>
      <c r="F628" s="23">
        <f t="shared" si="853"/>
        <v>72</v>
      </c>
      <c r="G628" s="23">
        <f>B630*D629/D630</f>
        <v>71.6875</v>
      </c>
      <c r="H628" s="23">
        <f t="shared" si="854"/>
        <v>0.001362249346</v>
      </c>
      <c r="I628" s="21">
        <f>SUM(H627:H630)</f>
        <v>0.1033291356</v>
      </c>
      <c r="J628" s="21" t="s">
        <v>60</v>
      </c>
    </row>
    <row r="629" ht="15.75" customHeight="1">
      <c r="A629" s="21" t="s">
        <v>84</v>
      </c>
      <c r="B629" s="23">
        <v>72.0</v>
      </c>
      <c r="C629" s="23">
        <v>52.0</v>
      </c>
      <c r="D629" s="23">
        <f t="shared" si="855"/>
        <v>124</v>
      </c>
      <c r="F629" s="23">
        <f t="shared" ref="F629:F630" si="857">C628</f>
        <v>2</v>
      </c>
      <c r="G629" s="23">
        <f>C630*D628/D630</f>
        <v>1.6875</v>
      </c>
      <c r="H629" s="23">
        <f t="shared" ref="H629:H630" si="858">((C628-G629)^2)/G629</f>
        <v>0.05787037037</v>
      </c>
    </row>
    <row r="630" ht="15.75" customHeight="1">
      <c r="A630" s="21" t="s">
        <v>48</v>
      </c>
      <c r="B630" s="23">
        <f t="shared" ref="B630:C630" si="856">SUM(B628:B629)</f>
        <v>74</v>
      </c>
      <c r="C630" s="23">
        <f t="shared" si="856"/>
        <v>54</v>
      </c>
      <c r="D630" s="23">
        <f t="shared" si="855"/>
        <v>128</v>
      </c>
      <c r="F630" s="26">
        <f t="shared" si="857"/>
        <v>52</v>
      </c>
      <c r="G630" s="26">
        <f>C630*D629/D630</f>
        <v>52.3125</v>
      </c>
      <c r="H630" s="26">
        <f t="shared" si="858"/>
        <v>0.001866786141</v>
      </c>
      <c r="I630" s="26"/>
      <c r="J630" s="26"/>
      <c r="K630" s="26"/>
      <c r="L630" s="26"/>
      <c r="M630" s="26"/>
      <c r="N630" s="26"/>
      <c r="O630" s="26"/>
    </row>
    <row r="631" ht="15.75" customHeight="1">
      <c r="A631" s="21"/>
      <c r="B631" s="21" t="s">
        <v>67</v>
      </c>
      <c r="C631" s="21" t="s">
        <v>76</v>
      </c>
      <c r="F631" s="23">
        <f t="shared" ref="F631:F632" si="859">B632</f>
        <v>7</v>
      </c>
      <c r="G631" s="23">
        <f>B634*D632/D634</f>
        <v>6.3</v>
      </c>
      <c r="H631" s="23">
        <f t="shared" ref="H631:H632" si="860">((B632-G631)^2)/G631</f>
        <v>0.07777777778</v>
      </c>
    </row>
    <row r="632" ht="15.75" customHeight="1">
      <c r="A632" s="21" t="s">
        <v>32</v>
      </c>
      <c r="B632" s="23">
        <v>7.0</v>
      </c>
      <c r="C632" s="23">
        <v>2.0</v>
      </c>
      <c r="D632" s="23">
        <f t="shared" ref="D632:D634" si="861">SUM(B632:C632)</f>
        <v>9</v>
      </c>
      <c r="F632" s="23">
        <f t="shared" si="859"/>
        <v>7</v>
      </c>
      <c r="G632" s="23">
        <f>B634*D633/D634</f>
        <v>7.7</v>
      </c>
      <c r="H632" s="23">
        <f t="shared" si="860"/>
        <v>0.06363636364</v>
      </c>
      <c r="I632" s="21">
        <f>SUM(H631:H634)</f>
        <v>0.4713804714</v>
      </c>
      <c r="J632" s="21" t="s">
        <v>60</v>
      </c>
    </row>
    <row r="633" ht="15.75" customHeight="1">
      <c r="A633" s="21" t="s">
        <v>89</v>
      </c>
      <c r="B633" s="23">
        <v>7.0</v>
      </c>
      <c r="C633" s="23">
        <v>4.0</v>
      </c>
      <c r="D633" s="23">
        <f t="shared" si="861"/>
        <v>11</v>
      </c>
      <c r="F633" s="23">
        <f t="shared" ref="F633:F634" si="863">C632</f>
        <v>2</v>
      </c>
      <c r="G633" s="23">
        <f>C634*D632/D634</f>
        <v>2.7</v>
      </c>
      <c r="H633" s="23">
        <f t="shared" ref="H633:H634" si="864">((C632-G633)^2)/G633</f>
        <v>0.1814814815</v>
      </c>
    </row>
    <row r="634" ht="15.75" customHeight="1">
      <c r="A634" s="21" t="s">
        <v>48</v>
      </c>
      <c r="B634" s="23">
        <f t="shared" ref="B634:C634" si="862">SUM(B632:B633)</f>
        <v>14</v>
      </c>
      <c r="C634" s="23">
        <f t="shared" si="862"/>
        <v>6</v>
      </c>
      <c r="D634" s="23">
        <f t="shared" si="861"/>
        <v>20</v>
      </c>
      <c r="F634" s="26">
        <f t="shared" si="863"/>
        <v>4</v>
      </c>
      <c r="G634" s="26">
        <f>C634*D633/D634</f>
        <v>3.3</v>
      </c>
      <c r="H634" s="26">
        <f t="shared" si="864"/>
        <v>0.1484848485</v>
      </c>
      <c r="I634" s="26"/>
      <c r="J634" s="26"/>
      <c r="K634" s="26"/>
      <c r="L634" s="26"/>
      <c r="M634" s="26"/>
      <c r="N634" s="26"/>
      <c r="O634" s="26"/>
    </row>
    <row r="635" ht="15.75" customHeight="1">
      <c r="A635" s="21"/>
      <c r="F635" s="23">
        <f t="shared" ref="F635:F636" si="865">B636</f>
        <v>1</v>
      </c>
      <c r="G635" s="23">
        <f>B638*D636/D638</f>
        <v>0.7</v>
      </c>
      <c r="H635" s="23">
        <f t="shared" ref="H635:H636" si="866">((B636-G635)^2)/G635</f>
        <v>0.1285714286</v>
      </c>
    </row>
    <row r="636" ht="15.75" customHeight="1">
      <c r="A636" s="21" t="s">
        <v>88</v>
      </c>
      <c r="B636" s="23">
        <v>1.0</v>
      </c>
      <c r="C636" s="23">
        <v>0.0</v>
      </c>
      <c r="D636" s="23">
        <f t="shared" ref="D636:D638" si="867">SUM(B636:C636)</f>
        <v>1</v>
      </c>
      <c r="F636" s="23">
        <f t="shared" si="865"/>
        <v>13</v>
      </c>
      <c r="G636" s="23">
        <f>B638*D637/D638</f>
        <v>13.3</v>
      </c>
      <c r="H636" s="23">
        <f t="shared" si="866"/>
        <v>0.006766917293</v>
      </c>
      <c r="I636" s="21">
        <f>SUM(H635:H638)</f>
        <v>0.4511278195</v>
      </c>
      <c r="J636" s="21" t="s">
        <v>60</v>
      </c>
    </row>
    <row r="637" ht="15.75" customHeight="1">
      <c r="A637" s="21" t="s">
        <v>89</v>
      </c>
      <c r="B637" s="23">
        <v>13.0</v>
      </c>
      <c r="C637" s="23">
        <v>6.0</v>
      </c>
      <c r="D637" s="23">
        <f t="shared" si="867"/>
        <v>19</v>
      </c>
      <c r="F637" s="23">
        <f t="shared" ref="F637:F638" si="869">C636</f>
        <v>0</v>
      </c>
      <c r="G637" s="23">
        <f>C638*D636/D638</f>
        <v>0.3</v>
      </c>
      <c r="H637" s="23">
        <f t="shared" ref="H637:H638" si="870">((C636-G637)^2)/G637</f>
        <v>0.3</v>
      </c>
    </row>
    <row r="638" ht="15.75" customHeight="1">
      <c r="A638" s="21" t="s">
        <v>48</v>
      </c>
      <c r="B638" s="23">
        <f t="shared" ref="B638:C638" si="868">SUM(B636:B637)</f>
        <v>14</v>
      </c>
      <c r="C638" s="23">
        <f t="shared" si="868"/>
        <v>6</v>
      </c>
      <c r="D638" s="23">
        <f t="shared" si="867"/>
        <v>20</v>
      </c>
      <c r="F638" s="26">
        <f t="shared" si="869"/>
        <v>6</v>
      </c>
      <c r="G638" s="26">
        <f>C638*D637/D638</f>
        <v>5.7</v>
      </c>
      <c r="H638" s="26">
        <f t="shared" si="870"/>
        <v>0.01578947368</v>
      </c>
      <c r="I638" s="26"/>
      <c r="J638" s="26"/>
      <c r="K638" s="26"/>
      <c r="L638" s="26"/>
      <c r="M638" s="26"/>
      <c r="N638" s="26"/>
      <c r="O638" s="26"/>
    </row>
    <row r="639" ht="15.75" customHeight="1">
      <c r="A639" s="21"/>
      <c r="F639" s="23">
        <f t="shared" ref="F639:F640" si="871">B640</f>
        <v>2</v>
      </c>
      <c r="G639" s="23">
        <f>B642*D640/D642</f>
        <v>1.4</v>
      </c>
      <c r="H639" s="23">
        <f t="shared" ref="H639:H640" si="872">((B640-G639)^2)/G639</f>
        <v>0.2571428571</v>
      </c>
    </row>
    <row r="640" ht="15.75" customHeight="1">
      <c r="A640" s="21" t="s">
        <v>34</v>
      </c>
      <c r="B640" s="23">
        <v>2.0</v>
      </c>
      <c r="C640" s="23">
        <v>0.0</v>
      </c>
      <c r="D640" s="23">
        <f t="shared" ref="D640:D642" si="873">SUM(B640:C640)</f>
        <v>2</v>
      </c>
      <c r="F640" s="23">
        <f t="shared" si="871"/>
        <v>12</v>
      </c>
      <c r="G640" s="23">
        <f>B642*D641/D642</f>
        <v>12.6</v>
      </c>
      <c r="H640" s="23">
        <f t="shared" si="872"/>
        <v>0.02857142857</v>
      </c>
      <c r="I640" s="21">
        <f>SUM(H639:H642)</f>
        <v>0.9523809524</v>
      </c>
      <c r="J640" s="21" t="s">
        <v>60</v>
      </c>
    </row>
    <row r="641" ht="15.75" customHeight="1">
      <c r="A641" s="21" t="s">
        <v>89</v>
      </c>
      <c r="B641" s="23">
        <v>12.0</v>
      </c>
      <c r="C641" s="23">
        <v>6.0</v>
      </c>
      <c r="D641" s="23">
        <f t="shared" si="873"/>
        <v>18</v>
      </c>
      <c r="F641" s="23">
        <f t="shared" ref="F641:F642" si="875">C640</f>
        <v>0</v>
      </c>
      <c r="G641" s="23">
        <f>C642*D640/D642</f>
        <v>0.6</v>
      </c>
      <c r="H641" s="23">
        <f t="shared" ref="H641:H642" si="876">((C640-G641)^2)/G641</f>
        <v>0.6</v>
      </c>
    </row>
    <row r="642" ht="15.75" customHeight="1">
      <c r="A642" s="21" t="s">
        <v>48</v>
      </c>
      <c r="B642" s="23">
        <f t="shared" ref="B642:C642" si="874">SUM(B640:B641)</f>
        <v>14</v>
      </c>
      <c r="C642" s="23">
        <f t="shared" si="874"/>
        <v>6</v>
      </c>
      <c r="D642" s="23">
        <f t="shared" si="873"/>
        <v>20</v>
      </c>
      <c r="F642" s="26">
        <f t="shared" si="875"/>
        <v>6</v>
      </c>
      <c r="G642" s="26">
        <f>C642*D641/D642</f>
        <v>5.4</v>
      </c>
      <c r="H642" s="26">
        <f t="shared" si="876"/>
        <v>0.06666666667</v>
      </c>
      <c r="I642" s="26"/>
      <c r="J642" s="26"/>
      <c r="K642" s="26"/>
      <c r="L642" s="26"/>
      <c r="M642" s="26"/>
      <c r="N642" s="26"/>
      <c r="O642" s="26"/>
    </row>
    <row r="643" ht="15.75" customHeight="1">
      <c r="B643" s="21"/>
      <c r="F643" s="23">
        <f t="shared" ref="F643:F644" si="877">B644</f>
        <v>1</v>
      </c>
      <c r="G643" s="23">
        <f>B646*D644/D646</f>
        <v>1.4</v>
      </c>
      <c r="H643" s="23">
        <f t="shared" ref="H643:H644" si="878">((B644-G643)^2)/G643</f>
        <v>0.1142857143</v>
      </c>
    </row>
    <row r="644" ht="15.75" customHeight="1">
      <c r="A644" s="21" t="s">
        <v>35</v>
      </c>
      <c r="B644" s="23">
        <v>1.0</v>
      </c>
      <c r="C644" s="23">
        <v>1.0</v>
      </c>
      <c r="D644" s="23">
        <f t="shared" ref="D644:D646" si="879">SUM(B644:C644)</f>
        <v>2</v>
      </c>
      <c r="F644" s="23">
        <f t="shared" si="877"/>
        <v>13</v>
      </c>
      <c r="G644" s="22">
        <f>B646*D645/D646</f>
        <v>12.6</v>
      </c>
      <c r="H644" s="23">
        <f t="shared" si="878"/>
        <v>0.0126984127</v>
      </c>
      <c r="I644" s="21">
        <f>SUM(H643:H646)</f>
        <v>0.4232804233</v>
      </c>
      <c r="J644" s="21" t="s">
        <v>60</v>
      </c>
    </row>
    <row r="645" ht="15.75" customHeight="1">
      <c r="A645" s="21" t="s">
        <v>89</v>
      </c>
      <c r="B645" s="23">
        <v>13.0</v>
      </c>
      <c r="C645" s="23">
        <v>5.0</v>
      </c>
      <c r="D645" s="23">
        <f t="shared" si="879"/>
        <v>18</v>
      </c>
      <c r="F645" s="23">
        <f t="shared" ref="F645:F646" si="881">C644</f>
        <v>1</v>
      </c>
      <c r="G645" s="23">
        <f>C646*D644/D646</f>
        <v>0.6</v>
      </c>
      <c r="H645" s="23">
        <f t="shared" ref="H645:H646" si="882">((C644-G645)^2)/G645</f>
        <v>0.2666666667</v>
      </c>
    </row>
    <row r="646" ht="15.75" customHeight="1">
      <c r="A646" s="21" t="s">
        <v>48</v>
      </c>
      <c r="B646" s="23">
        <f t="shared" ref="B646:C646" si="880">SUM(B644:B645)</f>
        <v>14</v>
      </c>
      <c r="C646" s="23">
        <f t="shared" si="880"/>
        <v>6</v>
      </c>
      <c r="D646" s="23">
        <f t="shared" si="879"/>
        <v>20</v>
      </c>
      <c r="F646" s="26">
        <f t="shared" si="881"/>
        <v>5</v>
      </c>
      <c r="G646" s="26">
        <f>C646*D645/D646</f>
        <v>5.4</v>
      </c>
      <c r="H646" s="26">
        <f t="shared" si="882"/>
        <v>0.02962962963</v>
      </c>
      <c r="I646" s="26"/>
      <c r="J646" s="26"/>
      <c r="K646" s="26"/>
      <c r="L646" s="26"/>
      <c r="M646" s="26"/>
      <c r="N646" s="26"/>
      <c r="O646" s="26"/>
    </row>
    <row r="647" ht="15.75" customHeight="1">
      <c r="A647" s="21"/>
      <c r="F647" s="23">
        <f t="shared" ref="F647:F648" si="883">B648</f>
        <v>1</v>
      </c>
      <c r="G647" s="23">
        <f>B650*D648/D650</f>
        <v>1.4</v>
      </c>
      <c r="H647" s="23">
        <f t="shared" ref="H647:H648" si="884">((B648-G647)^2)/G647</f>
        <v>0.1142857143</v>
      </c>
    </row>
    <row r="648" ht="15.75" customHeight="1">
      <c r="A648" s="21" t="s">
        <v>36</v>
      </c>
      <c r="B648" s="23">
        <v>1.0</v>
      </c>
      <c r="C648" s="23">
        <v>1.0</v>
      </c>
      <c r="D648" s="23">
        <f t="shared" ref="D648:D650" si="885">SUM(B648:C648)</f>
        <v>2</v>
      </c>
      <c r="F648" s="23">
        <f t="shared" si="883"/>
        <v>13</v>
      </c>
      <c r="G648" s="23">
        <f>B650*D649/D650</f>
        <v>12.6</v>
      </c>
      <c r="H648" s="23">
        <f t="shared" si="884"/>
        <v>0.0126984127</v>
      </c>
      <c r="I648" s="21">
        <f>SUM(H647:H650)</f>
        <v>0.4232804233</v>
      </c>
      <c r="J648" s="21" t="s">
        <v>60</v>
      </c>
    </row>
    <row r="649" ht="15.75" customHeight="1">
      <c r="A649" s="21" t="s">
        <v>89</v>
      </c>
      <c r="B649" s="23">
        <v>13.0</v>
      </c>
      <c r="C649" s="23">
        <v>5.0</v>
      </c>
      <c r="D649" s="23">
        <f t="shared" si="885"/>
        <v>18</v>
      </c>
      <c r="F649" s="23">
        <f t="shared" ref="F649:F650" si="887">C648</f>
        <v>1</v>
      </c>
      <c r="G649" s="23">
        <f>C650*D648/D650</f>
        <v>0.6</v>
      </c>
      <c r="H649" s="23">
        <f t="shared" ref="H649:H650" si="888">((C648-G649)^2)/G649</f>
        <v>0.2666666667</v>
      </c>
    </row>
    <row r="650" ht="15.75" customHeight="1">
      <c r="A650" s="21" t="s">
        <v>48</v>
      </c>
      <c r="B650" s="23">
        <f t="shared" ref="B650:C650" si="886">SUM(B648:B649)</f>
        <v>14</v>
      </c>
      <c r="C650" s="23">
        <f t="shared" si="886"/>
        <v>6</v>
      </c>
      <c r="D650" s="23">
        <f t="shared" si="885"/>
        <v>20</v>
      </c>
      <c r="F650" s="26">
        <f t="shared" si="887"/>
        <v>5</v>
      </c>
      <c r="G650" s="26">
        <f>C650*D649/D650</f>
        <v>5.4</v>
      </c>
      <c r="H650" s="26">
        <f t="shared" si="888"/>
        <v>0.02962962963</v>
      </c>
      <c r="I650" s="26"/>
      <c r="J650" s="26"/>
      <c r="K650" s="26"/>
      <c r="L650" s="26"/>
      <c r="M650" s="26"/>
      <c r="N650" s="26"/>
      <c r="O650" s="26"/>
    </row>
    <row r="651" ht="15.75" customHeight="1">
      <c r="A651" s="21"/>
      <c r="F651" s="23">
        <f t="shared" ref="F651:F652" si="889">B652</f>
        <v>2</v>
      </c>
      <c r="G651" s="23">
        <f>B654*D652/D654</f>
        <v>2.8</v>
      </c>
      <c r="H651" s="23">
        <f t="shared" ref="H651:H652" si="890">((B652-G651)^2)/G651</f>
        <v>0.2285714286</v>
      </c>
    </row>
    <row r="652" ht="15.75" customHeight="1">
      <c r="A652" s="21" t="s">
        <v>37</v>
      </c>
      <c r="B652" s="23">
        <v>2.0</v>
      </c>
      <c r="C652" s="23">
        <v>2.0</v>
      </c>
      <c r="D652" s="23">
        <f t="shared" ref="D652:D654" si="891">SUM(B652:C652)</f>
        <v>4</v>
      </c>
      <c r="F652" s="23">
        <f t="shared" si="889"/>
        <v>12</v>
      </c>
      <c r="G652" s="23">
        <f>B654*D653/D654</f>
        <v>11.2</v>
      </c>
      <c r="H652" s="23">
        <f t="shared" si="890"/>
        <v>0.05714285714</v>
      </c>
      <c r="I652" s="21">
        <f>SUM(H651:H654)</f>
        <v>0.9523809524</v>
      </c>
      <c r="J652" s="21" t="s">
        <v>60</v>
      </c>
    </row>
    <row r="653" ht="15.75" customHeight="1">
      <c r="A653" s="21" t="s">
        <v>89</v>
      </c>
      <c r="B653" s="23">
        <v>12.0</v>
      </c>
      <c r="C653" s="23">
        <v>4.0</v>
      </c>
      <c r="D653" s="23">
        <f t="shared" si="891"/>
        <v>16</v>
      </c>
      <c r="F653" s="23">
        <f t="shared" ref="F653:F654" si="893">C652</f>
        <v>2</v>
      </c>
      <c r="G653" s="23">
        <f>C654*D652/D654</f>
        <v>1.2</v>
      </c>
      <c r="H653" s="23">
        <f t="shared" ref="H653:H654" si="894">((C652-G653)^2)/G653</f>
        <v>0.5333333333</v>
      </c>
    </row>
    <row r="654" ht="15.75" customHeight="1">
      <c r="A654" s="21" t="s">
        <v>48</v>
      </c>
      <c r="B654" s="23">
        <f t="shared" ref="B654:C654" si="892">SUM(B652:B653)</f>
        <v>14</v>
      </c>
      <c r="C654" s="23">
        <f t="shared" si="892"/>
        <v>6</v>
      </c>
      <c r="D654" s="23">
        <f t="shared" si="891"/>
        <v>20</v>
      </c>
      <c r="F654" s="26">
        <f t="shared" si="893"/>
        <v>4</v>
      </c>
      <c r="G654" s="26">
        <f>C654*D653/D654</f>
        <v>4.8</v>
      </c>
      <c r="H654" s="26">
        <f t="shared" si="894"/>
        <v>0.1333333333</v>
      </c>
      <c r="I654" s="26"/>
      <c r="J654" s="26"/>
      <c r="K654" s="26"/>
      <c r="L654" s="26"/>
      <c r="M654" s="26"/>
      <c r="N654" s="26"/>
      <c r="O654" s="26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</row>
    <row r="656" ht="15.75" customHeight="1">
      <c r="B656" s="21" t="s">
        <v>52</v>
      </c>
      <c r="C656" s="21" t="s">
        <v>59</v>
      </c>
      <c r="F656" s="23">
        <v>40.0</v>
      </c>
      <c r="G656" s="23">
        <f>B659*D657/D659</f>
        <v>43.37777778</v>
      </c>
      <c r="H656" s="23">
        <f t="shared" ref="H656:H657" si="895">((B657-G656)^2)/G656</f>
        <v>0.2630236794</v>
      </c>
    </row>
    <row r="657" ht="15.75" customHeight="1">
      <c r="A657" s="21" t="s">
        <v>26</v>
      </c>
      <c r="B657" s="23">
        <v>40.0</v>
      </c>
      <c r="C657" s="23">
        <v>56.0</v>
      </c>
      <c r="D657" s="23">
        <f t="shared" ref="D657:D659" si="896">SUM(B657:C657)</f>
        <v>96</v>
      </c>
      <c r="F657" s="23">
        <v>21.0</v>
      </c>
      <c r="G657" s="23">
        <f>B659*D658/D659</f>
        <v>17.62222222</v>
      </c>
      <c r="H657" s="23">
        <f t="shared" si="895"/>
        <v>0.6474429032</v>
      </c>
      <c r="I657" s="21">
        <f>SUM(H656:H659)</f>
        <v>1.660986333</v>
      </c>
      <c r="J657" s="21" t="s">
        <v>60</v>
      </c>
    </row>
    <row r="658" ht="15.75" customHeight="1">
      <c r="A658" s="21" t="s">
        <v>84</v>
      </c>
      <c r="B658" s="23">
        <v>21.0</v>
      </c>
      <c r="C658" s="23">
        <v>18.0</v>
      </c>
      <c r="D658" s="23">
        <f t="shared" si="896"/>
        <v>39</v>
      </c>
      <c r="F658" s="23">
        <v>56.0</v>
      </c>
      <c r="G658" s="23">
        <f>C659*D657/D659</f>
        <v>52.62222222</v>
      </c>
      <c r="H658" s="23">
        <f t="shared" ref="H658:H659" si="898">((C657-G658)^2)/G658</f>
        <v>0.2168168168</v>
      </c>
    </row>
    <row r="659" ht="15.75" customHeight="1">
      <c r="A659" s="21" t="s">
        <v>48</v>
      </c>
      <c r="B659" s="23">
        <f t="shared" ref="B659:C659" si="897">SUM(B657:B658)</f>
        <v>61</v>
      </c>
      <c r="C659" s="23">
        <f t="shared" si="897"/>
        <v>74</v>
      </c>
      <c r="D659" s="23">
        <f t="shared" si="896"/>
        <v>135</v>
      </c>
      <c r="F659" s="23">
        <v>18.0</v>
      </c>
      <c r="G659" s="26">
        <f>C659*D658/D659</f>
        <v>21.37777778</v>
      </c>
      <c r="H659" s="26">
        <f t="shared" si="898"/>
        <v>0.5337029337</v>
      </c>
      <c r="I659" s="26"/>
    </row>
    <row r="660" ht="15.75" customHeight="1">
      <c r="B660" s="21" t="s">
        <v>52</v>
      </c>
      <c r="C660" s="21" t="s">
        <v>58</v>
      </c>
      <c r="F660" s="23">
        <v>40.0</v>
      </c>
      <c r="G660" s="23">
        <f>B663*D661/D663</f>
        <v>28.5046729</v>
      </c>
      <c r="H660" s="23">
        <f t="shared" ref="H660:H661" si="899">((B661-G660)^2)/G660</f>
        <v>4.635820438</v>
      </c>
    </row>
    <row r="661" ht="15.75" customHeight="1">
      <c r="A661" s="21" t="s">
        <v>26</v>
      </c>
      <c r="B661" s="23">
        <v>40.0</v>
      </c>
      <c r="C661" s="23">
        <v>10.0</v>
      </c>
      <c r="D661" s="23">
        <f t="shared" ref="D661:D663" si="900">SUM(B661:C661)</f>
        <v>50</v>
      </c>
      <c r="F661" s="23">
        <v>21.0</v>
      </c>
      <c r="G661" s="23">
        <f>B663*D662/D663</f>
        <v>32.4953271</v>
      </c>
      <c r="H661" s="23">
        <f t="shared" si="899"/>
        <v>4.066509156</v>
      </c>
      <c r="I661" s="25">
        <f>SUM(H660:H663)</f>
        <v>20.24237536</v>
      </c>
      <c r="J661" s="25" t="s">
        <v>55</v>
      </c>
      <c r="K661" s="24" t="s">
        <v>56</v>
      </c>
    </row>
    <row r="662" ht="15.75" customHeight="1">
      <c r="A662" s="21" t="s">
        <v>84</v>
      </c>
      <c r="B662" s="23">
        <v>21.0</v>
      </c>
      <c r="C662" s="23">
        <v>36.0</v>
      </c>
      <c r="D662" s="23">
        <f t="shared" si="900"/>
        <v>57</v>
      </c>
      <c r="F662" s="23">
        <v>10.0</v>
      </c>
      <c r="G662" s="23">
        <f>C663*D661/D663</f>
        <v>21.4953271</v>
      </c>
      <c r="H662" s="23">
        <f t="shared" ref="H662:H663" si="902">((C661-G662)^2)/G662</f>
        <v>6.147501016</v>
      </c>
    </row>
    <row r="663" ht="15.75" customHeight="1">
      <c r="A663" s="21" t="s">
        <v>48</v>
      </c>
      <c r="B663" s="23">
        <f t="shared" ref="B663:C663" si="901">SUM(B661:B662)</f>
        <v>61</v>
      </c>
      <c r="C663" s="23">
        <f t="shared" si="901"/>
        <v>46</v>
      </c>
      <c r="D663" s="23">
        <f t="shared" si="900"/>
        <v>107</v>
      </c>
      <c r="F663" s="23">
        <v>36.0</v>
      </c>
      <c r="G663" s="26">
        <f>C663*D662/D663</f>
        <v>24.5046729</v>
      </c>
      <c r="H663" s="26">
        <f t="shared" si="902"/>
        <v>5.392544751</v>
      </c>
      <c r="I663" s="26"/>
    </row>
    <row r="664" ht="15.75" customHeight="1">
      <c r="B664" s="21" t="s">
        <v>59</v>
      </c>
      <c r="C664" s="21" t="s">
        <v>53</v>
      </c>
      <c r="F664" s="23">
        <v>56.0</v>
      </c>
      <c r="G664" s="23">
        <f>B667*D665/D667</f>
        <v>49.78181818</v>
      </c>
      <c r="H664" s="23">
        <f t="shared" ref="H664:H665" si="903">((B665-G664)^2)/G664</f>
        <v>0.7767049605</v>
      </c>
    </row>
    <row r="665" ht="15.75" customHeight="1">
      <c r="A665" s="21" t="s">
        <v>26</v>
      </c>
      <c r="B665" s="23">
        <v>56.0</v>
      </c>
      <c r="C665" s="24">
        <v>18.0</v>
      </c>
      <c r="D665" s="23">
        <f t="shared" ref="D665:D667" si="904">SUM(B665:C665)</f>
        <v>74</v>
      </c>
      <c r="F665" s="23">
        <v>18.0</v>
      </c>
      <c r="G665" s="23">
        <f>B667*D666/D667</f>
        <v>24.21818182</v>
      </c>
      <c r="H665" s="23">
        <f t="shared" si="903"/>
        <v>1.596560197</v>
      </c>
      <c r="I665" s="25">
        <f>SUM(H664:H667)</f>
        <v>7.251643535</v>
      </c>
      <c r="J665" s="25" t="s">
        <v>55</v>
      </c>
      <c r="K665" s="24" t="s">
        <v>79</v>
      </c>
    </row>
    <row r="666" ht="15.75" customHeight="1">
      <c r="A666" s="21" t="s">
        <v>84</v>
      </c>
      <c r="B666" s="23">
        <v>18.0</v>
      </c>
      <c r="C666" s="23">
        <v>18.0</v>
      </c>
      <c r="D666" s="23">
        <f t="shared" si="904"/>
        <v>36</v>
      </c>
      <c r="F666" s="23">
        <v>10.0</v>
      </c>
      <c r="G666" s="23">
        <f>C667*D665/D667</f>
        <v>24.21818182</v>
      </c>
      <c r="H666" s="23">
        <f t="shared" ref="H666:H667" si="906">((C665-G666)^2)/G666</f>
        <v>1.596560197</v>
      </c>
    </row>
    <row r="667" ht="15.75" customHeight="1">
      <c r="A667" s="21" t="s">
        <v>48</v>
      </c>
      <c r="B667" s="23">
        <f t="shared" ref="B667:C667" si="905">SUM(B665:B666)</f>
        <v>74</v>
      </c>
      <c r="C667" s="23">
        <f t="shared" si="905"/>
        <v>36</v>
      </c>
      <c r="D667" s="23">
        <f t="shared" si="904"/>
        <v>110</v>
      </c>
      <c r="F667" s="23">
        <v>36.0</v>
      </c>
      <c r="G667" s="26">
        <f>C667*D666/D667</f>
        <v>11.78181818</v>
      </c>
      <c r="H667" s="26">
        <f t="shared" si="906"/>
        <v>3.281818182</v>
      </c>
      <c r="I667" s="26"/>
    </row>
    <row r="668" ht="15.75" customHeight="1">
      <c r="B668" s="21" t="s">
        <v>52</v>
      </c>
      <c r="C668" s="21" t="s">
        <v>53</v>
      </c>
      <c r="F668" s="23">
        <v>40.0</v>
      </c>
      <c r="G668" s="23">
        <f>B671*D669/D671</f>
        <v>36.4742268</v>
      </c>
      <c r="H668" s="23">
        <f t="shared" ref="H668:H669" si="907">((B669-G668)^2)/G668</f>
        <v>0.3408180986</v>
      </c>
    </row>
    <row r="669" ht="15.75" customHeight="1">
      <c r="A669" s="21" t="s">
        <v>26</v>
      </c>
      <c r="B669" s="23">
        <v>40.0</v>
      </c>
      <c r="C669" s="24">
        <v>18.0</v>
      </c>
      <c r="D669" s="23">
        <f t="shared" ref="D669:D671" si="908">SUM(B669:C669)</f>
        <v>58</v>
      </c>
      <c r="F669" s="23">
        <v>21.0</v>
      </c>
      <c r="G669" s="23">
        <f>B671*D670/D671</f>
        <v>24.5257732</v>
      </c>
      <c r="H669" s="23">
        <f t="shared" si="907"/>
        <v>0.5068576852</v>
      </c>
      <c r="I669" s="21">
        <f>SUM(H668:H671)</f>
        <v>2.284015306</v>
      </c>
      <c r="J669" s="21" t="s">
        <v>60</v>
      </c>
    </row>
    <row r="670" ht="15.75" customHeight="1">
      <c r="A670" s="21" t="s">
        <v>84</v>
      </c>
      <c r="B670" s="23">
        <v>21.0</v>
      </c>
      <c r="C670" s="23">
        <v>18.0</v>
      </c>
      <c r="D670" s="23">
        <f t="shared" si="908"/>
        <v>39</v>
      </c>
      <c r="F670" s="23">
        <v>46.0</v>
      </c>
      <c r="G670" s="23">
        <f>C671*D669/D671</f>
        <v>21.5257732</v>
      </c>
      <c r="H670" s="23">
        <f t="shared" ref="H670:H671" si="910">((C669-G670)^2)/G670</f>
        <v>0.5774973338</v>
      </c>
    </row>
    <row r="671" ht="15.75" customHeight="1">
      <c r="A671" s="21" t="s">
        <v>48</v>
      </c>
      <c r="B671" s="23">
        <f t="shared" ref="B671:C671" si="909">SUM(B669:B670)</f>
        <v>61</v>
      </c>
      <c r="C671" s="23">
        <f t="shared" si="909"/>
        <v>36</v>
      </c>
      <c r="D671" s="23">
        <f t="shared" si="908"/>
        <v>97</v>
      </c>
      <c r="F671" s="23">
        <v>8.0</v>
      </c>
      <c r="G671" s="26">
        <f>C671*D670/D671</f>
        <v>14.4742268</v>
      </c>
      <c r="H671" s="26">
        <f t="shared" si="910"/>
        <v>0.8588421887</v>
      </c>
      <c r="I671" s="26"/>
    </row>
    <row r="672" ht="15.75" customHeight="1">
      <c r="B672" s="21" t="s">
        <v>53</v>
      </c>
      <c r="C672" s="21" t="s">
        <v>58</v>
      </c>
      <c r="F672" s="23">
        <v>46.0</v>
      </c>
      <c r="G672" s="23">
        <f>B675*D673/D675</f>
        <v>12.29268293</v>
      </c>
      <c r="H672" s="23">
        <f t="shared" ref="H672:H673" si="911">((B673-G672)^2)/G672</f>
        <v>2.649825784</v>
      </c>
    </row>
    <row r="673" ht="15.75" customHeight="1">
      <c r="A673" s="21" t="s">
        <v>26</v>
      </c>
      <c r="B673" s="24">
        <v>18.0</v>
      </c>
      <c r="C673" s="23">
        <v>10.0</v>
      </c>
      <c r="D673" s="23">
        <f t="shared" ref="D673:D675" si="912">SUM(B673:C673)</f>
        <v>28</v>
      </c>
      <c r="F673" s="23">
        <v>8.0</v>
      </c>
      <c r="G673" s="23">
        <f>B675*D674/D675</f>
        <v>23.70731707</v>
      </c>
      <c r="H673" s="23">
        <f t="shared" si="911"/>
        <v>1.37398374</v>
      </c>
      <c r="I673" s="25">
        <f>SUM(H672:H675)</f>
        <v>7.172877847</v>
      </c>
      <c r="J673" s="46" t="s">
        <v>55</v>
      </c>
      <c r="K673" s="24" t="s">
        <v>79</v>
      </c>
    </row>
    <row r="674" ht="15.75" customHeight="1">
      <c r="A674" s="21" t="s">
        <v>84</v>
      </c>
      <c r="B674" s="23">
        <v>18.0</v>
      </c>
      <c r="C674" s="23">
        <v>36.0</v>
      </c>
      <c r="D674" s="23">
        <f t="shared" si="912"/>
        <v>54</v>
      </c>
      <c r="F674" s="23">
        <v>10.0</v>
      </c>
      <c r="G674" s="23">
        <f>C675*D673/D675</f>
        <v>15.70731707</v>
      </c>
      <c r="H674" s="23">
        <f t="shared" ref="H674:H675" si="914">((C673-G674)^2)/G674</f>
        <v>2.0737767</v>
      </c>
    </row>
    <row r="675" ht="15.75" customHeight="1">
      <c r="A675" s="21" t="s">
        <v>48</v>
      </c>
      <c r="B675" s="23">
        <f t="shared" ref="B675:C675" si="913">SUM(B673:B674)</f>
        <v>36</v>
      </c>
      <c r="C675" s="23">
        <f t="shared" si="913"/>
        <v>46</v>
      </c>
      <c r="D675" s="23">
        <f t="shared" si="912"/>
        <v>82</v>
      </c>
      <c r="F675" s="23">
        <v>36.0</v>
      </c>
      <c r="G675" s="26">
        <f>C675*D674/D675</f>
        <v>30.29268293</v>
      </c>
      <c r="H675" s="26">
        <f t="shared" si="914"/>
        <v>1.075291622</v>
      </c>
      <c r="I675" s="26"/>
    </row>
    <row r="676" ht="15.75" customHeight="1">
      <c r="B676" s="21" t="s">
        <v>53</v>
      </c>
      <c r="C676" s="21" t="s">
        <v>76</v>
      </c>
      <c r="F676" s="23">
        <v>56.0</v>
      </c>
      <c r="G676" s="23">
        <f>B679*D677/D679</f>
        <v>25.6</v>
      </c>
      <c r="H676" s="23">
        <f t="shared" ref="H676:H677" si="915">((B677-G676)^2)/G676</f>
        <v>2.25625</v>
      </c>
    </row>
    <row r="677" ht="15.75" customHeight="1">
      <c r="A677" s="21" t="s">
        <v>26</v>
      </c>
      <c r="B677" s="24">
        <v>18.0</v>
      </c>
      <c r="C677" s="23">
        <v>46.0</v>
      </c>
      <c r="D677" s="23">
        <f t="shared" ref="D677:D679" si="916">SUM(B677:C677)</f>
        <v>64</v>
      </c>
      <c r="F677" s="23">
        <v>18.0</v>
      </c>
      <c r="G677" s="22">
        <f>B679*D678/D679</f>
        <v>10.4</v>
      </c>
      <c r="H677" s="23">
        <f t="shared" si="915"/>
        <v>5.553846154</v>
      </c>
      <c r="I677" s="25">
        <f>SUM(H676:H679)</f>
        <v>13.01682692</v>
      </c>
      <c r="J677" s="25" t="s">
        <v>55</v>
      </c>
      <c r="K677" s="24" t="s">
        <v>56</v>
      </c>
    </row>
    <row r="678" ht="15.75" customHeight="1">
      <c r="A678" s="21" t="s">
        <v>84</v>
      </c>
      <c r="B678" s="23">
        <v>18.0</v>
      </c>
      <c r="C678" s="23">
        <v>8.0</v>
      </c>
      <c r="D678" s="23">
        <f t="shared" si="916"/>
        <v>26</v>
      </c>
      <c r="F678" s="23">
        <v>46.0</v>
      </c>
      <c r="G678" s="23">
        <f>C679*D677/D679</f>
        <v>38.4</v>
      </c>
      <c r="H678" s="23">
        <f t="shared" ref="H678:H679" si="918">((C677-G678)^2)/G678</f>
        <v>1.504166667</v>
      </c>
    </row>
    <row r="679" ht="15.75" customHeight="1">
      <c r="A679" s="21" t="s">
        <v>48</v>
      </c>
      <c r="B679" s="23">
        <f t="shared" ref="B679:C679" si="917">SUM(B677:B678)</f>
        <v>36</v>
      </c>
      <c r="C679" s="23">
        <f t="shared" si="917"/>
        <v>54</v>
      </c>
      <c r="D679" s="23">
        <f t="shared" si="916"/>
        <v>90</v>
      </c>
      <c r="F679" s="23">
        <v>8.0</v>
      </c>
      <c r="G679" s="26">
        <f>C679*D678/D679</f>
        <v>15.6</v>
      </c>
      <c r="H679" s="26">
        <f t="shared" si="918"/>
        <v>3.702564103</v>
      </c>
      <c r="I679" s="26"/>
    </row>
    <row r="680" ht="15.75" customHeight="1">
      <c r="B680" s="21" t="s">
        <v>59</v>
      </c>
      <c r="C680" s="21" t="s">
        <v>58</v>
      </c>
      <c r="F680" s="23">
        <v>56.0</v>
      </c>
      <c r="G680" s="23">
        <f>B683*D681/D683</f>
        <v>40.7</v>
      </c>
      <c r="H680" s="23">
        <f t="shared" ref="H680:H681" si="919">((B681-G680)^2)/G680</f>
        <v>5.751597052</v>
      </c>
    </row>
    <row r="681" ht="15.75" customHeight="1">
      <c r="A681" s="21" t="s">
        <v>26</v>
      </c>
      <c r="B681" s="23">
        <v>56.0</v>
      </c>
      <c r="C681" s="23">
        <v>10.0</v>
      </c>
      <c r="D681" s="23">
        <f t="shared" ref="D681:D683" si="920">SUM(B681:C681)</f>
        <v>66</v>
      </c>
      <c r="F681" s="23">
        <v>18.0</v>
      </c>
      <c r="G681" s="23">
        <f>B683*D682/D683</f>
        <v>33.3</v>
      </c>
      <c r="H681" s="23">
        <f t="shared" si="919"/>
        <v>7.02972973</v>
      </c>
      <c r="I681" s="25">
        <f>SUM(H680:H683)</f>
        <v>33.3425916</v>
      </c>
      <c r="J681" s="25" t="s">
        <v>55</v>
      </c>
      <c r="K681" s="24" t="s">
        <v>56</v>
      </c>
    </row>
    <row r="682" ht="15.75" customHeight="1">
      <c r="A682" s="21" t="s">
        <v>84</v>
      </c>
      <c r="B682" s="23">
        <v>18.0</v>
      </c>
      <c r="C682" s="23">
        <v>36.0</v>
      </c>
      <c r="D682" s="23">
        <f t="shared" si="920"/>
        <v>54</v>
      </c>
      <c r="F682" s="23">
        <v>10.0</v>
      </c>
      <c r="G682" s="23">
        <f>C683*D681/D683</f>
        <v>25.3</v>
      </c>
      <c r="H682" s="23">
        <f t="shared" ref="H682:H683" si="922">((C681-G682)^2)/G682</f>
        <v>9.25256917</v>
      </c>
    </row>
    <row r="683" ht="15.75" customHeight="1">
      <c r="A683" s="21" t="s">
        <v>48</v>
      </c>
      <c r="B683" s="23">
        <f t="shared" ref="B683:C683" si="921">SUM(B681:B682)</f>
        <v>74</v>
      </c>
      <c r="C683" s="23">
        <f t="shared" si="921"/>
        <v>46</v>
      </c>
      <c r="D683" s="23">
        <f t="shared" si="920"/>
        <v>120</v>
      </c>
      <c r="F683" s="23">
        <v>36.0</v>
      </c>
      <c r="G683" s="26">
        <f>C683*D682/D683</f>
        <v>20.7</v>
      </c>
      <c r="H683" s="26">
        <f t="shared" si="922"/>
        <v>11.30869565</v>
      </c>
      <c r="I683" s="26"/>
    </row>
    <row r="684" ht="15.75" customHeight="1">
      <c r="B684" s="21" t="s">
        <v>52</v>
      </c>
      <c r="C684" s="21" t="s">
        <v>76</v>
      </c>
      <c r="F684" s="23">
        <v>40.0</v>
      </c>
      <c r="G684" s="23">
        <f>B687*D685/D687</f>
        <v>45.6173913</v>
      </c>
      <c r="H684" s="23">
        <f t="shared" ref="H684:H685" si="923">((B685-G684)^2)/G684</f>
        <v>0.6917336604</v>
      </c>
    </row>
    <row r="685" ht="15.75" customHeight="1">
      <c r="A685" s="21" t="s">
        <v>26</v>
      </c>
      <c r="B685" s="23">
        <v>40.0</v>
      </c>
      <c r="C685" s="23">
        <v>46.0</v>
      </c>
      <c r="D685" s="23">
        <f t="shared" ref="D685:D687" si="924">SUM(B685:C685)</f>
        <v>86</v>
      </c>
      <c r="F685" s="23">
        <v>21.0</v>
      </c>
      <c r="G685" s="23">
        <f>B687*D686/D687</f>
        <v>15.3826087</v>
      </c>
      <c r="H685" s="23">
        <f t="shared" si="923"/>
        <v>2.051348096</v>
      </c>
      <c r="I685" s="25">
        <f>SUM(H684:H687)</f>
        <v>5.841748186</v>
      </c>
      <c r="J685" s="46" t="s">
        <v>55</v>
      </c>
      <c r="K685" s="24" t="s">
        <v>75</v>
      </c>
    </row>
    <row r="686" ht="15.75" customHeight="1">
      <c r="A686" s="21" t="s">
        <v>84</v>
      </c>
      <c r="B686" s="23">
        <v>21.0</v>
      </c>
      <c r="C686" s="23">
        <v>8.0</v>
      </c>
      <c r="D686" s="23">
        <f t="shared" si="924"/>
        <v>29</v>
      </c>
      <c r="F686" s="23">
        <v>46.0</v>
      </c>
      <c r="G686" s="23">
        <f>C687*D685/D687</f>
        <v>40.3826087</v>
      </c>
      <c r="H686" s="23">
        <f t="shared" ref="H686:H687" si="926">((C685-G686)^2)/G686</f>
        <v>0.7814028386</v>
      </c>
    </row>
    <row r="687" ht="15.75" customHeight="1">
      <c r="A687" s="21" t="s">
        <v>48</v>
      </c>
      <c r="B687" s="23">
        <f t="shared" ref="B687:C687" si="925">SUM(B685:B686)</f>
        <v>61</v>
      </c>
      <c r="C687" s="23">
        <f t="shared" si="925"/>
        <v>54</v>
      </c>
      <c r="D687" s="23">
        <f t="shared" si="924"/>
        <v>115</v>
      </c>
      <c r="F687" s="23">
        <v>8.0</v>
      </c>
      <c r="G687" s="26">
        <f>C687*D686/D687</f>
        <v>13.6173913</v>
      </c>
      <c r="H687" s="26">
        <f t="shared" si="926"/>
        <v>2.31726359</v>
      </c>
      <c r="I687" s="26"/>
    </row>
    <row r="688" ht="15.75" customHeight="1">
      <c r="B688" s="21" t="s">
        <v>76</v>
      </c>
      <c r="C688" s="21" t="s">
        <v>58</v>
      </c>
      <c r="F688" s="23">
        <v>46.0</v>
      </c>
      <c r="G688" s="23">
        <f>B691*D689/D691</f>
        <v>30.24</v>
      </c>
      <c r="H688" s="23">
        <f t="shared" ref="H688:H689" si="927">((B689-G688)^2)/G688</f>
        <v>8.213544974</v>
      </c>
    </row>
    <row r="689" ht="15.75" customHeight="1">
      <c r="A689" s="21" t="s">
        <v>26</v>
      </c>
      <c r="B689" s="23">
        <v>46.0</v>
      </c>
      <c r="C689" s="23">
        <v>10.0</v>
      </c>
      <c r="D689" s="23">
        <f t="shared" ref="D689:D691" si="928">SUM(B689:C689)</f>
        <v>56</v>
      </c>
      <c r="F689" s="23">
        <v>8.0</v>
      </c>
      <c r="G689" s="23">
        <f>B691*D690/D691</f>
        <v>23.76</v>
      </c>
      <c r="H689" s="23">
        <f t="shared" si="927"/>
        <v>10.45360269</v>
      </c>
      <c r="I689" s="25">
        <f>SUM(H688:H691)</f>
        <v>40.5807558</v>
      </c>
      <c r="J689" s="46" t="s">
        <v>55</v>
      </c>
      <c r="K689" s="24" t="s">
        <v>56</v>
      </c>
    </row>
    <row r="690" ht="15.75" customHeight="1">
      <c r="A690" s="21" t="s">
        <v>84</v>
      </c>
      <c r="B690" s="23">
        <v>8.0</v>
      </c>
      <c r="C690" s="23">
        <v>36.0</v>
      </c>
      <c r="D690" s="23">
        <f t="shared" si="928"/>
        <v>44</v>
      </c>
      <c r="F690" s="23">
        <v>10.0</v>
      </c>
      <c r="G690" s="23">
        <f>C691*D689/D691</f>
        <v>25.76</v>
      </c>
      <c r="H690" s="23">
        <f t="shared" ref="H690:H691" si="930">((C689-G690)^2)/G690</f>
        <v>9.641987578</v>
      </c>
    </row>
    <row r="691" ht="15.75" customHeight="1">
      <c r="A691" s="21" t="s">
        <v>48</v>
      </c>
      <c r="B691" s="23">
        <f t="shared" ref="B691:C691" si="929">SUM(B689:B690)</f>
        <v>54</v>
      </c>
      <c r="C691" s="23">
        <f t="shared" si="929"/>
        <v>46</v>
      </c>
      <c r="D691" s="23">
        <f t="shared" si="928"/>
        <v>100</v>
      </c>
      <c r="F691" s="23">
        <v>36.0</v>
      </c>
      <c r="G691" s="26">
        <f>C691*D690/D691</f>
        <v>20.24</v>
      </c>
      <c r="H691" s="26">
        <f t="shared" si="930"/>
        <v>12.27162055</v>
      </c>
      <c r="I691" s="26"/>
    </row>
    <row r="692" ht="15.75" customHeight="1">
      <c r="B692" s="21" t="s">
        <v>59</v>
      </c>
      <c r="C692" s="21" t="s">
        <v>76</v>
      </c>
      <c r="F692" s="23">
        <v>56.0</v>
      </c>
      <c r="G692" s="23">
        <f>B695*D693/D695</f>
        <v>58.96875</v>
      </c>
      <c r="H692" s="23">
        <f t="shared" ref="H692:H693" si="931">((B693-G692)^2)/G692</f>
        <v>0.1494601219</v>
      </c>
    </row>
    <row r="693" ht="15.75" customHeight="1">
      <c r="A693" s="21" t="s">
        <v>26</v>
      </c>
      <c r="B693" s="23">
        <v>56.0</v>
      </c>
      <c r="C693" s="23">
        <v>46.0</v>
      </c>
      <c r="D693" s="23">
        <f t="shared" ref="D693:D695" si="932">SUM(B693:C693)</f>
        <v>102</v>
      </c>
      <c r="F693" s="23">
        <v>18.0</v>
      </c>
      <c r="G693" s="23">
        <f>B695*D694/D695</f>
        <v>15.03125</v>
      </c>
      <c r="H693" s="23">
        <f t="shared" si="931"/>
        <v>0.5863435551</v>
      </c>
      <c r="I693" s="21">
        <f>SUM(H692:H695)</f>
        <v>1.744127234</v>
      </c>
      <c r="J693" s="21" t="s">
        <v>60</v>
      </c>
    </row>
    <row r="694" ht="15.75" customHeight="1">
      <c r="A694" s="21" t="s">
        <v>84</v>
      </c>
      <c r="B694" s="23">
        <v>18.0</v>
      </c>
      <c r="C694" s="23">
        <v>8.0</v>
      </c>
      <c r="D694" s="23">
        <f t="shared" si="932"/>
        <v>26</v>
      </c>
      <c r="F694" s="23">
        <v>46.0</v>
      </c>
      <c r="G694" s="23">
        <f>C695*D693/D695</f>
        <v>43.03125</v>
      </c>
      <c r="H694" s="23">
        <f t="shared" ref="H694:H695" si="934">((C693-G694)^2)/G694</f>
        <v>0.2048157226</v>
      </c>
    </row>
    <row r="695" ht="15.75" customHeight="1">
      <c r="A695" s="21" t="s">
        <v>48</v>
      </c>
      <c r="B695" s="23">
        <f t="shared" ref="B695:C695" si="933">SUM(B693:B694)</f>
        <v>74</v>
      </c>
      <c r="C695" s="23">
        <f t="shared" si="933"/>
        <v>54</v>
      </c>
      <c r="D695" s="23">
        <f t="shared" si="932"/>
        <v>128</v>
      </c>
      <c r="F695" s="23">
        <v>8.0</v>
      </c>
      <c r="G695" s="26">
        <f>C695*D694/D695</f>
        <v>10.96875</v>
      </c>
      <c r="H695" s="26">
        <f t="shared" si="934"/>
        <v>0.8035078348</v>
      </c>
      <c r="I695" s="26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ht="15.75" customHeight="1">
      <c r="B697" s="21" t="s">
        <v>59</v>
      </c>
      <c r="C697" s="21" t="s">
        <v>53</v>
      </c>
      <c r="F697" s="23">
        <v>56.0</v>
      </c>
      <c r="G697" s="23">
        <f>B700*D698/D700</f>
        <v>48.43636364</v>
      </c>
      <c r="H697" s="23">
        <f t="shared" ref="H697:H698" si="935">((B698-G697)^2)/G697</f>
        <v>1.181108381</v>
      </c>
    </row>
    <row r="698" ht="15.75" customHeight="1">
      <c r="A698" s="21" t="s">
        <v>95</v>
      </c>
      <c r="B698" s="23">
        <v>56.0</v>
      </c>
      <c r="C698" s="23">
        <v>16.0</v>
      </c>
      <c r="D698" s="23">
        <f t="shared" ref="D698:D700" si="936">SUM(B698:C698)</f>
        <v>72</v>
      </c>
      <c r="F698" s="23">
        <v>18.0</v>
      </c>
      <c r="G698" s="23">
        <f>B700*D699/D700</f>
        <v>25.56363636</v>
      </c>
      <c r="H698" s="23">
        <f t="shared" si="935"/>
        <v>2.237889564</v>
      </c>
      <c r="I698" s="25">
        <f>SUM(H697:H700)</f>
        <v>10.44693817</v>
      </c>
      <c r="J698" s="25" t="s">
        <v>55</v>
      </c>
      <c r="K698" s="24" t="s">
        <v>56</v>
      </c>
    </row>
    <row r="699" ht="15.75" customHeight="1">
      <c r="A699" s="21" t="s">
        <v>84</v>
      </c>
      <c r="B699" s="23">
        <v>18.0</v>
      </c>
      <c r="C699" s="24">
        <v>20.0</v>
      </c>
      <c r="D699" s="23">
        <f t="shared" si="936"/>
        <v>38</v>
      </c>
      <c r="F699" s="23">
        <v>10.0</v>
      </c>
      <c r="G699" s="23">
        <f>C700*D698/D700</f>
        <v>23.56363636</v>
      </c>
      <c r="H699" s="23">
        <f t="shared" ref="H699:H700" si="938">((C698-G699)^2)/G699</f>
        <v>2.427833895</v>
      </c>
    </row>
    <row r="700" ht="15.75" customHeight="1">
      <c r="A700" s="21" t="s">
        <v>48</v>
      </c>
      <c r="B700" s="23">
        <f t="shared" ref="B700:C700" si="937">SUM(B698:B699)</f>
        <v>74</v>
      </c>
      <c r="C700" s="23">
        <f t="shared" si="937"/>
        <v>36</v>
      </c>
      <c r="D700" s="23">
        <f t="shared" si="936"/>
        <v>110</v>
      </c>
      <c r="F700" s="23">
        <v>36.0</v>
      </c>
      <c r="G700" s="26">
        <f>C700*D699/D700</f>
        <v>12.43636364</v>
      </c>
      <c r="H700" s="26">
        <f t="shared" si="938"/>
        <v>4.600106326</v>
      </c>
      <c r="I700" s="26"/>
    </row>
    <row r="701" ht="15.75" customHeight="1">
      <c r="B701" s="21" t="s">
        <v>52</v>
      </c>
      <c r="C701" s="21" t="s">
        <v>53</v>
      </c>
      <c r="F701" s="23">
        <v>40.0</v>
      </c>
      <c r="G701" s="23">
        <f>B704*D702/D704</f>
        <v>35.21649485</v>
      </c>
      <c r="H701" s="23">
        <f t="shared" ref="H701:H702" si="939">((B702-G701)^2)/G701</f>
        <v>0.6497501147</v>
      </c>
    </row>
    <row r="702" ht="15.75" customHeight="1">
      <c r="A702" s="21" t="s">
        <v>95</v>
      </c>
      <c r="B702" s="23">
        <v>40.0</v>
      </c>
      <c r="C702" s="23">
        <v>16.0</v>
      </c>
      <c r="D702" s="23">
        <f t="shared" ref="D702:D704" si="940">SUM(B702:C702)</f>
        <v>56</v>
      </c>
      <c r="F702" s="23">
        <v>21.0</v>
      </c>
      <c r="G702" s="23">
        <f>B704*D703/D704</f>
        <v>25.78350515</v>
      </c>
      <c r="H702" s="23">
        <f t="shared" si="939"/>
        <v>0.8874635713</v>
      </c>
      <c r="I702" s="46">
        <f>SUM(H701:H704)</f>
        <v>4.141936876</v>
      </c>
      <c r="J702" s="48" t="s">
        <v>55</v>
      </c>
      <c r="K702" s="24" t="s">
        <v>77</v>
      </c>
    </row>
    <row r="703" ht="15.75" customHeight="1">
      <c r="A703" s="21" t="s">
        <v>84</v>
      </c>
      <c r="B703" s="23">
        <v>21.0</v>
      </c>
      <c r="C703" s="24">
        <v>20.0</v>
      </c>
      <c r="D703" s="23">
        <f t="shared" si="940"/>
        <v>41</v>
      </c>
      <c r="F703" s="23">
        <v>46.0</v>
      </c>
      <c r="G703" s="23">
        <f>C704*D702/D704</f>
        <v>20.78350515</v>
      </c>
      <c r="H703" s="23">
        <f t="shared" ref="H703:H704" si="942">((C702-G703)^2)/G703</f>
        <v>1.100965472</v>
      </c>
    </row>
    <row r="704" ht="15.75" customHeight="1">
      <c r="A704" s="21" t="s">
        <v>48</v>
      </c>
      <c r="B704" s="23">
        <f t="shared" ref="B704:C704" si="941">SUM(B702:B703)</f>
        <v>61</v>
      </c>
      <c r="C704" s="23">
        <f t="shared" si="941"/>
        <v>36</v>
      </c>
      <c r="D704" s="23">
        <f t="shared" si="940"/>
        <v>97</v>
      </c>
      <c r="F704" s="23">
        <v>8.0</v>
      </c>
      <c r="G704" s="26">
        <f>C704*D703/D704</f>
        <v>15.21649485</v>
      </c>
      <c r="H704" s="26">
        <f t="shared" si="942"/>
        <v>1.503757718</v>
      </c>
      <c r="I704" s="26"/>
    </row>
    <row r="705" ht="15.75" customHeight="1">
      <c r="B705" s="21" t="s">
        <v>53</v>
      </c>
      <c r="C705" s="21" t="s">
        <v>58</v>
      </c>
      <c r="F705" s="23">
        <v>46.0</v>
      </c>
      <c r="G705" s="23">
        <f>B708*D706/D708</f>
        <v>11.41463415</v>
      </c>
      <c r="H705" s="23">
        <f t="shared" ref="H705:H706" si="943">((B706-G705)^2)/G705</f>
        <v>1.841984574</v>
      </c>
    </row>
    <row r="706" ht="15.75" customHeight="1">
      <c r="A706" s="21" t="s">
        <v>95</v>
      </c>
      <c r="B706" s="23">
        <v>16.0</v>
      </c>
      <c r="C706" s="23">
        <v>10.0</v>
      </c>
      <c r="D706" s="23">
        <f t="shared" ref="D706:D708" si="944">SUM(B706:C706)</f>
        <v>26</v>
      </c>
      <c r="F706" s="23">
        <v>8.0</v>
      </c>
      <c r="G706" s="23">
        <f>B708*D707/D708</f>
        <v>24.58536585</v>
      </c>
      <c r="H706" s="23">
        <f t="shared" si="943"/>
        <v>0.8552071235</v>
      </c>
      <c r="I706" s="25">
        <f>SUM(H705:H708)</f>
        <v>4.808037373</v>
      </c>
      <c r="J706" s="46" t="s">
        <v>55</v>
      </c>
      <c r="K706" s="24" t="s">
        <v>77</v>
      </c>
    </row>
    <row r="707" ht="15.75" customHeight="1">
      <c r="A707" s="21" t="s">
        <v>84</v>
      </c>
      <c r="B707" s="24">
        <v>20.0</v>
      </c>
      <c r="C707" s="23">
        <v>36.0</v>
      </c>
      <c r="D707" s="23">
        <f t="shared" si="944"/>
        <v>56</v>
      </c>
      <c r="F707" s="23">
        <v>10.0</v>
      </c>
      <c r="G707" s="23">
        <f>C708*D706/D708</f>
        <v>14.58536585</v>
      </c>
      <c r="H707" s="23">
        <f t="shared" ref="H707:H708" si="946">((C706-G707)^2)/G707</f>
        <v>1.441553145</v>
      </c>
    </row>
    <row r="708" ht="15.75" customHeight="1">
      <c r="A708" s="21" t="s">
        <v>48</v>
      </c>
      <c r="B708" s="23">
        <f t="shared" ref="B708:C708" si="945">SUM(B706:B707)</f>
        <v>36</v>
      </c>
      <c r="C708" s="23">
        <f t="shared" si="945"/>
        <v>46</v>
      </c>
      <c r="D708" s="23">
        <f t="shared" si="944"/>
        <v>82</v>
      </c>
      <c r="F708" s="23">
        <v>36.0</v>
      </c>
      <c r="G708" s="26">
        <f>C708*D707/D708</f>
        <v>31.41463415</v>
      </c>
      <c r="H708" s="26">
        <f t="shared" si="946"/>
        <v>0.6692925314</v>
      </c>
      <c r="I708" s="26"/>
    </row>
    <row r="709" ht="15.75" customHeight="1">
      <c r="B709" s="21" t="s">
        <v>53</v>
      </c>
      <c r="C709" s="21" t="s">
        <v>76</v>
      </c>
      <c r="F709" s="23">
        <v>56.0</v>
      </c>
      <c r="G709" s="23">
        <f>B712*D710/D712</f>
        <v>24.8</v>
      </c>
      <c r="H709" s="23">
        <f t="shared" ref="H709:H710" si="947">((B710-G709)^2)/G709</f>
        <v>3.122580645</v>
      </c>
    </row>
    <row r="710" ht="15.75" customHeight="1">
      <c r="A710" s="21" t="s">
        <v>95</v>
      </c>
      <c r="B710" s="23">
        <v>16.0</v>
      </c>
      <c r="C710" s="23">
        <v>46.0</v>
      </c>
      <c r="D710" s="23">
        <f t="shared" ref="D710:D712" si="948">SUM(B710:C710)</f>
        <v>62</v>
      </c>
      <c r="F710" s="23">
        <v>18.0</v>
      </c>
      <c r="G710" s="23">
        <f>B712*D711/D712</f>
        <v>11.2</v>
      </c>
      <c r="H710" s="23">
        <f t="shared" si="947"/>
        <v>6.914285714</v>
      </c>
      <c r="I710" s="25">
        <f>SUM(H709:H712)</f>
        <v>16.7281106</v>
      </c>
      <c r="J710" s="25" t="s">
        <v>55</v>
      </c>
      <c r="K710" s="24" t="s">
        <v>56</v>
      </c>
    </row>
    <row r="711" ht="15.75" customHeight="1">
      <c r="A711" s="21" t="s">
        <v>84</v>
      </c>
      <c r="B711" s="24">
        <v>20.0</v>
      </c>
      <c r="C711" s="23">
        <v>8.0</v>
      </c>
      <c r="D711" s="23">
        <f t="shared" si="948"/>
        <v>28</v>
      </c>
      <c r="F711" s="23">
        <v>46.0</v>
      </c>
      <c r="G711" s="23">
        <f>C712*D710/D712</f>
        <v>37.2</v>
      </c>
      <c r="H711" s="23">
        <f t="shared" ref="H711:H712" si="950">((C710-G711)^2)/G711</f>
        <v>2.08172043</v>
      </c>
    </row>
    <row r="712" ht="15.75" customHeight="1">
      <c r="A712" s="21" t="s">
        <v>48</v>
      </c>
      <c r="B712" s="23">
        <f t="shared" ref="B712:C712" si="949">SUM(B710:B711)</f>
        <v>36</v>
      </c>
      <c r="C712" s="23">
        <f t="shared" si="949"/>
        <v>54</v>
      </c>
      <c r="D712" s="23">
        <f t="shared" si="948"/>
        <v>90</v>
      </c>
      <c r="F712" s="23">
        <v>8.0</v>
      </c>
      <c r="G712" s="26">
        <f>C712*D711/D712</f>
        <v>16.8</v>
      </c>
      <c r="H712" s="26">
        <f t="shared" si="950"/>
        <v>4.60952381</v>
      </c>
      <c r="I712" s="26"/>
    </row>
    <row r="713" ht="15.75" customHeight="1">
      <c r="B713" s="21" t="s">
        <v>52</v>
      </c>
      <c r="C713" s="21" t="s">
        <v>59</v>
      </c>
      <c r="F713" s="23">
        <v>21.0</v>
      </c>
      <c r="G713" s="23">
        <f>B716*D714/D716</f>
        <v>15.81481481</v>
      </c>
      <c r="H713" s="23">
        <f t="shared" ref="H713:H714" si="951">((B714-G713)^2)/G713</f>
        <v>1.700060716</v>
      </c>
    </row>
    <row r="714" ht="15.75" customHeight="1">
      <c r="A714" s="21" t="s">
        <v>95</v>
      </c>
      <c r="B714" s="23">
        <v>21.0</v>
      </c>
      <c r="C714" s="23">
        <v>14.0</v>
      </c>
      <c r="D714" s="23">
        <f t="shared" ref="D714:D716" si="952">SUM(B714:C714)</f>
        <v>35</v>
      </c>
      <c r="F714" s="23">
        <v>40.0</v>
      </c>
      <c r="G714" s="23">
        <f>B716*D715/D716</f>
        <v>45.18518519</v>
      </c>
      <c r="H714" s="23">
        <f t="shared" si="951"/>
        <v>0.5950212508</v>
      </c>
      <c r="I714" s="25">
        <f>SUM(H713:H716)</f>
        <v>4.186973859</v>
      </c>
      <c r="J714" s="25" t="s">
        <v>55</v>
      </c>
      <c r="K714" s="24" t="s">
        <v>77</v>
      </c>
    </row>
    <row r="715" ht="15.75" customHeight="1">
      <c r="A715" s="21" t="s">
        <v>84</v>
      </c>
      <c r="B715" s="23">
        <v>40.0</v>
      </c>
      <c r="C715" s="23">
        <v>60.0</v>
      </c>
      <c r="D715" s="23">
        <f t="shared" si="952"/>
        <v>100</v>
      </c>
      <c r="F715" s="23">
        <v>14.0</v>
      </c>
      <c r="G715" s="23">
        <f>C716*D714/D716</f>
        <v>19.18518519</v>
      </c>
      <c r="H715" s="23">
        <f t="shared" ref="H715:H716" si="954">((C714-G715)^2)/G715</f>
        <v>1.401401401</v>
      </c>
    </row>
    <row r="716" ht="15.75" customHeight="1">
      <c r="A716" s="21" t="s">
        <v>48</v>
      </c>
      <c r="B716" s="23">
        <f t="shared" ref="B716:C716" si="953">SUM(B714:B715)</f>
        <v>61</v>
      </c>
      <c r="C716" s="23">
        <f t="shared" si="953"/>
        <v>74</v>
      </c>
      <c r="D716" s="23">
        <f t="shared" si="952"/>
        <v>135</v>
      </c>
      <c r="F716" s="23">
        <v>60.0</v>
      </c>
      <c r="G716" s="26">
        <f>C716*D715/D716</f>
        <v>54.81481481</v>
      </c>
      <c r="H716" s="26">
        <f t="shared" si="954"/>
        <v>0.4904904905</v>
      </c>
      <c r="I716" s="26"/>
    </row>
    <row r="717" ht="15.75" customHeight="1">
      <c r="B717" s="21" t="s">
        <v>52</v>
      </c>
      <c r="C717" s="21" t="s">
        <v>58</v>
      </c>
      <c r="F717" s="23">
        <v>21.0</v>
      </c>
      <c r="G717" s="23">
        <f>B720*D718/D720</f>
        <v>20.52336449</v>
      </c>
      <c r="H717" s="23">
        <f t="shared" ref="H717:H718" si="955">((B718-G717)^2)/G717</f>
        <v>0.01106940401</v>
      </c>
    </row>
    <row r="718" ht="15.75" customHeight="1">
      <c r="A718" s="21" t="s">
        <v>95</v>
      </c>
      <c r="B718" s="23">
        <v>21.0</v>
      </c>
      <c r="C718" s="23">
        <v>15.0</v>
      </c>
      <c r="D718" s="23">
        <f t="shared" ref="D718:D720" si="956">SUM(B718:C718)</f>
        <v>36</v>
      </c>
      <c r="F718" s="23">
        <v>40.0</v>
      </c>
      <c r="G718" s="22">
        <f>B720*D719/D720</f>
        <v>40.47663551</v>
      </c>
      <c r="H718" s="23">
        <f t="shared" si="955"/>
        <v>0.005612655556</v>
      </c>
      <c r="I718" s="21">
        <f>SUM(H717:H720)</f>
        <v>0.03880392117</v>
      </c>
      <c r="J718" s="21" t="s">
        <v>60</v>
      </c>
    </row>
    <row r="719" ht="15.75" customHeight="1">
      <c r="A719" s="21" t="s">
        <v>84</v>
      </c>
      <c r="B719" s="23">
        <v>40.0</v>
      </c>
      <c r="C719" s="23">
        <v>31.0</v>
      </c>
      <c r="D719" s="23">
        <f t="shared" si="956"/>
        <v>71</v>
      </c>
      <c r="F719" s="23">
        <v>15.0</v>
      </c>
      <c r="G719" s="23">
        <f>C720*D718/D720</f>
        <v>15.47663551</v>
      </c>
      <c r="H719" s="23">
        <f t="shared" ref="H719:H720" si="958">((C718-G719)^2)/G719</f>
        <v>0.01467899228</v>
      </c>
    </row>
    <row r="720" ht="15.75" customHeight="1">
      <c r="A720" s="21" t="s">
        <v>48</v>
      </c>
      <c r="B720" s="23">
        <f t="shared" ref="B720:C720" si="957">SUM(B718:B719)</f>
        <v>61</v>
      </c>
      <c r="C720" s="23">
        <f t="shared" si="957"/>
        <v>46</v>
      </c>
      <c r="D720" s="23">
        <f t="shared" si="956"/>
        <v>107</v>
      </c>
      <c r="F720" s="23">
        <v>31.0</v>
      </c>
      <c r="G720" s="26">
        <f>C720*D719/D720</f>
        <v>30.52336449</v>
      </c>
      <c r="H720" s="26">
        <f t="shared" si="958"/>
        <v>0.007442869325</v>
      </c>
      <c r="I720" s="26"/>
    </row>
    <row r="721" ht="15.75" customHeight="1">
      <c r="B721" s="21" t="s">
        <v>59</v>
      </c>
      <c r="C721" s="21" t="s">
        <v>58</v>
      </c>
      <c r="F721" s="23">
        <v>14.0</v>
      </c>
      <c r="G721" s="23">
        <f>B724*D722/D724</f>
        <v>17.88333333</v>
      </c>
      <c r="H721" s="23">
        <f t="shared" ref="H721:H722" si="959">((B722-G721)^2)/G721</f>
        <v>0.843258776</v>
      </c>
    </row>
    <row r="722" ht="15.75" customHeight="1">
      <c r="A722" s="21" t="s">
        <v>95</v>
      </c>
      <c r="B722" s="23">
        <v>14.0</v>
      </c>
      <c r="C722" s="23">
        <v>15.0</v>
      </c>
      <c r="D722" s="23">
        <f t="shared" ref="D722:D724" si="960">SUM(B722:C722)</f>
        <v>29</v>
      </c>
      <c r="F722" s="23">
        <v>60.0</v>
      </c>
      <c r="G722" s="23">
        <f>B724*D723/D724</f>
        <v>56.11666667</v>
      </c>
      <c r="H722" s="23">
        <f t="shared" si="959"/>
        <v>0.2687308187</v>
      </c>
      <c r="I722" s="21">
        <f>SUM(H721:H724)</f>
        <v>2.900842421</v>
      </c>
      <c r="J722" s="21" t="s">
        <v>60</v>
      </c>
    </row>
    <row r="723" ht="15.75" customHeight="1">
      <c r="A723" s="21" t="s">
        <v>84</v>
      </c>
      <c r="B723" s="23">
        <v>60.0</v>
      </c>
      <c r="C723" s="23">
        <v>31.0</v>
      </c>
      <c r="D723" s="23">
        <f t="shared" si="960"/>
        <v>91</v>
      </c>
      <c r="F723" s="23">
        <v>15.0</v>
      </c>
      <c r="G723" s="23">
        <f>C724*D722/D724</f>
        <v>11.11666667</v>
      </c>
      <c r="H723" s="23">
        <f t="shared" ref="H723:H724" si="962">((C722-G723)^2)/G723</f>
        <v>1.356546727</v>
      </c>
    </row>
    <row r="724" ht="15.75" customHeight="1">
      <c r="A724" s="21" t="s">
        <v>48</v>
      </c>
      <c r="B724" s="23">
        <f t="shared" ref="B724:C724" si="961">SUM(B722:B723)</f>
        <v>74</v>
      </c>
      <c r="C724" s="23">
        <f t="shared" si="961"/>
        <v>46</v>
      </c>
      <c r="D724" s="23">
        <f t="shared" si="960"/>
        <v>120</v>
      </c>
      <c r="F724" s="23">
        <v>31.0</v>
      </c>
      <c r="G724" s="26">
        <f>C724*D723/D724</f>
        <v>34.88333333</v>
      </c>
      <c r="H724" s="26">
        <f t="shared" si="962"/>
        <v>0.4323060997</v>
      </c>
      <c r="I724" s="26"/>
    </row>
    <row r="725" ht="15.75" customHeight="1">
      <c r="B725" s="21" t="s">
        <v>52</v>
      </c>
      <c r="C725" s="21" t="s">
        <v>76</v>
      </c>
      <c r="F725" s="23">
        <v>21.0</v>
      </c>
      <c r="G725" s="23">
        <f>B728*D726/D728</f>
        <v>14.32173913</v>
      </c>
      <c r="H725" s="23">
        <f t="shared" ref="H725:H726" si="963">((B726-G725)^2)/G725</f>
        <v>3.114088857</v>
      </c>
    </row>
    <row r="726" ht="15.75" customHeight="1">
      <c r="A726" s="21" t="s">
        <v>95</v>
      </c>
      <c r="B726" s="23">
        <v>21.0</v>
      </c>
      <c r="C726" s="23">
        <v>6.0</v>
      </c>
      <c r="D726" s="23">
        <f t="shared" ref="D726:D728" si="964">SUM(B726:C726)</f>
        <v>27</v>
      </c>
      <c r="F726" s="23">
        <v>40.0</v>
      </c>
      <c r="G726" s="23">
        <f>B728*D727/D728</f>
        <v>46.67826087</v>
      </c>
      <c r="H726" s="23">
        <f t="shared" si="963"/>
        <v>0.9554590812</v>
      </c>
      <c r="I726" s="25">
        <f>SUM(H725:H728)</f>
        <v>8.666629869</v>
      </c>
      <c r="J726" s="46" t="s">
        <v>55</v>
      </c>
      <c r="K726" s="24" t="s">
        <v>94</v>
      </c>
    </row>
    <row r="727" ht="15.75" customHeight="1">
      <c r="A727" s="21" t="s">
        <v>84</v>
      </c>
      <c r="B727" s="23">
        <v>40.0</v>
      </c>
      <c r="C727" s="23">
        <v>48.0</v>
      </c>
      <c r="D727" s="23">
        <f t="shared" si="964"/>
        <v>88</v>
      </c>
      <c r="F727" s="23">
        <v>6.0</v>
      </c>
      <c r="G727" s="23">
        <f>C728*D726/D728</f>
        <v>12.67826087</v>
      </c>
      <c r="H727" s="23">
        <f t="shared" ref="H727:H728" si="966">((C726-G727)^2)/G727</f>
        <v>3.517767042</v>
      </c>
    </row>
    <row r="728" ht="15.75" customHeight="1">
      <c r="A728" s="21" t="s">
        <v>48</v>
      </c>
      <c r="B728" s="23">
        <f t="shared" ref="B728:C728" si="965">SUM(B726:B727)</f>
        <v>61</v>
      </c>
      <c r="C728" s="23">
        <f t="shared" si="965"/>
        <v>54</v>
      </c>
      <c r="D728" s="23">
        <f t="shared" si="964"/>
        <v>115</v>
      </c>
      <c r="F728" s="23">
        <v>48.0</v>
      </c>
      <c r="G728" s="26">
        <f>C728*D727/D728</f>
        <v>41.32173913</v>
      </c>
      <c r="H728" s="26">
        <f t="shared" si="966"/>
        <v>1.079314888</v>
      </c>
      <c r="I728" s="26"/>
    </row>
    <row r="729" ht="15.75" customHeight="1">
      <c r="B729" s="21" t="s">
        <v>76</v>
      </c>
      <c r="C729" s="21" t="s">
        <v>58</v>
      </c>
      <c r="F729" s="23">
        <v>6.0</v>
      </c>
      <c r="G729" s="23">
        <f>B732*D730/D732</f>
        <v>11.34</v>
      </c>
      <c r="H729" s="23">
        <f t="shared" ref="H729:H730" si="967">((B730-G729)^2)/G729</f>
        <v>2.514603175</v>
      </c>
    </row>
    <row r="730" ht="15.75" customHeight="1">
      <c r="A730" s="21" t="s">
        <v>95</v>
      </c>
      <c r="B730" s="23">
        <v>6.0</v>
      </c>
      <c r="C730" s="23">
        <v>15.0</v>
      </c>
      <c r="D730" s="23">
        <f t="shared" ref="D730:D732" si="968">SUM(B730:C730)</f>
        <v>21</v>
      </c>
      <c r="F730" s="23">
        <v>48.0</v>
      </c>
      <c r="G730" s="23">
        <f>B732*D731/D732</f>
        <v>42.66</v>
      </c>
      <c r="H730" s="23">
        <f t="shared" si="967"/>
        <v>0.6684388186</v>
      </c>
      <c r="I730" s="25">
        <f>SUM(H729:H732)</f>
        <v>6.919656507</v>
      </c>
      <c r="J730" s="46" t="s">
        <v>55</v>
      </c>
      <c r="K730" s="24" t="s">
        <v>79</v>
      </c>
    </row>
    <row r="731" ht="15.75" customHeight="1">
      <c r="A731" s="21" t="s">
        <v>84</v>
      </c>
      <c r="B731" s="23">
        <v>48.0</v>
      </c>
      <c r="C731" s="23">
        <v>31.0</v>
      </c>
      <c r="D731" s="23">
        <f t="shared" si="968"/>
        <v>79</v>
      </c>
      <c r="F731" s="23">
        <v>15.0</v>
      </c>
      <c r="G731" s="23">
        <f>C732*D730/D732</f>
        <v>9.66</v>
      </c>
      <c r="H731" s="23">
        <f t="shared" ref="H731:H732" si="970">((C730-G731)^2)/G731</f>
        <v>2.951925466</v>
      </c>
    </row>
    <row r="732" ht="15.75" customHeight="1">
      <c r="A732" s="21" t="s">
        <v>48</v>
      </c>
      <c r="B732" s="23">
        <f t="shared" ref="B732:C732" si="969">SUM(B730:B731)</f>
        <v>54</v>
      </c>
      <c r="C732" s="23">
        <f t="shared" si="969"/>
        <v>46</v>
      </c>
      <c r="D732" s="23">
        <f t="shared" si="968"/>
        <v>100</v>
      </c>
      <c r="F732" s="23">
        <v>31.0</v>
      </c>
      <c r="G732" s="26">
        <f>C732*D731/D732</f>
        <v>36.34</v>
      </c>
      <c r="H732" s="26">
        <f t="shared" si="970"/>
        <v>0.7846890479</v>
      </c>
      <c r="I732" s="26"/>
    </row>
    <row r="733" ht="15.75" customHeight="1">
      <c r="B733" s="21" t="s">
        <v>59</v>
      </c>
      <c r="C733" s="21" t="s">
        <v>76</v>
      </c>
      <c r="F733" s="23">
        <v>14.0</v>
      </c>
      <c r="G733" s="23">
        <f>B736*D734/D736</f>
        <v>11.5625</v>
      </c>
      <c r="H733" s="23">
        <f t="shared" ref="H733:H734" si="971">((B734-G733)^2)/G733</f>
        <v>0.5138513514</v>
      </c>
    </row>
    <row r="734" ht="15.75" customHeight="1">
      <c r="A734" s="21" t="s">
        <v>95</v>
      </c>
      <c r="B734" s="23">
        <v>14.0</v>
      </c>
      <c r="C734" s="23">
        <v>6.0</v>
      </c>
      <c r="D734" s="23">
        <f t="shared" ref="D734:D736" si="972">SUM(B734:C734)</f>
        <v>20</v>
      </c>
      <c r="F734" s="23">
        <v>60.0</v>
      </c>
      <c r="G734" s="23">
        <f>B736*D735/D736</f>
        <v>62.4375</v>
      </c>
      <c r="H734" s="23">
        <f t="shared" si="971"/>
        <v>0.09515765766</v>
      </c>
      <c r="I734" s="21">
        <f>SUM(H733:H736)</f>
        <v>1.44357691</v>
      </c>
      <c r="J734" s="21" t="s">
        <v>60</v>
      </c>
    </row>
    <row r="735" ht="15.75" customHeight="1">
      <c r="A735" s="21" t="s">
        <v>84</v>
      </c>
      <c r="B735" s="23">
        <v>60.0</v>
      </c>
      <c r="C735" s="23">
        <v>48.0</v>
      </c>
      <c r="D735" s="23">
        <f t="shared" si="972"/>
        <v>108</v>
      </c>
      <c r="F735" s="23">
        <v>6.0</v>
      </c>
      <c r="G735" s="23">
        <f>C736*D734/D736</f>
        <v>8.4375</v>
      </c>
      <c r="H735" s="23">
        <f t="shared" ref="H735:H736" si="974">((C734-G735)^2)/G735</f>
        <v>0.7041666667</v>
      </c>
    </row>
    <row r="736" ht="15.75" customHeight="1">
      <c r="A736" s="21" t="s">
        <v>48</v>
      </c>
      <c r="B736" s="23">
        <f t="shared" ref="B736:C736" si="973">SUM(B734:B735)</f>
        <v>74</v>
      </c>
      <c r="C736" s="23">
        <f t="shared" si="973"/>
        <v>54</v>
      </c>
      <c r="D736" s="23">
        <f t="shared" si="972"/>
        <v>128</v>
      </c>
      <c r="F736" s="23">
        <v>48.0</v>
      </c>
      <c r="G736" s="26">
        <f>C736*D735/D736</f>
        <v>45.5625</v>
      </c>
      <c r="H736" s="26">
        <f t="shared" si="974"/>
        <v>0.1304012346</v>
      </c>
      <c r="I736" s="26"/>
    </row>
    <row r="737" ht="15.75" customHeight="1">
      <c r="A737" s="4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</row>
    <row r="738" ht="15.75" customHeight="1">
      <c r="B738" s="21" t="s">
        <v>59</v>
      </c>
      <c r="C738" s="21" t="s">
        <v>53</v>
      </c>
      <c r="F738" s="23">
        <v>56.0</v>
      </c>
      <c r="G738" s="23">
        <f>B741*D739/D741</f>
        <v>40.04705882</v>
      </c>
      <c r="H738" s="23">
        <f t="shared" ref="H738:H739" si="975">((B739-G738)^2)/G738</f>
        <v>6.354931914</v>
      </c>
    </row>
    <row r="739" ht="15.75" customHeight="1">
      <c r="A739" s="21" t="s">
        <v>25</v>
      </c>
      <c r="B739" s="23">
        <v>56.0</v>
      </c>
      <c r="C739" s="24">
        <v>36.0</v>
      </c>
      <c r="D739" s="23">
        <f t="shared" ref="D739:D741" si="976">SUM(B739:C739)</f>
        <v>92</v>
      </c>
      <c r="F739" s="23">
        <v>18.0</v>
      </c>
      <c r="G739" s="23">
        <f>B741*D740/D741</f>
        <v>33.95294118</v>
      </c>
      <c r="H739" s="23">
        <f t="shared" si="975"/>
        <v>7.495560719</v>
      </c>
      <c r="I739" s="25">
        <f>SUM(H738:H741)</f>
        <v>24.52691404</v>
      </c>
      <c r="J739" s="25" t="s">
        <v>55</v>
      </c>
      <c r="K739" s="24" t="s">
        <v>56</v>
      </c>
    </row>
    <row r="740" ht="15.75" customHeight="1">
      <c r="A740" s="21" t="s">
        <v>96</v>
      </c>
      <c r="B740" s="23">
        <v>18.0</v>
      </c>
      <c r="C740" s="24">
        <v>60.0</v>
      </c>
      <c r="D740" s="23">
        <f t="shared" si="976"/>
        <v>78</v>
      </c>
      <c r="F740" s="23">
        <v>10.0</v>
      </c>
      <c r="G740" s="23">
        <f>C741*D739/D741</f>
        <v>51.95294118</v>
      </c>
      <c r="H740" s="23">
        <f t="shared" ref="H740:H741" si="978">((C739-G740)^2)/G740</f>
        <v>4.89859335</v>
      </c>
    </row>
    <row r="741" ht="15.75" customHeight="1">
      <c r="A741" s="21" t="s">
        <v>48</v>
      </c>
      <c r="B741" s="23">
        <f t="shared" ref="B741:C741" si="977">SUM(B739:B740)</f>
        <v>74</v>
      </c>
      <c r="C741" s="23">
        <f t="shared" si="977"/>
        <v>96</v>
      </c>
      <c r="D741" s="23">
        <f t="shared" si="976"/>
        <v>170</v>
      </c>
      <c r="F741" s="23">
        <v>36.0</v>
      </c>
      <c r="G741" s="26">
        <f>C741*D740/D741</f>
        <v>44.04705882</v>
      </c>
      <c r="H741" s="26">
        <f t="shared" si="978"/>
        <v>5.777828054</v>
      </c>
      <c r="I741" s="26"/>
    </row>
    <row r="742" ht="15.75" customHeight="1">
      <c r="B742" s="21" t="s">
        <v>52</v>
      </c>
      <c r="C742" s="21" t="s">
        <v>53</v>
      </c>
      <c r="F742" s="23">
        <v>40.0</v>
      </c>
      <c r="G742" s="23">
        <f>B745*D743/D745</f>
        <v>29.52866242</v>
      </c>
      <c r="H742" s="23">
        <f t="shared" ref="H742:H743" si="979">((B743-G742)^2)/G742</f>
        <v>3.713304353</v>
      </c>
    </row>
    <row r="743" ht="15.75" customHeight="1">
      <c r="A743" s="21" t="s">
        <v>25</v>
      </c>
      <c r="B743" s="23">
        <v>40.0</v>
      </c>
      <c r="C743" s="24">
        <v>36.0</v>
      </c>
      <c r="D743" s="23">
        <f t="shared" ref="D743:D745" si="980">SUM(B743:C743)</f>
        <v>76</v>
      </c>
      <c r="F743" s="23">
        <v>21.0</v>
      </c>
      <c r="G743" s="23">
        <f>B745*D744/D745</f>
        <v>31.47133758</v>
      </c>
      <c r="H743" s="23">
        <f t="shared" si="979"/>
        <v>3.484088035</v>
      </c>
      <c r="I743" s="25">
        <f>SUM(H742:H745)</f>
        <v>11.77073547</v>
      </c>
      <c r="J743" s="46" t="s">
        <v>55</v>
      </c>
      <c r="K743" s="24" t="s">
        <v>56</v>
      </c>
    </row>
    <row r="744" ht="15.75" customHeight="1">
      <c r="A744" s="21" t="s">
        <v>96</v>
      </c>
      <c r="B744" s="23">
        <v>21.0</v>
      </c>
      <c r="C744" s="24">
        <v>60.0</v>
      </c>
      <c r="D744" s="23">
        <f t="shared" si="980"/>
        <v>81</v>
      </c>
      <c r="F744" s="23">
        <v>46.0</v>
      </c>
      <c r="G744" s="23">
        <f>C745*D743/D745</f>
        <v>46.47133758</v>
      </c>
      <c r="H744" s="23">
        <f t="shared" ref="H744:H745" si="982">((C743-G744)^2)/G744</f>
        <v>2.359495474</v>
      </c>
    </row>
    <row r="745" ht="15.75" customHeight="1">
      <c r="A745" s="21" t="s">
        <v>48</v>
      </c>
      <c r="B745" s="23">
        <f t="shared" ref="B745:C745" si="981">SUM(B743:B744)</f>
        <v>61</v>
      </c>
      <c r="C745" s="23">
        <f t="shared" si="981"/>
        <v>96</v>
      </c>
      <c r="D745" s="23">
        <f t="shared" si="980"/>
        <v>157</v>
      </c>
      <c r="F745" s="23">
        <v>8.0</v>
      </c>
      <c r="G745" s="26">
        <f>C745*D744/D745</f>
        <v>49.52866242</v>
      </c>
      <c r="H745" s="26">
        <f t="shared" si="982"/>
        <v>2.213847606</v>
      </c>
      <c r="I745" s="26"/>
    </row>
    <row r="746" ht="15.75" customHeight="1">
      <c r="B746" s="21" t="s">
        <v>53</v>
      </c>
      <c r="C746" s="21" t="s">
        <v>58</v>
      </c>
      <c r="F746" s="23">
        <v>46.0</v>
      </c>
      <c r="G746" s="23">
        <f>B749*D747/D749</f>
        <v>31.09859155</v>
      </c>
      <c r="H746" s="23">
        <f t="shared" ref="H746:H747" si="983">((B747-G746)^2)/G746</f>
        <v>0.7725045928</v>
      </c>
    </row>
    <row r="747" ht="15.75" customHeight="1">
      <c r="A747" s="21" t="s">
        <v>25</v>
      </c>
      <c r="B747" s="24">
        <v>36.0</v>
      </c>
      <c r="C747" s="23">
        <v>10.0</v>
      </c>
      <c r="D747" s="23">
        <f t="shared" ref="D747:D749" si="984">SUM(B747:C747)</f>
        <v>46</v>
      </c>
      <c r="F747" s="23">
        <v>8.0</v>
      </c>
      <c r="G747" s="23">
        <f>B749*D748/D749</f>
        <v>64.90140845</v>
      </c>
      <c r="H747" s="23">
        <f t="shared" si="983"/>
        <v>0.3701584507</v>
      </c>
      <c r="I747" s="21">
        <f>SUM(H746:H749)</f>
        <v>3.527351134</v>
      </c>
      <c r="J747" s="21" t="s">
        <v>60</v>
      </c>
    </row>
    <row r="748" ht="15.75" customHeight="1">
      <c r="A748" s="21" t="s">
        <v>96</v>
      </c>
      <c r="B748" s="24">
        <v>60.0</v>
      </c>
      <c r="C748" s="23">
        <v>36.0</v>
      </c>
      <c r="D748" s="23">
        <f t="shared" si="984"/>
        <v>96</v>
      </c>
      <c r="F748" s="23">
        <v>10.0</v>
      </c>
      <c r="G748" s="23">
        <f>C749*D747/D749</f>
        <v>14.90140845</v>
      </c>
      <c r="H748" s="23">
        <f t="shared" ref="H748:H749" si="986">((C747-G748)^2)/G748</f>
        <v>1.612183498</v>
      </c>
    </row>
    <row r="749" ht="15.75" customHeight="1">
      <c r="A749" s="21" t="s">
        <v>48</v>
      </c>
      <c r="B749" s="23">
        <f t="shared" ref="B749:C749" si="985">SUM(B747:B748)</f>
        <v>96</v>
      </c>
      <c r="C749" s="23">
        <f t="shared" si="985"/>
        <v>46</v>
      </c>
      <c r="D749" s="23">
        <f t="shared" si="984"/>
        <v>142</v>
      </c>
      <c r="F749" s="23">
        <v>36.0</v>
      </c>
      <c r="G749" s="26">
        <f>C749*D748/D749</f>
        <v>31.09859155</v>
      </c>
      <c r="H749" s="26">
        <f t="shared" si="986"/>
        <v>0.7725045928</v>
      </c>
      <c r="I749" s="26"/>
    </row>
    <row r="750" ht="15.75" customHeight="1">
      <c r="B750" s="21" t="s">
        <v>53</v>
      </c>
      <c r="C750" s="21" t="s">
        <v>76</v>
      </c>
      <c r="F750" s="23">
        <v>56.0</v>
      </c>
      <c r="G750" s="23">
        <f>B753*D751/D753</f>
        <v>52.48</v>
      </c>
      <c r="H750" s="23">
        <f t="shared" ref="H750:H751" si="987">((B751-G750)^2)/G750</f>
        <v>5.175121951</v>
      </c>
    </row>
    <row r="751" ht="15.75" customHeight="1">
      <c r="A751" s="21" t="s">
        <v>25</v>
      </c>
      <c r="B751" s="24">
        <v>36.0</v>
      </c>
      <c r="C751" s="23">
        <v>46.0</v>
      </c>
      <c r="D751" s="23">
        <f t="shared" ref="D751:D753" si="988">SUM(B751:C751)</f>
        <v>82</v>
      </c>
      <c r="F751" s="23">
        <v>18.0</v>
      </c>
      <c r="G751" s="23">
        <f>B753*D752/D753</f>
        <v>43.52</v>
      </c>
      <c r="H751" s="23">
        <f t="shared" si="987"/>
        <v>6.240588235</v>
      </c>
      <c r="I751" s="25">
        <f>SUM(H750:H753)</f>
        <v>31.71030607</v>
      </c>
      <c r="J751" s="25" t="s">
        <v>55</v>
      </c>
      <c r="K751" s="24" t="s">
        <v>56</v>
      </c>
    </row>
    <row r="752" ht="15.75" customHeight="1">
      <c r="A752" s="21" t="s">
        <v>96</v>
      </c>
      <c r="B752" s="24">
        <v>60.0</v>
      </c>
      <c r="C752" s="23">
        <v>8.0</v>
      </c>
      <c r="D752" s="23">
        <f t="shared" si="988"/>
        <v>68</v>
      </c>
      <c r="F752" s="23">
        <v>46.0</v>
      </c>
      <c r="G752" s="23">
        <f>C753*D751/D753</f>
        <v>29.52</v>
      </c>
      <c r="H752" s="23">
        <f t="shared" ref="H752:H753" si="990">((C751-G752)^2)/G752</f>
        <v>9.200216802</v>
      </c>
    </row>
    <row r="753" ht="15.75" customHeight="1">
      <c r="A753" s="21" t="s">
        <v>48</v>
      </c>
      <c r="B753" s="23">
        <f t="shared" ref="B753:C753" si="989">SUM(B751:B752)</f>
        <v>96</v>
      </c>
      <c r="C753" s="23">
        <f t="shared" si="989"/>
        <v>54</v>
      </c>
      <c r="D753" s="23">
        <f t="shared" si="988"/>
        <v>150</v>
      </c>
      <c r="F753" s="23">
        <v>8.0</v>
      </c>
      <c r="G753" s="26">
        <f>C753*D752/D753</f>
        <v>24.48</v>
      </c>
      <c r="H753" s="26">
        <f t="shared" si="990"/>
        <v>11.09437908</v>
      </c>
      <c r="I753" s="26"/>
    </row>
    <row r="754" ht="15.75" customHeight="1">
      <c r="B754" s="20" t="s">
        <v>52</v>
      </c>
      <c r="C754" s="20" t="s">
        <v>59</v>
      </c>
      <c r="D754" s="21" t="s">
        <v>48</v>
      </c>
      <c r="F754" s="22">
        <v>61.0</v>
      </c>
      <c r="G754" s="23">
        <f>B757*D755/D757</f>
        <v>60.625</v>
      </c>
      <c r="H754" s="23">
        <f t="shared" ref="H754:H755" si="991">((B755-G754)^2)/G754</f>
        <v>0.002319587629</v>
      </c>
    </row>
    <row r="755" ht="15.75" customHeight="1">
      <c r="A755" s="21" t="s">
        <v>25</v>
      </c>
      <c r="B755" s="23">
        <v>61.0</v>
      </c>
      <c r="C755" s="23">
        <v>74.0</v>
      </c>
      <c r="D755" s="23">
        <f t="shared" ref="D755:D757" si="992">SUM(B755:C755)</f>
        <v>135</v>
      </c>
      <c r="F755" s="22">
        <v>133.0</v>
      </c>
      <c r="G755" s="23">
        <f>B757*D756/D757</f>
        <v>133.375</v>
      </c>
      <c r="H755" s="23">
        <f t="shared" si="991"/>
        <v>0.001054358013</v>
      </c>
      <c r="I755" s="21">
        <f>SUM(H754:H757)</f>
        <v>0.006124136627</v>
      </c>
      <c r="J755" s="21" t="s">
        <v>60</v>
      </c>
    </row>
    <row r="756" ht="15.75" customHeight="1">
      <c r="A756" s="21" t="s">
        <v>96</v>
      </c>
      <c r="B756" s="23">
        <v>133.0</v>
      </c>
      <c r="C756" s="23">
        <v>164.0</v>
      </c>
      <c r="D756" s="23">
        <f t="shared" si="992"/>
        <v>297</v>
      </c>
      <c r="F756" s="22">
        <v>74.0</v>
      </c>
      <c r="G756" s="23">
        <f>C757*D755/D757</f>
        <v>74.375</v>
      </c>
      <c r="H756" s="23">
        <f t="shared" ref="H756:H757" si="994">((C755-G756)^2)/G756</f>
        <v>0.001890756303</v>
      </c>
    </row>
    <row r="757" ht="15.75" customHeight="1">
      <c r="A757" s="21" t="s">
        <v>48</v>
      </c>
      <c r="B757" s="23">
        <f t="shared" ref="B757:C757" si="993">SUM(B755:B756)</f>
        <v>194</v>
      </c>
      <c r="C757" s="23">
        <f t="shared" si="993"/>
        <v>238</v>
      </c>
      <c r="D757" s="23">
        <f t="shared" si="992"/>
        <v>432</v>
      </c>
      <c r="F757" s="26">
        <v>164.0</v>
      </c>
      <c r="G757" s="26">
        <f>C757*D756/D757</f>
        <v>163.625</v>
      </c>
      <c r="H757" s="26">
        <f t="shared" si="994"/>
        <v>0.000859434683</v>
      </c>
      <c r="I757" s="26"/>
      <c r="J757" s="26"/>
      <c r="K757" s="26"/>
      <c r="L757" s="26"/>
      <c r="M757" s="26"/>
      <c r="N757" s="26"/>
      <c r="O757" s="26"/>
    </row>
    <row r="758" ht="15.75" customHeight="1">
      <c r="B758" s="20" t="s">
        <v>52</v>
      </c>
      <c r="C758" s="20" t="s">
        <v>58</v>
      </c>
      <c r="F758" s="22">
        <v>61.0</v>
      </c>
      <c r="G758" s="23">
        <f>B761*D759/D761</f>
        <v>66.96129032</v>
      </c>
      <c r="H758" s="23">
        <f t="shared" ref="H758:H759" si="995">((B759-G758)^2)/G758</f>
        <v>0.5307093418</v>
      </c>
    </row>
    <row r="759" ht="15.75" customHeight="1">
      <c r="A759" s="21" t="s">
        <v>25</v>
      </c>
      <c r="B759" s="23">
        <v>61.0</v>
      </c>
      <c r="C759" s="23">
        <v>46.0</v>
      </c>
      <c r="D759" s="23">
        <f t="shared" ref="D759:D761" si="996">SUM(B759:C759)</f>
        <v>107</v>
      </c>
      <c r="F759" s="23">
        <v>133.0</v>
      </c>
      <c r="G759" s="22">
        <f>B761*D760/D761</f>
        <v>127.0387097</v>
      </c>
      <c r="H759" s="23">
        <f t="shared" si="995"/>
        <v>0.2797334954</v>
      </c>
      <c r="I759" s="21">
        <f>SUM(H758:H761)</f>
        <v>2.165838617</v>
      </c>
      <c r="J759" s="21" t="s">
        <v>60</v>
      </c>
    </row>
    <row r="760" ht="15.75" customHeight="1">
      <c r="A760" s="21" t="s">
        <v>96</v>
      </c>
      <c r="B760" s="23">
        <v>133.0</v>
      </c>
      <c r="C760" s="23">
        <v>70.0</v>
      </c>
      <c r="D760" s="23">
        <f t="shared" si="996"/>
        <v>203</v>
      </c>
      <c r="F760" s="23">
        <v>46.0</v>
      </c>
      <c r="G760" s="23">
        <f>C761*D759/D761</f>
        <v>40.03870968</v>
      </c>
      <c r="H760" s="23">
        <f t="shared" ref="H760:H761" si="998">((C759-G760)^2)/G760</f>
        <v>0.8875656233</v>
      </c>
    </row>
    <row r="761" ht="15.75" customHeight="1">
      <c r="A761" s="21" t="s">
        <v>48</v>
      </c>
      <c r="B761" s="23">
        <f t="shared" ref="B761:C761" si="997">SUM(B759:B760)</f>
        <v>194</v>
      </c>
      <c r="C761" s="23">
        <f t="shared" si="997"/>
        <v>116</v>
      </c>
      <c r="D761" s="23">
        <f t="shared" si="996"/>
        <v>310</v>
      </c>
      <c r="F761" s="26">
        <v>70.0</v>
      </c>
      <c r="G761" s="26">
        <f>C761*D760/D761</f>
        <v>75.96129032</v>
      </c>
      <c r="H761" s="26">
        <f t="shared" si="998"/>
        <v>0.4678301561</v>
      </c>
      <c r="I761" s="26"/>
      <c r="J761" s="26"/>
      <c r="K761" s="26"/>
      <c r="L761" s="26"/>
      <c r="M761" s="26"/>
      <c r="N761" s="26"/>
      <c r="O761" s="26"/>
    </row>
    <row r="762" ht="15.75" customHeight="1">
      <c r="B762" s="20" t="s">
        <v>59</v>
      </c>
      <c r="C762" s="20" t="s">
        <v>58</v>
      </c>
      <c r="F762" s="22">
        <v>74.0</v>
      </c>
      <c r="G762" s="23">
        <f>B765*D763/D765</f>
        <v>80.6779661</v>
      </c>
      <c r="H762" s="23">
        <f t="shared" ref="H762:H763" si="999">((B763-G762)^2)/G762</f>
        <v>0.5527560177</v>
      </c>
    </row>
    <row r="763" ht="15.75" customHeight="1">
      <c r="A763" s="21" t="s">
        <v>25</v>
      </c>
      <c r="B763" s="23">
        <v>74.0</v>
      </c>
      <c r="C763" s="23">
        <v>46.0</v>
      </c>
      <c r="D763" s="23">
        <f t="shared" ref="D763:D765" si="1000">SUM(B763:C763)</f>
        <v>120</v>
      </c>
      <c r="F763" s="23">
        <v>164.0</v>
      </c>
      <c r="G763" s="23">
        <f>B765*D764/D765</f>
        <v>157.3220339</v>
      </c>
      <c r="H763" s="23">
        <f t="shared" si="999"/>
        <v>0.2834646244</v>
      </c>
      <c r="I763" s="21">
        <f>SUM(H762:H765)</f>
        <v>2.551914718</v>
      </c>
      <c r="J763" s="21" t="s">
        <v>60</v>
      </c>
    </row>
    <row r="764" ht="15.75" customHeight="1">
      <c r="A764" s="21" t="s">
        <v>96</v>
      </c>
      <c r="B764" s="23">
        <v>164.0</v>
      </c>
      <c r="C764" s="23">
        <v>70.0</v>
      </c>
      <c r="D764" s="23">
        <f t="shared" si="1000"/>
        <v>234</v>
      </c>
      <c r="F764" s="23">
        <v>46.0</v>
      </c>
      <c r="G764" s="23">
        <f>C765*D763/D765</f>
        <v>39.3220339</v>
      </c>
      <c r="H764" s="23">
        <f t="shared" ref="H764:H765" si="1002">((C763-G764)^2)/G764</f>
        <v>1.134102864</v>
      </c>
    </row>
    <row r="765" ht="15.75" customHeight="1">
      <c r="A765" s="21" t="s">
        <v>48</v>
      </c>
      <c r="B765" s="23">
        <f t="shared" ref="B765:C765" si="1001">SUM(B763:B764)</f>
        <v>238</v>
      </c>
      <c r="C765" s="23">
        <f t="shared" si="1001"/>
        <v>116</v>
      </c>
      <c r="D765" s="23">
        <f t="shared" si="1000"/>
        <v>354</v>
      </c>
      <c r="F765" s="26">
        <v>70.0</v>
      </c>
      <c r="G765" s="26">
        <f>C765*D764/D765</f>
        <v>76.6779661</v>
      </c>
      <c r="H765" s="26">
        <f t="shared" si="1002"/>
        <v>0.5815912122</v>
      </c>
      <c r="I765" s="26"/>
      <c r="J765" s="26"/>
      <c r="K765" s="26"/>
      <c r="L765" s="26"/>
      <c r="M765" s="26"/>
      <c r="N765" s="26"/>
      <c r="O765" s="26"/>
    </row>
    <row r="766" ht="15.75" customHeight="1">
      <c r="B766" s="20" t="s">
        <v>52</v>
      </c>
      <c r="C766" s="20" t="s">
        <v>76</v>
      </c>
      <c r="D766" s="21"/>
      <c r="F766" s="22">
        <v>61.0</v>
      </c>
      <c r="G766" s="23">
        <f>B769*D767/D769</f>
        <v>64.66666667</v>
      </c>
      <c r="H766" s="23">
        <f t="shared" ref="H766:H767" si="1003">((B767-G766)^2)/G766</f>
        <v>0.2079037801</v>
      </c>
    </row>
    <row r="767" ht="15.75" customHeight="1">
      <c r="A767" s="21" t="s">
        <v>25</v>
      </c>
      <c r="B767" s="23">
        <v>61.0</v>
      </c>
      <c r="C767" s="23">
        <v>54.0</v>
      </c>
      <c r="D767" s="23">
        <f t="shared" ref="D767:D769" si="1004">SUM(B767:C767)</f>
        <v>115</v>
      </c>
      <c r="F767" s="22">
        <v>133.0</v>
      </c>
      <c r="G767" s="23">
        <f>B769*D768/D769</f>
        <v>129.3333333</v>
      </c>
      <c r="H767" s="23">
        <f t="shared" si="1003"/>
        <v>0.10395189</v>
      </c>
      <c r="I767" s="21">
        <f>SUM(H766:H769)</f>
        <v>0.7125179218</v>
      </c>
      <c r="J767" s="21" t="s">
        <v>60</v>
      </c>
    </row>
    <row r="768" ht="15.75" customHeight="1">
      <c r="A768" s="21" t="s">
        <v>96</v>
      </c>
      <c r="B768" s="23">
        <v>133.0</v>
      </c>
      <c r="C768" s="23">
        <v>97.0</v>
      </c>
      <c r="D768" s="23">
        <f t="shared" si="1004"/>
        <v>230</v>
      </c>
      <c r="F768" s="22">
        <v>54.0</v>
      </c>
      <c r="G768" s="23">
        <f>C769*D767/D769</f>
        <v>50.33333333</v>
      </c>
      <c r="H768" s="23">
        <f t="shared" ref="H768:H769" si="1006">((C767-G768)^2)/G768</f>
        <v>0.2671081678</v>
      </c>
    </row>
    <row r="769" ht="15.75" customHeight="1">
      <c r="A769" s="21" t="s">
        <v>48</v>
      </c>
      <c r="B769" s="23">
        <f t="shared" ref="B769:C769" si="1005">SUM(B767:B768)</f>
        <v>194</v>
      </c>
      <c r="C769" s="23">
        <f t="shared" si="1005"/>
        <v>151</v>
      </c>
      <c r="D769" s="23">
        <f t="shared" si="1004"/>
        <v>345</v>
      </c>
      <c r="F769" s="26">
        <v>97.0</v>
      </c>
      <c r="G769" s="26">
        <f>C769*D768/D769</f>
        <v>100.6666667</v>
      </c>
      <c r="H769" s="26">
        <f t="shared" si="1006"/>
        <v>0.1335540839</v>
      </c>
      <c r="I769" s="26"/>
      <c r="J769" s="26"/>
      <c r="K769" s="26"/>
      <c r="L769" s="26"/>
      <c r="M769" s="26"/>
      <c r="N769" s="26"/>
      <c r="O769" s="26"/>
    </row>
    <row r="770" ht="15.75" customHeight="1">
      <c r="B770" s="20" t="s">
        <v>76</v>
      </c>
      <c r="C770" s="20" t="s">
        <v>58</v>
      </c>
      <c r="F770" s="22">
        <v>54.0</v>
      </c>
      <c r="G770" s="23">
        <f>B773*D771/D773</f>
        <v>56.55430712</v>
      </c>
      <c r="H770" s="23">
        <f t="shared" ref="H770:H771" si="1007">((B771-G770)^2)/G770</f>
        <v>0.1153667188</v>
      </c>
    </row>
    <row r="771" ht="15.75" customHeight="1">
      <c r="A771" s="21" t="s">
        <v>25</v>
      </c>
      <c r="B771" s="23">
        <v>54.0</v>
      </c>
      <c r="C771" s="23">
        <v>46.0</v>
      </c>
      <c r="D771" s="23">
        <f t="shared" ref="D771:D773" si="1008">SUM(B771:C771)</f>
        <v>100</v>
      </c>
      <c r="F771" s="23">
        <v>97.0</v>
      </c>
      <c r="G771" s="23">
        <f>B773*D772/D773</f>
        <v>94.44569288</v>
      </c>
      <c r="H771" s="23">
        <f t="shared" si="1007"/>
        <v>0.06908186752</v>
      </c>
      <c r="I771" s="21">
        <f>SUM(H770:H773)</f>
        <v>0.4245497632</v>
      </c>
      <c r="J771" s="21" t="s">
        <v>60</v>
      </c>
    </row>
    <row r="772" ht="15.75" customHeight="1">
      <c r="A772" s="21" t="s">
        <v>96</v>
      </c>
      <c r="B772" s="23">
        <v>97.0</v>
      </c>
      <c r="C772" s="23">
        <v>70.0</v>
      </c>
      <c r="D772" s="23">
        <f t="shared" si="1008"/>
        <v>167</v>
      </c>
      <c r="F772" s="23">
        <v>46.0</v>
      </c>
      <c r="G772" s="23">
        <f>C773*D771/D773</f>
        <v>43.44569288</v>
      </c>
      <c r="H772" s="23">
        <f t="shared" ref="H772:H773" si="1010">((C771-G772)^2)/G772</f>
        <v>0.1501756425</v>
      </c>
    </row>
    <row r="773" ht="15.75" customHeight="1">
      <c r="A773" s="21" t="s">
        <v>48</v>
      </c>
      <c r="B773" s="23">
        <f t="shared" ref="B773:C773" si="1009">SUM(B771:B772)</f>
        <v>151</v>
      </c>
      <c r="C773" s="23">
        <f t="shared" si="1009"/>
        <v>116</v>
      </c>
      <c r="D773" s="23">
        <f t="shared" si="1008"/>
        <v>267</v>
      </c>
      <c r="F773" s="26">
        <v>70.0</v>
      </c>
      <c r="G773" s="26">
        <f>C773*D772/D773</f>
        <v>72.55430712</v>
      </c>
      <c r="H773" s="26">
        <f t="shared" si="1010"/>
        <v>0.08992553444</v>
      </c>
      <c r="I773" s="26"/>
      <c r="J773" s="26"/>
      <c r="K773" s="26"/>
      <c r="L773" s="26"/>
      <c r="M773" s="26"/>
      <c r="N773" s="26"/>
      <c r="O773" s="26"/>
    </row>
    <row r="774" ht="15.75" customHeight="1">
      <c r="B774" s="20" t="s">
        <v>59</v>
      </c>
      <c r="C774" s="20" t="s">
        <v>76</v>
      </c>
      <c r="F774" s="22">
        <v>74.0</v>
      </c>
      <c r="G774" s="23">
        <f>B777*D775/D777</f>
        <v>78.31362468</v>
      </c>
      <c r="H774" s="23">
        <f t="shared" ref="H774:H775" si="1011">((B775-G774)^2)/G774</f>
        <v>0.237600519</v>
      </c>
    </row>
    <row r="775" ht="15.75" customHeight="1">
      <c r="A775" s="21" t="s">
        <v>25</v>
      </c>
      <c r="B775" s="23">
        <v>74.0</v>
      </c>
      <c r="C775" s="23">
        <v>54.0</v>
      </c>
      <c r="D775" s="23">
        <f t="shared" ref="D775:D777" si="1012">SUM(B775:C775)</f>
        <v>128</v>
      </c>
      <c r="F775" s="23">
        <v>164.0</v>
      </c>
      <c r="G775" s="23">
        <f>B777*D776/D777</f>
        <v>159.6863753</v>
      </c>
      <c r="H775" s="23">
        <f t="shared" si="1011"/>
        <v>0.1165243925</v>
      </c>
      <c r="I775" s="21">
        <f>SUM(H774:H777)</f>
        <v>0.9122820567</v>
      </c>
      <c r="J775" s="21" t="s">
        <v>60</v>
      </c>
    </row>
    <row r="776" ht="15.75" customHeight="1">
      <c r="A776" s="21" t="s">
        <v>96</v>
      </c>
      <c r="B776" s="23">
        <v>164.0</v>
      </c>
      <c r="C776" s="23">
        <v>97.0</v>
      </c>
      <c r="D776" s="23">
        <f t="shared" si="1012"/>
        <v>261</v>
      </c>
      <c r="F776" s="23">
        <v>54.0</v>
      </c>
      <c r="G776" s="23">
        <f>C777*D775/D777</f>
        <v>49.68637532</v>
      </c>
      <c r="H776" s="23">
        <f t="shared" ref="H776:H777" si="1014">((C775-G776)^2)/G776</f>
        <v>0.3744961823</v>
      </c>
    </row>
    <row r="777" ht="15.75" customHeight="1">
      <c r="A777" s="21" t="s">
        <v>48</v>
      </c>
      <c r="B777" s="23">
        <f t="shared" ref="B777:C777" si="1013">SUM(B775:B776)</f>
        <v>238</v>
      </c>
      <c r="C777" s="23">
        <f t="shared" si="1013"/>
        <v>151</v>
      </c>
      <c r="D777" s="23">
        <f t="shared" si="1012"/>
        <v>389</v>
      </c>
      <c r="F777" s="26">
        <v>97.0</v>
      </c>
      <c r="G777" s="26">
        <f>C777*D776/D777</f>
        <v>101.3136247</v>
      </c>
      <c r="H777" s="26">
        <f t="shared" si="1014"/>
        <v>0.1836609629</v>
      </c>
      <c r="I777" s="26"/>
      <c r="J777" s="26"/>
      <c r="K777" s="26"/>
      <c r="L777" s="26"/>
      <c r="M777" s="26"/>
      <c r="N777" s="26"/>
      <c r="O777" s="26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</row>
    <row r="779" ht="15.75" customHeight="1">
      <c r="B779" s="20" t="s">
        <v>52</v>
      </c>
      <c r="C779" s="20" t="s">
        <v>53</v>
      </c>
      <c r="D779" s="21" t="s">
        <v>48</v>
      </c>
      <c r="F779" s="22">
        <v>61.0</v>
      </c>
      <c r="G779" s="23">
        <f>B782*D780/D782</f>
        <v>40.09535566</v>
      </c>
      <c r="H779" s="23">
        <f t="shared" ref="H779:H780" si="1015">((B780-G779)^2)/G779</f>
        <v>10.89912155</v>
      </c>
    </row>
    <row r="780" ht="15.75" customHeight="1">
      <c r="A780" s="21" t="s">
        <v>25</v>
      </c>
      <c r="B780" s="23">
        <v>61.0</v>
      </c>
      <c r="C780" s="24">
        <v>36.0</v>
      </c>
      <c r="D780" s="23">
        <f t="shared" ref="D780:D782" si="1016">SUM(B780:C780)</f>
        <v>97</v>
      </c>
      <c r="F780" s="22">
        <v>15007.0</v>
      </c>
      <c r="G780" s="23">
        <f>B782*D781/D782</f>
        <v>15027.90464</v>
      </c>
      <c r="H780" s="23">
        <f t="shared" si="1015"/>
        <v>0.02907951342</v>
      </c>
      <c r="I780" s="25">
        <f>SUM(H779:H782)</f>
        <v>18.62827745</v>
      </c>
      <c r="J780" s="25" t="s">
        <v>55</v>
      </c>
      <c r="K780" s="24" t="s">
        <v>56</v>
      </c>
    </row>
    <row r="781" ht="15.75" customHeight="1">
      <c r="A781" s="21" t="s">
        <v>57</v>
      </c>
      <c r="B781" s="23">
        <v>15007.0</v>
      </c>
      <c r="C781" s="24">
        <v>21349.0</v>
      </c>
      <c r="D781" s="23">
        <f t="shared" si="1016"/>
        <v>36356</v>
      </c>
      <c r="F781" s="22">
        <v>74.0</v>
      </c>
      <c r="G781" s="23">
        <f>C782*D780/D782</f>
        <v>56.90464434</v>
      </c>
      <c r="H781" s="23">
        <f t="shared" ref="H781:H782" si="1018">((C780-G781)^2)/G781</f>
        <v>7.679586788</v>
      </c>
    </row>
    <row r="782" ht="15.75" customHeight="1">
      <c r="A782" s="21" t="s">
        <v>48</v>
      </c>
      <c r="B782" s="23">
        <f t="shared" ref="B782:C782" si="1017">SUM(B780:B781)</f>
        <v>15068</v>
      </c>
      <c r="C782" s="23">
        <f t="shared" si="1017"/>
        <v>21385</v>
      </c>
      <c r="D782" s="23">
        <f t="shared" si="1016"/>
        <v>36453</v>
      </c>
      <c r="F782" s="26">
        <v>16383.0</v>
      </c>
      <c r="G782" s="26">
        <f>C782*D781/D782</f>
        <v>21328.09536</v>
      </c>
      <c r="H782" s="26">
        <f t="shared" si="1018"/>
        <v>0.02048960057</v>
      </c>
      <c r="I782" s="26"/>
      <c r="J782" s="26"/>
      <c r="K782" s="26"/>
      <c r="L782" s="26"/>
      <c r="M782" s="26"/>
      <c r="N782" s="26"/>
      <c r="O782" s="26"/>
    </row>
    <row r="783" ht="15.75" customHeight="1">
      <c r="B783" s="20" t="s">
        <v>53</v>
      </c>
      <c r="C783" s="20" t="s">
        <v>58</v>
      </c>
      <c r="F783" s="22">
        <v>61.0</v>
      </c>
      <c r="G783" s="23">
        <f>B786*D784/D786</f>
        <v>48.74006337</v>
      </c>
      <c r="H783" s="23">
        <f t="shared" ref="H783:H784" si="1019">((B784-G783)^2)/G783</f>
        <v>3.330098557</v>
      </c>
    </row>
    <row r="784" ht="15.75" customHeight="1">
      <c r="A784" s="21" t="s">
        <v>25</v>
      </c>
      <c r="B784" s="24">
        <v>36.0</v>
      </c>
      <c r="C784" s="23">
        <v>46.0</v>
      </c>
      <c r="D784" s="23">
        <f t="shared" ref="D784:D786" si="1020">SUM(B784:C784)</f>
        <v>82</v>
      </c>
      <c r="F784" s="22">
        <v>15007.0</v>
      </c>
      <c r="G784" s="23">
        <f>B786*D785/D786</f>
        <v>21336.25994</v>
      </c>
      <c r="H784" s="23">
        <f t="shared" si="1019"/>
        <v>0.00760720085</v>
      </c>
      <c r="I784" s="25">
        <f>SUM(H783:H786)</f>
        <v>8.228875336</v>
      </c>
      <c r="J784" s="25" t="s">
        <v>55</v>
      </c>
      <c r="K784" s="24" t="s">
        <v>94</v>
      </c>
    </row>
    <row r="785" ht="15.75" customHeight="1">
      <c r="A785" s="21" t="s">
        <v>57</v>
      </c>
      <c r="B785" s="24">
        <v>21349.0</v>
      </c>
      <c r="C785" s="23">
        <f>14593-46</f>
        <v>14547</v>
      </c>
      <c r="D785" s="23">
        <f t="shared" si="1020"/>
        <v>35896</v>
      </c>
      <c r="F785" s="22">
        <v>46.0</v>
      </c>
      <c r="G785" s="23">
        <f>C786*D784/D786</f>
        <v>33.25993663</v>
      </c>
      <c r="H785" s="23">
        <f t="shared" ref="H785:H786" si="1022">((C784-G785)^2)/G785</f>
        <v>4.880021767</v>
      </c>
    </row>
    <row r="786" ht="15.75" customHeight="1">
      <c r="A786" s="21" t="s">
        <v>48</v>
      </c>
      <c r="B786" s="23">
        <f t="shared" ref="B786:C786" si="1021">SUM(B784:B785)</f>
        <v>21385</v>
      </c>
      <c r="C786" s="23">
        <f t="shared" si="1021"/>
        <v>14593</v>
      </c>
      <c r="D786" s="23">
        <f t="shared" si="1020"/>
        <v>35978</v>
      </c>
      <c r="F786" s="26">
        <v>14547.0</v>
      </c>
      <c r="G786" s="26">
        <f>C786*D785/D786</f>
        <v>14559.74006</v>
      </c>
      <c r="H786" s="26">
        <f t="shared" si="1022"/>
        <v>0.01114780992</v>
      </c>
      <c r="I786" s="26"/>
      <c r="J786" s="26"/>
      <c r="K786" s="26"/>
      <c r="L786" s="26"/>
      <c r="M786" s="26"/>
      <c r="N786" s="26"/>
      <c r="O786" s="26"/>
    </row>
    <row r="787" ht="15.75" customHeight="1">
      <c r="B787" s="20" t="s">
        <v>59</v>
      </c>
      <c r="C787" s="20" t="s">
        <v>53</v>
      </c>
      <c r="F787" s="22">
        <v>74.0</v>
      </c>
      <c r="G787" s="23">
        <f>B790*D788/D790</f>
        <v>47.83758787</v>
      </c>
      <c r="H787" s="23">
        <f t="shared" ref="H787:H788" si="1023">((B788-G787)^2)/G787</f>
        <v>14.30824252</v>
      </c>
      <c r="K787" s="22"/>
    </row>
    <row r="788" ht="15.75" customHeight="1">
      <c r="A788" s="21" t="s">
        <v>25</v>
      </c>
      <c r="B788" s="23">
        <v>74.0</v>
      </c>
      <c r="C788" s="24">
        <v>36.0</v>
      </c>
      <c r="D788" s="23">
        <f t="shared" ref="D788:D790" si="1024">SUM(B788:C788)</f>
        <v>110</v>
      </c>
      <c r="F788" s="22">
        <v>16383.0</v>
      </c>
      <c r="G788" s="23">
        <f>B790*D789/D790</f>
        <v>16409.16241</v>
      </c>
      <c r="H788" s="23">
        <f t="shared" si="1023"/>
        <v>0.04171278165</v>
      </c>
      <c r="I788" s="25">
        <f>SUM(H787:H790)</f>
        <v>25.39307966</v>
      </c>
      <c r="J788" s="25" t="s">
        <v>55</v>
      </c>
      <c r="K788" s="24" t="s">
        <v>56</v>
      </c>
      <c r="L788" s="22"/>
    </row>
    <row r="789" ht="15.75" customHeight="1">
      <c r="A789" s="21" t="s">
        <v>57</v>
      </c>
      <c r="B789" s="23">
        <v>16383.0</v>
      </c>
      <c r="C789" s="24">
        <v>21349.0</v>
      </c>
      <c r="D789" s="23">
        <f t="shared" si="1024"/>
        <v>37732</v>
      </c>
      <c r="F789" s="22">
        <v>46.0</v>
      </c>
      <c r="G789" s="23">
        <f>C790*D788/D790</f>
        <v>62.16241213</v>
      </c>
      <c r="H789" s="23">
        <f t="shared" ref="H789:H790" si="1026">((C788-G789)^2)/G789</f>
        <v>11.01102395</v>
      </c>
    </row>
    <row r="790" ht="15.75" customHeight="1">
      <c r="A790" s="21" t="s">
        <v>48</v>
      </c>
      <c r="B790" s="23">
        <f t="shared" ref="B790:C790" si="1025">SUM(B788:B789)</f>
        <v>16457</v>
      </c>
      <c r="C790" s="23">
        <f t="shared" si="1025"/>
        <v>21385</v>
      </c>
      <c r="D790" s="23">
        <f t="shared" si="1024"/>
        <v>37842</v>
      </c>
      <c r="F790" s="26">
        <v>14547.0</v>
      </c>
      <c r="G790" s="26">
        <f>C790*D789/D790</f>
        <v>21322.83759</v>
      </c>
      <c r="H790" s="26">
        <f t="shared" si="1026"/>
        <v>0.03210040905</v>
      </c>
      <c r="I790" s="26"/>
      <c r="J790" s="26"/>
      <c r="K790" s="26"/>
      <c r="L790" s="26"/>
      <c r="M790" s="26"/>
      <c r="N790" s="26"/>
      <c r="O790" s="26"/>
    </row>
    <row r="791" ht="15.75" customHeight="1">
      <c r="B791" s="20" t="s">
        <v>52</v>
      </c>
      <c r="C791" s="20" t="s">
        <v>59</v>
      </c>
      <c r="D791" s="21" t="s">
        <v>48</v>
      </c>
      <c r="F791" s="22">
        <v>61.0</v>
      </c>
      <c r="G791" s="23">
        <f>B794*D792/D794</f>
        <v>64.5259318</v>
      </c>
      <c r="H791" s="23">
        <f t="shared" ref="H791:H792" si="1027">((B792-G791)^2)/G791</f>
        <v>0.1926697486</v>
      </c>
    </row>
    <row r="792" ht="15.75" customHeight="1">
      <c r="A792" s="21" t="s">
        <v>25</v>
      </c>
      <c r="B792" s="23">
        <v>61.0</v>
      </c>
      <c r="C792" s="23">
        <v>74.0</v>
      </c>
      <c r="D792" s="23">
        <f t="shared" ref="D792:D794" si="1028">SUM(B792:C792)</f>
        <v>135</v>
      </c>
      <c r="F792" s="22">
        <v>15007.0</v>
      </c>
      <c r="G792" s="23">
        <f>B794*D793/D794</f>
        <v>15003.47407</v>
      </c>
      <c r="H792" s="23">
        <f t="shared" si="1027"/>
        <v>0.0008286210915</v>
      </c>
      <c r="I792" s="21">
        <f>SUM(H791:H794)</f>
        <v>0.3706651337</v>
      </c>
      <c r="J792" s="21" t="s">
        <v>60</v>
      </c>
    </row>
    <row r="793" ht="15.75" customHeight="1">
      <c r="A793" s="21" t="s">
        <v>57</v>
      </c>
      <c r="B793" s="23">
        <v>15007.0</v>
      </c>
      <c r="C793" s="23">
        <v>16383.0</v>
      </c>
      <c r="D793" s="23">
        <f t="shared" si="1028"/>
        <v>31390</v>
      </c>
      <c r="F793" s="22">
        <v>74.0</v>
      </c>
      <c r="G793" s="23">
        <f>C794*D792/D794</f>
        <v>70.4740682</v>
      </c>
      <c r="H793" s="23">
        <f t="shared" ref="H793:H794" si="1030">((C792-G793)^2)/G793</f>
        <v>0.17640808</v>
      </c>
    </row>
    <row r="794" ht="15.75" customHeight="1">
      <c r="A794" s="21" t="s">
        <v>48</v>
      </c>
      <c r="B794" s="23">
        <f t="shared" ref="B794:C794" si="1029">SUM(B792:B793)</f>
        <v>15068</v>
      </c>
      <c r="C794" s="23">
        <f t="shared" si="1029"/>
        <v>16457</v>
      </c>
      <c r="D794" s="23">
        <f t="shared" si="1028"/>
        <v>31525</v>
      </c>
      <c r="F794" s="26">
        <v>16383.0</v>
      </c>
      <c r="G794" s="26">
        <f>C794*D793/D794</f>
        <v>16386.52593</v>
      </c>
      <c r="H794" s="26">
        <f t="shared" si="1030"/>
        <v>0.0007586840012</v>
      </c>
      <c r="I794" s="26"/>
      <c r="J794" s="26"/>
      <c r="K794" s="26"/>
      <c r="L794" s="26"/>
      <c r="M794" s="26"/>
      <c r="N794" s="26"/>
      <c r="O794" s="26"/>
    </row>
    <row r="795" ht="15.75" customHeight="1">
      <c r="B795" s="20" t="s">
        <v>52</v>
      </c>
      <c r="C795" s="20" t="s">
        <v>58</v>
      </c>
      <c r="F795" s="22">
        <v>61.0</v>
      </c>
      <c r="G795" s="23">
        <f>B798*D796/D798</f>
        <v>54.35676478</v>
      </c>
      <c r="H795" s="23">
        <f t="shared" ref="H795:H796" si="1031">((B796-G795)^2)/G795</f>
        <v>0.8119058305</v>
      </c>
    </row>
    <row r="796" ht="15.75" customHeight="1">
      <c r="A796" s="21" t="s">
        <v>25</v>
      </c>
      <c r="B796" s="23">
        <v>61.0</v>
      </c>
      <c r="C796" s="23">
        <v>46.0</v>
      </c>
      <c r="D796" s="23">
        <f t="shared" ref="D796:D798" si="1032">SUM(B796:C796)</f>
        <v>107</v>
      </c>
      <c r="F796" s="22">
        <v>15007.0</v>
      </c>
      <c r="G796" s="23">
        <f>B798*D797/D798</f>
        <v>15013.64324</v>
      </c>
      <c r="H796" s="23">
        <f t="shared" si="1031"/>
        <v>0.002939497999</v>
      </c>
      <c r="I796" s="21">
        <f>SUM(H795:H798)</f>
        <v>1.656213752</v>
      </c>
      <c r="J796" s="21" t="s">
        <v>60</v>
      </c>
    </row>
    <row r="797" ht="15.75" customHeight="1">
      <c r="A797" s="21" t="s">
        <v>57</v>
      </c>
      <c r="B797" s="23">
        <v>15007.0</v>
      </c>
      <c r="C797" s="23">
        <f>14593-46</f>
        <v>14547</v>
      </c>
      <c r="D797" s="23">
        <f t="shared" si="1032"/>
        <v>29554</v>
      </c>
      <c r="F797" s="22">
        <v>46.0</v>
      </c>
      <c r="G797" s="23">
        <f>C798*D796/D798</f>
        <v>52.64323522</v>
      </c>
      <c r="H797" s="23">
        <f t="shared" ref="H797:H798" si="1034">((C796-G797)^2)/G797</f>
        <v>0.8383332457</v>
      </c>
    </row>
    <row r="798" ht="15.75" customHeight="1">
      <c r="A798" s="21" t="s">
        <v>48</v>
      </c>
      <c r="B798" s="23">
        <f t="shared" ref="B798:C798" si="1033">SUM(B796:B797)</f>
        <v>15068</v>
      </c>
      <c r="C798" s="23">
        <f t="shared" si="1033"/>
        <v>14593</v>
      </c>
      <c r="D798" s="23">
        <f t="shared" si="1032"/>
        <v>29661</v>
      </c>
      <c r="F798" s="26">
        <v>14547.0</v>
      </c>
      <c r="G798" s="26">
        <f>C798*D797/D798</f>
        <v>14540.35676</v>
      </c>
      <c r="H798" s="26">
        <f t="shared" si="1034"/>
        <v>0.003035178226</v>
      </c>
      <c r="I798" s="26"/>
      <c r="J798" s="26"/>
      <c r="K798" s="26"/>
      <c r="L798" s="26"/>
      <c r="M798" s="26"/>
      <c r="N798" s="26"/>
      <c r="O798" s="26"/>
    </row>
    <row r="799" ht="15.75" customHeight="1">
      <c r="B799" s="20" t="s">
        <v>59</v>
      </c>
      <c r="C799" s="20" t="s">
        <v>58</v>
      </c>
      <c r="F799" s="22">
        <v>74.0</v>
      </c>
      <c r="G799" s="23">
        <f>B802*D800/D802</f>
        <v>63.60193237</v>
      </c>
      <c r="H799" s="23">
        <f t="shared" ref="H799:H800" si="1035">((B800-G799)^2)/G799</f>
        <v>1.699945371</v>
      </c>
      <c r="K799" s="22"/>
    </row>
    <row r="800" ht="15.75" customHeight="1">
      <c r="A800" s="21" t="s">
        <v>25</v>
      </c>
      <c r="B800" s="23">
        <v>74.0</v>
      </c>
      <c r="C800" s="23">
        <v>46.0</v>
      </c>
      <c r="D800" s="23">
        <f t="shared" ref="D800:D802" si="1036">SUM(B800:C800)</f>
        <v>120</v>
      </c>
      <c r="F800" s="22">
        <v>16383.0</v>
      </c>
      <c r="G800" s="22">
        <f>B802*D801/D802</f>
        <v>16393.39807</v>
      </c>
      <c r="H800" s="23">
        <f t="shared" si="1035"/>
        <v>0.006595326366</v>
      </c>
      <c r="I800" s="21">
        <f>SUM(H799:H802)</f>
        <v>3.63106206</v>
      </c>
      <c r="J800" s="21" t="s">
        <v>60</v>
      </c>
      <c r="L800" s="22"/>
    </row>
    <row r="801" ht="15.75" customHeight="1">
      <c r="A801" s="21" t="s">
        <v>57</v>
      </c>
      <c r="B801" s="23">
        <v>16383.0</v>
      </c>
      <c r="C801" s="23">
        <f>14593-46</f>
        <v>14547</v>
      </c>
      <c r="D801" s="23">
        <f t="shared" si="1036"/>
        <v>30930</v>
      </c>
      <c r="F801" s="22">
        <v>46.0</v>
      </c>
      <c r="G801" s="23">
        <f>C802*D800/D802</f>
        <v>56.39806763</v>
      </c>
      <c r="H801" s="23">
        <f t="shared" ref="H801:H802" si="1038">((C800-G801)^2)/G801</f>
        <v>1.917083599</v>
      </c>
    </row>
    <row r="802" ht="15.75" customHeight="1">
      <c r="A802" s="21" t="s">
        <v>48</v>
      </c>
      <c r="B802" s="23">
        <f t="shared" ref="B802:C802" si="1037">SUM(B800:B801)</f>
        <v>16457</v>
      </c>
      <c r="C802" s="23">
        <f t="shared" si="1037"/>
        <v>14593</v>
      </c>
      <c r="D802" s="23">
        <f t="shared" si="1036"/>
        <v>31050</v>
      </c>
      <c r="F802" s="26">
        <v>14547.0</v>
      </c>
      <c r="G802" s="26">
        <f>C802*D801/D802</f>
        <v>14536.60193</v>
      </c>
      <c r="H802" s="26">
        <f t="shared" si="1038"/>
        <v>0.007437763722</v>
      </c>
      <c r="I802" s="26"/>
      <c r="J802" s="26"/>
      <c r="K802" s="26"/>
      <c r="L802" s="26"/>
      <c r="M802" s="26"/>
      <c r="N802" s="26"/>
      <c r="O802" s="26"/>
    </row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29"/>
    <col customWidth="1" min="2" max="2" width="31.57"/>
    <col customWidth="1" min="3" max="3" width="30.43"/>
    <col customWidth="1" min="4" max="6" width="13.29"/>
    <col customWidth="1" min="7" max="7" width="15.29"/>
    <col customWidth="1" min="8" max="8" width="13.29"/>
    <col customWidth="1" min="9" max="9" width="22.86"/>
    <col customWidth="1" min="10" max="10" width="18.86"/>
    <col customWidth="1" min="11" max="12" width="13.29"/>
    <col customWidth="1" min="13" max="13" width="15.29"/>
    <col customWidth="1" min="14" max="15" width="13.29"/>
    <col customWidth="1" min="16" max="26" width="8.71"/>
  </cols>
  <sheetData>
    <row r="1" ht="13.5" customHeight="1">
      <c r="A1" s="27" t="s">
        <v>39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3.5" customHeight="1">
      <c r="E2" s="21" t="s">
        <v>62</v>
      </c>
      <c r="F2" s="21" t="s">
        <v>63</v>
      </c>
      <c r="G2" s="21"/>
      <c r="H2" s="21" t="s">
        <v>64</v>
      </c>
      <c r="I2" s="21" t="s">
        <v>65</v>
      </c>
      <c r="J2" s="21" t="s">
        <v>97</v>
      </c>
    </row>
    <row r="3" ht="13.5" customHeight="1">
      <c r="B3" s="21" t="s">
        <v>74</v>
      </c>
      <c r="C3" s="21" t="s">
        <v>67</v>
      </c>
      <c r="D3" s="21" t="s">
        <v>48</v>
      </c>
      <c r="E3" s="23">
        <f>(2-1)*(2-1)</f>
        <v>1</v>
      </c>
      <c r="F3" s="23">
        <v>1.0</v>
      </c>
      <c r="G3" s="23">
        <f>B6*D4/D6</f>
        <v>1.272727273</v>
      </c>
      <c r="H3" s="23">
        <f t="shared" ref="H3:H4" si="1">((B4-G3)^2)/G3</f>
        <v>0.05844155844</v>
      </c>
      <c r="I3" s="21">
        <f>SUM(H3:H6)</f>
        <v>0.09428571429</v>
      </c>
      <c r="J3" s="21" t="s">
        <v>98</v>
      </c>
    </row>
    <row r="4" ht="13.5" customHeight="1">
      <c r="A4" s="21" t="s">
        <v>40</v>
      </c>
      <c r="B4" s="23">
        <v>1.0</v>
      </c>
      <c r="C4" s="23">
        <v>3.0</v>
      </c>
      <c r="D4" s="23">
        <f t="shared" ref="D4:D6" si="2">SUM(B4:C4)</f>
        <v>4</v>
      </c>
      <c r="F4" s="23">
        <v>13.0</v>
      </c>
      <c r="G4" s="23">
        <f>B6*D5/D6</f>
        <v>12.72727273</v>
      </c>
      <c r="H4" s="23">
        <f t="shared" si="1"/>
        <v>0.005844155844</v>
      </c>
      <c r="I4" s="21" t="s">
        <v>99</v>
      </c>
      <c r="J4" s="21">
        <v>3.84</v>
      </c>
    </row>
    <row r="5" ht="13.5" customHeight="1">
      <c r="A5" s="21" t="s">
        <v>100</v>
      </c>
      <c r="B5" s="23">
        <v>13.0</v>
      </c>
      <c r="C5" s="23">
        <v>27.0</v>
      </c>
      <c r="D5" s="23">
        <f t="shared" si="2"/>
        <v>40</v>
      </c>
      <c r="F5" s="23">
        <v>3.0</v>
      </c>
      <c r="G5" s="23">
        <f>C6*D4/D6</f>
        <v>2.727272727</v>
      </c>
      <c r="H5" s="23">
        <f t="shared" ref="H5:H6" si="4">((C4-G5)^2)/G5</f>
        <v>0.02727272727</v>
      </c>
      <c r="J5" s="21" t="s">
        <v>60</v>
      </c>
    </row>
    <row r="6" ht="13.5" customHeight="1">
      <c r="A6" s="21" t="s">
        <v>48</v>
      </c>
      <c r="B6" s="23">
        <f t="shared" ref="B6:C6" si="3">SUM(B4:B5)</f>
        <v>14</v>
      </c>
      <c r="C6" s="23">
        <f t="shared" si="3"/>
        <v>30</v>
      </c>
      <c r="D6" s="23">
        <f t="shared" si="2"/>
        <v>44</v>
      </c>
      <c r="F6" s="26">
        <v>27.0</v>
      </c>
      <c r="G6" s="26">
        <f>C6*D5/D6</f>
        <v>27.27272727</v>
      </c>
      <c r="H6" s="26">
        <f t="shared" si="4"/>
        <v>0.002727272727</v>
      </c>
      <c r="I6" s="26"/>
      <c r="J6" s="26"/>
      <c r="K6" s="26"/>
      <c r="L6" s="26"/>
      <c r="M6" s="26"/>
      <c r="N6" s="26"/>
      <c r="O6" s="26"/>
    </row>
    <row r="7" ht="13.5" customHeight="1">
      <c r="A7" s="21"/>
      <c r="F7" s="23">
        <v>3.0</v>
      </c>
      <c r="G7" s="23">
        <f>B10*D8/D10</f>
        <v>1.590909091</v>
      </c>
      <c r="H7" s="23">
        <f t="shared" ref="H7:H8" si="5">((B8-G7)^2)/G7</f>
        <v>1.248051948</v>
      </c>
    </row>
    <row r="8" ht="13.5" customHeight="1">
      <c r="A8" s="21" t="s">
        <v>45</v>
      </c>
      <c r="B8" s="23">
        <v>3.0</v>
      </c>
      <c r="C8" s="23">
        <v>2.0</v>
      </c>
      <c r="D8" s="23">
        <f t="shared" ref="D8:D10" si="6">SUM(B8:C8)</f>
        <v>5</v>
      </c>
      <c r="F8" s="23">
        <v>11.0</v>
      </c>
      <c r="G8" s="23">
        <f>B10*D9/D10</f>
        <v>12.40909091</v>
      </c>
      <c r="H8" s="23">
        <f t="shared" si="5"/>
        <v>0.16000666</v>
      </c>
      <c r="I8" s="21">
        <f>SUM(H7:H10)</f>
        <v>2.065152625</v>
      </c>
      <c r="J8" s="21" t="s">
        <v>60</v>
      </c>
    </row>
    <row r="9" ht="13.5" customHeight="1">
      <c r="A9" s="21" t="s">
        <v>100</v>
      </c>
      <c r="B9" s="23">
        <v>11.0</v>
      </c>
      <c r="C9" s="23">
        <v>28.0</v>
      </c>
      <c r="D9" s="23">
        <f t="shared" si="6"/>
        <v>39</v>
      </c>
      <c r="F9" s="23">
        <v>2.0</v>
      </c>
      <c r="G9" s="23">
        <f>C10*D8/D10</f>
        <v>3.409090909</v>
      </c>
      <c r="H9" s="23">
        <f t="shared" ref="H9:H10" si="8">((C8-G9)^2)/G9</f>
        <v>0.5824242424</v>
      </c>
    </row>
    <row r="10" ht="13.5" customHeight="1">
      <c r="A10" s="21" t="s">
        <v>48</v>
      </c>
      <c r="B10" s="23">
        <f t="shared" ref="B10:C10" si="7">SUM(B8:B9)</f>
        <v>14</v>
      </c>
      <c r="C10" s="23">
        <f t="shared" si="7"/>
        <v>30</v>
      </c>
      <c r="D10" s="23">
        <f t="shared" si="6"/>
        <v>44</v>
      </c>
      <c r="F10" s="26">
        <v>28.0</v>
      </c>
      <c r="G10" s="26">
        <f>C10*D9/D10</f>
        <v>26.59090909</v>
      </c>
      <c r="H10" s="26">
        <f t="shared" si="8"/>
        <v>0.07466977467</v>
      </c>
      <c r="I10" s="26"/>
      <c r="J10" s="26"/>
      <c r="K10" s="26"/>
      <c r="L10" s="26"/>
      <c r="M10" s="26"/>
      <c r="N10" s="26"/>
      <c r="O10" s="26"/>
    </row>
    <row r="11" ht="13.5" customHeight="1">
      <c r="A11" s="21"/>
      <c r="F11" s="22">
        <v>0.0</v>
      </c>
      <c r="G11" s="23">
        <f>B14*D12/D14</f>
        <v>0</v>
      </c>
      <c r="H11" s="23">
        <v>0.0</v>
      </c>
    </row>
    <row r="12" ht="13.5" customHeight="1">
      <c r="A12" s="21" t="s">
        <v>42</v>
      </c>
      <c r="B12" s="23">
        <v>0.0</v>
      </c>
      <c r="C12" s="23">
        <v>0.0</v>
      </c>
      <c r="D12" s="23">
        <f t="shared" ref="D12:D14" si="9">SUM(B12:C12)</f>
        <v>0</v>
      </c>
      <c r="F12" s="22">
        <v>14.0</v>
      </c>
      <c r="G12" s="23">
        <f>B14*D13/D14</f>
        <v>14</v>
      </c>
      <c r="H12" s="23">
        <f>((B13-G12)^2)/G12</f>
        <v>0</v>
      </c>
      <c r="I12" s="21">
        <f>SUM(H11:H14)</f>
        <v>0</v>
      </c>
      <c r="J12" s="21" t="s">
        <v>60</v>
      </c>
    </row>
    <row r="13" ht="13.5" customHeight="1">
      <c r="A13" s="21" t="s">
        <v>100</v>
      </c>
      <c r="B13" s="23">
        <v>14.0</v>
      </c>
      <c r="C13" s="23">
        <v>30.0</v>
      </c>
      <c r="D13" s="23">
        <f t="shared" si="9"/>
        <v>44</v>
      </c>
      <c r="F13" s="22">
        <v>0.0</v>
      </c>
      <c r="G13" s="23">
        <f>C14*D12/D14</f>
        <v>0</v>
      </c>
      <c r="H13" s="23">
        <v>0.0</v>
      </c>
    </row>
    <row r="14" ht="13.5" customHeight="1">
      <c r="A14" s="21" t="s">
        <v>48</v>
      </c>
      <c r="B14" s="23">
        <f t="shared" ref="B14:C14" si="10">SUM(B12:B13)</f>
        <v>14</v>
      </c>
      <c r="C14" s="23">
        <f t="shared" si="10"/>
        <v>30</v>
      </c>
      <c r="D14" s="23">
        <f t="shared" si="9"/>
        <v>44</v>
      </c>
      <c r="F14" s="26">
        <v>30.0</v>
      </c>
      <c r="G14" s="26">
        <f>C14*D13/D14</f>
        <v>30</v>
      </c>
      <c r="H14" s="26">
        <f>((C13-G14)^2)/G14</f>
        <v>0</v>
      </c>
      <c r="I14" s="26"/>
      <c r="J14" s="26"/>
      <c r="K14" s="26"/>
      <c r="L14" s="26"/>
      <c r="M14" s="26"/>
      <c r="N14" s="26"/>
      <c r="O14" s="26"/>
    </row>
    <row r="15" ht="13.5" customHeight="1">
      <c r="A15" s="21"/>
      <c r="F15" s="22">
        <v>1.0</v>
      </c>
      <c r="G15" s="23">
        <f>B18*D16/D18</f>
        <v>0.9545454545</v>
      </c>
      <c r="H15" s="23">
        <f t="shared" ref="H15:H16" si="11">((B16-G15)^2)/G15</f>
        <v>0.002164502165</v>
      </c>
    </row>
    <row r="16" ht="13.5" customHeight="1">
      <c r="A16" s="21" t="s">
        <v>41</v>
      </c>
      <c r="B16" s="23">
        <v>1.0</v>
      </c>
      <c r="C16" s="23">
        <v>2.0</v>
      </c>
      <c r="D16" s="23">
        <f t="shared" ref="D16:D18" si="12">SUM(B16:C16)</f>
        <v>3</v>
      </c>
      <c r="F16" s="22">
        <v>13.0</v>
      </c>
      <c r="G16" s="23">
        <f>B18*D17/D18</f>
        <v>13.04545455</v>
      </c>
      <c r="H16" s="23">
        <f t="shared" si="11"/>
        <v>0.0001583782072</v>
      </c>
      <c r="I16" s="21">
        <f>SUM(H15:H18)</f>
        <v>0.003406891212</v>
      </c>
      <c r="J16" s="21" t="s">
        <v>60</v>
      </c>
    </row>
    <row r="17" ht="13.5" customHeight="1">
      <c r="A17" s="21" t="s">
        <v>100</v>
      </c>
      <c r="B17" s="23">
        <v>13.0</v>
      </c>
      <c r="C17" s="23">
        <v>28.0</v>
      </c>
      <c r="D17" s="23">
        <f t="shared" si="12"/>
        <v>41</v>
      </c>
      <c r="F17" s="22">
        <v>2.0</v>
      </c>
      <c r="G17" s="23">
        <f>C18*D16/D18</f>
        <v>2.045454545</v>
      </c>
      <c r="H17" s="23">
        <f t="shared" ref="H17:H18" si="14">((C16-G17)^2)/G17</f>
        <v>0.00101010101</v>
      </c>
    </row>
    <row r="18" ht="13.5" customHeight="1">
      <c r="A18" s="21" t="s">
        <v>48</v>
      </c>
      <c r="B18" s="23">
        <f t="shared" ref="B18:C18" si="13">SUM(B16:B17)</f>
        <v>14</v>
      </c>
      <c r="C18" s="23">
        <f t="shared" si="13"/>
        <v>30</v>
      </c>
      <c r="D18" s="23">
        <f t="shared" si="12"/>
        <v>44</v>
      </c>
      <c r="F18" s="26">
        <v>28.0</v>
      </c>
      <c r="G18" s="26">
        <f>C18*D17/D18</f>
        <v>27.95454545</v>
      </c>
      <c r="H18" s="26">
        <f t="shared" si="14"/>
        <v>0.00007390983001</v>
      </c>
      <c r="I18" s="26"/>
      <c r="J18" s="26"/>
      <c r="K18" s="26"/>
      <c r="L18" s="26"/>
      <c r="M18" s="26"/>
      <c r="N18" s="26"/>
      <c r="O18" s="26"/>
    </row>
    <row r="19" ht="13.5" customHeight="1">
      <c r="A19" s="21"/>
      <c r="F19" s="22">
        <v>1.0</v>
      </c>
      <c r="G19" s="23">
        <f>B22*D20/D22</f>
        <v>0.6363636364</v>
      </c>
      <c r="H19" s="23">
        <f t="shared" ref="H19:H20" si="15">((B20-G19)^2)/G19</f>
        <v>0.2077922078</v>
      </c>
    </row>
    <row r="20" ht="13.5" customHeight="1">
      <c r="A20" s="21" t="s">
        <v>46</v>
      </c>
      <c r="B20" s="23">
        <v>1.0</v>
      </c>
      <c r="C20" s="23">
        <v>1.0</v>
      </c>
      <c r="D20" s="23">
        <f t="shared" ref="D20:D22" si="16">SUM(B20:C20)</f>
        <v>2</v>
      </c>
      <c r="F20" s="22">
        <v>13.0</v>
      </c>
      <c r="G20" s="23">
        <f>B22*D21/D22</f>
        <v>13.36363636</v>
      </c>
      <c r="H20" s="23">
        <f t="shared" si="15"/>
        <v>0.009894867038</v>
      </c>
      <c r="I20" s="21">
        <f>SUM(H19:H22)</f>
        <v>0.3192743764</v>
      </c>
      <c r="J20" s="21" t="s">
        <v>60</v>
      </c>
    </row>
    <row r="21" ht="13.5" customHeight="1">
      <c r="A21" s="21" t="s">
        <v>100</v>
      </c>
      <c r="B21" s="23">
        <v>13.0</v>
      </c>
      <c r="C21" s="23">
        <v>29.0</v>
      </c>
      <c r="D21" s="23">
        <f t="shared" si="16"/>
        <v>42</v>
      </c>
      <c r="F21" s="22">
        <v>1.0</v>
      </c>
      <c r="G21" s="23">
        <f>C22*D20/D22</f>
        <v>1.363636364</v>
      </c>
      <c r="H21" s="23">
        <f t="shared" ref="H21:H22" si="18">((C20-G21)^2)/G21</f>
        <v>0.09696969697</v>
      </c>
    </row>
    <row r="22" ht="13.5" customHeight="1">
      <c r="A22" s="21" t="s">
        <v>48</v>
      </c>
      <c r="B22" s="23">
        <f t="shared" ref="B22:C22" si="17">SUM(B20:B21)</f>
        <v>14</v>
      </c>
      <c r="C22" s="23">
        <f t="shared" si="17"/>
        <v>30</v>
      </c>
      <c r="D22" s="23">
        <f t="shared" si="16"/>
        <v>44</v>
      </c>
      <c r="F22" s="26">
        <v>29.0</v>
      </c>
      <c r="G22" s="26">
        <f>C22*D21/D22</f>
        <v>28.63636364</v>
      </c>
      <c r="H22" s="26">
        <f t="shared" si="18"/>
        <v>0.004617604618</v>
      </c>
      <c r="I22" s="26"/>
      <c r="J22" s="26"/>
      <c r="K22" s="26"/>
      <c r="L22" s="26"/>
      <c r="M22" s="26"/>
      <c r="N22" s="26"/>
      <c r="O22" s="26"/>
    </row>
    <row r="23" ht="13.5" customHeight="1">
      <c r="A23" s="21"/>
      <c r="F23" s="22">
        <v>1.0</v>
      </c>
      <c r="G23" s="23">
        <f>B26*D24/D26</f>
        <v>1.272727273</v>
      </c>
      <c r="H23" s="23">
        <f t="shared" ref="H23:H24" si="19">((B24-G23)^2)/G23</f>
        <v>0.05844155844</v>
      </c>
    </row>
    <row r="24" ht="13.5" customHeight="1">
      <c r="A24" s="21" t="s">
        <v>43</v>
      </c>
      <c r="B24" s="23">
        <v>1.0</v>
      </c>
      <c r="C24" s="23">
        <v>3.0</v>
      </c>
      <c r="D24" s="23">
        <f t="shared" ref="D24:D26" si="20">SUM(B24:C24)</f>
        <v>4</v>
      </c>
      <c r="F24" s="22">
        <v>13.0</v>
      </c>
      <c r="G24" s="22">
        <f>B26*D25/D26</f>
        <v>12.72727273</v>
      </c>
      <c r="H24" s="23">
        <f t="shared" si="19"/>
        <v>0.005844155844</v>
      </c>
      <c r="I24" s="21">
        <f>SUM(H23:H26)</f>
        <v>0.09428571429</v>
      </c>
      <c r="J24" s="21" t="s">
        <v>60</v>
      </c>
    </row>
    <row r="25" ht="13.5" customHeight="1">
      <c r="A25" s="21" t="s">
        <v>100</v>
      </c>
      <c r="B25" s="23">
        <v>13.0</v>
      </c>
      <c r="C25" s="23">
        <v>27.0</v>
      </c>
      <c r="D25" s="23">
        <f t="shared" si="20"/>
        <v>40</v>
      </c>
      <c r="F25" s="22">
        <v>3.0</v>
      </c>
      <c r="G25" s="23">
        <f>C26*D24/D26</f>
        <v>2.727272727</v>
      </c>
      <c r="H25" s="23">
        <f t="shared" ref="H25:H26" si="22">((C24-G25)^2)/G25</f>
        <v>0.02727272727</v>
      </c>
    </row>
    <row r="26" ht="13.5" customHeight="1">
      <c r="A26" s="21" t="s">
        <v>48</v>
      </c>
      <c r="B26" s="23">
        <f t="shared" ref="B26:C26" si="21">SUM(B24:B25)</f>
        <v>14</v>
      </c>
      <c r="C26" s="23">
        <f t="shared" si="21"/>
        <v>30</v>
      </c>
      <c r="D26" s="23">
        <f t="shared" si="20"/>
        <v>44</v>
      </c>
      <c r="F26" s="26">
        <v>27.0</v>
      </c>
      <c r="G26" s="26">
        <f>C26*D25/D26</f>
        <v>27.27272727</v>
      </c>
      <c r="H26" s="26">
        <f t="shared" si="22"/>
        <v>0.002727272727</v>
      </c>
      <c r="I26" s="26"/>
      <c r="J26" s="26"/>
      <c r="K26" s="26"/>
      <c r="L26" s="26"/>
      <c r="M26" s="26"/>
      <c r="N26" s="26"/>
      <c r="O26" s="26"/>
    </row>
    <row r="27" ht="13.5" customHeight="1">
      <c r="A27" s="21"/>
      <c r="F27" s="22">
        <v>7.0</v>
      </c>
      <c r="G27" s="23">
        <f>B30*D28/D30</f>
        <v>8.272727273</v>
      </c>
      <c r="H27" s="23">
        <f t="shared" ref="H27:H28" si="23">((B28-G27)^2)/G27</f>
        <v>0.1958041958</v>
      </c>
    </row>
    <row r="28" ht="13.5" customHeight="1">
      <c r="A28" s="21" t="s">
        <v>44</v>
      </c>
      <c r="B28" s="23">
        <v>7.0</v>
      </c>
      <c r="C28" s="23">
        <v>19.0</v>
      </c>
      <c r="D28" s="23">
        <f t="shared" ref="D28:D30" si="24">SUM(B28:C28)</f>
        <v>26</v>
      </c>
      <c r="F28" s="22">
        <v>7.0</v>
      </c>
      <c r="G28" s="23">
        <f>B30*D29/D30</f>
        <v>5.727272727</v>
      </c>
      <c r="H28" s="23">
        <f t="shared" si="23"/>
        <v>0.2828282828</v>
      </c>
      <c r="I28" s="21">
        <f>SUM(H27:H30)</f>
        <v>0.701994302</v>
      </c>
      <c r="J28" s="21" t="s">
        <v>60</v>
      </c>
    </row>
    <row r="29" ht="13.5" customHeight="1">
      <c r="A29" s="21" t="s">
        <v>100</v>
      </c>
      <c r="B29" s="23">
        <v>7.0</v>
      </c>
      <c r="C29" s="23">
        <v>11.0</v>
      </c>
      <c r="D29" s="23">
        <f t="shared" si="24"/>
        <v>18</v>
      </c>
      <c r="F29" s="22">
        <v>19.0</v>
      </c>
      <c r="G29" s="23">
        <f>C30*D28/D30</f>
        <v>17.72727273</v>
      </c>
      <c r="H29" s="23">
        <f t="shared" ref="H29:H30" si="26">((C28-G29)^2)/G29</f>
        <v>0.09137529138</v>
      </c>
    </row>
    <row r="30" ht="13.5" customHeight="1">
      <c r="A30" s="21" t="s">
        <v>48</v>
      </c>
      <c r="B30" s="23">
        <f t="shared" ref="B30:C30" si="25">SUM(B28:B29)</f>
        <v>14</v>
      </c>
      <c r="C30" s="23">
        <f t="shared" si="25"/>
        <v>30</v>
      </c>
      <c r="D30" s="23">
        <f t="shared" si="24"/>
        <v>44</v>
      </c>
      <c r="F30" s="26">
        <v>11.0</v>
      </c>
      <c r="G30" s="26">
        <f>C30*D29/D30</f>
        <v>12.27272727</v>
      </c>
      <c r="H30" s="26">
        <f t="shared" si="26"/>
        <v>0.131986532</v>
      </c>
      <c r="I30" s="26"/>
      <c r="J30" s="26"/>
      <c r="K30" s="26"/>
      <c r="L30" s="26"/>
      <c r="M30" s="26"/>
      <c r="N30" s="26"/>
      <c r="O30" s="26"/>
    </row>
    <row r="31" ht="13.5" customHeight="1">
      <c r="A31" s="4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ht="13.5" customHeight="1">
      <c r="A32" s="21"/>
      <c r="B32" s="21" t="s">
        <v>74</v>
      </c>
      <c r="C32" s="21" t="s">
        <v>101</v>
      </c>
      <c r="D32" s="21" t="s">
        <v>48</v>
      </c>
      <c r="F32" s="23">
        <v>1.0</v>
      </c>
      <c r="G32" s="23">
        <f>B35*D33/D35</f>
        <v>2</v>
      </c>
      <c r="H32" s="23">
        <f t="shared" ref="H32:H33" si="27">((B33-G32)^2)/G32</f>
        <v>0.5</v>
      </c>
    </row>
    <row r="33" ht="13.5" customHeight="1">
      <c r="A33" s="21" t="s">
        <v>40</v>
      </c>
      <c r="B33" s="23">
        <v>1.0</v>
      </c>
      <c r="C33" s="23">
        <v>3.0</v>
      </c>
      <c r="D33" s="23">
        <f t="shared" ref="D33:D35" si="28">SUM(B33:C33)</f>
        <v>4</v>
      </c>
      <c r="F33" s="23">
        <v>13.0</v>
      </c>
      <c r="G33" s="23">
        <f>B35*D34/D35</f>
        <v>12</v>
      </c>
      <c r="H33" s="23">
        <f t="shared" si="27"/>
        <v>0.08333333333</v>
      </c>
      <c r="I33" s="21">
        <f>SUM(H32:H35)</f>
        <v>1.166666667</v>
      </c>
      <c r="J33" s="21" t="s">
        <v>60</v>
      </c>
    </row>
    <row r="34" ht="13.5" customHeight="1">
      <c r="A34" s="21" t="s">
        <v>100</v>
      </c>
      <c r="B34" s="23">
        <v>13.0</v>
      </c>
      <c r="C34" s="23">
        <v>11.0</v>
      </c>
      <c r="D34" s="23">
        <f t="shared" si="28"/>
        <v>24</v>
      </c>
      <c r="F34" s="23">
        <v>3.0</v>
      </c>
      <c r="G34" s="23">
        <f>C35*D33/D35</f>
        <v>2</v>
      </c>
      <c r="H34" s="23">
        <f t="shared" ref="H34:H35" si="30">((C33-G34)^2)/G34</f>
        <v>0.5</v>
      </c>
    </row>
    <row r="35" ht="13.5" customHeight="1">
      <c r="A35" s="21" t="s">
        <v>48</v>
      </c>
      <c r="B35" s="23">
        <f t="shared" ref="B35:C35" si="29">SUM(B33:B34)</f>
        <v>14</v>
      </c>
      <c r="C35" s="23">
        <f t="shared" si="29"/>
        <v>14</v>
      </c>
      <c r="D35" s="23">
        <f t="shared" si="28"/>
        <v>28</v>
      </c>
      <c r="F35" s="26">
        <v>11.0</v>
      </c>
      <c r="G35" s="26">
        <f>C35*D34/D35</f>
        <v>12</v>
      </c>
      <c r="H35" s="26">
        <f t="shared" si="30"/>
        <v>0.08333333333</v>
      </c>
      <c r="I35" s="26"/>
      <c r="J35" s="26"/>
      <c r="K35" s="26"/>
      <c r="L35" s="26"/>
      <c r="M35" s="26"/>
      <c r="N35" s="26"/>
      <c r="O35" s="26"/>
    </row>
    <row r="36" ht="13.5" customHeight="1">
      <c r="A36" s="21"/>
      <c r="F36" s="23">
        <v>3.0</v>
      </c>
      <c r="G36" s="23">
        <f>B39*D37/D39</f>
        <v>2.5</v>
      </c>
      <c r="H36" s="23">
        <f t="shared" ref="H36:H37" si="31">((B37-G36)^2)/G36</f>
        <v>0.1</v>
      </c>
    </row>
    <row r="37" ht="13.5" customHeight="1">
      <c r="A37" s="21" t="s">
        <v>45</v>
      </c>
      <c r="B37" s="23">
        <v>3.0</v>
      </c>
      <c r="C37" s="23">
        <v>2.0</v>
      </c>
      <c r="D37" s="23">
        <f t="shared" ref="D37:D39" si="32">SUM(B37:C37)</f>
        <v>5</v>
      </c>
      <c r="F37" s="23">
        <v>11.0</v>
      </c>
      <c r="G37" s="23">
        <f>B39*D38/D39</f>
        <v>11.5</v>
      </c>
      <c r="H37" s="23">
        <f t="shared" si="31"/>
        <v>0.02173913043</v>
      </c>
      <c r="I37" s="21">
        <f>SUM(H36:H39)</f>
        <v>0.2434782609</v>
      </c>
      <c r="J37" s="21" t="s">
        <v>60</v>
      </c>
    </row>
    <row r="38" ht="13.5" customHeight="1">
      <c r="A38" s="21" t="s">
        <v>100</v>
      </c>
      <c r="B38" s="23">
        <v>11.0</v>
      </c>
      <c r="C38" s="23">
        <v>12.0</v>
      </c>
      <c r="D38" s="23">
        <f t="shared" si="32"/>
        <v>23</v>
      </c>
      <c r="F38" s="23">
        <v>2.0</v>
      </c>
      <c r="G38" s="23">
        <f>C39*D37/D39</f>
        <v>2.5</v>
      </c>
      <c r="H38" s="23">
        <f t="shared" ref="H38:H39" si="34">((C37-G38)^2)/G38</f>
        <v>0.1</v>
      </c>
    </row>
    <row r="39" ht="13.5" customHeight="1">
      <c r="A39" s="21" t="s">
        <v>48</v>
      </c>
      <c r="B39" s="23">
        <f t="shared" ref="B39:C39" si="33">SUM(B37:B38)</f>
        <v>14</v>
      </c>
      <c r="C39" s="23">
        <f t="shared" si="33"/>
        <v>14</v>
      </c>
      <c r="D39" s="23">
        <f t="shared" si="32"/>
        <v>28</v>
      </c>
      <c r="F39" s="26">
        <v>12.0</v>
      </c>
      <c r="G39" s="26">
        <f>C39*D38/D39</f>
        <v>11.5</v>
      </c>
      <c r="H39" s="26">
        <f t="shared" si="34"/>
        <v>0.02173913043</v>
      </c>
      <c r="I39" s="26"/>
      <c r="J39" s="26"/>
      <c r="K39" s="26"/>
      <c r="L39" s="26"/>
      <c r="M39" s="26"/>
      <c r="N39" s="26"/>
      <c r="O39" s="26"/>
    </row>
    <row r="40" ht="13.5" customHeight="1">
      <c r="A40" s="21"/>
      <c r="F40" s="23">
        <v>0.0</v>
      </c>
      <c r="G40" s="23">
        <f>B43*D41/D43</f>
        <v>0</v>
      </c>
      <c r="H40" s="23">
        <v>0.0</v>
      </c>
    </row>
    <row r="41" ht="13.5" customHeight="1">
      <c r="A41" s="21" t="s">
        <v>42</v>
      </c>
      <c r="B41" s="23">
        <v>0.0</v>
      </c>
      <c r="C41" s="23">
        <v>0.0</v>
      </c>
      <c r="D41" s="23">
        <f t="shared" ref="D41:D43" si="35">SUM(B41:C41)</f>
        <v>0</v>
      </c>
      <c r="F41" s="23">
        <v>14.0</v>
      </c>
      <c r="G41" s="23">
        <f>B43*D42/D43</f>
        <v>14</v>
      </c>
      <c r="H41" s="23">
        <f>((B42-G41)^2)/G41</f>
        <v>0</v>
      </c>
      <c r="I41" s="21">
        <f>SUM(H40:H43)</f>
        <v>0</v>
      </c>
      <c r="J41" s="21" t="s">
        <v>60</v>
      </c>
    </row>
    <row r="42" ht="13.5" customHeight="1">
      <c r="A42" s="21" t="s">
        <v>100</v>
      </c>
      <c r="B42" s="23">
        <v>14.0</v>
      </c>
      <c r="C42" s="23">
        <v>14.0</v>
      </c>
      <c r="D42" s="23">
        <f t="shared" si="35"/>
        <v>28</v>
      </c>
      <c r="F42" s="23">
        <v>0.0</v>
      </c>
      <c r="G42" s="23">
        <f>C43*D41/D43</f>
        <v>0</v>
      </c>
      <c r="H42" s="23">
        <v>0.0</v>
      </c>
    </row>
    <row r="43" ht="13.5" customHeight="1">
      <c r="A43" s="21" t="s">
        <v>48</v>
      </c>
      <c r="B43" s="23">
        <f t="shared" ref="B43:C43" si="36">SUM(B41:B42)</f>
        <v>14</v>
      </c>
      <c r="C43" s="23">
        <f t="shared" si="36"/>
        <v>14</v>
      </c>
      <c r="D43" s="23">
        <f t="shared" si="35"/>
        <v>28</v>
      </c>
      <c r="F43" s="26">
        <v>14.0</v>
      </c>
      <c r="G43" s="26">
        <f>C43*D42/D43</f>
        <v>14</v>
      </c>
      <c r="H43" s="26">
        <f>((C42-G43)^2)/G43</f>
        <v>0</v>
      </c>
      <c r="I43" s="26"/>
      <c r="J43" s="26"/>
      <c r="K43" s="26"/>
      <c r="L43" s="26"/>
      <c r="M43" s="26"/>
      <c r="N43" s="26"/>
      <c r="O43" s="26"/>
    </row>
    <row r="44" ht="13.5" customHeight="1">
      <c r="A44" s="21"/>
      <c r="F44" s="23">
        <v>1.0</v>
      </c>
      <c r="G44" s="23">
        <f>B47*D45/D47</f>
        <v>1.5</v>
      </c>
      <c r="H44" s="23">
        <f t="shared" ref="H44:H45" si="37">((B45-G44)^2)/G44</f>
        <v>0.1666666667</v>
      </c>
    </row>
    <row r="45" ht="13.5" customHeight="1">
      <c r="A45" s="21" t="s">
        <v>41</v>
      </c>
      <c r="B45" s="23">
        <v>1.0</v>
      </c>
      <c r="C45" s="23">
        <v>2.0</v>
      </c>
      <c r="D45" s="23">
        <f t="shared" ref="D45:D47" si="38">SUM(B45:C45)</f>
        <v>3</v>
      </c>
      <c r="F45" s="23">
        <v>13.0</v>
      </c>
      <c r="G45" s="23">
        <f>B47*D46/D47</f>
        <v>12.5</v>
      </c>
      <c r="H45" s="23">
        <f t="shared" si="37"/>
        <v>0.02</v>
      </c>
      <c r="I45" s="21">
        <f>SUM(H44:H47)</f>
        <v>0.3733333333</v>
      </c>
      <c r="J45" s="21" t="s">
        <v>60</v>
      </c>
    </row>
    <row r="46" ht="13.5" customHeight="1">
      <c r="A46" s="21" t="s">
        <v>100</v>
      </c>
      <c r="B46" s="23">
        <v>13.0</v>
      </c>
      <c r="C46" s="23">
        <v>12.0</v>
      </c>
      <c r="D46" s="23">
        <f t="shared" si="38"/>
        <v>25</v>
      </c>
      <c r="F46" s="23">
        <v>2.0</v>
      </c>
      <c r="G46" s="23">
        <f>C47*D45/D47</f>
        <v>1.5</v>
      </c>
      <c r="H46" s="23">
        <f t="shared" ref="H46:H47" si="40">((C45-G46)^2)/G46</f>
        <v>0.1666666667</v>
      </c>
    </row>
    <row r="47" ht="13.5" customHeight="1">
      <c r="A47" s="21" t="s">
        <v>48</v>
      </c>
      <c r="B47" s="23">
        <f t="shared" ref="B47:C47" si="39">SUM(B45:B46)</f>
        <v>14</v>
      </c>
      <c r="C47" s="23">
        <f t="shared" si="39"/>
        <v>14</v>
      </c>
      <c r="D47" s="23">
        <f t="shared" si="38"/>
        <v>28</v>
      </c>
      <c r="F47" s="26">
        <v>12.0</v>
      </c>
      <c r="G47" s="26">
        <f>C47*D46/D47</f>
        <v>12.5</v>
      </c>
      <c r="H47" s="26">
        <f t="shared" si="40"/>
        <v>0.02</v>
      </c>
      <c r="I47" s="26"/>
      <c r="J47" s="26"/>
      <c r="K47" s="26"/>
      <c r="L47" s="26"/>
      <c r="M47" s="26"/>
      <c r="N47" s="26"/>
      <c r="O47" s="26"/>
    </row>
    <row r="48" ht="13.5" customHeight="1">
      <c r="A48" s="21"/>
      <c r="F48" s="23">
        <v>1.0</v>
      </c>
      <c r="G48" s="23">
        <f>B51*D49/D51</f>
        <v>1</v>
      </c>
      <c r="H48" s="23">
        <f t="shared" ref="H48:H49" si="41">((B49-G48)^2)/G48</f>
        <v>0</v>
      </c>
    </row>
    <row r="49" ht="13.5" customHeight="1">
      <c r="A49" s="21" t="s">
        <v>46</v>
      </c>
      <c r="B49" s="23">
        <v>1.0</v>
      </c>
      <c r="C49" s="23">
        <v>1.0</v>
      </c>
      <c r="D49" s="23">
        <f t="shared" ref="D49:D51" si="42">SUM(B49:C49)</f>
        <v>2</v>
      </c>
      <c r="F49" s="23">
        <v>13.0</v>
      </c>
      <c r="G49" s="23">
        <f>B51*D50/D51</f>
        <v>13</v>
      </c>
      <c r="H49" s="23">
        <f t="shared" si="41"/>
        <v>0</v>
      </c>
      <c r="I49" s="21">
        <f>SUM(H48:H51)</f>
        <v>0</v>
      </c>
      <c r="J49" s="21" t="s">
        <v>60</v>
      </c>
    </row>
    <row r="50" ht="13.5" customHeight="1">
      <c r="A50" s="21" t="s">
        <v>100</v>
      </c>
      <c r="B50" s="23">
        <v>13.0</v>
      </c>
      <c r="C50" s="23">
        <v>13.0</v>
      </c>
      <c r="D50" s="23">
        <f t="shared" si="42"/>
        <v>26</v>
      </c>
      <c r="F50" s="23">
        <v>1.0</v>
      </c>
      <c r="G50" s="23">
        <f>C51*D49/D51</f>
        <v>1</v>
      </c>
      <c r="H50" s="23">
        <f t="shared" ref="H50:H51" si="44">((C49-G50)^2)/G50</f>
        <v>0</v>
      </c>
    </row>
    <row r="51" ht="13.5" customHeight="1">
      <c r="A51" s="21" t="s">
        <v>48</v>
      </c>
      <c r="B51" s="23">
        <f t="shared" ref="B51:C51" si="43">SUM(B49:B50)</f>
        <v>14</v>
      </c>
      <c r="C51" s="23">
        <f t="shared" si="43"/>
        <v>14</v>
      </c>
      <c r="D51" s="23">
        <f t="shared" si="42"/>
        <v>28</v>
      </c>
      <c r="F51" s="26">
        <v>13.0</v>
      </c>
      <c r="G51" s="26">
        <f>C51*D50/D51</f>
        <v>13</v>
      </c>
      <c r="H51" s="26">
        <f t="shared" si="44"/>
        <v>0</v>
      </c>
      <c r="I51" s="26"/>
      <c r="J51" s="26"/>
      <c r="K51" s="26"/>
      <c r="L51" s="26"/>
      <c r="M51" s="26"/>
      <c r="N51" s="26"/>
      <c r="O51" s="26"/>
    </row>
    <row r="52" ht="13.5" customHeight="1">
      <c r="A52" s="21"/>
      <c r="F52" s="23">
        <v>1.0</v>
      </c>
      <c r="G52" s="23">
        <f>B55*D53/D55</f>
        <v>1</v>
      </c>
      <c r="H52" s="23">
        <f t="shared" ref="H52:H53" si="45">((B53-G52)^2)/G52</f>
        <v>0</v>
      </c>
    </row>
    <row r="53" ht="13.5" customHeight="1">
      <c r="A53" s="21" t="s">
        <v>43</v>
      </c>
      <c r="B53" s="23">
        <v>1.0</v>
      </c>
      <c r="C53" s="23">
        <v>1.0</v>
      </c>
      <c r="D53" s="23">
        <f t="shared" ref="D53:D55" si="46">SUM(B53:C53)</f>
        <v>2</v>
      </c>
      <c r="F53" s="23">
        <v>13.0</v>
      </c>
      <c r="G53" s="22">
        <f>B55*D54/D55</f>
        <v>13</v>
      </c>
      <c r="H53" s="23">
        <f t="shared" si="45"/>
        <v>0</v>
      </c>
      <c r="I53" s="21">
        <f>SUM(H52:H55)</f>
        <v>0</v>
      </c>
      <c r="J53" s="21" t="s">
        <v>60</v>
      </c>
    </row>
    <row r="54" ht="13.5" customHeight="1">
      <c r="A54" s="21" t="s">
        <v>100</v>
      </c>
      <c r="B54" s="23">
        <v>13.0</v>
      </c>
      <c r="C54" s="23">
        <v>13.0</v>
      </c>
      <c r="D54" s="23">
        <f t="shared" si="46"/>
        <v>26</v>
      </c>
      <c r="F54" s="23">
        <v>1.0</v>
      </c>
      <c r="G54" s="23">
        <f>C55*D53/D55</f>
        <v>1</v>
      </c>
      <c r="H54" s="23">
        <f t="shared" ref="H54:H55" si="48">((C53-G54)^2)/G54</f>
        <v>0</v>
      </c>
    </row>
    <row r="55" ht="13.5" customHeight="1">
      <c r="A55" s="21" t="s">
        <v>48</v>
      </c>
      <c r="B55" s="23">
        <f t="shared" ref="B55:C55" si="47">SUM(B53:B54)</f>
        <v>14</v>
      </c>
      <c r="C55" s="23">
        <f t="shared" si="47"/>
        <v>14</v>
      </c>
      <c r="D55" s="23">
        <f t="shared" si="46"/>
        <v>28</v>
      </c>
      <c r="F55" s="26">
        <v>13.0</v>
      </c>
      <c r="G55" s="26">
        <f>C55*D54/D55</f>
        <v>13</v>
      </c>
      <c r="H55" s="26">
        <f t="shared" si="48"/>
        <v>0</v>
      </c>
      <c r="I55" s="26"/>
      <c r="J55" s="26"/>
      <c r="K55" s="26"/>
      <c r="L55" s="26"/>
      <c r="M55" s="26"/>
      <c r="N55" s="26"/>
      <c r="O55" s="26"/>
    </row>
    <row r="56" ht="13.5" customHeight="1">
      <c r="A56" s="21"/>
      <c r="F56" s="23">
        <v>7.0</v>
      </c>
      <c r="G56" s="23">
        <f>B59*D57/D59</f>
        <v>6</v>
      </c>
      <c r="H56" s="23">
        <f t="shared" ref="H56:H57" si="49">((B57-G56)^2)/G56</f>
        <v>0.1666666667</v>
      </c>
    </row>
    <row r="57" ht="13.5" customHeight="1">
      <c r="A57" s="21" t="s">
        <v>44</v>
      </c>
      <c r="B57" s="23">
        <v>7.0</v>
      </c>
      <c r="C57" s="23">
        <v>5.0</v>
      </c>
      <c r="D57" s="23">
        <f t="shared" ref="D57:D59" si="50">SUM(B57:C57)</f>
        <v>12</v>
      </c>
      <c r="F57" s="23">
        <v>7.0</v>
      </c>
      <c r="G57" s="23">
        <f>B59*D58/D59</f>
        <v>8</v>
      </c>
      <c r="H57" s="23">
        <f t="shared" si="49"/>
        <v>0.125</v>
      </c>
      <c r="I57" s="21">
        <f>SUM(H56:H59)</f>
        <v>0.5833333333</v>
      </c>
      <c r="J57" s="21" t="s">
        <v>60</v>
      </c>
    </row>
    <row r="58" ht="13.5" customHeight="1">
      <c r="A58" s="21" t="s">
        <v>100</v>
      </c>
      <c r="B58" s="23">
        <v>7.0</v>
      </c>
      <c r="C58" s="23">
        <v>9.0</v>
      </c>
      <c r="D58" s="23">
        <f t="shared" si="50"/>
        <v>16</v>
      </c>
      <c r="F58" s="23">
        <v>5.0</v>
      </c>
      <c r="G58" s="23">
        <f>C59*D57/D59</f>
        <v>6</v>
      </c>
      <c r="H58" s="23">
        <f t="shared" ref="H58:H59" si="52">((C57-G58)^2)/G58</f>
        <v>0.1666666667</v>
      </c>
    </row>
    <row r="59" ht="13.5" customHeight="1">
      <c r="A59" s="21" t="s">
        <v>48</v>
      </c>
      <c r="B59" s="23">
        <f t="shared" ref="B59:C59" si="51">SUM(B57:B58)</f>
        <v>14</v>
      </c>
      <c r="C59" s="23">
        <f t="shared" si="51"/>
        <v>14</v>
      </c>
      <c r="D59" s="23">
        <f t="shared" si="50"/>
        <v>28</v>
      </c>
      <c r="F59" s="26">
        <v>9.0</v>
      </c>
      <c r="G59" s="26">
        <f>C59*D58/D59</f>
        <v>8</v>
      </c>
      <c r="H59" s="26">
        <f t="shared" si="52"/>
        <v>0.125</v>
      </c>
      <c r="I59" s="26"/>
      <c r="J59" s="26"/>
      <c r="K59" s="26"/>
      <c r="L59" s="26"/>
      <c r="M59" s="26"/>
      <c r="N59" s="26"/>
      <c r="O59" s="26"/>
    </row>
    <row r="60" ht="13.5" customHeight="1">
      <c r="A60" s="4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ht="13.5" customHeight="1">
      <c r="A61" s="21"/>
      <c r="B61" s="21" t="s">
        <v>67</v>
      </c>
      <c r="C61" s="21" t="s">
        <v>76</v>
      </c>
      <c r="D61" s="21" t="s">
        <v>48</v>
      </c>
      <c r="E61" s="23">
        <f>(2-1)*(2-1)</f>
        <v>1</v>
      </c>
      <c r="F61" s="23">
        <v>3.0</v>
      </c>
      <c r="G61" s="23">
        <f>B64*D62/D64</f>
        <v>2.666666667</v>
      </c>
      <c r="H61" s="23">
        <f t="shared" ref="H61:H62" si="53">((B62-G61)^2)/G61</f>
        <v>0.04166666667</v>
      </c>
      <c r="I61" s="21"/>
      <c r="J61" s="21"/>
    </row>
    <row r="62" ht="13.5" customHeight="1">
      <c r="A62" s="21" t="s">
        <v>40</v>
      </c>
      <c r="B62" s="23">
        <v>3.0</v>
      </c>
      <c r="C62" s="23">
        <v>1.0</v>
      </c>
      <c r="D62" s="23">
        <f t="shared" ref="D62:D64" si="54">SUM(B62:C62)</f>
        <v>4</v>
      </c>
      <c r="F62" s="23">
        <v>27.0</v>
      </c>
      <c r="G62" s="23">
        <f>B64*D63/D64</f>
        <v>27.33333333</v>
      </c>
      <c r="H62" s="23">
        <f t="shared" si="53"/>
        <v>0.00406504065</v>
      </c>
      <c r="I62" s="21">
        <f>SUM(H61:H64)</f>
        <v>0.137195122</v>
      </c>
      <c r="J62" s="21" t="s">
        <v>60</v>
      </c>
    </row>
    <row r="63" ht="13.5" customHeight="1">
      <c r="A63" s="21" t="s">
        <v>100</v>
      </c>
      <c r="B63" s="23">
        <v>27.0</v>
      </c>
      <c r="C63" s="23">
        <v>14.0</v>
      </c>
      <c r="D63" s="23">
        <f t="shared" si="54"/>
        <v>41</v>
      </c>
      <c r="F63" s="23">
        <v>1.0</v>
      </c>
      <c r="G63" s="23">
        <f>C64*D62/D64</f>
        <v>1.333333333</v>
      </c>
      <c r="H63" s="23">
        <f t="shared" ref="H63:H64" si="55">((C62-G63)^2)/G63</f>
        <v>0.08333333333</v>
      </c>
      <c r="J63" s="21"/>
    </row>
    <row r="64" ht="13.5" customHeight="1">
      <c r="A64" s="21" t="s">
        <v>48</v>
      </c>
      <c r="B64" s="23">
        <f>SUM(B62:B63)</f>
        <v>30</v>
      </c>
      <c r="C64" s="23">
        <f>SUM(C62+C63)</f>
        <v>15</v>
      </c>
      <c r="D64" s="23">
        <f t="shared" si="54"/>
        <v>45</v>
      </c>
      <c r="F64" s="26">
        <v>14.0</v>
      </c>
      <c r="G64" s="26">
        <f>C64*D63/D64</f>
        <v>13.66666667</v>
      </c>
      <c r="H64" s="26">
        <f t="shared" si="55"/>
        <v>0.008130081301</v>
      </c>
      <c r="I64" s="26"/>
      <c r="J64" s="26"/>
      <c r="K64" s="26"/>
      <c r="L64" s="26"/>
      <c r="M64" s="26"/>
      <c r="N64" s="26"/>
      <c r="O64" s="26"/>
    </row>
    <row r="65" ht="13.5" customHeight="1">
      <c r="A65" s="21"/>
      <c r="F65" s="23">
        <v>2.0</v>
      </c>
      <c r="G65" s="23">
        <f>B68*D66/D68</f>
        <v>2.666666667</v>
      </c>
      <c r="H65" s="23">
        <f t="shared" ref="H65:H66" si="56">((B66-G65)^2)/G65</f>
        <v>0.1666666667</v>
      </c>
    </row>
    <row r="66" ht="13.5" customHeight="1">
      <c r="A66" s="21" t="s">
        <v>45</v>
      </c>
      <c r="B66" s="23">
        <v>2.0</v>
      </c>
      <c r="C66" s="23">
        <v>2.0</v>
      </c>
      <c r="D66" s="23">
        <f t="shared" ref="D66:D68" si="57">SUM(B66:C66)</f>
        <v>4</v>
      </c>
      <c r="F66" s="23">
        <v>28.0</v>
      </c>
      <c r="G66" s="23">
        <f>B68*D67/D68</f>
        <v>27.33333333</v>
      </c>
      <c r="H66" s="23">
        <f t="shared" si="56"/>
        <v>0.0162601626</v>
      </c>
      <c r="I66" s="21">
        <f>SUM(H65:H68)</f>
        <v>0.5487804878</v>
      </c>
      <c r="J66" s="21" t="s">
        <v>60</v>
      </c>
    </row>
    <row r="67" ht="13.5" customHeight="1">
      <c r="A67" s="21" t="s">
        <v>100</v>
      </c>
      <c r="B67" s="23">
        <v>28.0</v>
      </c>
      <c r="C67" s="23">
        <v>13.0</v>
      </c>
      <c r="D67" s="23">
        <f t="shared" si="57"/>
        <v>41</v>
      </c>
      <c r="F67" s="23">
        <v>2.0</v>
      </c>
      <c r="G67" s="23">
        <f>C68*D66/D68</f>
        <v>1.333333333</v>
      </c>
      <c r="H67" s="23">
        <f t="shared" ref="H67:H68" si="58">((C66-G67)^2)/G67</f>
        <v>0.3333333333</v>
      </c>
    </row>
    <row r="68" ht="13.5" customHeight="1">
      <c r="A68" s="21" t="s">
        <v>48</v>
      </c>
      <c r="B68" s="23">
        <f>SUM(B66:B67)</f>
        <v>30</v>
      </c>
      <c r="C68" s="23">
        <f>SUM(C66+C67)</f>
        <v>15</v>
      </c>
      <c r="D68" s="23">
        <f t="shared" si="57"/>
        <v>45</v>
      </c>
      <c r="F68" s="26">
        <v>13.0</v>
      </c>
      <c r="G68" s="26">
        <f>C68*D67/D68</f>
        <v>13.66666667</v>
      </c>
      <c r="H68" s="26">
        <f t="shared" si="58"/>
        <v>0.0325203252</v>
      </c>
      <c r="I68" s="26"/>
      <c r="J68" s="26"/>
      <c r="K68" s="26"/>
      <c r="L68" s="26"/>
      <c r="M68" s="26"/>
      <c r="N68" s="26"/>
      <c r="O68" s="26"/>
    </row>
    <row r="69" ht="13.5" customHeight="1">
      <c r="A69" s="21"/>
      <c r="F69" s="22">
        <v>0.0</v>
      </c>
      <c r="G69" s="23">
        <f>B72*D70/D72</f>
        <v>0</v>
      </c>
      <c r="H69" s="23">
        <v>0.0</v>
      </c>
    </row>
    <row r="70" ht="13.5" customHeight="1">
      <c r="A70" s="21" t="s">
        <v>42</v>
      </c>
      <c r="B70" s="23">
        <v>0.0</v>
      </c>
      <c r="C70" s="23">
        <v>0.0</v>
      </c>
      <c r="D70" s="23">
        <f t="shared" ref="D70:D72" si="59">SUM(B70:C70)</f>
        <v>0</v>
      </c>
      <c r="F70" s="22">
        <v>30.0</v>
      </c>
      <c r="G70" s="23">
        <f>B72*D71/D72</f>
        <v>30</v>
      </c>
      <c r="H70" s="23">
        <f>((B71-G70)^2)/G70</f>
        <v>0</v>
      </c>
      <c r="I70" s="21">
        <f>SUM(H69:H72)</f>
        <v>0</v>
      </c>
      <c r="J70" s="21" t="s">
        <v>60</v>
      </c>
    </row>
    <row r="71" ht="13.5" customHeight="1">
      <c r="A71" s="21" t="s">
        <v>100</v>
      </c>
      <c r="B71" s="23">
        <v>30.0</v>
      </c>
      <c r="C71" s="23">
        <v>15.0</v>
      </c>
      <c r="D71" s="23">
        <f t="shared" si="59"/>
        <v>45</v>
      </c>
      <c r="F71" s="22">
        <v>0.0</v>
      </c>
      <c r="G71" s="23">
        <f>C72*D70/D72</f>
        <v>0</v>
      </c>
      <c r="H71" s="23">
        <v>0.0</v>
      </c>
    </row>
    <row r="72" ht="13.5" customHeight="1">
      <c r="A72" s="21" t="s">
        <v>48</v>
      </c>
      <c r="B72" s="23">
        <f>SUM(B70:B71)</f>
        <v>30</v>
      </c>
      <c r="C72" s="23">
        <f>SUM(C70+C71)</f>
        <v>15</v>
      </c>
      <c r="D72" s="23">
        <f t="shared" si="59"/>
        <v>45</v>
      </c>
      <c r="F72" s="26">
        <v>15.0</v>
      </c>
      <c r="G72" s="26">
        <f>C72*D71/D72</f>
        <v>15</v>
      </c>
      <c r="H72" s="26">
        <f>((C71-G72)^2)/G72</f>
        <v>0</v>
      </c>
      <c r="I72" s="26"/>
      <c r="J72" s="26"/>
      <c r="K72" s="26"/>
      <c r="L72" s="26"/>
      <c r="M72" s="26"/>
      <c r="N72" s="26"/>
      <c r="O72" s="26"/>
    </row>
    <row r="73" ht="13.5" customHeight="1">
      <c r="A73" s="21"/>
      <c r="F73" s="22">
        <v>2.0</v>
      </c>
      <c r="G73" s="23">
        <f>B76*D74/D76</f>
        <v>1.333333333</v>
      </c>
      <c r="H73" s="23">
        <f t="shared" ref="H73:H74" si="60">((B74-G73)^2)/G73</f>
        <v>0.3333333333</v>
      </c>
    </row>
    <row r="74" ht="13.5" customHeight="1">
      <c r="A74" s="21" t="s">
        <v>41</v>
      </c>
      <c r="B74" s="23">
        <v>2.0</v>
      </c>
      <c r="C74" s="23">
        <v>0.0</v>
      </c>
      <c r="D74" s="23">
        <f t="shared" ref="D74:D76" si="61">SUM(B74:C74)</f>
        <v>2</v>
      </c>
      <c r="F74" s="22">
        <v>28.0</v>
      </c>
      <c r="G74" s="23">
        <f>B76*D75/D76</f>
        <v>28.66666667</v>
      </c>
      <c r="H74" s="23">
        <f t="shared" si="60"/>
        <v>0.01550387597</v>
      </c>
      <c r="I74" s="21">
        <f>SUM(H73:H76)</f>
        <v>1.046511628</v>
      </c>
      <c r="J74" s="21" t="s">
        <v>60</v>
      </c>
    </row>
    <row r="75" ht="13.5" customHeight="1">
      <c r="A75" s="21" t="s">
        <v>100</v>
      </c>
      <c r="B75" s="23">
        <v>28.0</v>
      </c>
      <c r="C75" s="23">
        <v>15.0</v>
      </c>
      <c r="D75" s="23">
        <f t="shared" si="61"/>
        <v>43</v>
      </c>
      <c r="F75" s="22">
        <v>0.0</v>
      </c>
      <c r="G75" s="23">
        <f>C76*D74/D76</f>
        <v>0.6666666667</v>
      </c>
      <c r="H75" s="23">
        <f t="shared" ref="H75:H76" si="62">((C74-G75)^2)/G75</f>
        <v>0.6666666667</v>
      </c>
    </row>
    <row r="76" ht="13.5" customHeight="1">
      <c r="A76" s="21" t="s">
        <v>48</v>
      </c>
      <c r="B76" s="23">
        <f>SUM(B74:B75)</f>
        <v>30</v>
      </c>
      <c r="C76" s="23">
        <f>SUM(C74+C75)</f>
        <v>15</v>
      </c>
      <c r="D76" s="23">
        <f t="shared" si="61"/>
        <v>45</v>
      </c>
      <c r="F76" s="26">
        <v>15.0</v>
      </c>
      <c r="G76" s="26">
        <f>C76*D75/D76</f>
        <v>14.33333333</v>
      </c>
      <c r="H76" s="26">
        <f t="shared" si="62"/>
        <v>0.03100775194</v>
      </c>
      <c r="I76" s="26"/>
      <c r="J76" s="26"/>
      <c r="K76" s="26"/>
      <c r="L76" s="26"/>
      <c r="M76" s="26"/>
      <c r="N76" s="26"/>
      <c r="O76" s="26"/>
    </row>
    <row r="77" ht="13.5" customHeight="1">
      <c r="A77" s="21"/>
      <c r="F77" s="22">
        <v>1.0</v>
      </c>
      <c r="G77" s="23">
        <f>B80*D78/D80</f>
        <v>1.333333333</v>
      </c>
      <c r="H77" s="23">
        <f t="shared" ref="H77:H78" si="63">((B78-G77)^2)/G77</f>
        <v>0.08333333333</v>
      </c>
    </row>
    <row r="78" ht="13.5" customHeight="1">
      <c r="A78" s="21" t="s">
        <v>46</v>
      </c>
      <c r="B78" s="23">
        <v>1.0</v>
      </c>
      <c r="C78" s="23">
        <v>1.0</v>
      </c>
      <c r="D78" s="23">
        <f t="shared" ref="D78:D80" si="64">SUM(B78:C78)</f>
        <v>2</v>
      </c>
      <c r="F78" s="22">
        <v>29.0</v>
      </c>
      <c r="G78" s="23">
        <f>B80*D79/D80</f>
        <v>28.66666667</v>
      </c>
      <c r="H78" s="23">
        <f t="shared" si="63"/>
        <v>0.003875968992</v>
      </c>
      <c r="I78" s="21">
        <f>SUM(H77:H80)</f>
        <v>0.261627907</v>
      </c>
      <c r="J78" s="21" t="s">
        <v>60</v>
      </c>
    </row>
    <row r="79" ht="13.5" customHeight="1">
      <c r="A79" s="21" t="s">
        <v>100</v>
      </c>
      <c r="B79" s="23">
        <v>29.0</v>
      </c>
      <c r="C79" s="23">
        <v>14.0</v>
      </c>
      <c r="D79" s="23">
        <f t="shared" si="64"/>
        <v>43</v>
      </c>
      <c r="F79" s="22">
        <v>1.0</v>
      </c>
      <c r="G79" s="23">
        <f>C80*D78/D80</f>
        <v>0.6666666667</v>
      </c>
      <c r="H79" s="23">
        <f t="shared" ref="H79:H80" si="65">((C78-G79)^2)/G79</f>
        <v>0.1666666667</v>
      </c>
    </row>
    <row r="80" ht="13.5" customHeight="1">
      <c r="A80" s="21" t="s">
        <v>48</v>
      </c>
      <c r="B80" s="23">
        <f>SUM(B78:B79)</f>
        <v>30</v>
      </c>
      <c r="C80" s="23">
        <f>SUM(C78+C79)</f>
        <v>15</v>
      </c>
      <c r="D80" s="23">
        <f t="shared" si="64"/>
        <v>45</v>
      </c>
      <c r="F80" s="26">
        <v>14.0</v>
      </c>
      <c r="G80" s="26">
        <f>C80*D79/D80</f>
        <v>14.33333333</v>
      </c>
      <c r="H80" s="26">
        <f t="shared" si="65"/>
        <v>0.007751937984</v>
      </c>
      <c r="I80" s="26"/>
      <c r="J80" s="26"/>
      <c r="K80" s="26"/>
      <c r="L80" s="26"/>
      <c r="M80" s="26"/>
      <c r="N80" s="26"/>
      <c r="O80" s="26"/>
    </row>
    <row r="81" ht="13.5" customHeight="1">
      <c r="A81" s="21"/>
      <c r="F81" s="22">
        <v>3.0</v>
      </c>
      <c r="G81" s="23">
        <f>B84*D82/D84</f>
        <v>3.333333333</v>
      </c>
      <c r="H81" s="23">
        <f t="shared" ref="H81:H82" si="66">((B82-G81)^2)/G81</f>
        <v>0.03333333333</v>
      </c>
    </row>
    <row r="82" ht="13.5" customHeight="1">
      <c r="A82" s="21" t="s">
        <v>43</v>
      </c>
      <c r="B82" s="23">
        <v>3.0</v>
      </c>
      <c r="C82" s="23">
        <v>2.0</v>
      </c>
      <c r="D82" s="23">
        <f t="shared" ref="D82:D84" si="67">SUM(B82:C82)</f>
        <v>5</v>
      </c>
      <c r="F82" s="22">
        <v>27.0</v>
      </c>
      <c r="G82" s="22">
        <f>B84*D83/D84</f>
        <v>26.66666667</v>
      </c>
      <c r="H82" s="23">
        <f t="shared" si="66"/>
        <v>0.004166666667</v>
      </c>
      <c r="I82" s="21">
        <f>SUM(H81:H84)</f>
        <v>0.1125</v>
      </c>
      <c r="J82" s="21" t="s">
        <v>60</v>
      </c>
    </row>
    <row r="83" ht="13.5" customHeight="1">
      <c r="A83" s="21" t="s">
        <v>100</v>
      </c>
      <c r="B83" s="23">
        <v>27.0</v>
      </c>
      <c r="C83" s="23">
        <v>13.0</v>
      </c>
      <c r="D83" s="23">
        <f t="shared" si="67"/>
        <v>40</v>
      </c>
      <c r="F83" s="22">
        <v>2.0</v>
      </c>
      <c r="G83" s="23">
        <f>C84*D82/D84</f>
        <v>1.666666667</v>
      </c>
      <c r="H83" s="23">
        <f t="shared" ref="H83:H84" si="68">((C82-G83)^2)/G83</f>
        <v>0.06666666667</v>
      </c>
    </row>
    <row r="84" ht="13.5" customHeight="1">
      <c r="A84" s="21" t="s">
        <v>48</v>
      </c>
      <c r="B84" s="23">
        <f>SUM(B82:B83)</f>
        <v>30</v>
      </c>
      <c r="C84" s="23">
        <f>SUM(C82+C83)</f>
        <v>15</v>
      </c>
      <c r="D84" s="23">
        <f t="shared" si="67"/>
        <v>45</v>
      </c>
      <c r="F84" s="26">
        <v>13.0</v>
      </c>
      <c r="G84" s="26">
        <f>C84*D83/D84</f>
        <v>13.33333333</v>
      </c>
      <c r="H84" s="26">
        <f t="shared" si="68"/>
        <v>0.008333333333</v>
      </c>
      <c r="I84" s="26"/>
      <c r="J84" s="26"/>
      <c r="K84" s="26"/>
      <c r="L84" s="26"/>
      <c r="M84" s="26"/>
      <c r="N84" s="26"/>
      <c r="O84" s="26"/>
    </row>
    <row r="85" ht="13.5" customHeight="1">
      <c r="A85" s="21"/>
      <c r="F85" s="22">
        <v>19.0</v>
      </c>
      <c r="G85" s="23">
        <f>B88*D86/D88</f>
        <v>18.66666667</v>
      </c>
      <c r="H85" s="23">
        <f t="shared" ref="H85:H86" si="69">((B86-G85)^2)/G85</f>
        <v>0.005952380952</v>
      </c>
    </row>
    <row r="86" ht="13.5" customHeight="1">
      <c r="A86" s="21" t="s">
        <v>44</v>
      </c>
      <c r="B86" s="23">
        <v>19.0</v>
      </c>
      <c r="C86" s="23">
        <v>9.0</v>
      </c>
      <c r="D86" s="23">
        <f t="shared" ref="D86:D88" si="70">SUM(B86:C86)</f>
        <v>28</v>
      </c>
      <c r="F86" s="22">
        <v>11.0</v>
      </c>
      <c r="G86" s="23">
        <f>B88*D87/D88</f>
        <v>11.33333333</v>
      </c>
      <c r="H86" s="23">
        <f t="shared" si="69"/>
        <v>0.009803921569</v>
      </c>
      <c r="I86" s="21">
        <f>SUM(H85:H88)</f>
        <v>0.04726890756</v>
      </c>
      <c r="J86" s="21" t="s">
        <v>60</v>
      </c>
    </row>
    <row r="87" ht="13.5" customHeight="1">
      <c r="A87" s="21" t="s">
        <v>100</v>
      </c>
      <c r="B87" s="23">
        <v>11.0</v>
      </c>
      <c r="C87" s="23">
        <v>6.0</v>
      </c>
      <c r="D87" s="23">
        <f t="shared" si="70"/>
        <v>17</v>
      </c>
      <c r="F87" s="22">
        <v>9.0</v>
      </c>
      <c r="G87" s="23">
        <f>C88*D86/D88</f>
        <v>9.333333333</v>
      </c>
      <c r="H87" s="23">
        <f t="shared" ref="H87:H88" si="71">((C86-G87)^2)/G87</f>
        <v>0.0119047619</v>
      </c>
    </row>
    <row r="88" ht="13.5" customHeight="1">
      <c r="A88" s="21" t="s">
        <v>48</v>
      </c>
      <c r="B88" s="23">
        <f>SUM(B86:B87)</f>
        <v>30</v>
      </c>
      <c r="C88" s="23">
        <f>SUM(C86+C87)</f>
        <v>15</v>
      </c>
      <c r="D88" s="23">
        <f t="shared" si="70"/>
        <v>45</v>
      </c>
      <c r="F88" s="26">
        <v>6.0</v>
      </c>
      <c r="G88" s="26">
        <f>C88*D87/D88</f>
        <v>5.666666667</v>
      </c>
      <c r="H88" s="26">
        <f t="shared" si="71"/>
        <v>0.01960784314</v>
      </c>
      <c r="I88" s="26"/>
      <c r="J88" s="26"/>
      <c r="K88" s="26"/>
      <c r="L88" s="26"/>
      <c r="M88" s="26"/>
      <c r="N88" s="26"/>
      <c r="O88" s="26"/>
    </row>
    <row r="89" ht="13.5" customHeight="1">
      <c r="A89" s="4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</row>
    <row r="90" ht="13.5" customHeight="1">
      <c r="A90" s="4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ht="13.5" customHeight="1">
      <c r="A91" s="21"/>
      <c r="B91" s="21" t="s">
        <v>76</v>
      </c>
      <c r="C91" s="21" t="s">
        <v>101</v>
      </c>
      <c r="D91" s="21" t="s">
        <v>48</v>
      </c>
      <c r="F91" s="23">
        <v>1.0</v>
      </c>
      <c r="G91" s="23">
        <f>B94*D92/D94</f>
        <v>2.068965517</v>
      </c>
      <c r="H91" s="23">
        <f t="shared" ref="H91:H92" si="72">((B92-G91)^2)/G91</f>
        <v>0.5522988506</v>
      </c>
    </row>
    <row r="92" ht="13.5" customHeight="1">
      <c r="A92" s="21" t="s">
        <v>40</v>
      </c>
      <c r="B92" s="23">
        <v>1.0</v>
      </c>
      <c r="C92" s="23">
        <v>3.0</v>
      </c>
      <c r="D92" s="23">
        <f t="shared" ref="D92:D94" si="73">SUM(B92:C92)</f>
        <v>4</v>
      </c>
      <c r="F92" s="23">
        <v>14.0</v>
      </c>
      <c r="G92" s="23">
        <f>B94*D93/D94</f>
        <v>12.93103448</v>
      </c>
      <c r="H92" s="23">
        <f t="shared" si="72"/>
        <v>0.08836781609</v>
      </c>
      <c r="I92" s="21">
        <f>SUM(H91:H94)</f>
        <v>1.327095238</v>
      </c>
      <c r="J92" s="21" t="s">
        <v>60</v>
      </c>
    </row>
    <row r="93" ht="13.5" customHeight="1">
      <c r="A93" s="21" t="s">
        <v>100</v>
      </c>
      <c r="B93" s="23">
        <v>14.0</v>
      </c>
      <c r="C93" s="23">
        <v>11.0</v>
      </c>
      <c r="D93" s="23">
        <f t="shared" si="73"/>
        <v>25</v>
      </c>
      <c r="F93" s="23">
        <v>3.0</v>
      </c>
      <c r="G93" s="23">
        <f>C94*D92/D94</f>
        <v>1.931034483</v>
      </c>
      <c r="H93" s="23">
        <f t="shared" ref="H93:H94" si="74">((C92-G93)^2)/G93</f>
        <v>0.5917487685</v>
      </c>
    </row>
    <row r="94" ht="13.5" customHeight="1">
      <c r="A94" s="21" t="s">
        <v>48</v>
      </c>
      <c r="B94" s="23">
        <f>SUM(B92+B93)</f>
        <v>15</v>
      </c>
      <c r="C94" s="23">
        <f>SUM(C92:C93)</f>
        <v>14</v>
      </c>
      <c r="D94" s="23">
        <f t="shared" si="73"/>
        <v>29</v>
      </c>
      <c r="F94" s="26">
        <v>11.0</v>
      </c>
      <c r="G94" s="26">
        <f>C94*D93/D94</f>
        <v>12.06896552</v>
      </c>
      <c r="H94" s="26">
        <f t="shared" si="74"/>
        <v>0.09467980296</v>
      </c>
      <c r="I94" s="26"/>
      <c r="J94" s="26"/>
      <c r="K94" s="26"/>
      <c r="L94" s="26"/>
      <c r="M94" s="26"/>
      <c r="N94" s="26"/>
      <c r="O94" s="26"/>
    </row>
    <row r="95" ht="13.5" customHeight="1">
      <c r="A95" s="21"/>
      <c r="F95" s="23">
        <v>2.0</v>
      </c>
      <c r="G95" s="23">
        <f>B98*D96/D98</f>
        <v>2.068965517</v>
      </c>
      <c r="H95" s="23">
        <f t="shared" ref="H95:H96" si="75">((B96-G95)^2)/G95</f>
        <v>0.002298850575</v>
      </c>
    </row>
    <row r="96" ht="13.5" customHeight="1">
      <c r="A96" s="21" t="s">
        <v>45</v>
      </c>
      <c r="B96" s="23">
        <v>2.0</v>
      </c>
      <c r="C96" s="23">
        <v>2.0</v>
      </c>
      <c r="D96" s="23">
        <f t="shared" ref="D96:D98" si="76">SUM(B96:C96)</f>
        <v>4</v>
      </c>
      <c r="F96" s="23">
        <v>13.0</v>
      </c>
      <c r="G96" s="23">
        <f>B98*D97/D98</f>
        <v>12.93103448</v>
      </c>
      <c r="H96" s="23">
        <f t="shared" si="75"/>
        <v>0.000367816092</v>
      </c>
      <c r="I96" s="21">
        <f>SUM(H95:H98)</f>
        <v>0.005523809524</v>
      </c>
      <c r="J96" s="21" t="s">
        <v>60</v>
      </c>
    </row>
    <row r="97" ht="13.5" customHeight="1">
      <c r="A97" s="21" t="s">
        <v>100</v>
      </c>
      <c r="B97" s="23">
        <v>13.0</v>
      </c>
      <c r="C97" s="23">
        <v>12.0</v>
      </c>
      <c r="D97" s="23">
        <f t="shared" si="76"/>
        <v>25</v>
      </c>
      <c r="F97" s="23">
        <v>2.0</v>
      </c>
      <c r="G97" s="23">
        <f>C98*D96/D98</f>
        <v>1.931034483</v>
      </c>
      <c r="H97" s="23">
        <f t="shared" ref="H97:H98" si="77">((C96-G97)^2)/G97</f>
        <v>0.002463054187</v>
      </c>
    </row>
    <row r="98" ht="13.5" customHeight="1">
      <c r="A98" s="21" t="s">
        <v>48</v>
      </c>
      <c r="B98" s="23">
        <f>SUM(B96+B97)</f>
        <v>15</v>
      </c>
      <c r="C98" s="23">
        <f>SUM(C96:C97)</f>
        <v>14</v>
      </c>
      <c r="D98" s="23">
        <f t="shared" si="76"/>
        <v>29</v>
      </c>
      <c r="F98" s="26">
        <v>12.0</v>
      </c>
      <c r="G98" s="26">
        <f>C98*D97/D98</f>
        <v>12.06896552</v>
      </c>
      <c r="H98" s="26">
        <f t="shared" si="77"/>
        <v>0.00039408867</v>
      </c>
      <c r="I98" s="26"/>
      <c r="J98" s="26"/>
      <c r="K98" s="26"/>
      <c r="L98" s="26"/>
      <c r="M98" s="26"/>
      <c r="N98" s="26"/>
      <c r="O98" s="26"/>
    </row>
    <row r="99" ht="13.5" customHeight="1">
      <c r="A99" s="21"/>
      <c r="F99" s="23">
        <v>0.0</v>
      </c>
      <c r="G99" s="23">
        <f>B102*D100/D102</f>
        <v>0</v>
      </c>
      <c r="H99" s="23">
        <v>0.0</v>
      </c>
    </row>
    <row r="100" ht="13.5" customHeight="1">
      <c r="A100" s="21" t="s">
        <v>42</v>
      </c>
      <c r="B100" s="23">
        <v>0.0</v>
      </c>
      <c r="C100" s="23">
        <v>0.0</v>
      </c>
      <c r="D100" s="23">
        <f t="shared" ref="D100:D102" si="78">SUM(B100:C100)</f>
        <v>0</v>
      </c>
      <c r="F100" s="23">
        <v>15.0</v>
      </c>
      <c r="G100" s="23">
        <f>B102*D101/D102</f>
        <v>15</v>
      </c>
      <c r="H100" s="23">
        <f>((B101-G100)^2)/G100</f>
        <v>0</v>
      </c>
      <c r="I100" s="21">
        <f>SUM(H99:H102)</f>
        <v>0</v>
      </c>
      <c r="J100" s="21" t="s">
        <v>60</v>
      </c>
    </row>
    <row r="101" ht="13.5" customHeight="1">
      <c r="A101" s="21" t="s">
        <v>100</v>
      </c>
      <c r="B101" s="23">
        <v>15.0</v>
      </c>
      <c r="C101" s="23">
        <v>14.0</v>
      </c>
      <c r="D101" s="23">
        <f t="shared" si="78"/>
        <v>29</v>
      </c>
      <c r="F101" s="23">
        <v>0.0</v>
      </c>
      <c r="G101" s="23">
        <f>C102*D100/D102</f>
        <v>0</v>
      </c>
      <c r="H101" s="23">
        <v>0.0</v>
      </c>
    </row>
    <row r="102" ht="13.5" customHeight="1">
      <c r="A102" s="21" t="s">
        <v>48</v>
      </c>
      <c r="B102" s="23">
        <f>SUM(B100+B101)</f>
        <v>15</v>
      </c>
      <c r="C102" s="23">
        <f>SUM(C100:C101)</f>
        <v>14</v>
      </c>
      <c r="D102" s="23">
        <f t="shared" si="78"/>
        <v>29</v>
      </c>
      <c r="F102" s="26">
        <v>14.0</v>
      </c>
      <c r="G102" s="26">
        <f>C102*D101/D102</f>
        <v>14</v>
      </c>
      <c r="H102" s="26">
        <f>((C101-G102)^2)/G102</f>
        <v>0</v>
      </c>
      <c r="I102" s="26"/>
      <c r="J102" s="26"/>
      <c r="K102" s="26"/>
      <c r="L102" s="26"/>
      <c r="M102" s="26"/>
      <c r="N102" s="26"/>
      <c r="O102" s="26"/>
    </row>
    <row r="103" ht="13.5" customHeight="1">
      <c r="A103" s="21"/>
      <c r="F103" s="23">
        <v>0.0</v>
      </c>
      <c r="G103" s="23">
        <f>B106*D104/D106</f>
        <v>1.034482759</v>
      </c>
      <c r="H103" s="23">
        <f t="shared" ref="H103:H104" si="79">((B104-G103)^2)/G103</f>
        <v>1.034482759</v>
      </c>
    </row>
    <row r="104" ht="13.5" customHeight="1">
      <c r="A104" s="21" t="s">
        <v>41</v>
      </c>
      <c r="B104" s="23">
        <v>0.0</v>
      </c>
      <c r="C104" s="23">
        <v>2.0</v>
      </c>
      <c r="D104" s="23">
        <f t="shared" ref="D104:D106" si="80">SUM(B104:C104)</f>
        <v>2</v>
      </c>
      <c r="F104" s="23">
        <v>15.0</v>
      </c>
      <c r="G104" s="23">
        <f>B106*D105/D106</f>
        <v>13.96551724</v>
      </c>
      <c r="H104" s="23">
        <f t="shared" si="79"/>
        <v>0.07662835249</v>
      </c>
      <c r="I104" s="21">
        <f>SUM(H103:H106)</f>
        <v>2.301587302</v>
      </c>
      <c r="J104" s="21" t="s">
        <v>60</v>
      </c>
    </row>
    <row r="105" ht="13.5" customHeight="1">
      <c r="A105" s="21" t="s">
        <v>100</v>
      </c>
      <c r="B105" s="23">
        <v>15.0</v>
      </c>
      <c r="C105" s="23">
        <v>12.0</v>
      </c>
      <c r="D105" s="23">
        <f t="shared" si="80"/>
        <v>27</v>
      </c>
      <c r="F105" s="23">
        <v>2.0</v>
      </c>
      <c r="G105" s="23">
        <f>C106*D104/D106</f>
        <v>0.9655172414</v>
      </c>
      <c r="H105" s="23">
        <f t="shared" ref="H105:H106" si="81">((C104-G105)^2)/G105</f>
        <v>1.108374384</v>
      </c>
    </row>
    <row r="106" ht="13.5" customHeight="1">
      <c r="A106" s="21" t="s">
        <v>48</v>
      </c>
      <c r="B106" s="23">
        <f>SUM(B104+B105)</f>
        <v>15</v>
      </c>
      <c r="C106" s="23">
        <f>SUM(C104:C105)</f>
        <v>14</v>
      </c>
      <c r="D106" s="23">
        <f t="shared" si="80"/>
        <v>29</v>
      </c>
      <c r="F106" s="26">
        <v>12.0</v>
      </c>
      <c r="G106" s="26">
        <f>C106*D105/D106</f>
        <v>13.03448276</v>
      </c>
      <c r="H106" s="26">
        <f t="shared" si="81"/>
        <v>0.08210180624</v>
      </c>
      <c r="I106" s="26"/>
      <c r="J106" s="26"/>
      <c r="K106" s="26"/>
      <c r="L106" s="26"/>
      <c r="M106" s="26"/>
      <c r="N106" s="26"/>
      <c r="O106" s="26"/>
    </row>
    <row r="107" ht="13.5" customHeight="1">
      <c r="A107" s="21"/>
      <c r="F107" s="23">
        <v>1.0</v>
      </c>
      <c r="G107" s="23">
        <f>B110*D108/D110</f>
        <v>1.034482759</v>
      </c>
      <c r="H107" s="23">
        <f t="shared" ref="H107:H108" si="82">((B108-G107)^2)/G107</f>
        <v>0.001149425287</v>
      </c>
    </row>
    <row r="108" ht="13.5" customHeight="1">
      <c r="A108" s="21" t="s">
        <v>46</v>
      </c>
      <c r="B108" s="23">
        <v>1.0</v>
      </c>
      <c r="C108" s="23">
        <v>1.0</v>
      </c>
      <c r="D108" s="23">
        <f t="shared" ref="D108:D110" si="83">SUM(B108:C108)</f>
        <v>2</v>
      </c>
      <c r="F108" s="23">
        <v>14.0</v>
      </c>
      <c r="G108" s="23">
        <f>B110*D109/D110</f>
        <v>13.96551724</v>
      </c>
      <c r="H108" s="23">
        <f t="shared" si="82"/>
        <v>0.00008514261388</v>
      </c>
      <c r="I108" s="21">
        <f>SUM(H107:H110)</f>
        <v>0.002557319224</v>
      </c>
      <c r="J108" s="21" t="s">
        <v>60</v>
      </c>
    </row>
    <row r="109" ht="13.5" customHeight="1">
      <c r="A109" s="21" t="s">
        <v>100</v>
      </c>
      <c r="B109" s="23">
        <v>14.0</v>
      </c>
      <c r="C109" s="23">
        <v>13.0</v>
      </c>
      <c r="D109" s="23">
        <f t="shared" si="83"/>
        <v>27</v>
      </c>
      <c r="F109" s="23">
        <v>1.0</v>
      </c>
      <c r="G109" s="23">
        <f>C110*D108/D110</f>
        <v>0.9655172414</v>
      </c>
      <c r="H109" s="23">
        <f t="shared" ref="H109:H110" si="84">((C108-G109)^2)/G109</f>
        <v>0.001231527094</v>
      </c>
    </row>
    <row r="110" ht="13.5" customHeight="1">
      <c r="A110" s="21" t="s">
        <v>48</v>
      </c>
      <c r="B110" s="23">
        <f>SUM(B108+B109)</f>
        <v>15</v>
      </c>
      <c r="C110" s="23">
        <f>SUM(C108:C109)</f>
        <v>14</v>
      </c>
      <c r="D110" s="23">
        <f t="shared" si="83"/>
        <v>29</v>
      </c>
      <c r="F110" s="26">
        <v>13.0</v>
      </c>
      <c r="G110" s="26">
        <f>C110*D109/D110</f>
        <v>13.03448276</v>
      </c>
      <c r="H110" s="26">
        <f t="shared" si="84"/>
        <v>0.00009122422916</v>
      </c>
      <c r="I110" s="26"/>
      <c r="J110" s="26"/>
      <c r="K110" s="26"/>
      <c r="L110" s="26"/>
      <c r="M110" s="26"/>
      <c r="N110" s="26"/>
      <c r="O110" s="26"/>
    </row>
    <row r="111" ht="13.5" customHeight="1">
      <c r="A111" s="21"/>
      <c r="F111" s="23">
        <v>2.0</v>
      </c>
      <c r="G111" s="23">
        <f>B114*D112/D114</f>
        <v>1.551724138</v>
      </c>
      <c r="H111" s="23">
        <f t="shared" ref="H111:H112" si="85">((B112-G111)^2)/G111</f>
        <v>0.1295019157</v>
      </c>
    </row>
    <row r="112" ht="13.5" customHeight="1">
      <c r="A112" s="21" t="s">
        <v>43</v>
      </c>
      <c r="B112" s="23">
        <v>2.0</v>
      </c>
      <c r="C112" s="23">
        <v>1.0</v>
      </c>
      <c r="D112" s="23">
        <f t="shared" ref="D112:D114" si="86">SUM(B112:C112)</f>
        <v>3</v>
      </c>
      <c r="F112" s="23">
        <v>13.0</v>
      </c>
      <c r="G112" s="22">
        <f>B114*D113/D114</f>
        <v>13.44827586</v>
      </c>
      <c r="H112" s="23">
        <f t="shared" si="85"/>
        <v>0.01494252874</v>
      </c>
      <c r="I112" s="21">
        <f>SUM(H111:H114)</f>
        <v>0.2992063492</v>
      </c>
      <c r="J112" s="21" t="s">
        <v>60</v>
      </c>
    </row>
    <row r="113" ht="13.5" customHeight="1">
      <c r="A113" s="21" t="s">
        <v>100</v>
      </c>
      <c r="B113" s="23">
        <v>13.0</v>
      </c>
      <c r="C113" s="23">
        <v>13.0</v>
      </c>
      <c r="D113" s="23">
        <f t="shared" si="86"/>
        <v>26</v>
      </c>
      <c r="F113" s="23">
        <v>1.0</v>
      </c>
      <c r="G113" s="23">
        <f>C114*D112/D114</f>
        <v>1.448275862</v>
      </c>
      <c r="H113" s="23">
        <f t="shared" ref="H113:H114" si="87">((C112-G113)^2)/G113</f>
        <v>0.1387520525</v>
      </c>
    </row>
    <row r="114" ht="13.5" customHeight="1">
      <c r="A114" s="21" t="s">
        <v>48</v>
      </c>
      <c r="B114" s="23">
        <f>SUM(B112+B113)</f>
        <v>15</v>
      </c>
      <c r="C114" s="23">
        <f>SUM(C112:C113)</f>
        <v>14</v>
      </c>
      <c r="D114" s="23">
        <f t="shared" si="86"/>
        <v>29</v>
      </c>
      <c r="F114" s="26">
        <v>13.0</v>
      </c>
      <c r="G114" s="26">
        <f>C114*D113/D114</f>
        <v>12.55172414</v>
      </c>
      <c r="H114" s="26">
        <f t="shared" si="87"/>
        <v>0.01600985222</v>
      </c>
      <c r="I114" s="26"/>
      <c r="J114" s="26"/>
      <c r="K114" s="26"/>
      <c r="L114" s="26"/>
      <c r="M114" s="26"/>
      <c r="N114" s="26"/>
      <c r="O114" s="26"/>
    </row>
    <row r="115" ht="13.5" customHeight="1">
      <c r="A115" s="21"/>
      <c r="F115" s="23">
        <v>9.0</v>
      </c>
      <c r="G115" s="23">
        <f>B118*D116/D118</f>
        <v>7.24137931</v>
      </c>
      <c r="H115" s="23">
        <f t="shared" ref="H115:H116" si="88">((B116-G115)^2)/G115</f>
        <v>0.4270935961</v>
      </c>
    </row>
    <row r="116" ht="13.5" customHeight="1">
      <c r="A116" s="21" t="s">
        <v>44</v>
      </c>
      <c r="B116" s="23">
        <v>9.0</v>
      </c>
      <c r="C116" s="23">
        <v>5.0</v>
      </c>
      <c r="D116" s="23">
        <f t="shared" ref="D116:D118" si="89">SUM(B116:C116)</f>
        <v>14</v>
      </c>
      <c r="F116" s="23">
        <v>6.0</v>
      </c>
      <c r="G116" s="23">
        <f>B118*D117/D118</f>
        <v>7.75862069</v>
      </c>
      <c r="H116" s="23">
        <f t="shared" si="88"/>
        <v>0.3986206897</v>
      </c>
      <c r="I116" s="21">
        <f>SUM(H115:H118)</f>
        <v>1.710408163</v>
      </c>
      <c r="J116" s="21" t="s">
        <v>60</v>
      </c>
    </row>
    <row r="117" ht="13.5" customHeight="1">
      <c r="A117" s="21" t="s">
        <v>100</v>
      </c>
      <c r="B117" s="23">
        <v>6.0</v>
      </c>
      <c r="C117" s="23">
        <v>9.0</v>
      </c>
      <c r="D117" s="23">
        <f t="shared" si="89"/>
        <v>15</v>
      </c>
      <c r="F117" s="23">
        <v>5.0</v>
      </c>
      <c r="G117" s="23">
        <f>C118*D116/D118</f>
        <v>6.75862069</v>
      </c>
      <c r="H117" s="23">
        <f t="shared" ref="H117:H118" si="90">((C116-G117)^2)/G117</f>
        <v>0.4576002815</v>
      </c>
    </row>
    <row r="118" ht="13.5" customHeight="1">
      <c r="A118" s="21" t="s">
        <v>48</v>
      </c>
      <c r="B118" s="23">
        <f>SUM(B116+B117)</f>
        <v>15</v>
      </c>
      <c r="C118" s="23">
        <f>SUM(C116:C117)</f>
        <v>14</v>
      </c>
      <c r="D118" s="23">
        <f t="shared" si="89"/>
        <v>29</v>
      </c>
      <c r="F118" s="26">
        <v>9.0</v>
      </c>
      <c r="G118" s="26">
        <f>C118*D117/D118</f>
        <v>7.24137931</v>
      </c>
      <c r="H118" s="26">
        <f t="shared" si="90"/>
        <v>0.4270935961</v>
      </c>
      <c r="I118" s="26"/>
      <c r="J118" s="26"/>
      <c r="K118" s="26"/>
      <c r="L118" s="26"/>
      <c r="M118" s="26"/>
      <c r="N118" s="26"/>
      <c r="O118" s="26"/>
    </row>
    <row r="119" ht="13.5" customHeight="1">
      <c r="A119" s="4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  <row r="120" ht="13.5" customHeight="1">
      <c r="A120" s="4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ht="13.5" customHeight="1">
      <c r="B121" s="21" t="s">
        <v>74</v>
      </c>
      <c r="C121" s="21" t="s">
        <v>76</v>
      </c>
      <c r="D121" s="21" t="s">
        <v>48</v>
      </c>
      <c r="E121" s="23">
        <f>(2-1)*(2-1)</f>
        <v>1</v>
      </c>
      <c r="F121" s="23">
        <v>1.0</v>
      </c>
      <c r="G121" s="23">
        <f>B124*D122/D124</f>
        <v>0.9655172414</v>
      </c>
      <c r="H121" s="23">
        <f t="shared" ref="H121:H122" si="91">((B122-G121)^2)/G121</f>
        <v>0.001231527094</v>
      </c>
      <c r="I121" s="21">
        <f>SUM(H121:H124)</f>
        <v>0.002557319224</v>
      </c>
      <c r="J121" s="21" t="s">
        <v>60</v>
      </c>
    </row>
    <row r="122" ht="13.5" customHeight="1">
      <c r="A122" s="21" t="s">
        <v>40</v>
      </c>
      <c r="B122" s="23">
        <v>1.0</v>
      </c>
      <c r="C122" s="23">
        <v>1.0</v>
      </c>
      <c r="D122" s="23">
        <f t="shared" ref="D122:D124" si="92">SUM(B122:C122)</f>
        <v>2</v>
      </c>
      <c r="F122" s="23">
        <v>13.0</v>
      </c>
      <c r="G122" s="23">
        <f>B124*D123/D124</f>
        <v>13.03448276</v>
      </c>
      <c r="H122" s="23">
        <f t="shared" si="91"/>
        <v>0.00009122422916</v>
      </c>
      <c r="I122" s="21"/>
      <c r="J122" s="21"/>
    </row>
    <row r="123" ht="13.5" customHeight="1">
      <c r="A123" s="21" t="s">
        <v>100</v>
      </c>
      <c r="B123" s="23">
        <v>13.0</v>
      </c>
      <c r="C123" s="23">
        <v>14.0</v>
      </c>
      <c r="D123" s="23">
        <f t="shared" si="92"/>
        <v>27</v>
      </c>
      <c r="F123" s="23">
        <v>1.0</v>
      </c>
      <c r="G123" s="23">
        <f>C124*D122/D124</f>
        <v>1.034482759</v>
      </c>
      <c r="H123" s="23">
        <f t="shared" ref="H123:H124" si="93">((C122-G123)^2)/G123</f>
        <v>0.001149425287</v>
      </c>
      <c r="J123" s="21"/>
    </row>
    <row r="124" ht="13.5" customHeight="1">
      <c r="A124" s="21" t="s">
        <v>48</v>
      </c>
      <c r="B124" s="23">
        <f>SUM(B122:B123)</f>
        <v>14</v>
      </c>
      <c r="C124" s="23">
        <f>SUM(C122+C123)</f>
        <v>15</v>
      </c>
      <c r="D124" s="23">
        <f t="shared" si="92"/>
        <v>29</v>
      </c>
      <c r="F124" s="26">
        <v>14.0</v>
      </c>
      <c r="G124" s="26">
        <f>C124*D123/D124</f>
        <v>13.96551724</v>
      </c>
      <c r="H124" s="26">
        <f t="shared" si="93"/>
        <v>0.00008514261388</v>
      </c>
      <c r="I124" s="26"/>
      <c r="J124" s="26"/>
      <c r="K124" s="26"/>
      <c r="L124" s="26"/>
      <c r="M124" s="26"/>
      <c r="N124" s="26"/>
      <c r="O124" s="26"/>
    </row>
    <row r="125" ht="13.5" customHeight="1">
      <c r="A125" s="21"/>
      <c r="F125" s="23">
        <v>3.0</v>
      </c>
      <c r="G125" s="23">
        <f>B128*D126/D128</f>
        <v>2.413793103</v>
      </c>
      <c r="H125" s="23">
        <f t="shared" ref="H125:H126" si="94">((B126-G125)^2)/G125</f>
        <v>0.142364532</v>
      </c>
    </row>
    <row r="126" ht="13.5" customHeight="1">
      <c r="A126" s="21" t="s">
        <v>45</v>
      </c>
      <c r="B126" s="23">
        <v>3.0</v>
      </c>
      <c r="C126" s="23">
        <v>2.0</v>
      </c>
      <c r="D126" s="23">
        <f t="shared" ref="D126:D128" si="95">SUM(B126:C126)</f>
        <v>5</v>
      </c>
      <c r="F126" s="23">
        <v>11.0</v>
      </c>
      <c r="G126" s="23">
        <f>B128*D127/D128</f>
        <v>11.5862069</v>
      </c>
      <c r="H126" s="23">
        <f t="shared" si="94"/>
        <v>0.0296592775</v>
      </c>
      <c r="I126" s="21">
        <f>SUM(H125:H128)</f>
        <v>0.3325793651</v>
      </c>
      <c r="J126" s="21" t="s">
        <v>60</v>
      </c>
    </row>
    <row r="127" ht="13.5" customHeight="1">
      <c r="A127" s="21" t="s">
        <v>100</v>
      </c>
      <c r="B127" s="23">
        <v>11.0</v>
      </c>
      <c r="C127" s="23">
        <v>13.0</v>
      </c>
      <c r="D127" s="23">
        <f t="shared" si="95"/>
        <v>24</v>
      </c>
      <c r="F127" s="23">
        <v>2.0</v>
      </c>
      <c r="G127" s="23">
        <f>C128*D126/D128</f>
        <v>2.586206897</v>
      </c>
      <c r="H127" s="23">
        <f t="shared" ref="H127:H128" si="96">((C126-G127)^2)/G127</f>
        <v>0.1328735632</v>
      </c>
    </row>
    <row r="128" ht="13.5" customHeight="1">
      <c r="A128" s="21" t="s">
        <v>48</v>
      </c>
      <c r="B128" s="23">
        <f>SUM(B126:B127)</f>
        <v>14</v>
      </c>
      <c r="C128" s="23">
        <f>SUM(C126+C127)</f>
        <v>15</v>
      </c>
      <c r="D128" s="23">
        <f t="shared" si="95"/>
        <v>29</v>
      </c>
      <c r="F128" s="26">
        <v>13.0</v>
      </c>
      <c r="G128" s="26">
        <f>C128*D127/D128</f>
        <v>12.4137931</v>
      </c>
      <c r="H128" s="26">
        <f t="shared" si="96"/>
        <v>0.02768199234</v>
      </c>
      <c r="I128" s="26"/>
      <c r="J128" s="26"/>
      <c r="K128" s="26"/>
      <c r="L128" s="26"/>
      <c r="M128" s="26"/>
      <c r="N128" s="26"/>
      <c r="O128" s="26"/>
    </row>
    <row r="129" ht="13.5" customHeight="1">
      <c r="A129" s="21"/>
      <c r="F129" s="22">
        <v>0.0</v>
      </c>
      <c r="G129" s="23">
        <f>B132*D130/D132</f>
        <v>0</v>
      </c>
      <c r="H129" s="23">
        <v>0.0</v>
      </c>
    </row>
    <row r="130" ht="13.5" customHeight="1">
      <c r="A130" s="21" t="s">
        <v>42</v>
      </c>
      <c r="B130" s="23">
        <v>0.0</v>
      </c>
      <c r="C130" s="23">
        <v>0.0</v>
      </c>
      <c r="D130" s="23">
        <f t="shared" ref="D130:D132" si="97">SUM(B130:C130)</f>
        <v>0</v>
      </c>
      <c r="F130" s="22">
        <v>14.0</v>
      </c>
      <c r="G130" s="23">
        <f>B132*D131/D132</f>
        <v>14</v>
      </c>
      <c r="H130" s="23">
        <f>((B131-G130)^2)/G130</f>
        <v>0</v>
      </c>
      <c r="I130" s="21">
        <f>SUM(H129:H132)</f>
        <v>0</v>
      </c>
      <c r="J130" s="21" t="s">
        <v>60</v>
      </c>
    </row>
    <row r="131" ht="13.5" customHeight="1">
      <c r="A131" s="21" t="s">
        <v>100</v>
      </c>
      <c r="B131" s="23">
        <v>14.0</v>
      </c>
      <c r="C131" s="23">
        <v>15.0</v>
      </c>
      <c r="D131" s="23">
        <f t="shared" si="97"/>
        <v>29</v>
      </c>
      <c r="F131" s="22">
        <v>0.0</v>
      </c>
      <c r="G131" s="23">
        <f>C132*D130/D132</f>
        <v>0</v>
      </c>
      <c r="H131" s="23">
        <v>0.0</v>
      </c>
    </row>
    <row r="132" ht="13.5" customHeight="1">
      <c r="A132" s="21" t="s">
        <v>48</v>
      </c>
      <c r="B132" s="23">
        <f>SUM(B130:B131)</f>
        <v>14</v>
      </c>
      <c r="C132" s="23">
        <f>SUM(C130+C131)</f>
        <v>15</v>
      </c>
      <c r="D132" s="23">
        <f t="shared" si="97"/>
        <v>29</v>
      </c>
      <c r="F132" s="26">
        <v>15.0</v>
      </c>
      <c r="G132" s="26">
        <f>C132*D131/D132</f>
        <v>15</v>
      </c>
      <c r="H132" s="26">
        <f>((C131-G132)^2)/G132</f>
        <v>0</v>
      </c>
      <c r="I132" s="26"/>
      <c r="J132" s="26"/>
      <c r="K132" s="26"/>
      <c r="L132" s="26"/>
      <c r="M132" s="26"/>
      <c r="N132" s="26"/>
      <c r="O132" s="26"/>
    </row>
    <row r="133" ht="13.5" customHeight="1">
      <c r="A133" s="21"/>
      <c r="F133" s="22">
        <v>1.0</v>
      </c>
      <c r="G133" s="23">
        <f>B136*D134/D136</f>
        <v>0.4827586207</v>
      </c>
      <c r="H133" s="23">
        <f t="shared" ref="H133:H134" si="98">((B134-G133)^2)/G133</f>
        <v>0.5541871921</v>
      </c>
    </row>
    <row r="134" ht="13.5" customHeight="1">
      <c r="A134" s="21" t="s">
        <v>41</v>
      </c>
      <c r="B134" s="23">
        <v>1.0</v>
      </c>
      <c r="C134" s="23">
        <v>0.0</v>
      </c>
      <c r="D134" s="23">
        <f t="shared" ref="D134:D136" si="99">SUM(B134:C134)</f>
        <v>1</v>
      </c>
      <c r="F134" s="22">
        <v>13.0</v>
      </c>
      <c r="G134" s="23">
        <f>B136*D135/D136</f>
        <v>13.51724138</v>
      </c>
      <c r="H134" s="23">
        <f t="shared" si="98"/>
        <v>0.01979239972</v>
      </c>
      <c r="I134" s="21">
        <f>SUM(H133:H136)</f>
        <v>1.109693878</v>
      </c>
      <c r="J134" s="21" t="s">
        <v>60</v>
      </c>
    </row>
    <row r="135" ht="13.5" customHeight="1">
      <c r="A135" s="21" t="s">
        <v>100</v>
      </c>
      <c r="B135" s="23">
        <v>13.0</v>
      </c>
      <c r="C135" s="23">
        <v>15.0</v>
      </c>
      <c r="D135" s="23">
        <f t="shared" si="99"/>
        <v>28</v>
      </c>
      <c r="F135" s="22">
        <v>0.0</v>
      </c>
      <c r="G135" s="23">
        <f>C136*D134/D136</f>
        <v>0.5172413793</v>
      </c>
      <c r="H135" s="23">
        <f t="shared" ref="H135:H136" si="100">((C134-G135)^2)/G135</f>
        <v>0.5172413793</v>
      </c>
    </row>
    <row r="136" ht="13.5" customHeight="1">
      <c r="A136" s="21" t="s">
        <v>48</v>
      </c>
      <c r="B136" s="23">
        <f>SUM(B134:B135)</f>
        <v>14</v>
      </c>
      <c r="C136" s="23">
        <f>SUM(C134+C135)</f>
        <v>15</v>
      </c>
      <c r="D136" s="23">
        <f t="shared" si="99"/>
        <v>29</v>
      </c>
      <c r="F136" s="26">
        <v>15.0</v>
      </c>
      <c r="G136" s="26">
        <f>C136*D135/D136</f>
        <v>14.48275862</v>
      </c>
      <c r="H136" s="26">
        <f t="shared" si="100"/>
        <v>0.0184729064</v>
      </c>
      <c r="I136" s="26"/>
      <c r="J136" s="26"/>
      <c r="K136" s="26"/>
      <c r="L136" s="26"/>
      <c r="M136" s="26"/>
      <c r="N136" s="26"/>
      <c r="O136" s="26"/>
    </row>
    <row r="137" ht="13.5" customHeight="1">
      <c r="A137" s="21"/>
      <c r="F137" s="22">
        <v>1.0</v>
      </c>
      <c r="G137" s="23">
        <f>B140*D138/D140</f>
        <v>0.9655172414</v>
      </c>
      <c r="H137" s="23">
        <f t="shared" ref="H137:H138" si="101">((B138-G137)^2)/G137</f>
        <v>0.001231527094</v>
      </c>
    </row>
    <row r="138" ht="13.5" customHeight="1">
      <c r="A138" s="21" t="s">
        <v>46</v>
      </c>
      <c r="B138" s="23">
        <v>1.0</v>
      </c>
      <c r="C138" s="23">
        <v>1.0</v>
      </c>
      <c r="D138" s="23">
        <f t="shared" ref="D138:D140" si="102">SUM(B138:C138)</f>
        <v>2</v>
      </c>
      <c r="F138" s="22">
        <v>13.0</v>
      </c>
      <c r="G138" s="23">
        <f>B140*D139/D140</f>
        <v>13.03448276</v>
      </c>
      <c r="H138" s="23">
        <f t="shared" si="101"/>
        <v>0.00009122422916</v>
      </c>
      <c r="I138" s="21">
        <f>SUM(H137:H140)</f>
        <v>0.002557319224</v>
      </c>
      <c r="J138" s="21" t="s">
        <v>60</v>
      </c>
    </row>
    <row r="139" ht="13.5" customHeight="1">
      <c r="A139" s="21" t="s">
        <v>100</v>
      </c>
      <c r="B139" s="23">
        <v>13.0</v>
      </c>
      <c r="C139" s="23">
        <v>14.0</v>
      </c>
      <c r="D139" s="23">
        <f t="shared" si="102"/>
        <v>27</v>
      </c>
      <c r="F139" s="22">
        <v>1.0</v>
      </c>
      <c r="G139" s="23">
        <f>C140*D138/D140</f>
        <v>1.034482759</v>
      </c>
      <c r="H139" s="23">
        <f t="shared" ref="H139:H140" si="103">((C138-G139)^2)/G139</f>
        <v>0.001149425287</v>
      </c>
    </row>
    <row r="140" ht="13.5" customHeight="1">
      <c r="A140" s="21" t="s">
        <v>48</v>
      </c>
      <c r="B140" s="23">
        <f>SUM(B138:B139)</f>
        <v>14</v>
      </c>
      <c r="C140" s="23">
        <f>SUM(C138+C139)</f>
        <v>15</v>
      </c>
      <c r="D140" s="23">
        <f t="shared" si="102"/>
        <v>29</v>
      </c>
      <c r="F140" s="26">
        <v>14.0</v>
      </c>
      <c r="G140" s="26">
        <f>C140*D139/D140</f>
        <v>13.96551724</v>
      </c>
      <c r="H140" s="26">
        <f t="shared" si="103"/>
        <v>0.00008514261388</v>
      </c>
      <c r="I140" s="26"/>
      <c r="J140" s="26"/>
      <c r="K140" s="26"/>
      <c r="L140" s="26"/>
      <c r="M140" s="26"/>
      <c r="N140" s="26"/>
      <c r="O140" s="26"/>
    </row>
    <row r="141" ht="13.5" customHeight="1">
      <c r="A141" s="21"/>
      <c r="F141" s="22">
        <v>1.0</v>
      </c>
      <c r="G141" s="23">
        <f>B144*D142/D144</f>
        <v>1.448275862</v>
      </c>
      <c r="H141" s="23">
        <f t="shared" ref="H141:H142" si="104">((B142-G141)^2)/G141</f>
        <v>0.1387520525</v>
      </c>
    </row>
    <row r="142" ht="13.5" customHeight="1">
      <c r="A142" s="21" t="s">
        <v>43</v>
      </c>
      <c r="B142" s="23">
        <v>1.0</v>
      </c>
      <c r="C142" s="23">
        <v>2.0</v>
      </c>
      <c r="D142" s="23">
        <f t="shared" ref="D142:D144" si="105">SUM(B142:C142)</f>
        <v>3</v>
      </c>
      <c r="F142" s="22">
        <v>13.0</v>
      </c>
      <c r="G142" s="22">
        <f>B144*D143/D144</f>
        <v>12.55172414</v>
      </c>
      <c r="H142" s="23">
        <f t="shared" si="104"/>
        <v>0.01600985222</v>
      </c>
      <c r="I142" s="21">
        <f>SUM(H141:H144)</f>
        <v>0.2992063492</v>
      </c>
      <c r="J142" s="21" t="s">
        <v>60</v>
      </c>
    </row>
    <row r="143" ht="13.5" customHeight="1">
      <c r="A143" s="21" t="s">
        <v>100</v>
      </c>
      <c r="B143" s="23">
        <v>13.0</v>
      </c>
      <c r="C143" s="23">
        <v>13.0</v>
      </c>
      <c r="D143" s="23">
        <f t="shared" si="105"/>
        <v>26</v>
      </c>
      <c r="F143" s="22">
        <v>2.0</v>
      </c>
      <c r="G143" s="23">
        <f>C144*D142/D144</f>
        <v>1.551724138</v>
      </c>
      <c r="H143" s="23">
        <f t="shared" ref="H143:H144" si="106">((C142-G143)^2)/G143</f>
        <v>0.1295019157</v>
      </c>
    </row>
    <row r="144" ht="13.5" customHeight="1">
      <c r="A144" s="21" t="s">
        <v>48</v>
      </c>
      <c r="B144" s="23">
        <f>SUM(B142:B143)</f>
        <v>14</v>
      </c>
      <c r="C144" s="23">
        <f>SUM(C142+C143)</f>
        <v>15</v>
      </c>
      <c r="D144" s="23">
        <f t="shared" si="105"/>
        <v>29</v>
      </c>
      <c r="F144" s="26">
        <v>13.0</v>
      </c>
      <c r="G144" s="26">
        <f>C144*D143/D144</f>
        <v>13.44827586</v>
      </c>
      <c r="H144" s="26">
        <f t="shared" si="106"/>
        <v>0.01494252874</v>
      </c>
      <c r="I144" s="26"/>
      <c r="J144" s="26"/>
      <c r="K144" s="26"/>
      <c r="L144" s="26"/>
      <c r="M144" s="26"/>
      <c r="N144" s="26"/>
      <c r="O144" s="26"/>
    </row>
    <row r="145" ht="13.5" customHeight="1">
      <c r="A145" s="21"/>
      <c r="F145" s="22">
        <v>7.0</v>
      </c>
      <c r="G145" s="23">
        <f>B148*D146/D148</f>
        <v>7.724137931</v>
      </c>
      <c r="H145" s="23">
        <f t="shared" ref="H145:H146" si="107">((B146-G145)^2)/G145</f>
        <v>0.06788793103</v>
      </c>
    </row>
    <row r="146" ht="13.5" customHeight="1">
      <c r="A146" s="21" t="s">
        <v>44</v>
      </c>
      <c r="B146" s="23">
        <v>7.0</v>
      </c>
      <c r="C146" s="23">
        <v>9.0</v>
      </c>
      <c r="D146" s="23">
        <f t="shared" ref="D146:D148" si="108">SUM(B146:C146)</f>
        <v>16</v>
      </c>
      <c r="F146" s="22">
        <v>7.0</v>
      </c>
      <c r="G146" s="23">
        <f>B148*D147/D148</f>
        <v>6.275862069</v>
      </c>
      <c r="H146" s="23">
        <f t="shared" si="107"/>
        <v>0.08355437666</v>
      </c>
      <c r="I146" s="21">
        <f>SUM(H145:H148)</f>
        <v>0.2927884615</v>
      </c>
      <c r="J146" s="21" t="s">
        <v>60</v>
      </c>
    </row>
    <row r="147" ht="13.5" customHeight="1">
      <c r="A147" s="21" t="s">
        <v>100</v>
      </c>
      <c r="B147" s="23">
        <v>7.0</v>
      </c>
      <c r="C147" s="23">
        <v>6.0</v>
      </c>
      <c r="D147" s="23">
        <f t="shared" si="108"/>
        <v>13</v>
      </c>
      <c r="F147" s="22">
        <v>9.0</v>
      </c>
      <c r="G147" s="23">
        <f>C148*D146/D148</f>
        <v>8.275862069</v>
      </c>
      <c r="H147" s="23">
        <f t="shared" ref="H147:H148" si="109">((C146-G147)^2)/G147</f>
        <v>0.06336206897</v>
      </c>
    </row>
    <row r="148" ht="13.5" customHeight="1">
      <c r="A148" s="21" t="s">
        <v>48</v>
      </c>
      <c r="B148" s="23">
        <f>SUM(B146:B147)</f>
        <v>14</v>
      </c>
      <c r="C148" s="23">
        <f>SUM(C146+C147)</f>
        <v>15</v>
      </c>
      <c r="D148" s="23">
        <f t="shared" si="108"/>
        <v>29</v>
      </c>
      <c r="F148" s="26">
        <v>6.0</v>
      </c>
      <c r="G148" s="26">
        <f>C148*D147/D148</f>
        <v>6.724137931</v>
      </c>
      <c r="H148" s="26">
        <f t="shared" si="109"/>
        <v>0.07798408488</v>
      </c>
      <c r="I148" s="26"/>
      <c r="J148" s="26"/>
      <c r="K148" s="26"/>
      <c r="L148" s="26"/>
      <c r="M148" s="26"/>
      <c r="N148" s="26"/>
      <c r="O148" s="26"/>
    </row>
    <row r="149" ht="13.5" customHeight="1">
      <c r="A149" s="49"/>
      <c r="B149" s="19"/>
      <c r="C149" s="19"/>
      <c r="D149" s="19"/>
      <c r="E149" s="19"/>
      <c r="F149" s="50"/>
      <c r="G149" s="50"/>
      <c r="H149" s="50"/>
      <c r="I149" s="50"/>
      <c r="J149" s="50"/>
      <c r="K149" s="50"/>
      <c r="L149" s="50"/>
      <c r="M149" s="50"/>
      <c r="N149" s="50"/>
      <c r="O149" s="50"/>
    </row>
    <row r="150" ht="13.5" customHeight="1">
      <c r="A150" s="49"/>
      <c r="B150" s="19"/>
      <c r="C150" s="19"/>
      <c r="D150" s="19"/>
      <c r="E150" s="19"/>
      <c r="F150" s="50"/>
      <c r="G150" s="50"/>
      <c r="H150" s="50"/>
      <c r="I150" s="50"/>
      <c r="J150" s="50"/>
      <c r="K150" s="50"/>
      <c r="L150" s="50"/>
      <c r="M150" s="50"/>
      <c r="N150" s="50"/>
      <c r="O150" s="50"/>
    </row>
    <row r="151" ht="13.5" customHeight="1">
      <c r="A151" s="21"/>
      <c r="B151" s="21" t="s">
        <v>76</v>
      </c>
      <c r="C151" s="21" t="s">
        <v>53</v>
      </c>
      <c r="D151" s="21" t="s">
        <v>48</v>
      </c>
      <c r="F151" s="23">
        <v>1.0</v>
      </c>
      <c r="G151" s="23">
        <f>B154*D152/D154</f>
        <v>1.666666667</v>
      </c>
      <c r="H151" s="23">
        <f t="shared" ref="H151:H152" si="110">((B152-G151)^2)/G151</f>
        <v>0.2666666667</v>
      </c>
    </row>
    <row r="152" ht="13.5" customHeight="1">
      <c r="A152" s="21" t="s">
        <v>40</v>
      </c>
      <c r="B152" s="23">
        <v>1.0</v>
      </c>
      <c r="C152" s="23">
        <v>2.0</v>
      </c>
      <c r="D152" s="23">
        <f t="shared" ref="D152:D154" si="111">SUM(B152:C152)</f>
        <v>3</v>
      </c>
      <c r="F152" s="23">
        <v>14.0</v>
      </c>
      <c r="G152" s="23">
        <f>B154*D153/D154</f>
        <v>13.33333333</v>
      </c>
      <c r="H152" s="23">
        <f t="shared" si="110"/>
        <v>0.03333333333</v>
      </c>
      <c r="I152" s="21">
        <f>SUM(H151:H154)</f>
        <v>0.675</v>
      </c>
      <c r="J152" s="21" t="s">
        <v>60</v>
      </c>
    </row>
    <row r="153" ht="13.5" customHeight="1">
      <c r="A153" s="21" t="s">
        <v>100</v>
      </c>
      <c r="B153" s="23">
        <v>14.0</v>
      </c>
      <c r="C153" s="24">
        <v>10.0</v>
      </c>
      <c r="D153" s="23">
        <f t="shared" si="111"/>
        <v>24</v>
      </c>
      <c r="F153" s="23">
        <v>2.0</v>
      </c>
      <c r="G153" s="23">
        <f>C154*D152/D154</f>
        <v>1.333333333</v>
      </c>
      <c r="H153" s="23">
        <f t="shared" ref="H153:H154" si="112">((C152-G153)^2)/G153</f>
        <v>0.3333333333</v>
      </c>
    </row>
    <row r="154" ht="13.5" customHeight="1">
      <c r="A154" s="21" t="s">
        <v>48</v>
      </c>
      <c r="B154" s="23">
        <f>SUM(B152+B153)</f>
        <v>15</v>
      </c>
      <c r="C154" s="23">
        <f>SUM(C152:C153)</f>
        <v>12</v>
      </c>
      <c r="D154" s="23">
        <f t="shared" si="111"/>
        <v>27</v>
      </c>
      <c r="F154" s="51">
        <v>10.0</v>
      </c>
      <c r="G154" s="26">
        <f>C154*D153/D154</f>
        <v>10.66666667</v>
      </c>
      <c r="H154" s="26">
        <f t="shared" si="112"/>
        <v>0.04166666667</v>
      </c>
      <c r="I154" s="26"/>
      <c r="J154" s="26"/>
      <c r="K154" s="26"/>
      <c r="L154" s="26"/>
      <c r="M154" s="26"/>
      <c r="N154" s="26"/>
      <c r="O154" s="26"/>
    </row>
    <row r="155" ht="13.5" customHeight="1">
      <c r="A155" s="21"/>
      <c r="F155" s="23">
        <v>2.0</v>
      </c>
      <c r="G155" s="23">
        <f>B158*D156/D158</f>
        <v>1.666666667</v>
      </c>
      <c r="H155" s="23">
        <f t="shared" ref="H155:H156" si="113">((B156-G155)^2)/G155</f>
        <v>0.06666666667</v>
      </c>
    </row>
    <row r="156" ht="13.5" customHeight="1">
      <c r="A156" s="21" t="s">
        <v>45</v>
      </c>
      <c r="B156" s="23">
        <v>2.0</v>
      </c>
      <c r="C156" s="23">
        <v>1.0</v>
      </c>
      <c r="D156" s="23">
        <f t="shared" ref="D156:D158" si="114">SUM(B156:C156)</f>
        <v>3</v>
      </c>
      <c r="F156" s="23">
        <v>13.0</v>
      </c>
      <c r="G156" s="23">
        <f>B158*D157/D158</f>
        <v>13.33333333</v>
      </c>
      <c r="H156" s="23">
        <f t="shared" si="113"/>
        <v>0.008333333333</v>
      </c>
      <c r="I156" s="21">
        <f>SUM(H155:H158)</f>
        <v>0.16875</v>
      </c>
      <c r="J156" s="21" t="s">
        <v>60</v>
      </c>
    </row>
    <row r="157" ht="13.5" customHeight="1">
      <c r="A157" s="21" t="s">
        <v>100</v>
      </c>
      <c r="B157" s="23">
        <v>13.0</v>
      </c>
      <c r="C157" s="24">
        <v>11.0</v>
      </c>
      <c r="D157" s="23">
        <f t="shared" si="114"/>
        <v>24</v>
      </c>
      <c r="F157" s="23">
        <v>1.0</v>
      </c>
      <c r="G157" s="23">
        <f>C158*D156/D158</f>
        <v>1.333333333</v>
      </c>
      <c r="H157" s="23">
        <f t="shared" ref="H157:H158" si="115">((C156-G157)^2)/G157</f>
        <v>0.08333333333</v>
      </c>
    </row>
    <row r="158" ht="13.5" customHeight="1">
      <c r="A158" s="21" t="s">
        <v>48</v>
      </c>
      <c r="B158" s="23">
        <f>SUM(B156+B157)</f>
        <v>15</v>
      </c>
      <c r="C158" s="23">
        <f>SUM(C156:C157)</f>
        <v>12</v>
      </c>
      <c r="D158" s="23">
        <f t="shared" si="114"/>
        <v>27</v>
      </c>
      <c r="F158" s="26">
        <v>12.0</v>
      </c>
      <c r="G158" s="26">
        <f>C158*D157/D158</f>
        <v>10.66666667</v>
      </c>
      <c r="H158" s="26">
        <f t="shared" si="115"/>
        <v>0.01041666667</v>
      </c>
      <c r="I158" s="26"/>
      <c r="J158" s="26"/>
      <c r="K158" s="26"/>
      <c r="L158" s="26"/>
      <c r="M158" s="26"/>
      <c r="N158" s="26"/>
      <c r="O158" s="26"/>
    </row>
    <row r="159" ht="13.5" customHeight="1">
      <c r="A159" s="21"/>
      <c r="F159" s="23">
        <v>0.0</v>
      </c>
      <c r="G159" s="23">
        <f>B162*D160/D162</f>
        <v>1.111111111</v>
      </c>
      <c r="H159" s="23">
        <v>0.0</v>
      </c>
    </row>
    <row r="160" ht="13.5" customHeight="1">
      <c r="A160" s="21" t="s">
        <v>42</v>
      </c>
      <c r="B160" s="23">
        <v>0.0</v>
      </c>
      <c r="C160" s="24">
        <v>2.0</v>
      </c>
      <c r="D160" s="23">
        <f t="shared" ref="D160:D162" si="116">SUM(B160:C160)</f>
        <v>2</v>
      </c>
      <c r="F160" s="23">
        <v>15.0</v>
      </c>
      <c r="G160" s="23">
        <f>B162*D161/D162</f>
        <v>13.88888889</v>
      </c>
      <c r="H160" s="23">
        <f>((B161-G160)^2)/G160</f>
        <v>0.08888888889</v>
      </c>
      <c r="I160" s="21">
        <f>SUM(H159:H162)</f>
        <v>0.2</v>
      </c>
      <c r="J160" s="21" t="s">
        <v>60</v>
      </c>
    </row>
    <row r="161" ht="13.5" customHeight="1">
      <c r="A161" s="21" t="s">
        <v>100</v>
      </c>
      <c r="B161" s="23">
        <v>15.0</v>
      </c>
      <c r="C161" s="24">
        <v>10.0</v>
      </c>
      <c r="D161" s="23">
        <f t="shared" si="116"/>
        <v>25</v>
      </c>
      <c r="F161" s="23">
        <v>0.0</v>
      </c>
      <c r="G161" s="23">
        <f>C162*D160/D162</f>
        <v>0.8888888889</v>
      </c>
      <c r="H161" s="23">
        <v>0.0</v>
      </c>
    </row>
    <row r="162" ht="13.5" customHeight="1">
      <c r="A162" s="21" t="s">
        <v>48</v>
      </c>
      <c r="B162" s="23">
        <f>SUM(B160+B161)</f>
        <v>15</v>
      </c>
      <c r="C162" s="23">
        <f>SUM(C160:C161)</f>
        <v>12</v>
      </c>
      <c r="D162" s="23">
        <f t="shared" si="116"/>
        <v>27</v>
      </c>
      <c r="F162" s="26">
        <v>13.0</v>
      </c>
      <c r="G162" s="26">
        <f>C162*D161/D162</f>
        <v>11.11111111</v>
      </c>
      <c r="H162" s="26">
        <f>((C161-G162)^2)/G162</f>
        <v>0.1111111111</v>
      </c>
      <c r="I162" s="26"/>
      <c r="J162" s="26"/>
      <c r="K162" s="26"/>
      <c r="L162" s="26"/>
      <c r="M162" s="26"/>
      <c r="N162" s="26"/>
      <c r="O162" s="26"/>
    </row>
    <row r="163" ht="13.5" customHeight="1">
      <c r="A163" s="21"/>
      <c r="F163" s="23">
        <v>0.0</v>
      </c>
      <c r="G163" s="23">
        <f>B166*D164/D166</f>
        <v>1.111111111</v>
      </c>
      <c r="H163" s="23">
        <f t="shared" ref="H163:H164" si="117">((B164-G163)^2)/G163</f>
        <v>1.111111111</v>
      </c>
    </row>
    <row r="164" ht="13.5" customHeight="1">
      <c r="A164" s="21" t="s">
        <v>41</v>
      </c>
      <c r="B164" s="23">
        <v>0.0</v>
      </c>
      <c r="C164" s="24">
        <v>2.0</v>
      </c>
      <c r="D164" s="23">
        <f t="shared" ref="D164:D166" si="118">SUM(B164:C164)</f>
        <v>2</v>
      </c>
      <c r="F164" s="23">
        <v>15.0</v>
      </c>
      <c r="G164" s="23">
        <f>B166*D165/D166</f>
        <v>13.88888889</v>
      </c>
      <c r="H164" s="23">
        <f t="shared" si="117"/>
        <v>0.08888888889</v>
      </c>
      <c r="I164" s="39">
        <f>SUM(H163:H166)</f>
        <v>2.7</v>
      </c>
      <c r="J164" s="52" t="s">
        <v>60</v>
      </c>
    </row>
    <row r="165" ht="13.5" customHeight="1">
      <c r="A165" s="21" t="s">
        <v>100</v>
      </c>
      <c r="B165" s="23">
        <v>15.0</v>
      </c>
      <c r="C165" s="24">
        <v>10.0</v>
      </c>
      <c r="D165" s="23">
        <f t="shared" si="118"/>
        <v>25</v>
      </c>
      <c r="F165" s="23">
        <v>4.0</v>
      </c>
      <c r="G165" s="23">
        <f>C166*D164/D166</f>
        <v>0.8888888889</v>
      </c>
      <c r="H165" s="23">
        <f t="shared" ref="H165:H166" si="119">((C164-G165)^2)/G165</f>
        <v>1.388888889</v>
      </c>
    </row>
    <row r="166" ht="13.5" customHeight="1">
      <c r="A166" s="21" t="s">
        <v>48</v>
      </c>
      <c r="B166" s="23">
        <f>SUM(B164+B165)</f>
        <v>15</v>
      </c>
      <c r="C166" s="23">
        <f>SUM(C164:C165)</f>
        <v>12</v>
      </c>
      <c r="D166" s="23">
        <f t="shared" si="118"/>
        <v>27</v>
      </c>
      <c r="F166" s="26">
        <v>9.0</v>
      </c>
      <c r="G166" s="26">
        <f>C166*D165/D166</f>
        <v>11.11111111</v>
      </c>
      <c r="H166" s="26">
        <f t="shared" si="119"/>
        <v>0.1111111111</v>
      </c>
      <c r="I166" s="26"/>
      <c r="J166" s="26"/>
      <c r="K166" s="26"/>
      <c r="L166" s="26"/>
      <c r="M166" s="26"/>
      <c r="N166" s="26"/>
      <c r="O166" s="26"/>
    </row>
    <row r="167" ht="13.5" customHeight="1">
      <c r="A167" s="21"/>
      <c r="F167" s="23">
        <v>1.0</v>
      </c>
      <c r="G167" s="23">
        <f>B170*D168/D170</f>
        <v>1.111111111</v>
      </c>
      <c r="H167" s="23">
        <f t="shared" ref="H167:H168" si="120">((B168-G167)^2)/G167</f>
        <v>0.01111111111</v>
      </c>
    </row>
    <row r="168" ht="13.5" customHeight="1">
      <c r="A168" s="21" t="s">
        <v>46</v>
      </c>
      <c r="B168" s="23">
        <v>1.0</v>
      </c>
      <c r="C168" s="23">
        <v>1.0</v>
      </c>
      <c r="D168" s="23">
        <f t="shared" ref="D168:D170" si="121">SUM(B168:C168)</f>
        <v>2</v>
      </c>
      <c r="F168" s="23">
        <v>14.0</v>
      </c>
      <c r="G168" s="23">
        <f>B170*D169/D170</f>
        <v>13.88888889</v>
      </c>
      <c r="H168" s="23">
        <f t="shared" si="120"/>
        <v>0.0008888888889</v>
      </c>
      <c r="I168" s="21">
        <f>SUM(H167:H170)</f>
        <v>0.027</v>
      </c>
      <c r="J168" s="21" t="s">
        <v>60</v>
      </c>
    </row>
    <row r="169" ht="13.5" customHeight="1">
      <c r="A169" s="21" t="s">
        <v>100</v>
      </c>
      <c r="B169" s="23">
        <v>14.0</v>
      </c>
      <c r="C169" s="24">
        <v>11.0</v>
      </c>
      <c r="D169" s="23">
        <f t="shared" si="121"/>
        <v>25</v>
      </c>
      <c r="F169" s="23">
        <v>1.0</v>
      </c>
      <c r="G169" s="23">
        <f>C170*D168/D170</f>
        <v>0.8888888889</v>
      </c>
      <c r="H169" s="23">
        <f t="shared" ref="H169:H170" si="122">((C168-G169)^2)/G169</f>
        <v>0.01388888889</v>
      </c>
    </row>
    <row r="170" ht="13.5" customHeight="1">
      <c r="A170" s="21" t="s">
        <v>48</v>
      </c>
      <c r="B170" s="23">
        <f>SUM(B168+B169)</f>
        <v>15</v>
      </c>
      <c r="C170" s="23">
        <f>SUM(C168:C169)</f>
        <v>12</v>
      </c>
      <c r="D170" s="23">
        <f t="shared" si="121"/>
        <v>27</v>
      </c>
      <c r="F170" s="26">
        <v>12.0</v>
      </c>
      <c r="G170" s="26">
        <f>C170*D169/D170</f>
        <v>11.11111111</v>
      </c>
      <c r="H170" s="26">
        <f t="shared" si="122"/>
        <v>0.001111111111</v>
      </c>
      <c r="I170" s="26"/>
      <c r="J170" s="26"/>
      <c r="K170" s="26"/>
      <c r="L170" s="26"/>
      <c r="M170" s="26"/>
      <c r="N170" s="26"/>
      <c r="O170" s="26"/>
    </row>
    <row r="171" ht="13.5" customHeight="1">
      <c r="A171" s="21"/>
      <c r="F171" s="23">
        <v>2.0</v>
      </c>
      <c r="G171" s="23">
        <f>B174*D172/D174</f>
        <v>1.666666667</v>
      </c>
      <c r="H171" s="23">
        <f t="shared" ref="H171:H172" si="123">((B172-G171)^2)/G171</f>
        <v>0.06666666667</v>
      </c>
    </row>
    <row r="172" ht="13.5" customHeight="1">
      <c r="A172" s="21" t="s">
        <v>43</v>
      </c>
      <c r="B172" s="23">
        <v>2.0</v>
      </c>
      <c r="C172" s="23">
        <v>1.0</v>
      </c>
      <c r="D172" s="23">
        <f t="shared" ref="D172:D174" si="124">SUM(B172:C172)</f>
        <v>3</v>
      </c>
      <c r="F172" s="23">
        <v>13.0</v>
      </c>
      <c r="G172" s="22">
        <f>B174*D173/D174</f>
        <v>13.33333333</v>
      </c>
      <c r="H172" s="23">
        <f t="shared" si="123"/>
        <v>0.008333333333</v>
      </c>
      <c r="I172" s="21">
        <f>SUM(H171:H174)</f>
        <v>0.16875</v>
      </c>
      <c r="J172" s="21" t="s">
        <v>60</v>
      </c>
    </row>
    <row r="173" ht="13.5" customHeight="1">
      <c r="A173" s="21" t="s">
        <v>100</v>
      </c>
      <c r="B173" s="23">
        <v>13.0</v>
      </c>
      <c r="C173" s="24">
        <v>11.0</v>
      </c>
      <c r="D173" s="23">
        <f t="shared" si="124"/>
        <v>24</v>
      </c>
      <c r="F173" s="23">
        <v>1.0</v>
      </c>
      <c r="G173" s="23">
        <f>C174*D172/D174</f>
        <v>1.333333333</v>
      </c>
      <c r="H173" s="23">
        <f t="shared" ref="H173:H174" si="125">((C172-G173)^2)/G173</f>
        <v>0.08333333333</v>
      </c>
    </row>
    <row r="174" ht="13.5" customHeight="1">
      <c r="A174" s="21" t="s">
        <v>48</v>
      </c>
      <c r="B174" s="23">
        <f>SUM(B172+B173)</f>
        <v>15</v>
      </c>
      <c r="C174" s="23">
        <f>SUM(C172:C173)</f>
        <v>12</v>
      </c>
      <c r="D174" s="23">
        <f t="shared" si="124"/>
        <v>27</v>
      </c>
      <c r="F174" s="26">
        <v>12.0</v>
      </c>
      <c r="G174" s="26">
        <f>C174*D173/D174</f>
        <v>10.66666667</v>
      </c>
      <c r="H174" s="26">
        <f t="shared" si="125"/>
        <v>0.01041666667</v>
      </c>
      <c r="I174" s="26"/>
      <c r="J174" s="26"/>
      <c r="K174" s="26"/>
      <c r="L174" s="26"/>
      <c r="M174" s="26"/>
      <c r="N174" s="26"/>
      <c r="O174" s="26"/>
    </row>
    <row r="175" ht="13.5" customHeight="1">
      <c r="A175" s="21"/>
      <c r="F175" s="23">
        <v>9.0</v>
      </c>
      <c r="G175" s="23">
        <f>B178*D176/D178</f>
        <v>6.666666667</v>
      </c>
      <c r="H175" s="23">
        <f t="shared" ref="H175:H176" si="126">((B176-G175)^2)/G175</f>
        <v>0.8166666667</v>
      </c>
    </row>
    <row r="176" ht="13.5" customHeight="1">
      <c r="A176" s="21" t="s">
        <v>44</v>
      </c>
      <c r="B176" s="23">
        <v>9.0</v>
      </c>
      <c r="C176" s="24">
        <v>3.0</v>
      </c>
      <c r="D176" s="23">
        <f t="shared" ref="D176:D178" si="127">SUM(B176:C176)</f>
        <v>12</v>
      </c>
      <c r="F176" s="23">
        <v>6.0</v>
      </c>
      <c r="G176" s="23">
        <f>B178*D177/D178</f>
        <v>8.333333333</v>
      </c>
      <c r="H176" s="23">
        <f t="shared" si="126"/>
        <v>0.6533333333</v>
      </c>
      <c r="I176" s="21">
        <f>SUM(H175:H178)</f>
        <v>3.3075</v>
      </c>
      <c r="J176" s="21" t="s">
        <v>60</v>
      </c>
    </row>
    <row r="177" ht="13.5" customHeight="1">
      <c r="A177" s="21" t="s">
        <v>100</v>
      </c>
      <c r="B177" s="23">
        <v>6.0</v>
      </c>
      <c r="C177" s="23">
        <v>9.0</v>
      </c>
      <c r="D177" s="23">
        <f t="shared" si="127"/>
        <v>15</v>
      </c>
      <c r="F177" s="23">
        <v>4.0</v>
      </c>
      <c r="G177" s="23">
        <f>C178*D176/D178</f>
        <v>5.333333333</v>
      </c>
      <c r="H177" s="23">
        <f t="shared" ref="H177:H178" si="128">((C176-G177)^2)/G177</f>
        <v>1.020833333</v>
      </c>
    </row>
    <row r="178" ht="13.5" customHeight="1">
      <c r="A178" s="21" t="s">
        <v>48</v>
      </c>
      <c r="B178" s="23">
        <f>SUM(B176+B177)</f>
        <v>15</v>
      </c>
      <c r="C178" s="23">
        <f>SUM(C176:C177)</f>
        <v>12</v>
      </c>
      <c r="D178" s="23">
        <f t="shared" si="127"/>
        <v>27</v>
      </c>
      <c r="F178" s="26">
        <v>9.0</v>
      </c>
      <c r="G178" s="26">
        <f>C178*D177/D178</f>
        <v>6.666666667</v>
      </c>
      <c r="H178" s="26">
        <f t="shared" si="128"/>
        <v>0.8166666667</v>
      </c>
      <c r="I178" s="26"/>
      <c r="J178" s="26"/>
      <c r="K178" s="26"/>
      <c r="L178" s="26"/>
      <c r="M178" s="26"/>
      <c r="N178" s="26"/>
      <c r="O178" s="26"/>
    </row>
    <row r="179" ht="13.5" customHeight="1">
      <c r="A179" s="19"/>
      <c r="B179" s="53"/>
      <c r="C179" s="53"/>
      <c r="D179" s="4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</row>
    <row r="180" ht="13.5" customHeight="1">
      <c r="A180" s="19"/>
      <c r="B180" s="19"/>
      <c r="C180" s="19"/>
      <c r="D180" s="19"/>
      <c r="E180" s="19"/>
      <c r="F180" s="54"/>
      <c r="G180" s="54"/>
      <c r="H180" s="54"/>
      <c r="I180" s="54"/>
      <c r="J180" s="54"/>
      <c r="K180" s="19"/>
      <c r="L180" s="19"/>
      <c r="M180" s="19"/>
      <c r="N180" s="19"/>
      <c r="O180" s="19"/>
    </row>
    <row r="181" ht="13.5" customHeight="1">
      <c r="A181" s="21"/>
      <c r="B181" s="21" t="s">
        <v>58</v>
      </c>
      <c r="C181" s="21" t="s">
        <v>53</v>
      </c>
      <c r="D181" s="21" t="s">
        <v>48</v>
      </c>
      <c r="F181" s="23">
        <f t="shared" ref="F181:F182" si="129">B182</f>
        <v>3</v>
      </c>
      <c r="G181" s="23">
        <f>B184*D182/D184</f>
        <v>2.692307692</v>
      </c>
      <c r="H181" s="23">
        <f t="shared" ref="H181:H182" si="130">((B182-G181)^2)/G181</f>
        <v>0.03516483516</v>
      </c>
    </row>
    <row r="182" ht="13.5" customHeight="1">
      <c r="A182" s="21" t="s">
        <v>40</v>
      </c>
      <c r="B182" s="23">
        <v>3.0</v>
      </c>
      <c r="C182" s="23">
        <v>2.0</v>
      </c>
      <c r="D182" s="23">
        <f t="shared" ref="D182:D184" si="131">SUM(B182:C182)</f>
        <v>5</v>
      </c>
      <c r="F182" s="23">
        <f t="shared" si="129"/>
        <v>11</v>
      </c>
      <c r="G182" s="23">
        <f>B184*D183/D184</f>
        <v>11.30769231</v>
      </c>
      <c r="H182" s="23">
        <f t="shared" si="130"/>
        <v>0.008372579801</v>
      </c>
      <c r="I182" s="21">
        <f>SUM(H181:H184)</f>
        <v>0.09433106576</v>
      </c>
      <c r="J182" s="21" t="s">
        <v>60</v>
      </c>
    </row>
    <row r="183" ht="13.5" customHeight="1">
      <c r="A183" s="21" t="s">
        <v>100</v>
      </c>
      <c r="B183" s="23">
        <v>11.0</v>
      </c>
      <c r="C183" s="24">
        <v>10.0</v>
      </c>
      <c r="D183" s="23">
        <f t="shared" si="131"/>
        <v>21</v>
      </c>
      <c r="F183" s="23">
        <f t="shared" ref="F183:F184" si="133">C182</f>
        <v>2</v>
      </c>
      <c r="G183" s="23">
        <f>C184*D182/D184</f>
        <v>2.307692308</v>
      </c>
      <c r="H183" s="23">
        <f t="shared" ref="H183:H184" si="134">((C182-G183)^2)/G183</f>
        <v>0.04102564103</v>
      </c>
    </row>
    <row r="184" ht="13.5" customHeight="1">
      <c r="A184" s="21" t="s">
        <v>48</v>
      </c>
      <c r="B184" s="23">
        <f t="shared" ref="B184:C184" si="132">SUM(B182:B183)</f>
        <v>14</v>
      </c>
      <c r="C184" s="23">
        <f t="shared" si="132"/>
        <v>12</v>
      </c>
      <c r="D184" s="23">
        <f t="shared" si="131"/>
        <v>26</v>
      </c>
      <c r="F184" s="26">
        <f t="shared" si="133"/>
        <v>10</v>
      </c>
      <c r="G184" s="26">
        <f>C184*D183/D184</f>
        <v>9.692307692</v>
      </c>
      <c r="H184" s="26">
        <f t="shared" si="134"/>
        <v>0.009768009768</v>
      </c>
      <c r="I184" s="26"/>
      <c r="J184" s="26"/>
      <c r="K184" s="26"/>
      <c r="L184" s="26"/>
      <c r="M184" s="26"/>
      <c r="N184" s="26"/>
      <c r="O184" s="26"/>
    </row>
    <row r="185" ht="13.5" customHeight="1">
      <c r="A185" s="21"/>
      <c r="F185" s="23">
        <f t="shared" ref="F185:F186" si="135">B186</f>
        <v>2</v>
      </c>
      <c r="G185" s="23">
        <f>B188*D186/D188</f>
        <v>1.615384615</v>
      </c>
      <c r="H185" s="23">
        <f t="shared" ref="H185:H186" si="136">((B186-G185)^2)/G185</f>
        <v>0.09157509158</v>
      </c>
    </row>
    <row r="186" ht="13.5" customHeight="1">
      <c r="A186" s="21" t="s">
        <v>45</v>
      </c>
      <c r="B186" s="23">
        <v>2.0</v>
      </c>
      <c r="C186" s="23">
        <v>1.0</v>
      </c>
      <c r="D186" s="23">
        <f t="shared" ref="D186:D188" si="137">SUM(B186:C186)</f>
        <v>3</v>
      </c>
      <c r="F186" s="23">
        <f t="shared" si="135"/>
        <v>12</v>
      </c>
      <c r="G186" s="23">
        <f>B188*D187/D188</f>
        <v>12.38461538</v>
      </c>
      <c r="H186" s="23">
        <f t="shared" si="136"/>
        <v>0.01194457716</v>
      </c>
      <c r="I186" s="21">
        <f>SUM(H185:H188)</f>
        <v>0.2242926156</v>
      </c>
      <c r="J186" s="21" t="s">
        <v>60</v>
      </c>
    </row>
    <row r="187" ht="13.5" customHeight="1">
      <c r="A187" s="21" t="s">
        <v>100</v>
      </c>
      <c r="B187" s="23">
        <v>12.0</v>
      </c>
      <c r="C187" s="24">
        <v>11.0</v>
      </c>
      <c r="D187" s="23">
        <f t="shared" si="137"/>
        <v>23</v>
      </c>
      <c r="F187" s="23">
        <f t="shared" ref="F187:F188" si="139">C186</f>
        <v>1</v>
      </c>
      <c r="G187" s="23">
        <f>C188*D186/D188</f>
        <v>1.384615385</v>
      </c>
      <c r="H187" s="23">
        <f t="shared" ref="H187:H188" si="140">((C186-G187)^2)/G187</f>
        <v>0.1068376068</v>
      </c>
    </row>
    <row r="188" ht="13.5" customHeight="1">
      <c r="A188" s="21" t="s">
        <v>48</v>
      </c>
      <c r="B188" s="23">
        <f t="shared" ref="B188:C188" si="138">SUM(B186:B187)</f>
        <v>14</v>
      </c>
      <c r="C188" s="23">
        <f t="shared" si="138"/>
        <v>12</v>
      </c>
      <c r="D188" s="23">
        <f t="shared" si="137"/>
        <v>26</v>
      </c>
      <c r="F188" s="26">
        <f t="shared" si="139"/>
        <v>11</v>
      </c>
      <c r="G188" s="26">
        <f>C188*D187/D188</f>
        <v>10.61538462</v>
      </c>
      <c r="H188" s="26">
        <f t="shared" si="140"/>
        <v>0.01393534002</v>
      </c>
      <c r="I188" s="26"/>
      <c r="J188" s="26"/>
      <c r="K188" s="26"/>
      <c r="L188" s="26"/>
      <c r="M188" s="26"/>
      <c r="N188" s="26"/>
      <c r="O188" s="26"/>
    </row>
    <row r="189" ht="13.5" customHeight="1">
      <c r="A189" s="21"/>
      <c r="F189" s="23">
        <f t="shared" ref="F189:F190" si="141">B190</f>
        <v>0</v>
      </c>
      <c r="G189" s="23">
        <f>B192*D190/D192</f>
        <v>1.076923077</v>
      </c>
      <c r="H189" s="23">
        <v>0.0</v>
      </c>
    </row>
    <row r="190" ht="13.5" customHeight="1">
      <c r="A190" s="21" t="s">
        <v>42</v>
      </c>
      <c r="B190" s="23">
        <v>0.0</v>
      </c>
      <c r="C190" s="24">
        <v>2.0</v>
      </c>
      <c r="D190" s="23">
        <f t="shared" ref="D190:D192" si="142">SUM(B190:C190)</f>
        <v>2</v>
      </c>
      <c r="F190" s="23">
        <f t="shared" si="141"/>
        <v>14</v>
      </c>
      <c r="G190" s="23">
        <f>B192*D191/D192</f>
        <v>12.92307692</v>
      </c>
      <c r="H190" s="23">
        <f>((B191-G190)^2)/G190</f>
        <v>0.08974358974</v>
      </c>
      <c r="I190" s="21">
        <f>SUM(H189:H192)</f>
        <v>0.1944444444</v>
      </c>
      <c r="J190" s="21" t="s">
        <v>60</v>
      </c>
    </row>
    <row r="191" ht="13.5" customHeight="1">
      <c r="A191" s="21" t="s">
        <v>100</v>
      </c>
      <c r="B191" s="23">
        <v>14.0</v>
      </c>
      <c r="C191" s="24">
        <v>10.0</v>
      </c>
      <c r="D191" s="23">
        <f t="shared" si="142"/>
        <v>24</v>
      </c>
      <c r="F191" s="23">
        <f t="shared" ref="F191:F192" si="144">C190</f>
        <v>2</v>
      </c>
      <c r="G191" s="23">
        <f>C192*D190/D192</f>
        <v>0.9230769231</v>
      </c>
      <c r="H191" s="23">
        <v>0.0</v>
      </c>
    </row>
    <row r="192" ht="13.5" customHeight="1">
      <c r="A192" s="21" t="s">
        <v>48</v>
      </c>
      <c r="B192" s="23">
        <f t="shared" ref="B192:C192" si="143">SUM(B190:B191)</f>
        <v>14</v>
      </c>
      <c r="C192" s="23">
        <f t="shared" si="143"/>
        <v>12</v>
      </c>
      <c r="D192" s="23">
        <f t="shared" si="142"/>
        <v>26</v>
      </c>
      <c r="F192" s="26">
        <f t="shared" si="144"/>
        <v>10</v>
      </c>
      <c r="G192" s="26">
        <f>C192*D191/D192</f>
        <v>11.07692308</v>
      </c>
      <c r="H192" s="26">
        <f>((C191-G192)^2)/G192</f>
        <v>0.1047008547</v>
      </c>
      <c r="I192" s="26"/>
      <c r="J192" s="26"/>
      <c r="K192" s="26"/>
      <c r="L192" s="26"/>
      <c r="M192" s="26"/>
      <c r="N192" s="26"/>
      <c r="O192" s="26"/>
    </row>
    <row r="193" ht="13.5" customHeight="1">
      <c r="A193" s="21"/>
      <c r="F193" s="23">
        <f t="shared" ref="F193:F194" si="145">B194</f>
        <v>2</v>
      </c>
      <c r="G193" s="23">
        <f>B196*D194/D196</f>
        <v>2.153846154</v>
      </c>
      <c r="H193" s="23">
        <f t="shared" ref="H193:H194" si="146">((B194-G193)^2)/G193</f>
        <v>0.01098901099</v>
      </c>
    </row>
    <row r="194" ht="13.5" customHeight="1">
      <c r="A194" s="21" t="s">
        <v>41</v>
      </c>
      <c r="B194" s="23">
        <v>2.0</v>
      </c>
      <c r="C194" s="24">
        <v>2.0</v>
      </c>
      <c r="D194" s="23">
        <f t="shared" ref="D194:D196" si="147">SUM(B194:C194)</f>
        <v>4</v>
      </c>
      <c r="F194" s="23">
        <f t="shared" si="145"/>
        <v>12</v>
      </c>
      <c r="G194" s="23">
        <f>B196*D195/D196</f>
        <v>11.84615385</v>
      </c>
      <c r="H194" s="23">
        <f t="shared" si="146"/>
        <v>0.001998001998</v>
      </c>
      <c r="I194" s="21">
        <f>SUM(H193:H196)</f>
        <v>0.02813852814</v>
      </c>
      <c r="J194" s="21" t="s">
        <v>60</v>
      </c>
    </row>
    <row r="195" ht="13.5" customHeight="1">
      <c r="A195" s="21" t="s">
        <v>100</v>
      </c>
      <c r="B195" s="23">
        <v>12.0</v>
      </c>
      <c r="C195" s="24">
        <v>10.0</v>
      </c>
      <c r="D195" s="23">
        <f t="shared" si="147"/>
        <v>22</v>
      </c>
      <c r="F195" s="23">
        <f t="shared" ref="F195:F196" si="149">C194</f>
        <v>2</v>
      </c>
      <c r="G195" s="23">
        <f>C196*D194/D196</f>
        <v>1.846153846</v>
      </c>
      <c r="H195" s="23">
        <f t="shared" ref="H195:H196" si="150">((C194-G195)^2)/G195</f>
        <v>0.01282051282</v>
      </c>
    </row>
    <row r="196" ht="13.5" customHeight="1">
      <c r="A196" s="21" t="s">
        <v>48</v>
      </c>
      <c r="B196" s="23">
        <f t="shared" ref="B196:C196" si="148">SUM(B194:B195)</f>
        <v>14</v>
      </c>
      <c r="C196" s="23">
        <f t="shared" si="148"/>
        <v>12</v>
      </c>
      <c r="D196" s="23">
        <f t="shared" si="147"/>
        <v>26</v>
      </c>
      <c r="F196" s="26">
        <f t="shared" si="149"/>
        <v>10</v>
      </c>
      <c r="G196" s="26">
        <f>C196*D195/D196</f>
        <v>10.15384615</v>
      </c>
      <c r="H196" s="26">
        <f t="shared" si="150"/>
        <v>0.002331002331</v>
      </c>
      <c r="I196" s="26"/>
      <c r="J196" s="26"/>
      <c r="K196" s="26"/>
      <c r="L196" s="26"/>
      <c r="M196" s="26"/>
      <c r="N196" s="26"/>
      <c r="O196" s="26"/>
    </row>
    <row r="197" ht="13.5" customHeight="1">
      <c r="A197" s="21"/>
      <c r="F197" s="23">
        <f t="shared" ref="F197:F198" si="151">B198</f>
        <v>1</v>
      </c>
      <c r="G197" s="23">
        <f>B200*D198/D200</f>
        <v>1.076923077</v>
      </c>
      <c r="H197" s="23">
        <f t="shared" ref="H197:H198" si="152">((B198-G197)^2)/G197</f>
        <v>0.005494505495</v>
      </c>
    </row>
    <row r="198" ht="13.5" customHeight="1">
      <c r="A198" s="21" t="s">
        <v>46</v>
      </c>
      <c r="B198" s="23">
        <v>1.0</v>
      </c>
      <c r="C198" s="23">
        <v>1.0</v>
      </c>
      <c r="D198" s="23">
        <f t="shared" ref="D198:D200" si="153">SUM(B198:C198)</f>
        <v>2</v>
      </c>
      <c r="F198" s="23">
        <f t="shared" si="151"/>
        <v>13</v>
      </c>
      <c r="G198" s="23">
        <f>B200*D199/D200</f>
        <v>12.92307692</v>
      </c>
      <c r="H198" s="23">
        <f t="shared" si="152"/>
        <v>0.0004578754579</v>
      </c>
      <c r="I198" s="21">
        <f>SUM(H197:H200)</f>
        <v>0.0128968254</v>
      </c>
      <c r="J198" s="21" t="s">
        <v>60</v>
      </c>
    </row>
    <row r="199" ht="13.5" customHeight="1">
      <c r="A199" s="21" t="s">
        <v>100</v>
      </c>
      <c r="B199" s="23">
        <v>13.0</v>
      </c>
      <c r="C199" s="24">
        <v>11.0</v>
      </c>
      <c r="D199" s="23">
        <f t="shared" si="153"/>
        <v>24</v>
      </c>
      <c r="F199" s="23">
        <f t="shared" ref="F199:F200" si="155">C198</f>
        <v>1</v>
      </c>
      <c r="G199" s="23">
        <f>C200*D198/D200</f>
        <v>0.9230769231</v>
      </c>
      <c r="H199" s="23">
        <f t="shared" ref="H199:H200" si="156">((C198-G199)^2)/G199</f>
        <v>0.00641025641</v>
      </c>
    </row>
    <row r="200" ht="13.5" customHeight="1">
      <c r="A200" s="21" t="s">
        <v>48</v>
      </c>
      <c r="B200" s="23">
        <f t="shared" ref="B200:C200" si="154">SUM(B198:B199)</f>
        <v>14</v>
      </c>
      <c r="C200" s="23">
        <f t="shared" si="154"/>
        <v>12</v>
      </c>
      <c r="D200" s="23">
        <f t="shared" si="153"/>
        <v>26</v>
      </c>
      <c r="F200" s="26">
        <f t="shared" si="155"/>
        <v>11</v>
      </c>
      <c r="G200" s="26">
        <f>C200*D199/D200</f>
        <v>11.07692308</v>
      </c>
      <c r="H200" s="26">
        <f t="shared" si="156"/>
        <v>0.0005341880342</v>
      </c>
      <c r="I200" s="26"/>
      <c r="J200" s="26"/>
      <c r="K200" s="26"/>
      <c r="L200" s="26"/>
      <c r="M200" s="26"/>
      <c r="N200" s="26"/>
      <c r="O200" s="26"/>
    </row>
    <row r="201" ht="13.5" customHeight="1">
      <c r="A201" s="21"/>
      <c r="F201" s="23">
        <f t="shared" ref="F201:F202" si="157">B202</f>
        <v>1</v>
      </c>
      <c r="G201" s="23">
        <f>B204*D202/D204</f>
        <v>1.076923077</v>
      </c>
      <c r="H201" s="23">
        <f t="shared" ref="H201:H202" si="158">((B202-G201)^2)/G201</f>
        <v>0.005494505495</v>
      </c>
    </row>
    <row r="202" ht="13.5" customHeight="1">
      <c r="A202" s="21" t="s">
        <v>43</v>
      </c>
      <c r="B202" s="23">
        <v>1.0</v>
      </c>
      <c r="C202" s="23">
        <v>1.0</v>
      </c>
      <c r="D202" s="23">
        <f t="shared" ref="D202:D204" si="159">SUM(B202:C202)</f>
        <v>2</v>
      </c>
      <c r="F202" s="23">
        <f t="shared" si="157"/>
        <v>13</v>
      </c>
      <c r="G202" s="22">
        <f>B204*D203/D204</f>
        <v>12.92307692</v>
      </c>
      <c r="H202" s="23">
        <f t="shared" si="158"/>
        <v>0.0004578754579</v>
      </c>
      <c r="I202" s="21">
        <f>SUM(H201:H204)</f>
        <v>0.0128968254</v>
      </c>
      <c r="J202" s="21" t="s">
        <v>60</v>
      </c>
    </row>
    <row r="203" ht="13.5" customHeight="1">
      <c r="A203" s="21" t="s">
        <v>100</v>
      </c>
      <c r="B203" s="23">
        <v>13.0</v>
      </c>
      <c r="C203" s="24">
        <v>11.0</v>
      </c>
      <c r="D203" s="23">
        <f t="shared" si="159"/>
        <v>24</v>
      </c>
      <c r="F203" s="23">
        <f t="shared" ref="F203:F204" si="161">C202</f>
        <v>1</v>
      </c>
      <c r="G203" s="23">
        <f>C204*D202/D204</f>
        <v>0.9230769231</v>
      </c>
      <c r="H203" s="23">
        <f t="shared" ref="H203:H204" si="162">((C202-G203)^2)/G203</f>
        <v>0.00641025641</v>
      </c>
    </row>
    <row r="204" ht="13.5" customHeight="1">
      <c r="A204" s="21" t="s">
        <v>48</v>
      </c>
      <c r="B204" s="23">
        <f t="shared" ref="B204:C204" si="160">SUM(B202:B203)</f>
        <v>14</v>
      </c>
      <c r="C204" s="23">
        <f t="shared" si="160"/>
        <v>12</v>
      </c>
      <c r="D204" s="23">
        <f t="shared" si="159"/>
        <v>26</v>
      </c>
      <c r="F204" s="26">
        <f t="shared" si="161"/>
        <v>11</v>
      </c>
      <c r="G204" s="26">
        <f>C204*D203/D204</f>
        <v>11.07692308</v>
      </c>
      <c r="H204" s="26">
        <f t="shared" si="162"/>
        <v>0.0005341880342</v>
      </c>
      <c r="I204" s="26"/>
      <c r="J204" s="26"/>
      <c r="K204" s="26"/>
      <c r="L204" s="26"/>
      <c r="M204" s="26"/>
      <c r="N204" s="26"/>
      <c r="O204" s="26"/>
    </row>
    <row r="205" ht="13.5" customHeight="1">
      <c r="A205" s="21"/>
      <c r="F205" s="23">
        <f t="shared" ref="F205:F206" si="163">B206</f>
        <v>5</v>
      </c>
      <c r="G205" s="23">
        <f>B208*D206/D208</f>
        <v>4.307692308</v>
      </c>
      <c r="H205" s="23">
        <f t="shared" ref="H205:H206" si="164">((B206-G205)^2)/G205</f>
        <v>0.1112637363</v>
      </c>
    </row>
    <row r="206" ht="13.5" customHeight="1">
      <c r="A206" s="21" t="s">
        <v>44</v>
      </c>
      <c r="B206" s="23">
        <v>5.0</v>
      </c>
      <c r="C206" s="24">
        <v>3.0</v>
      </c>
      <c r="D206" s="23">
        <f t="shared" ref="D206:D208" si="165">SUM(B206:C206)</f>
        <v>8</v>
      </c>
      <c r="F206" s="23">
        <f t="shared" si="163"/>
        <v>9</v>
      </c>
      <c r="G206" s="23">
        <f>B208*D207/D208</f>
        <v>9.692307692</v>
      </c>
      <c r="H206" s="23">
        <f t="shared" si="164"/>
        <v>0.04945054945</v>
      </c>
      <c r="I206" s="21">
        <f>SUM(H205:H208)</f>
        <v>0.3482142857</v>
      </c>
      <c r="J206" s="21" t="s">
        <v>60</v>
      </c>
    </row>
    <row r="207" ht="13.5" customHeight="1">
      <c r="A207" s="21" t="s">
        <v>100</v>
      </c>
      <c r="B207" s="23">
        <v>9.0</v>
      </c>
      <c r="C207" s="23">
        <v>9.0</v>
      </c>
      <c r="D207" s="23">
        <f t="shared" si="165"/>
        <v>18</v>
      </c>
      <c r="F207" s="23">
        <f t="shared" ref="F207:F208" si="167">C206</f>
        <v>3</v>
      </c>
      <c r="G207" s="23">
        <f>C208*D206/D208</f>
        <v>3.692307692</v>
      </c>
      <c r="H207" s="23">
        <f t="shared" ref="H207:H208" si="168">((C206-G207)^2)/G207</f>
        <v>0.1298076923</v>
      </c>
    </row>
    <row r="208" ht="13.5" customHeight="1">
      <c r="A208" s="21" t="s">
        <v>48</v>
      </c>
      <c r="B208" s="23">
        <f t="shared" ref="B208:C208" si="166">SUM(B206:B207)</f>
        <v>14</v>
      </c>
      <c r="C208" s="23">
        <f t="shared" si="166"/>
        <v>12</v>
      </c>
      <c r="D208" s="23">
        <f t="shared" si="165"/>
        <v>26</v>
      </c>
      <c r="F208" s="26">
        <f t="shared" si="167"/>
        <v>9</v>
      </c>
      <c r="G208" s="26">
        <f>C208*D207/D208</f>
        <v>8.307692308</v>
      </c>
      <c r="H208" s="26">
        <f t="shared" si="168"/>
        <v>0.05769230769</v>
      </c>
      <c r="I208" s="26"/>
      <c r="J208" s="26"/>
      <c r="K208" s="26"/>
      <c r="L208" s="26"/>
      <c r="M208" s="26"/>
      <c r="N208" s="26"/>
      <c r="O208" s="26"/>
    </row>
    <row r="209" ht="13.5" customHeight="1">
      <c r="A209" s="19"/>
      <c r="B209" s="53"/>
      <c r="C209" s="53"/>
      <c r="D209" s="4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</row>
    <row r="210" ht="13.5" customHeight="1">
      <c r="A210" s="19"/>
      <c r="B210" s="19"/>
      <c r="C210" s="19"/>
      <c r="D210" s="19"/>
      <c r="E210" s="19"/>
      <c r="F210" s="54"/>
      <c r="G210" s="54"/>
      <c r="H210" s="54"/>
      <c r="I210" s="54"/>
      <c r="J210" s="54"/>
      <c r="K210" s="19"/>
      <c r="L210" s="19"/>
      <c r="M210" s="19"/>
      <c r="N210" s="19"/>
      <c r="O210" s="19"/>
    </row>
    <row r="211" ht="13.5" customHeight="1">
      <c r="A211" s="21"/>
      <c r="B211" s="21" t="s">
        <v>74</v>
      </c>
      <c r="C211" s="21" t="s">
        <v>53</v>
      </c>
      <c r="D211" s="21" t="s">
        <v>48</v>
      </c>
      <c r="F211" s="23">
        <f t="shared" ref="F211:F212" si="169">B212</f>
        <v>1</v>
      </c>
      <c r="G211" s="23">
        <f>B214*D212/D214</f>
        <v>1.615384615</v>
      </c>
      <c r="H211" s="23">
        <f t="shared" ref="H211:H212" si="170">((B212-G211)^2)/G211</f>
        <v>0.2344322344</v>
      </c>
    </row>
    <row r="212" ht="13.5" customHeight="1">
      <c r="A212" s="21" t="s">
        <v>40</v>
      </c>
      <c r="B212" s="23">
        <v>1.0</v>
      </c>
      <c r="C212" s="23">
        <v>2.0</v>
      </c>
      <c r="D212" s="23">
        <f t="shared" ref="D212:D214" si="171">SUM(B212:C212)</f>
        <v>3</v>
      </c>
      <c r="F212" s="23">
        <f t="shared" si="169"/>
        <v>13</v>
      </c>
      <c r="G212" s="23">
        <f>B214*D213/D214</f>
        <v>12.38461538</v>
      </c>
      <c r="H212" s="23">
        <f t="shared" si="170"/>
        <v>0.03057811753</v>
      </c>
      <c r="I212" s="21">
        <f>SUM(H211:H214)</f>
        <v>0.5741890959</v>
      </c>
      <c r="J212" s="21" t="s">
        <v>60</v>
      </c>
    </row>
    <row r="213" ht="13.5" customHeight="1">
      <c r="A213" s="21" t="s">
        <v>100</v>
      </c>
      <c r="B213" s="23">
        <v>13.0</v>
      </c>
      <c r="C213" s="24">
        <v>10.0</v>
      </c>
      <c r="D213" s="23">
        <f t="shared" si="171"/>
        <v>23</v>
      </c>
      <c r="F213" s="23">
        <f t="shared" ref="F213:F214" si="173">C212</f>
        <v>2</v>
      </c>
      <c r="G213" s="23">
        <f>C214*D212/D214</f>
        <v>1.384615385</v>
      </c>
      <c r="H213" s="23">
        <f t="shared" ref="H213:H214" si="174">((C212-G213)^2)/G213</f>
        <v>0.2735042735</v>
      </c>
    </row>
    <row r="214" ht="13.5" customHeight="1">
      <c r="A214" s="21" t="s">
        <v>48</v>
      </c>
      <c r="B214" s="23">
        <f t="shared" ref="B214:C214" si="172">SUM(B212:B213)</f>
        <v>14</v>
      </c>
      <c r="C214" s="23">
        <f t="shared" si="172"/>
        <v>12</v>
      </c>
      <c r="D214" s="23">
        <f t="shared" si="171"/>
        <v>26</v>
      </c>
      <c r="F214" s="26">
        <f t="shared" si="173"/>
        <v>10</v>
      </c>
      <c r="G214" s="26">
        <f>C214*D213/D214</f>
        <v>10.61538462</v>
      </c>
      <c r="H214" s="26">
        <f t="shared" si="174"/>
        <v>0.03567447046</v>
      </c>
      <c r="I214" s="26"/>
      <c r="J214" s="26"/>
      <c r="K214" s="26"/>
      <c r="L214" s="26"/>
      <c r="M214" s="26"/>
      <c r="N214" s="26"/>
      <c r="O214" s="26"/>
    </row>
    <row r="215" ht="13.5" customHeight="1">
      <c r="A215" s="21"/>
      <c r="F215" s="23">
        <f t="shared" ref="F215:F216" si="175">B216</f>
        <v>3</v>
      </c>
      <c r="G215" s="23">
        <f>B218*D216/D218</f>
        <v>2.153846154</v>
      </c>
      <c r="H215" s="23">
        <f t="shared" ref="H215:H216" si="176">((B216-G215)^2)/G215</f>
        <v>0.3324175824</v>
      </c>
    </row>
    <row r="216" ht="13.5" customHeight="1">
      <c r="A216" s="21" t="s">
        <v>45</v>
      </c>
      <c r="B216" s="23">
        <v>3.0</v>
      </c>
      <c r="C216" s="23">
        <v>1.0</v>
      </c>
      <c r="D216" s="23">
        <f t="shared" ref="D216:D218" si="177">SUM(B216:C216)</f>
        <v>4</v>
      </c>
      <c r="F216" s="23">
        <f t="shared" si="175"/>
        <v>11</v>
      </c>
      <c r="G216" s="23">
        <f>B218*D217/D218</f>
        <v>11.84615385</v>
      </c>
      <c r="H216" s="23">
        <f t="shared" si="176"/>
        <v>0.06043956044</v>
      </c>
      <c r="I216" s="21">
        <f>SUM(H215:H218)</f>
        <v>0.8511904762</v>
      </c>
      <c r="J216" s="21" t="s">
        <v>60</v>
      </c>
    </row>
    <row r="217" ht="13.5" customHeight="1">
      <c r="A217" s="21" t="s">
        <v>100</v>
      </c>
      <c r="B217" s="23">
        <v>11.0</v>
      </c>
      <c r="C217" s="24">
        <v>11.0</v>
      </c>
      <c r="D217" s="23">
        <f t="shared" si="177"/>
        <v>22</v>
      </c>
      <c r="F217" s="23">
        <f t="shared" ref="F217:F218" si="179">C216</f>
        <v>1</v>
      </c>
      <c r="G217" s="23">
        <f>C218*D216/D218</f>
        <v>1.846153846</v>
      </c>
      <c r="H217" s="23">
        <f t="shared" ref="H217:H218" si="180">((C216-G217)^2)/G217</f>
        <v>0.3878205128</v>
      </c>
    </row>
    <row r="218" ht="13.5" customHeight="1">
      <c r="A218" s="21" t="s">
        <v>48</v>
      </c>
      <c r="B218" s="23">
        <f t="shared" ref="B218:C218" si="178">SUM(B216:B217)</f>
        <v>14</v>
      </c>
      <c r="C218" s="23">
        <f t="shared" si="178"/>
        <v>12</v>
      </c>
      <c r="D218" s="23">
        <f t="shared" si="177"/>
        <v>26</v>
      </c>
      <c r="F218" s="26">
        <f t="shared" si="179"/>
        <v>11</v>
      </c>
      <c r="G218" s="26">
        <f>C218*D217/D218</f>
        <v>10.15384615</v>
      </c>
      <c r="H218" s="26">
        <f t="shared" si="180"/>
        <v>0.07051282051</v>
      </c>
      <c r="I218" s="26"/>
      <c r="J218" s="26"/>
      <c r="K218" s="26"/>
      <c r="L218" s="26"/>
      <c r="M218" s="26"/>
      <c r="N218" s="26"/>
      <c r="O218" s="26"/>
    </row>
    <row r="219" ht="13.5" customHeight="1">
      <c r="A219" s="21"/>
      <c r="F219" s="23">
        <f t="shared" ref="F219:F220" si="181">B220</f>
        <v>0</v>
      </c>
      <c r="G219" s="23">
        <f>B222*D220/D222</f>
        <v>1.076923077</v>
      </c>
      <c r="H219" s="23">
        <v>0.0</v>
      </c>
    </row>
    <row r="220" ht="13.5" customHeight="1">
      <c r="A220" s="21" t="s">
        <v>42</v>
      </c>
      <c r="B220" s="23">
        <v>0.0</v>
      </c>
      <c r="C220" s="24">
        <v>2.0</v>
      </c>
      <c r="D220" s="23">
        <f t="shared" ref="D220:D222" si="182">SUM(B220:C220)</f>
        <v>2</v>
      </c>
      <c r="F220" s="23">
        <f t="shared" si="181"/>
        <v>14</v>
      </c>
      <c r="G220" s="23">
        <f>B222*D221/D222</f>
        <v>12.92307692</v>
      </c>
      <c r="H220" s="23">
        <f>((B221-G220)^2)/G220</f>
        <v>0.08974358974</v>
      </c>
      <c r="I220" s="21">
        <f>SUM(H219:H222)</f>
        <v>0.1944444444</v>
      </c>
      <c r="J220" s="21" t="s">
        <v>60</v>
      </c>
    </row>
    <row r="221" ht="13.5" customHeight="1">
      <c r="A221" s="21" t="s">
        <v>100</v>
      </c>
      <c r="B221" s="23">
        <v>14.0</v>
      </c>
      <c r="C221" s="24">
        <v>10.0</v>
      </c>
      <c r="D221" s="23">
        <f t="shared" si="182"/>
        <v>24</v>
      </c>
      <c r="F221" s="23">
        <f t="shared" ref="F221:F222" si="184">C220</f>
        <v>2</v>
      </c>
      <c r="G221" s="23">
        <f>C222*D220/D222</f>
        <v>0.9230769231</v>
      </c>
      <c r="H221" s="23">
        <v>0.0</v>
      </c>
    </row>
    <row r="222" ht="13.5" customHeight="1">
      <c r="A222" s="21" t="s">
        <v>48</v>
      </c>
      <c r="B222" s="23">
        <f t="shared" ref="B222:C222" si="183">SUM(B220:B221)</f>
        <v>14</v>
      </c>
      <c r="C222" s="23">
        <f t="shared" si="183"/>
        <v>12</v>
      </c>
      <c r="D222" s="23">
        <f t="shared" si="182"/>
        <v>26</v>
      </c>
      <c r="F222" s="26">
        <f t="shared" si="184"/>
        <v>10</v>
      </c>
      <c r="G222" s="26">
        <f>C222*D221/D222</f>
        <v>11.07692308</v>
      </c>
      <c r="H222" s="26">
        <f>((C221-G222)^2)/G222</f>
        <v>0.1047008547</v>
      </c>
      <c r="I222" s="26"/>
      <c r="J222" s="26"/>
      <c r="K222" s="26"/>
      <c r="L222" s="26"/>
      <c r="M222" s="26"/>
      <c r="N222" s="26"/>
      <c r="O222" s="26"/>
    </row>
    <row r="223" ht="13.5" customHeight="1">
      <c r="A223" s="21"/>
      <c r="F223" s="23">
        <f t="shared" ref="F223:F224" si="185">B224</f>
        <v>1</v>
      </c>
      <c r="G223" s="23">
        <f>B226*D224/D226</f>
        <v>1.615384615</v>
      </c>
      <c r="H223" s="23">
        <f t="shared" ref="H223:H224" si="186">((B224-G223)^2)/G223</f>
        <v>0.2344322344</v>
      </c>
    </row>
    <row r="224" ht="13.5" customHeight="1">
      <c r="A224" s="21" t="s">
        <v>41</v>
      </c>
      <c r="B224" s="23">
        <v>1.0</v>
      </c>
      <c r="C224" s="24">
        <v>2.0</v>
      </c>
      <c r="D224" s="23">
        <f t="shared" ref="D224:D226" si="187">SUM(B224:C224)</f>
        <v>3</v>
      </c>
      <c r="F224" s="23">
        <f t="shared" si="185"/>
        <v>13</v>
      </c>
      <c r="G224" s="23">
        <f>B226*D225/D226</f>
        <v>12.38461538</v>
      </c>
      <c r="H224" s="23">
        <f t="shared" si="186"/>
        <v>0.03057811753</v>
      </c>
      <c r="I224" s="21">
        <f>SUM(H223:H226)</f>
        <v>0.5741890959</v>
      </c>
      <c r="J224" s="21" t="s">
        <v>60</v>
      </c>
    </row>
    <row r="225" ht="13.5" customHeight="1">
      <c r="A225" s="21" t="s">
        <v>100</v>
      </c>
      <c r="B225" s="23">
        <v>13.0</v>
      </c>
      <c r="C225" s="24">
        <v>10.0</v>
      </c>
      <c r="D225" s="23">
        <f t="shared" si="187"/>
        <v>23</v>
      </c>
      <c r="F225" s="23">
        <f t="shared" ref="F225:F226" si="189">C224</f>
        <v>2</v>
      </c>
      <c r="G225" s="23">
        <f>C226*D224/D226</f>
        <v>1.384615385</v>
      </c>
      <c r="H225" s="23">
        <f t="shared" ref="H225:H226" si="190">((C224-G225)^2)/G225</f>
        <v>0.2735042735</v>
      </c>
    </row>
    <row r="226" ht="13.5" customHeight="1">
      <c r="A226" s="21" t="s">
        <v>48</v>
      </c>
      <c r="B226" s="23">
        <f t="shared" ref="B226:C226" si="188">SUM(B224:B225)</f>
        <v>14</v>
      </c>
      <c r="C226" s="23">
        <f t="shared" si="188"/>
        <v>12</v>
      </c>
      <c r="D226" s="23">
        <f t="shared" si="187"/>
        <v>26</v>
      </c>
      <c r="F226" s="26">
        <f t="shared" si="189"/>
        <v>10</v>
      </c>
      <c r="G226" s="26">
        <f>C226*D225/D226</f>
        <v>10.61538462</v>
      </c>
      <c r="H226" s="26">
        <f t="shared" si="190"/>
        <v>0.03567447046</v>
      </c>
      <c r="I226" s="26"/>
      <c r="J226" s="26"/>
      <c r="K226" s="26"/>
      <c r="L226" s="26"/>
      <c r="M226" s="26"/>
      <c r="N226" s="26"/>
      <c r="O226" s="26"/>
    </row>
    <row r="227" ht="13.5" customHeight="1">
      <c r="A227" s="21"/>
      <c r="F227" s="23">
        <f t="shared" ref="F227:F228" si="191">B228</f>
        <v>1</v>
      </c>
      <c r="G227" s="23">
        <f>B230*D228/D230</f>
        <v>1.076923077</v>
      </c>
      <c r="H227" s="23">
        <f t="shared" ref="H227:H228" si="192">((B228-G227)^2)/G227</f>
        <v>0.005494505495</v>
      </c>
    </row>
    <row r="228" ht="13.5" customHeight="1">
      <c r="A228" s="21" t="s">
        <v>46</v>
      </c>
      <c r="B228" s="23">
        <v>1.0</v>
      </c>
      <c r="C228" s="23">
        <v>1.0</v>
      </c>
      <c r="D228" s="23">
        <f t="shared" ref="D228:D230" si="193">SUM(B228:C228)</f>
        <v>2</v>
      </c>
      <c r="F228" s="23">
        <f t="shared" si="191"/>
        <v>13</v>
      </c>
      <c r="G228" s="23">
        <f>B230*D229/D230</f>
        <v>12.92307692</v>
      </c>
      <c r="H228" s="23">
        <f t="shared" si="192"/>
        <v>0.0004578754579</v>
      </c>
      <c r="I228" s="21">
        <f>SUM(H227:H230)</f>
        <v>0.0128968254</v>
      </c>
      <c r="J228" s="21" t="s">
        <v>60</v>
      </c>
    </row>
    <row r="229" ht="13.5" customHeight="1">
      <c r="A229" s="21" t="s">
        <v>100</v>
      </c>
      <c r="B229" s="23">
        <v>13.0</v>
      </c>
      <c r="C229" s="24">
        <v>11.0</v>
      </c>
      <c r="D229" s="23">
        <f t="shared" si="193"/>
        <v>24</v>
      </c>
      <c r="F229" s="23">
        <f t="shared" ref="F229:F230" si="195">C228</f>
        <v>1</v>
      </c>
      <c r="G229" s="23">
        <f>C230*D228/D230</f>
        <v>0.9230769231</v>
      </c>
      <c r="H229" s="23">
        <f t="shared" ref="H229:H230" si="196">((C228-G229)^2)/G229</f>
        <v>0.00641025641</v>
      </c>
    </row>
    <row r="230" ht="13.5" customHeight="1">
      <c r="A230" s="21" t="s">
        <v>48</v>
      </c>
      <c r="B230" s="23">
        <f t="shared" ref="B230:C230" si="194">SUM(B228:B229)</f>
        <v>14</v>
      </c>
      <c r="C230" s="23">
        <f t="shared" si="194"/>
        <v>12</v>
      </c>
      <c r="D230" s="23">
        <f t="shared" si="193"/>
        <v>26</v>
      </c>
      <c r="F230" s="26">
        <f t="shared" si="195"/>
        <v>11</v>
      </c>
      <c r="G230" s="26">
        <f>C230*D229/D230</f>
        <v>11.07692308</v>
      </c>
      <c r="H230" s="26">
        <f t="shared" si="196"/>
        <v>0.0005341880342</v>
      </c>
      <c r="I230" s="26"/>
      <c r="J230" s="26"/>
      <c r="K230" s="26"/>
      <c r="L230" s="26"/>
      <c r="M230" s="26"/>
      <c r="N230" s="26"/>
      <c r="O230" s="26"/>
    </row>
    <row r="231" ht="13.5" customHeight="1">
      <c r="A231" s="21"/>
      <c r="F231" s="23">
        <f t="shared" ref="F231:F232" si="197">B232</f>
        <v>1</v>
      </c>
      <c r="G231" s="23">
        <f>B234*D232/D234</f>
        <v>1.076923077</v>
      </c>
      <c r="H231" s="23">
        <f t="shared" ref="H231:H232" si="198">((B232-G231)^2)/G231</f>
        <v>0.005494505495</v>
      </c>
    </row>
    <row r="232" ht="13.5" customHeight="1">
      <c r="A232" s="21" t="s">
        <v>43</v>
      </c>
      <c r="B232" s="23">
        <v>1.0</v>
      </c>
      <c r="C232" s="23">
        <v>1.0</v>
      </c>
      <c r="D232" s="23">
        <f t="shared" ref="D232:D234" si="199">SUM(B232:C232)</f>
        <v>2</v>
      </c>
      <c r="F232" s="23">
        <f t="shared" si="197"/>
        <v>13</v>
      </c>
      <c r="G232" s="22">
        <f>B234*D233/D234</f>
        <v>12.92307692</v>
      </c>
      <c r="H232" s="23">
        <f t="shared" si="198"/>
        <v>0.0004578754579</v>
      </c>
      <c r="I232" s="21">
        <f>SUM(H231:H234)</f>
        <v>0.0128968254</v>
      </c>
      <c r="J232" s="21" t="s">
        <v>55</v>
      </c>
    </row>
    <row r="233" ht="13.5" customHeight="1">
      <c r="A233" s="21" t="s">
        <v>100</v>
      </c>
      <c r="B233" s="23">
        <v>13.0</v>
      </c>
      <c r="C233" s="24">
        <v>11.0</v>
      </c>
      <c r="D233" s="23">
        <f t="shared" si="199"/>
        <v>24</v>
      </c>
      <c r="F233" s="23">
        <f t="shared" ref="F233:F234" si="201">C232</f>
        <v>1</v>
      </c>
      <c r="G233" s="23">
        <f>C234*D232/D234</f>
        <v>0.9230769231</v>
      </c>
      <c r="H233" s="23">
        <f t="shared" ref="H233:H234" si="202">((C232-G233)^2)/G233</f>
        <v>0.00641025641</v>
      </c>
    </row>
    <row r="234" ht="13.5" customHeight="1">
      <c r="A234" s="21" t="s">
        <v>48</v>
      </c>
      <c r="B234" s="23">
        <f t="shared" ref="B234:C234" si="200">SUM(B232:B233)</f>
        <v>14</v>
      </c>
      <c r="C234" s="23">
        <f t="shared" si="200"/>
        <v>12</v>
      </c>
      <c r="D234" s="23">
        <f t="shared" si="199"/>
        <v>26</v>
      </c>
      <c r="F234" s="26">
        <f t="shared" si="201"/>
        <v>11</v>
      </c>
      <c r="G234" s="26">
        <f>C234*D233/D234</f>
        <v>11.07692308</v>
      </c>
      <c r="H234" s="26">
        <f t="shared" si="202"/>
        <v>0.0005341880342</v>
      </c>
      <c r="I234" s="26"/>
      <c r="J234" s="26"/>
      <c r="K234" s="26"/>
      <c r="L234" s="26"/>
      <c r="M234" s="26"/>
      <c r="N234" s="26"/>
      <c r="O234" s="26"/>
    </row>
    <row r="235" ht="13.5" customHeight="1">
      <c r="A235" s="21"/>
      <c r="F235" s="23">
        <f t="shared" ref="F235:F236" si="203">B236</f>
        <v>7</v>
      </c>
      <c r="G235" s="23">
        <f>B238*D236/D238</f>
        <v>5.384615385</v>
      </c>
      <c r="H235" s="23">
        <f t="shared" ref="H235:H236" si="204">((B236-G235)^2)/G235</f>
        <v>0.4846153846</v>
      </c>
    </row>
    <row r="236" ht="13.5" customHeight="1">
      <c r="A236" s="21" t="s">
        <v>44</v>
      </c>
      <c r="B236" s="23">
        <v>7.0</v>
      </c>
      <c r="C236" s="24">
        <v>3.0</v>
      </c>
      <c r="D236" s="23">
        <f t="shared" ref="D236:D238" si="205">SUM(B236:C236)</f>
        <v>10</v>
      </c>
      <c r="F236" s="23">
        <f t="shared" si="203"/>
        <v>7</v>
      </c>
      <c r="G236" s="23">
        <f>B238*D237/D238</f>
        <v>8.615384615</v>
      </c>
      <c r="H236" s="23">
        <f t="shared" si="204"/>
        <v>0.3028846154</v>
      </c>
      <c r="I236" s="21">
        <f>SUM(H235:H238)</f>
        <v>1.70625</v>
      </c>
      <c r="J236" s="21" t="s">
        <v>60</v>
      </c>
    </row>
    <row r="237" ht="13.5" customHeight="1">
      <c r="A237" s="21" t="s">
        <v>100</v>
      </c>
      <c r="B237" s="23">
        <v>7.0</v>
      </c>
      <c r="C237" s="23">
        <v>9.0</v>
      </c>
      <c r="D237" s="23">
        <f t="shared" si="205"/>
        <v>16</v>
      </c>
      <c r="F237" s="23">
        <f t="shared" ref="F237:F238" si="207">C236</f>
        <v>3</v>
      </c>
      <c r="G237" s="23">
        <f>C238*D236/D238</f>
        <v>4.615384615</v>
      </c>
      <c r="H237" s="23">
        <f t="shared" ref="H237:H238" si="208">((C236-G237)^2)/G237</f>
        <v>0.5653846154</v>
      </c>
    </row>
    <row r="238" ht="13.5" customHeight="1">
      <c r="A238" s="21" t="s">
        <v>48</v>
      </c>
      <c r="B238" s="23">
        <f t="shared" ref="B238:C238" si="206">SUM(B236:B237)</f>
        <v>14</v>
      </c>
      <c r="C238" s="23">
        <f t="shared" si="206"/>
        <v>12</v>
      </c>
      <c r="D238" s="23">
        <f t="shared" si="205"/>
        <v>26</v>
      </c>
      <c r="F238" s="26">
        <f t="shared" si="207"/>
        <v>9</v>
      </c>
      <c r="G238" s="26">
        <f>C238*D237/D238</f>
        <v>7.384615385</v>
      </c>
      <c r="H238" s="26">
        <f t="shared" si="208"/>
        <v>0.3533653846</v>
      </c>
      <c r="I238" s="26"/>
      <c r="J238" s="26"/>
      <c r="K238" s="26"/>
      <c r="L238" s="26"/>
      <c r="M238" s="26"/>
      <c r="N238" s="26"/>
      <c r="O238" s="26"/>
    </row>
    <row r="239" ht="13.5" customHeight="1">
      <c r="A239" s="19"/>
      <c r="B239" s="53"/>
      <c r="C239" s="53"/>
      <c r="D239" s="4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</row>
    <row r="240" ht="13.5" customHeight="1">
      <c r="A240" s="19"/>
      <c r="B240" s="19"/>
      <c r="C240" s="19"/>
      <c r="D240" s="19"/>
      <c r="E240" s="19"/>
      <c r="F240" s="54"/>
      <c r="G240" s="54"/>
      <c r="H240" s="54"/>
      <c r="I240" s="54"/>
      <c r="J240" s="54"/>
      <c r="K240" s="19"/>
      <c r="L240" s="19"/>
      <c r="M240" s="19"/>
      <c r="N240" s="19"/>
      <c r="O240" s="19"/>
    </row>
    <row r="241" ht="13.5" customHeight="1">
      <c r="A241" s="21"/>
      <c r="B241" s="21" t="s">
        <v>67</v>
      </c>
      <c r="C241" s="21" t="s">
        <v>53</v>
      </c>
      <c r="D241" s="21" t="s">
        <v>48</v>
      </c>
      <c r="F241" s="23">
        <f t="shared" ref="F241:F242" si="209">B242</f>
        <v>3</v>
      </c>
      <c r="G241" s="23">
        <f>B244*D242/D244</f>
        <v>3.571428571</v>
      </c>
      <c r="H241" s="23">
        <f t="shared" ref="H241:H242" si="210">((B242-G241)^2)/G241</f>
        <v>0.09142857143</v>
      </c>
    </row>
    <row r="242" ht="13.5" customHeight="1">
      <c r="A242" s="21" t="s">
        <v>40</v>
      </c>
      <c r="B242" s="23">
        <v>3.0</v>
      </c>
      <c r="C242" s="23">
        <v>2.0</v>
      </c>
      <c r="D242" s="23">
        <f t="shared" ref="D242:D244" si="211">SUM(B242:C242)</f>
        <v>5</v>
      </c>
      <c r="F242" s="23">
        <f t="shared" si="209"/>
        <v>27</v>
      </c>
      <c r="G242" s="23">
        <f>B244*D243/D244</f>
        <v>26.42857143</v>
      </c>
      <c r="H242" s="23">
        <f t="shared" si="210"/>
        <v>0.01235521236</v>
      </c>
      <c r="I242" s="21">
        <f>SUM(H241:H244)</f>
        <v>0.3632432432</v>
      </c>
      <c r="J242" s="21" t="s">
        <v>60</v>
      </c>
    </row>
    <row r="243" ht="13.5" customHeight="1">
      <c r="A243" s="21" t="s">
        <v>100</v>
      </c>
      <c r="B243" s="23">
        <v>27.0</v>
      </c>
      <c r="C243" s="24">
        <v>10.0</v>
      </c>
      <c r="D243" s="23">
        <f t="shared" si="211"/>
        <v>37</v>
      </c>
      <c r="F243" s="23">
        <f t="shared" ref="F243:F244" si="213">C242</f>
        <v>2</v>
      </c>
      <c r="G243" s="23">
        <f>C244*D242/D244</f>
        <v>1.428571429</v>
      </c>
      <c r="H243" s="23">
        <f t="shared" ref="H243:H244" si="214">((C242-G243)^2)/G243</f>
        <v>0.2285714286</v>
      </c>
    </row>
    <row r="244" ht="13.5" customHeight="1">
      <c r="A244" s="21" t="s">
        <v>48</v>
      </c>
      <c r="B244" s="23">
        <f t="shared" ref="B244:C244" si="212">SUM(B242:B243)</f>
        <v>30</v>
      </c>
      <c r="C244" s="23">
        <f t="shared" si="212"/>
        <v>12</v>
      </c>
      <c r="D244" s="23">
        <f t="shared" si="211"/>
        <v>42</v>
      </c>
      <c r="F244" s="26">
        <f t="shared" si="213"/>
        <v>10</v>
      </c>
      <c r="G244" s="26">
        <f>C244*D243/D244</f>
        <v>10.57142857</v>
      </c>
      <c r="H244" s="26">
        <f t="shared" si="214"/>
        <v>0.03088803089</v>
      </c>
      <c r="I244" s="26"/>
      <c r="J244" s="26"/>
      <c r="K244" s="26"/>
      <c r="L244" s="26"/>
      <c r="M244" s="26"/>
      <c r="N244" s="26"/>
      <c r="O244" s="26"/>
    </row>
    <row r="245" ht="13.5" customHeight="1">
      <c r="A245" s="21"/>
      <c r="F245" s="23">
        <f t="shared" ref="F245:F246" si="215">B246</f>
        <v>2</v>
      </c>
      <c r="G245" s="23">
        <f>B248*D246/D248</f>
        <v>2.142857143</v>
      </c>
      <c r="H245" s="23">
        <f t="shared" ref="H245:H246" si="216">((B246-G245)^2)/G245</f>
        <v>0.009523809524</v>
      </c>
    </row>
    <row r="246" ht="13.5" customHeight="1">
      <c r="A246" s="21" t="s">
        <v>45</v>
      </c>
      <c r="B246" s="23">
        <v>2.0</v>
      </c>
      <c r="C246" s="23">
        <v>1.0</v>
      </c>
      <c r="D246" s="23">
        <f t="shared" ref="D246:D248" si="217">SUM(B246:C246)</f>
        <v>3</v>
      </c>
      <c r="F246" s="23">
        <f t="shared" si="215"/>
        <v>28</v>
      </c>
      <c r="G246" s="23">
        <f>B248*D247/D248</f>
        <v>27.85714286</v>
      </c>
      <c r="H246" s="23">
        <f t="shared" si="216"/>
        <v>0.0007326007326</v>
      </c>
      <c r="I246" s="21">
        <f>SUM(H245:H248)</f>
        <v>0.0358974359</v>
      </c>
      <c r="J246" s="21" t="s">
        <v>60</v>
      </c>
    </row>
    <row r="247" ht="13.5" customHeight="1">
      <c r="A247" s="21" t="s">
        <v>100</v>
      </c>
      <c r="B247" s="23">
        <v>28.0</v>
      </c>
      <c r="C247" s="24">
        <v>11.0</v>
      </c>
      <c r="D247" s="23">
        <f t="shared" si="217"/>
        <v>39</v>
      </c>
      <c r="F247" s="23">
        <f t="shared" ref="F247:F248" si="219">C246</f>
        <v>1</v>
      </c>
      <c r="G247" s="23">
        <f>C248*D246/D248</f>
        <v>0.8571428571</v>
      </c>
      <c r="H247" s="23">
        <f t="shared" ref="H247:H248" si="220">((C246-G247)^2)/G247</f>
        <v>0.02380952381</v>
      </c>
    </row>
    <row r="248" ht="13.5" customHeight="1">
      <c r="A248" s="21" t="s">
        <v>48</v>
      </c>
      <c r="B248" s="23">
        <f t="shared" ref="B248:C248" si="218">SUM(B246:B247)</f>
        <v>30</v>
      </c>
      <c r="C248" s="23">
        <f t="shared" si="218"/>
        <v>12</v>
      </c>
      <c r="D248" s="23">
        <f t="shared" si="217"/>
        <v>42</v>
      </c>
      <c r="F248" s="26">
        <f t="shared" si="219"/>
        <v>11</v>
      </c>
      <c r="G248" s="26">
        <f>C248*D247/D248</f>
        <v>11.14285714</v>
      </c>
      <c r="H248" s="26">
        <f t="shared" si="220"/>
        <v>0.001831501832</v>
      </c>
      <c r="I248" s="26"/>
      <c r="J248" s="26"/>
      <c r="K248" s="26"/>
      <c r="L248" s="26"/>
      <c r="M248" s="26"/>
      <c r="N248" s="26"/>
      <c r="O248" s="26"/>
    </row>
    <row r="249" ht="13.5" customHeight="1">
      <c r="A249" s="21"/>
      <c r="F249" s="23">
        <f t="shared" ref="F249:F250" si="221">B250</f>
        <v>0</v>
      </c>
      <c r="G249" s="23">
        <f>B252*D250/D252</f>
        <v>1.428571429</v>
      </c>
      <c r="H249" s="23">
        <v>0.0</v>
      </c>
    </row>
    <row r="250" ht="13.5" customHeight="1">
      <c r="A250" s="21" t="s">
        <v>42</v>
      </c>
      <c r="B250" s="23">
        <v>0.0</v>
      </c>
      <c r="C250" s="24">
        <v>2.0</v>
      </c>
      <c r="D250" s="23">
        <f t="shared" ref="D250:D252" si="222">SUM(B250:C250)</f>
        <v>2</v>
      </c>
      <c r="F250" s="23">
        <f t="shared" si="221"/>
        <v>30</v>
      </c>
      <c r="G250" s="23">
        <f>B252*D251/D252</f>
        <v>28.57142857</v>
      </c>
      <c r="H250" s="23">
        <f>((B251-G250)^2)/G250</f>
        <v>0.07142857143</v>
      </c>
      <c r="I250" s="21">
        <f>SUM(H249:H252)</f>
        <v>0.25</v>
      </c>
      <c r="J250" s="21" t="s">
        <v>60</v>
      </c>
    </row>
    <row r="251" ht="13.5" customHeight="1">
      <c r="A251" s="21" t="s">
        <v>100</v>
      </c>
      <c r="B251" s="23">
        <v>30.0</v>
      </c>
      <c r="C251" s="24">
        <v>10.0</v>
      </c>
      <c r="D251" s="23">
        <f t="shared" si="222"/>
        <v>40</v>
      </c>
      <c r="F251" s="23">
        <f t="shared" ref="F251:F252" si="224">C250</f>
        <v>2</v>
      </c>
      <c r="G251" s="23">
        <f>C252*D250/D252</f>
        <v>0.5714285714</v>
      </c>
      <c r="H251" s="23">
        <v>0.0</v>
      </c>
    </row>
    <row r="252" ht="13.5" customHeight="1">
      <c r="A252" s="21" t="s">
        <v>48</v>
      </c>
      <c r="B252" s="23">
        <f t="shared" ref="B252:C252" si="223">SUM(B250:B251)</f>
        <v>30</v>
      </c>
      <c r="C252" s="23">
        <f t="shared" si="223"/>
        <v>12</v>
      </c>
      <c r="D252" s="23">
        <f t="shared" si="222"/>
        <v>42</v>
      </c>
      <c r="F252" s="26">
        <f t="shared" si="224"/>
        <v>10</v>
      </c>
      <c r="G252" s="26">
        <f>C252*D251/D252</f>
        <v>11.42857143</v>
      </c>
      <c r="H252" s="26">
        <f>((C251-G252)^2)/G252</f>
        <v>0.1785714286</v>
      </c>
      <c r="I252" s="26"/>
      <c r="J252" s="26"/>
      <c r="K252" s="26"/>
      <c r="L252" s="26"/>
      <c r="M252" s="26"/>
      <c r="N252" s="26"/>
      <c r="O252" s="26"/>
    </row>
    <row r="253" ht="13.5" customHeight="1">
      <c r="A253" s="21"/>
      <c r="F253" s="23">
        <f t="shared" ref="F253:F254" si="225">B254</f>
        <v>2</v>
      </c>
      <c r="G253" s="23">
        <f>B256*D254/D256</f>
        <v>2.857142857</v>
      </c>
      <c r="H253" s="23">
        <f t="shared" ref="H253:H254" si="226">((B254-G253)^2)/G253</f>
        <v>0.2571428571</v>
      </c>
    </row>
    <row r="254" ht="13.5" customHeight="1">
      <c r="A254" s="21" t="s">
        <v>41</v>
      </c>
      <c r="B254" s="23">
        <v>2.0</v>
      </c>
      <c r="C254" s="24">
        <v>2.0</v>
      </c>
      <c r="D254" s="23">
        <f t="shared" ref="D254:D256" si="227">SUM(B254:C254)</f>
        <v>4</v>
      </c>
      <c r="F254" s="23">
        <f t="shared" si="225"/>
        <v>28</v>
      </c>
      <c r="G254" s="23">
        <f>B256*D255/D256</f>
        <v>27.14285714</v>
      </c>
      <c r="H254" s="23">
        <f t="shared" si="226"/>
        <v>0.02706766917</v>
      </c>
      <c r="I254" s="39">
        <f>SUM(H253:H256)</f>
        <v>0.9947368421</v>
      </c>
      <c r="J254" s="52" t="s">
        <v>60</v>
      </c>
    </row>
    <row r="255" ht="13.5" customHeight="1">
      <c r="A255" s="21" t="s">
        <v>100</v>
      </c>
      <c r="B255" s="23">
        <v>28.0</v>
      </c>
      <c r="C255" s="24">
        <v>10.0</v>
      </c>
      <c r="D255" s="23">
        <f t="shared" si="227"/>
        <v>38</v>
      </c>
      <c r="F255" s="23">
        <f t="shared" ref="F255:F256" si="229">C254</f>
        <v>2</v>
      </c>
      <c r="G255" s="23">
        <f>C256*D254/D256</f>
        <v>1.142857143</v>
      </c>
      <c r="H255" s="23">
        <f t="shared" ref="H255:H256" si="230">((C254-G255)^2)/G255</f>
        <v>0.6428571429</v>
      </c>
    </row>
    <row r="256" ht="13.5" customHeight="1">
      <c r="A256" s="21" t="s">
        <v>48</v>
      </c>
      <c r="B256" s="23">
        <f t="shared" ref="B256:C256" si="228">SUM(B254:B255)</f>
        <v>30</v>
      </c>
      <c r="C256" s="23">
        <f t="shared" si="228"/>
        <v>12</v>
      </c>
      <c r="D256" s="23">
        <f t="shared" si="227"/>
        <v>42</v>
      </c>
      <c r="F256" s="26">
        <f t="shared" si="229"/>
        <v>10</v>
      </c>
      <c r="G256" s="26">
        <f>C256*D255/D256</f>
        <v>10.85714286</v>
      </c>
      <c r="H256" s="26">
        <f t="shared" si="230"/>
        <v>0.06766917293</v>
      </c>
      <c r="I256" s="26"/>
      <c r="J256" s="26"/>
      <c r="K256" s="26"/>
      <c r="L256" s="26"/>
      <c r="M256" s="26"/>
      <c r="N256" s="26"/>
      <c r="O256" s="26"/>
    </row>
    <row r="257" ht="13.5" customHeight="1">
      <c r="A257" s="21"/>
      <c r="F257" s="23">
        <f t="shared" ref="F257:F258" si="231">B258</f>
        <v>1</v>
      </c>
      <c r="G257" s="23">
        <f>B260*D258/D260</f>
        <v>1.428571429</v>
      </c>
      <c r="H257" s="23">
        <f t="shared" ref="H257:H258" si="232">((B258-G257)^2)/G257</f>
        <v>0.1285714286</v>
      </c>
    </row>
    <row r="258" ht="13.5" customHeight="1">
      <c r="A258" s="21" t="s">
        <v>46</v>
      </c>
      <c r="B258" s="23">
        <v>1.0</v>
      </c>
      <c r="C258" s="23">
        <v>1.0</v>
      </c>
      <c r="D258" s="23">
        <f t="shared" ref="D258:D260" si="233">SUM(B258:C258)</f>
        <v>2</v>
      </c>
      <c r="F258" s="23">
        <f t="shared" si="231"/>
        <v>29</v>
      </c>
      <c r="G258" s="23">
        <f>B260*D259/D260</f>
        <v>28.57142857</v>
      </c>
      <c r="H258" s="23">
        <f t="shared" si="232"/>
        <v>0.006428571429</v>
      </c>
      <c r="I258" s="21">
        <f>SUM(H257:H260)</f>
        <v>0.4725</v>
      </c>
      <c r="J258" s="21" t="s">
        <v>60</v>
      </c>
    </row>
    <row r="259" ht="13.5" customHeight="1">
      <c r="A259" s="21" t="s">
        <v>100</v>
      </c>
      <c r="B259" s="23">
        <v>29.0</v>
      </c>
      <c r="C259" s="24">
        <v>11.0</v>
      </c>
      <c r="D259" s="23">
        <f t="shared" si="233"/>
        <v>40</v>
      </c>
      <c r="F259" s="23">
        <f t="shared" ref="F259:F260" si="235">C258</f>
        <v>1</v>
      </c>
      <c r="G259" s="23">
        <f>C260*D258/D260</f>
        <v>0.5714285714</v>
      </c>
      <c r="H259" s="23">
        <f t="shared" ref="H259:H260" si="236">((C258-G259)^2)/G259</f>
        <v>0.3214285714</v>
      </c>
    </row>
    <row r="260" ht="13.5" customHeight="1">
      <c r="A260" s="21" t="s">
        <v>48</v>
      </c>
      <c r="B260" s="23">
        <f t="shared" ref="B260:C260" si="234">SUM(B258:B259)</f>
        <v>30</v>
      </c>
      <c r="C260" s="23">
        <f t="shared" si="234"/>
        <v>12</v>
      </c>
      <c r="D260" s="23">
        <f t="shared" si="233"/>
        <v>42</v>
      </c>
      <c r="F260" s="26">
        <f t="shared" si="235"/>
        <v>11</v>
      </c>
      <c r="G260" s="26">
        <f>C260*D259/D260</f>
        <v>11.42857143</v>
      </c>
      <c r="H260" s="26">
        <f t="shared" si="236"/>
        <v>0.01607142857</v>
      </c>
      <c r="I260" s="26"/>
      <c r="J260" s="26"/>
      <c r="K260" s="26"/>
      <c r="L260" s="26"/>
      <c r="M260" s="26"/>
      <c r="N260" s="26"/>
      <c r="O260" s="26"/>
    </row>
    <row r="261" ht="13.5" customHeight="1">
      <c r="A261" s="21"/>
      <c r="F261" s="23">
        <f t="shared" ref="F261:F262" si="237">B262</f>
        <v>3</v>
      </c>
      <c r="G261" s="23">
        <f>B264*D262/D264</f>
        <v>2.857142857</v>
      </c>
      <c r="H261" s="23">
        <f t="shared" ref="H261:H262" si="238">((B262-G261)^2)/G261</f>
        <v>0.007142857143</v>
      </c>
    </row>
    <row r="262" ht="13.5" customHeight="1">
      <c r="A262" s="21" t="s">
        <v>43</v>
      </c>
      <c r="B262" s="23">
        <v>3.0</v>
      </c>
      <c r="C262" s="23">
        <v>1.0</v>
      </c>
      <c r="D262" s="23">
        <f t="shared" ref="D262:D264" si="239">SUM(B262:C262)</f>
        <v>4</v>
      </c>
      <c r="F262" s="23">
        <f t="shared" si="237"/>
        <v>27</v>
      </c>
      <c r="G262" s="22">
        <f>B264*D263/D264</f>
        <v>27.14285714</v>
      </c>
      <c r="H262" s="23">
        <f t="shared" si="238"/>
        <v>0.0007518796992</v>
      </c>
      <c r="I262" s="21">
        <f>SUM(H261:H264)</f>
        <v>0.02763157895</v>
      </c>
      <c r="J262" s="21" t="s">
        <v>60</v>
      </c>
    </row>
    <row r="263" ht="13.5" customHeight="1">
      <c r="A263" s="21" t="s">
        <v>100</v>
      </c>
      <c r="B263" s="23">
        <v>27.0</v>
      </c>
      <c r="C263" s="24">
        <v>11.0</v>
      </c>
      <c r="D263" s="23">
        <f t="shared" si="239"/>
        <v>38</v>
      </c>
      <c r="F263" s="23">
        <f t="shared" ref="F263:F264" si="241">C262</f>
        <v>1</v>
      </c>
      <c r="G263" s="23">
        <f>C264*D262/D264</f>
        <v>1.142857143</v>
      </c>
      <c r="H263" s="23">
        <f t="shared" ref="H263:H264" si="242">((C262-G263)^2)/G263</f>
        <v>0.01785714286</v>
      </c>
    </row>
    <row r="264" ht="13.5" customHeight="1">
      <c r="A264" s="21" t="s">
        <v>48</v>
      </c>
      <c r="B264" s="23">
        <f t="shared" ref="B264:C264" si="240">SUM(B262:B263)</f>
        <v>30</v>
      </c>
      <c r="C264" s="23">
        <f t="shared" si="240"/>
        <v>12</v>
      </c>
      <c r="D264" s="23">
        <f t="shared" si="239"/>
        <v>42</v>
      </c>
      <c r="F264" s="26">
        <f t="shared" si="241"/>
        <v>11</v>
      </c>
      <c r="G264" s="26">
        <f>C264*D263/D264</f>
        <v>10.85714286</v>
      </c>
      <c r="H264" s="26">
        <f t="shared" si="242"/>
        <v>0.001879699248</v>
      </c>
      <c r="I264" s="26"/>
      <c r="J264" s="26"/>
      <c r="K264" s="26"/>
      <c r="L264" s="26"/>
      <c r="M264" s="26"/>
      <c r="N264" s="26"/>
      <c r="O264" s="26"/>
    </row>
    <row r="265" ht="13.5" customHeight="1">
      <c r="A265" s="21"/>
      <c r="F265" s="23">
        <f t="shared" ref="F265:F266" si="243">B266</f>
        <v>19</v>
      </c>
      <c r="G265" s="23">
        <f>B268*D266/D268</f>
        <v>15.71428571</v>
      </c>
      <c r="H265" s="23">
        <f t="shared" ref="H265:H266" si="244">((B266-G265)^2)/G265</f>
        <v>0.687012987</v>
      </c>
    </row>
    <row r="266" ht="13.5" customHeight="1">
      <c r="A266" s="21" t="s">
        <v>44</v>
      </c>
      <c r="B266" s="23">
        <v>19.0</v>
      </c>
      <c r="C266" s="24">
        <v>3.0</v>
      </c>
      <c r="D266" s="23">
        <f t="shared" ref="D266:D268" si="245">SUM(B266:C266)</f>
        <v>22</v>
      </c>
      <c r="F266" s="23">
        <f t="shared" si="243"/>
        <v>11</v>
      </c>
      <c r="G266" s="23">
        <f>B268*D267/D268</f>
        <v>14.28571429</v>
      </c>
      <c r="H266" s="23">
        <f t="shared" si="244"/>
        <v>0.7557142857</v>
      </c>
      <c r="I266" s="25">
        <f>SUM(H265:H268)</f>
        <v>5.049545455</v>
      </c>
      <c r="J266" s="25" t="s">
        <v>55</v>
      </c>
      <c r="K266" s="24" t="s">
        <v>75</v>
      </c>
    </row>
    <row r="267" ht="13.5" customHeight="1">
      <c r="A267" s="21" t="s">
        <v>100</v>
      </c>
      <c r="B267" s="23">
        <v>11.0</v>
      </c>
      <c r="C267" s="23">
        <v>9.0</v>
      </c>
      <c r="D267" s="23">
        <f t="shared" si="245"/>
        <v>20</v>
      </c>
      <c r="F267" s="23">
        <f t="shared" ref="F267:F268" si="247">C266</f>
        <v>3</v>
      </c>
      <c r="G267" s="23">
        <f>C268*D266/D268</f>
        <v>6.285714286</v>
      </c>
      <c r="H267" s="23">
        <f t="shared" ref="H267:H268" si="248">((C266-G267)^2)/G267</f>
        <v>1.717532468</v>
      </c>
    </row>
    <row r="268" ht="13.5" customHeight="1">
      <c r="A268" s="21" t="s">
        <v>48</v>
      </c>
      <c r="B268" s="23">
        <f t="shared" ref="B268:C268" si="246">SUM(B266:B267)</f>
        <v>30</v>
      </c>
      <c r="C268" s="23">
        <f t="shared" si="246"/>
        <v>12</v>
      </c>
      <c r="D268" s="23">
        <f t="shared" si="245"/>
        <v>42</v>
      </c>
      <c r="F268" s="26">
        <f t="shared" si="247"/>
        <v>9</v>
      </c>
      <c r="G268" s="26">
        <f>C268*D267/D268</f>
        <v>5.714285714</v>
      </c>
      <c r="H268" s="26">
        <f t="shared" si="248"/>
        <v>1.889285714</v>
      </c>
      <c r="I268" s="26"/>
      <c r="J268" s="26"/>
      <c r="K268" s="26"/>
      <c r="L268" s="26"/>
      <c r="M268" s="26"/>
      <c r="N268" s="26"/>
      <c r="O268" s="26"/>
    </row>
    <row r="269" ht="13.5" customHeight="1">
      <c r="A269" s="19"/>
      <c r="B269" s="53"/>
      <c r="C269" s="53"/>
      <c r="D269" s="4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</row>
    <row r="270" ht="13.5" customHeight="1">
      <c r="A270" s="19"/>
      <c r="B270" s="19"/>
      <c r="C270" s="19"/>
      <c r="D270" s="19"/>
      <c r="E270" s="19"/>
      <c r="F270" s="54"/>
      <c r="G270" s="54"/>
      <c r="H270" s="54"/>
      <c r="I270" s="54"/>
      <c r="J270" s="54"/>
      <c r="K270" s="19"/>
      <c r="L270" s="19"/>
      <c r="M270" s="19"/>
      <c r="N270" s="19"/>
      <c r="O270" s="19"/>
    </row>
    <row r="271" ht="13.5" customHeight="1">
      <c r="A271" s="21"/>
      <c r="B271" s="21" t="s">
        <v>67</v>
      </c>
      <c r="C271" s="21" t="s">
        <v>101</v>
      </c>
      <c r="D271" s="21" t="s">
        <v>48</v>
      </c>
      <c r="F271" s="23">
        <f t="shared" ref="F271:F272" si="249">B272</f>
        <v>3</v>
      </c>
      <c r="G271" s="23">
        <f>B274*D272/D274</f>
        <v>4.090909091</v>
      </c>
      <c r="H271" s="23">
        <f t="shared" ref="H271:H272" si="250">((B272-G271)^2)/G271</f>
        <v>0.2909090909</v>
      </c>
    </row>
    <row r="272" ht="13.5" customHeight="1">
      <c r="A272" s="21" t="s">
        <v>40</v>
      </c>
      <c r="B272" s="23">
        <v>3.0</v>
      </c>
      <c r="C272" s="23">
        <v>3.0</v>
      </c>
      <c r="D272" s="23">
        <f t="shared" ref="D272:D274" si="251">SUM(B272:C272)</f>
        <v>6</v>
      </c>
      <c r="F272" s="23">
        <f t="shared" si="249"/>
        <v>27</v>
      </c>
      <c r="G272" s="23">
        <f>B274*D273/D274</f>
        <v>25.90909091</v>
      </c>
      <c r="H272" s="23">
        <f t="shared" si="250"/>
        <v>0.04593301435</v>
      </c>
      <c r="I272" s="21">
        <f>SUM(H271:H274)</f>
        <v>1.058646617</v>
      </c>
      <c r="J272" s="21" t="s">
        <v>60</v>
      </c>
    </row>
    <row r="273" ht="13.5" customHeight="1">
      <c r="A273" s="21" t="s">
        <v>100</v>
      </c>
      <c r="B273" s="23">
        <v>27.0</v>
      </c>
      <c r="C273" s="23">
        <v>11.0</v>
      </c>
      <c r="D273" s="23">
        <f t="shared" si="251"/>
        <v>38</v>
      </c>
      <c r="F273" s="23">
        <f t="shared" ref="F273:F274" si="253">C272</f>
        <v>3</v>
      </c>
      <c r="G273" s="23">
        <f>C274*D272/D274</f>
        <v>1.909090909</v>
      </c>
      <c r="H273" s="23">
        <f t="shared" ref="H273:H274" si="254">((C272-G273)^2)/G273</f>
        <v>0.6233766234</v>
      </c>
    </row>
    <row r="274" ht="13.5" customHeight="1">
      <c r="A274" s="21" t="s">
        <v>48</v>
      </c>
      <c r="B274" s="23">
        <f t="shared" ref="B274:C274" si="252">SUM(B272:B273)</f>
        <v>30</v>
      </c>
      <c r="C274" s="23">
        <f t="shared" si="252"/>
        <v>14</v>
      </c>
      <c r="D274" s="23">
        <f t="shared" si="251"/>
        <v>44</v>
      </c>
      <c r="F274" s="26">
        <f t="shared" si="253"/>
        <v>11</v>
      </c>
      <c r="G274" s="26">
        <f>C274*D273/D274</f>
        <v>12.09090909</v>
      </c>
      <c r="H274" s="26">
        <f t="shared" si="254"/>
        <v>0.0984278879</v>
      </c>
      <c r="I274" s="26"/>
      <c r="J274" s="26"/>
      <c r="K274" s="26"/>
      <c r="L274" s="26"/>
      <c r="M274" s="26"/>
      <c r="N274" s="26"/>
      <c r="O274" s="26"/>
    </row>
    <row r="275" ht="13.5" customHeight="1">
      <c r="A275" s="21"/>
      <c r="F275" s="23">
        <f t="shared" ref="F275:F276" si="255">B276</f>
        <v>2</v>
      </c>
      <c r="G275" s="23">
        <f>B278*D276/D278</f>
        <v>2.727272727</v>
      </c>
      <c r="H275" s="23">
        <f t="shared" ref="H275:H276" si="256">((B276-G275)^2)/G275</f>
        <v>0.1939393939</v>
      </c>
    </row>
    <row r="276" ht="13.5" customHeight="1">
      <c r="A276" s="21" t="s">
        <v>45</v>
      </c>
      <c r="B276" s="23">
        <v>2.0</v>
      </c>
      <c r="C276" s="23">
        <v>2.0</v>
      </c>
      <c r="D276" s="23">
        <f t="shared" ref="D276:D278" si="257">SUM(B276:C276)</f>
        <v>4</v>
      </c>
      <c r="F276" s="23">
        <f t="shared" si="255"/>
        <v>28</v>
      </c>
      <c r="G276" s="23">
        <f>B278*D277/D278</f>
        <v>27.27272727</v>
      </c>
      <c r="H276" s="23">
        <f t="shared" si="256"/>
        <v>0.01939393939</v>
      </c>
      <c r="I276" s="21">
        <f>SUM(H275:H278)</f>
        <v>0.6704761905</v>
      </c>
      <c r="J276" s="21" t="s">
        <v>60</v>
      </c>
    </row>
    <row r="277" ht="13.5" customHeight="1">
      <c r="A277" s="21" t="s">
        <v>100</v>
      </c>
      <c r="B277" s="23">
        <v>28.0</v>
      </c>
      <c r="C277" s="23">
        <v>12.0</v>
      </c>
      <c r="D277" s="23">
        <f t="shared" si="257"/>
        <v>40</v>
      </c>
      <c r="F277" s="23">
        <f t="shared" ref="F277:F278" si="259">C276</f>
        <v>2</v>
      </c>
      <c r="G277" s="23">
        <f>C278*D276/D278</f>
        <v>1.272727273</v>
      </c>
      <c r="H277" s="23">
        <f t="shared" ref="H277:H278" si="260">((C276-G277)^2)/G277</f>
        <v>0.4155844156</v>
      </c>
    </row>
    <row r="278" ht="13.5" customHeight="1">
      <c r="A278" s="21" t="s">
        <v>48</v>
      </c>
      <c r="B278" s="23">
        <f t="shared" ref="B278:C278" si="258">SUM(B276:B277)</f>
        <v>30</v>
      </c>
      <c r="C278" s="23">
        <f t="shared" si="258"/>
        <v>14</v>
      </c>
      <c r="D278" s="23">
        <f t="shared" si="257"/>
        <v>44</v>
      </c>
      <c r="F278" s="26">
        <f t="shared" si="259"/>
        <v>12</v>
      </c>
      <c r="G278" s="26">
        <f>C278*D277/D278</f>
        <v>12.72727273</v>
      </c>
      <c r="H278" s="26">
        <f t="shared" si="260"/>
        <v>0.04155844156</v>
      </c>
      <c r="I278" s="26"/>
      <c r="J278" s="26"/>
      <c r="K278" s="26"/>
      <c r="L278" s="26"/>
      <c r="M278" s="26"/>
      <c r="N278" s="26"/>
      <c r="O278" s="26"/>
    </row>
    <row r="279" ht="13.5" customHeight="1">
      <c r="A279" s="21"/>
      <c r="F279" s="23">
        <f t="shared" ref="F279:F280" si="261">B280</f>
        <v>0</v>
      </c>
      <c r="G279" s="23">
        <f>B282*D280/D282</f>
        <v>0</v>
      </c>
      <c r="H279" s="23">
        <v>0.0</v>
      </c>
    </row>
    <row r="280" ht="13.5" customHeight="1">
      <c r="A280" s="21" t="s">
        <v>42</v>
      </c>
      <c r="B280" s="23">
        <v>0.0</v>
      </c>
      <c r="C280" s="23">
        <v>0.0</v>
      </c>
      <c r="D280" s="23">
        <f t="shared" ref="D280:D282" si="262">SUM(B280:C280)</f>
        <v>0</v>
      </c>
      <c r="F280" s="23">
        <f t="shared" si="261"/>
        <v>30</v>
      </c>
      <c r="G280" s="23">
        <f>B282*D281/D282</f>
        <v>30</v>
      </c>
      <c r="H280" s="23">
        <f>((B281-G280)^2)/G280</f>
        <v>0</v>
      </c>
      <c r="I280" s="21">
        <f>SUM(H279:H282)</f>
        <v>0</v>
      </c>
      <c r="J280" s="21" t="s">
        <v>60</v>
      </c>
    </row>
    <row r="281" ht="13.5" customHeight="1">
      <c r="A281" s="21" t="s">
        <v>100</v>
      </c>
      <c r="B281" s="23">
        <v>30.0</v>
      </c>
      <c r="C281" s="23">
        <v>14.0</v>
      </c>
      <c r="D281" s="23">
        <f t="shared" si="262"/>
        <v>44</v>
      </c>
      <c r="F281" s="23">
        <f t="shared" ref="F281:F282" si="264">C280</f>
        <v>0</v>
      </c>
      <c r="G281" s="23">
        <f>C282*D280/D282</f>
        <v>0</v>
      </c>
      <c r="H281" s="23">
        <v>0.0</v>
      </c>
    </row>
    <row r="282" ht="13.5" customHeight="1">
      <c r="A282" s="21" t="s">
        <v>48</v>
      </c>
      <c r="B282" s="23">
        <f t="shared" ref="B282:C282" si="263">SUM(B280:B281)</f>
        <v>30</v>
      </c>
      <c r="C282" s="23">
        <f t="shared" si="263"/>
        <v>14</v>
      </c>
      <c r="D282" s="23">
        <f t="shared" si="262"/>
        <v>44</v>
      </c>
      <c r="F282" s="26">
        <f t="shared" si="264"/>
        <v>14</v>
      </c>
      <c r="G282" s="26">
        <f>C282*D281/D282</f>
        <v>14</v>
      </c>
      <c r="H282" s="26">
        <f>((C281-G282)^2)/G282</f>
        <v>0</v>
      </c>
      <c r="I282" s="26"/>
      <c r="J282" s="26"/>
      <c r="K282" s="26"/>
      <c r="L282" s="26"/>
      <c r="M282" s="26"/>
      <c r="N282" s="26"/>
      <c r="O282" s="26"/>
    </row>
    <row r="283" ht="13.5" customHeight="1">
      <c r="A283" s="21"/>
      <c r="F283" s="23">
        <f t="shared" ref="F283:F284" si="265">B284</f>
        <v>2</v>
      </c>
      <c r="G283" s="23">
        <f>B286*D284/D286</f>
        <v>2.727272727</v>
      </c>
      <c r="H283" s="23">
        <f t="shared" ref="H283:H284" si="266">((B284-G283)^2)/G283</f>
        <v>0.1939393939</v>
      </c>
    </row>
    <row r="284" ht="13.5" customHeight="1">
      <c r="A284" s="21" t="s">
        <v>41</v>
      </c>
      <c r="B284" s="23">
        <v>2.0</v>
      </c>
      <c r="C284" s="23">
        <v>2.0</v>
      </c>
      <c r="D284" s="23">
        <f t="shared" ref="D284:D286" si="267">SUM(B284:C284)</f>
        <v>4</v>
      </c>
      <c r="F284" s="23">
        <f t="shared" si="265"/>
        <v>28</v>
      </c>
      <c r="G284" s="23">
        <f>B286*D285/D286</f>
        <v>27.27272727</v>
      </c>
      <c r="H284" s="23">
        <f t="shared" si="266"/>
        <v>0.01939393939</v>
      </c>
      <c r="I284" s="21">
        <f>SUM(H283:H286)</f>
        <v>0.6704761905</v>
      </c>
      <c r="J284" s="21" t="s">
        <v>60</v>
      </c>
    </row>
    <row r="285" ht="13.5" customHeight="1">
      <c r="A285" s="21" t="s">
        <v>100</v>
      </c>
      <c r="B285" s="23">
        <v>28.0</v>
      </c>
      <c r="C285" s="23">
        <v>12.0</v>
      </c>
      <c r="D285" s="23">
        <f t="shared" si="267"/>
        <v>40</v>
      </c>
      <c r="F285" s="23">
        <f t="shared" ref="F285:F286" si="269">C284</f>
        <v>2</v>
      </c>
      <c r="G285" s="23">
        <f>C286*D284/D286</f>
        <v>1.272727273</v>
      </c>
      <c r="H285" s="23">
        <f t="shared" ref="H285:H286" si="270">((C284-G285)^2)/G285</f>
        <v>0.4155844156</v>
      </c>
    </row>
    <row r="286" ht="13.5" customHeight="1">
      <c r="A286" s="21" t="s">
        <v>48</v>
      </c>
      <c r="B286" s="23">
        <f t="shared" ref="B286:C286" si="268">SUM(B284:B285)</f>
        <v>30</v>
      </c>
      <c r="C286" s="23">
        <f t="shared" si="268"/>
        <v>14</v>
      </c>
      <c r="D286" s="23">
        <f t="shared" si="267"/>
        <v>44</v>
      </c>
      <c r="F286" s="26">
        <f t="shared" si="269"/>
        <v>12</v>
      </c>
      <c r="G286" s="26">
        <f>C286*D285/D286</f>
        <v>12.72727273</v>
      </c>
      <c r="H286" s="26">
        <f t="shared" si="270"/>
        <v>0.04155844156</v>
      </c>
      <c r="I286" s="26"/>
      <c r="J286" s="26"/>
      <c r="K286" s="26"/>
      <c r="L286" s="26"/>
      <c r="M286" s="26"/>
      <c r="N286" s="26"/>
      <c r="O286" s="26"/>
    </row>
    <row r="287" ht="13.5" customHeight="1">
      <c r="A287" s="21"/>
      <c r="F287" s="23">
        <f t="shared" ref="F287:F288" si="271">B288</f>
        <v>1</v>
      </c>
      <c r="G287" s="23">
        <f>B290*D288/D290</f>
        <v>1.363636364</v>
      </c>
      <c r="H287" s="23">
        <f t="shared" ref="H287:H288" si="272">((B288-G287)^2)/G287</f>
        <v>0.09696969697</v>
      </c>
    </row>
    <row r="288" ht="13.5" customHeight="1">
      <c r="A288" s="21" t="s">
        <v>46</v>
      </c>
      <c r="B288" s="23">
        <v>1.0</v>
      </c>
      <c r="C288" s="23">
        <v>1.0</v>
      </c>
      <c r="D288" s="23">
        <f t="shared" ref="D288:D290" si="273">SUM(B288:C288)</f>
        <v>2</v>
      </c>
      <c r="F288" s="23">
        <f t="shared" si="271"/>
        <v>29</v>
      </c>
      <c r="G288" s="23">
        <f>B290*D289/D290</f>
        <v>28.63636364</v>
      </c>
      <c r="H288" s="23">
        <f t="shared" si="272"/>
        <v>0.004617604618</v>
      </c>
      <c r="I288" s="21">
        <f>SUM(H287:H290)</f>
        <v>0.3192743764</v>
      </c>
      <c r="J288" s="21" t="s">
        <v>60</v>
      </c>
    </row>
    <row r="289" ht="13.5" customHeight="1">
      <c r="A289" s="21" t="s">
        <v>100</v>
      </c>
      <c r="B289" s="23">
        <v>29.0</v>
      </c>
      <c r="C289" s="23">
        <v>13.0</v>
      </c>
      <c r="D289" s="23">
        <f t="shared" si="273"/>
        <v>42</v>
      </c>
      <c r="F289" s="23">
        <f t="shared" ref="F289:F290" si="275">C288</f>
        <v>1</v>
      </c>
      <c r="G289" s="23">
        <f>C290*D288/D290</f>
        <v>0.6363636364</v>
      </c>
      <c r="H289" s="23">
        <f t="shared" ref="H289:H290" si="276">((C288-G289)^2)/G289</f>
        <v>0.2077922078</v>
      </c>
    </row>
    <row r="290" ht="13.5" customHeight="1">
      <c r="A290" s="21" t="s">
        <v>48</v>
      </c>
      <c r="B290" s="23">
        <f t="shared" ref="B290:C290" si="274">SUM(B288:B289)</f>
        <v>30</v>
      </c>
      <c r="C290" s="23">
        <f t="shared" si="274"/>
        <v>14</v>
      </c>
      <c r="D290" s="23">
        <f t="shared" si="273"/>
        <v>44</v>
      </c>
      <c r="F290" s="26">
        <f t="shared" si="275"/>
        <v>13</v>
      </c>
      <c r="G290" s="26">
        <f>C290*D289/D290</f>
        <v>13.36363636</v>
      </c>
      <c r="H290" s="26">
        <f t="shared" si="276"/>
        <v>0.009894867038</v>
      </c>
      <c r="I290" s="26"/>
      <c r="J290" s="26"/>
      <c r="K290" s="26"/>
      <c r="L290" s="26"/>
      <c r="M290" s="26"/>
      <c r="N290" s="26"/>
      <c r="O290" s="26"/>
    </row>
    <row r="291" ht="13.5" customHeight="1">
      <c r="A291" s="21"/>
      <c r="F291" s="23">
        <f t="shared" ref="F291:F292" si="277">B292</f>
        <v>3</v>
      </c>
      <c r="G291" s="23">
        <f>B294*D292/D294</f>
        <v>2.727272727</v>
      </c>
      <c r="H291" s="23">
        <f t="shared" ref="H291:H292" si="278">((B292-G291)^2)/G291</f>
        <v>0.02727272727</v>
      </c>
    </row>
    <row r="292" ht="13.5" customHeight="1">
      <c r="A292" s="21" t="s">
        <v>43</v>
      </c>
      <c r="B292" s="23">
        <v>3.0</v>
      </c>
      <c r="C292" s="23">
        <v>1.0</v>
      </c>
      <c r="D292" s="23">
        <f t="shared" ref="D292:D294" si="279">SUM(B292:C292)</f>
        <v>4</v>
      </c>
      <c r="F292" s="23">
        <f t="shared" si="277"/>
        <v>27</v>
      </c>
      <c r="G292" s="22">
        <f>B294*D293/D294</f>
        <v>27.27272727</v>
      </c>
      <c r="H292" s="23">
        <f t="shared" si="278"/>
        <v>0.002727272727</v>
      </c>
      <c r="I292" s="21">
        <f>SUM(H291:H294)</f>
        <v>0.09428571429</v>
      </c>
      <c r="J292" s="21" t="s">
        <v>60</v>
      </c>
    </row>
    <row r="293" ht="13.5" customHeight="1">
      <c r="A293" s="21" t="s">
        <v>100</v>
      </c>
      <c r="B293" s="23">
        <v>27.0</v>
      </c>
      <c r="C293" s="23">
        <v>13.0</v>
      </c>
      <c r="D293" s="23">
        <f t="shared" si="279"/>
        <v>40</v>
      </c>
      <c r="F293" s="23">
        <f t="shared" ref="F293:F294" si="281">C292</f>
        <v>1</v>
      </c>
      <c r="G293" s="23">
        <f>C294*D292/D294</f>
        <v>1.272727273</v>
      </c>
      <c r="H293" s="23">
        <f t="shared" ref="H293:H294" si="282">((C292-G293)^2)/G293</f>
        <v>0.05844155844</v>
      </c>
    </row>
    <row r="294" ht="13.5" customHeight="1">
      <c r="A294" s="21" t="s">
        <v>48</v>
      </c>
      <c r="B294" s="23">
        <f t="shared" ref="B294:C294" si="280">SUM(B292:B293)</f>
        <v>30</v>
      </c>
      <c r="C294" s="23">
        <f t="shared" si="280"/>
        <v>14</v>
      </c>
      <c r="D294" s="23">
        <f t="shared" si="279"/>
        <v>44</v>
      </c>
      <c r="F294" s="26">
        <f t="shared" si="281"/>
        <v>13</v>
      </c>
      <c r="G294" s="26">
        <f>C294*D293/D294</f>
        <v>12.72727273</v>
      </c>
      <c r="H294" s="26">
        <f t="shared" si="282"/>
        <v>0.005844155844</v>
      </c>
      <c r="I294" s="26"/>
      <c r="J294" s="26"/>
      <c r="K294" s="26"/>
      <c r="L294" s="26"/>
      <c r="M294" s="26"/>
      <c r="N294" s="26"/>
      <c r="O294" s="26"/>
    </row>
    <row r="295" ht="13.5" customHeight="1">
      <c r="A295" s="21"/>
      <c r="F295" s="23">
        <f t="shared" ref="F295:F296" si="283">B296</f>
        <v>19</v>
      </c>
      <c r="G295" s="23">
        <f>B298*D296/D298</f>
        <v>16.36363636</v>
      </c>
      <c r="H295" s="23">
        <f t="shared" ref="H295:H296" si="284">((B296-G295)^2)/G295</f>
        <v>0.4247474747</v>
      </c>
    </row>
    <row r="296" ht="13.5" customHeight="1">
      <c r="A296" s="21" t="s">
        <v>44</v>
      </c>
      <c r="B296" s="23">
        <v>19.0</v>
      </c>
      <c r="C296" s="23">
        <v>5.0</v>
      </c>
      <c r="D296" s="23">
        <f t="shared" ref="D296:D298" si="285">SUM(B296:C296)</f>
        <v>24</v>
      </c>
      <c r="F296" s="23">
        <f t="shared" si="283"/>
        <v>11</v>
      </c>
      <c r="G296" s="23">
        <f>B298*D297/D298</f>
        <v>13.63636364</v>
      </c>
      <c r="H296" s="23">
        <f t="shared" si="284"/>
        <v>0.5096969697</v>
      </c>
      <c r="I296" s="21">
        <f>SUM(H295:H298)</f>
        <v>2.936825397</v>
      </c>
      <c r="J296" s="21" t="s">
        <v>60</v>
      </c>
    </row>
    <row r="297" ht="13.5" customHeight="1">
      <c r="A297" s="21" t="s">
        <v>100</v>
      </c>
      <c r="B297" s="23">
        <v>11.0</v>
      </c>
      <c r="C297" s="23">
        <v>9.0</v>
      </c>
      <c r="D297" s="23">
        <f t="shared" si="285"/>
        <v>20</v>
      </c>
      <c r="F297" s="23">
        <f t="shared" ref="F297:F298" si="287">C296</f>
        <v>5</v>
      </c>
      <c r="G297" s="23">
        <f>C298*D296/D298</f>
        <v>7.636363636</v>
      </c>
      <c r="H297" s="23">
        <f t="shared" ref="H297:H298" si="288">((C296-G297)^2)/G297</f>
        <v>0.9101731602</v>
      </c>
    </row>
    <row r="298" ht="13.5" customHeight="1">
      <c r="A298" s="21" t="s">
        <v>48</v>
      </c>
      <c r="B298" s="23">
        <f t="shared" ref="B298:C298" si="286">SUM(B296:B297)</f>
        <v>30</v>
      </c>
      <c r="C298" s="23">
        <f t="shared" si="286"/>
        <v>14</v>
      </c>
      <c r="D298" s="23">
        <f t="shared" si="285"/>
        <v>44</v>
      </c>
      <c r="F298" s="26">
        <f t="shared" si="287"/>
        <v>9</v>
      </c>
      <c r="G298" s="26">
        <f>C298*D297/D298</f>
        <v>6.363636364</v>
      </c>
      <c r="H298" s="26">
        <f t="shared" si="288"/>
        <v>1.092207792</v>
      </c>
      <c r="I298" s="26"/>
      <c r="J298" s="26"/>
      <c r="K298" s="26"/>
      <c r="L298" s="26"/>
      <c r="M298" s="26"/>
      <c r="N298" s="26"/>
      <c r="O298" s="26"/>
    </row>
    <row r="299" ht="13.5" customHeight="1">
      <c r="A299" s="19"/>
      <c r="B299" s="53"/>
      <c r="C299" s="53"/>
      <c r="D299" s="4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</row>
    <row r="300" ht="13.5" customHeight="1">
      <c r="A300" s="19"/>
      <c r="B300" s="19"/>
      <c r="C300" s="19"/>
      <c r="D300" s="19"/>
      <c r="E300" s="19"/>
      <c r="F300" s="54"/>
      <c r="G300" s="54"/>
      <c r="H300" s="54"/>
      <c r="I300" s="54"/>
      <c r="J300" s="54"/>
      <c r="K300" s="19"/>
      <c r="L300" s="19"/>
      <c r="M300" s="19"/>
      <c r="N300" s="19"/>
      <c r="O300" s="19"/>
    </row>
    <row r="301" ht="13.5" customHeight="1">
      <c r="A301" s="50"/>
      <c r="B301" s="50"/>
      <c r="C301" s="50"/>
      <c r="D301" s="50"/>
      <c r="E301" s="50"/>
      <c r="F301" s="54"/>
      <c r="G301" s="54"/>
      <c r="H301" s="54"/>
      <c r="I301" s="54"/>
      <c r="J301" s="54"/>
      <c r="K301" s="19"/>
      <c r="L301" s="19"/>
      <c r="M301" s="19"/>
      <c r="N301" s="19"/>
      <c r="O301" s="19"/>
    </row>
    <row r="302" ht="13.5" customHeight="1">
      <c r="B302" s="20" t="s">
        <v>52</v>
      </c>
      <c r="C302" s="20" t="s">
        <v>59</v>
      </c>
      <c r="D302" s="21" t="s">
        <v>48</v>
      </c>
      <c r="F302" s="23">
        <f t="shared" ref="F302:F303" si="289">B303</f>
        <v>14</v>
      </c>
      <c r="G302" s="23">
        <f>B305*D303/D305</f>
        <v>19.75925926</v>
      </c>
      <c r="H302" s="23">
        <f t="shared" ref="H302:H303" si="290">((B303-G302)^2)/G302</f>
        <v>1.678659447</v>
      </c>
    </row>
    <row r="303" ht="13.5" customHeight="1">
      <c r="A303" s="21" t="s">
        <v>39</v>
      </c>
      <c r="B303" s="23">
        <v>14.0</v>
      </c>
      <c r="C303" s="23">
        <v>30.0</v>
      </c>
      <c r="D303" s="23">
        <f t="shared" ref="D303:D305" si="291">SUM(B303:C303)</f>
        <v>44</v>
      </c>
      <c r="F303" s="23">
        <f t="shared" si="289"/>
        <v>180</v>
      </c>
      <c r="G303" s="23">
        <f>B305*D304/D305</f>
        <v>174.2407407</v>
      </c>
      <c r="H303" s="23">
        <f t="shared" si="290"/>
        <v>0.1903634424</v>
      </c>
      <c r="I303" s="21">
        <f>SUM(H302:H305)</f>
        <v>3.392512135</v>
      </c>
      <c r="J303" s="21" t="s">
        <v>60</v>
      </c>
    </row>
    <row r="304" ht="13.5" customHeight="1">
      <c r="A304" s="21" t="s">
        <v>96</v>
      </c>
      <c r="B304" s="23">
        <v>180.0</v>
      </c>
      <c r="C304" s="23">
        <v>208.0</v>
      </c>
      <c r="D304" s="23">
        <f t="shared" si="291"/>
        <v>388</v>
      </c>
      <c r="F304" s="23">
        <f t="shared" ref="F304:F305" si="293">C303</f>
        <v>30</v>
      </c>
      <c r="G304" s="23">
        <f>C305*D303/D305</f>
        <v>24.24074074</v>
      </c>
      <c r="H304" s="23">
        <f t="shared" ref="H304:H305" si="294">((C303-G304)^2)/G304</f>
        <v>1.368319045</v>
      </c>
    </row>
    <row r="305" ht="13.5" customHeight="1">
      <c r="A305" s="21" t="s">
        <v>48</v>
      </c>
      <c r="B305" s="23">
        <f t="shared" ref="B305:C305" si="292">SUM(B303:B304)</f>
        <v>194</v>
      </c>
      <c r="C305" s="23">
        <f t="shared" si="292"/>
        <v>238</v>
      </c>
      <c r="D305" s="23">
        <f t="shared" si="291"/>
        <v>432</v>
      </c>
      <c r="F305" s="26">
        <f t="shared" si="293"/>
        <v>208</v>
      </c>
      <c r="G305" s="26">
        <f>C305*D304/D305</f>
        <v>213.7592593</v>
      </c>
      <c r="H305" s="26">
        <f t="shared" si="294"/>
        <v>0.155170201</v>
      </c>
      <c r="I305" s="26"/>
      <c r="J305" s="26"/>
      <c r="K305" s="26"/>
      <c r="L305" s="26"/>
      <c r="M305" s="26"/>
      <c r="N305" s="26"/>
      <c r="O305" s="26"/>
    </row>
    <row r="306" ht="13.5" customHeight="1">
      <c r="B306" s="20" t="s">
        <v>52</v>
      </c>
      <c r="C306" s="20" t="s">
        <v>58</v>
      </c>
      <c r="F306" s="23">
        <f t="shared" ref="F306:F307" si="295">B307</f>
        <v>14</v>
      </c>
      <c r="G306" s="23">
        <f>B309*D307/D309</f>
        <v>17.52258065</v>
      </c>
      <c r="H306" s="23">
        <f t="shared" ref="H306:H307" si="296">((B307-G306)^2)/G306</f>
        <v>0.7081476555</v>
      </c>
    </row>
    <row r="307" ht="13.5" customHeight="1">
      <c r="A307" s="21" t="s">
        <v>39</v>
      </c>
      <c r="B307" s="23">
        <v>14.0</v>
      </c>
      <c r="C307" s="23">
        <v>14.0</v>
      </c>
      <c r="D307" s="23">
        <f t="shared" ref="D307:D309" si="297">SUM(B307:C307)</f>
        <v>28</v>
      </c>
      <c r="F307" s="23">
        <f t="shared" si="295"/>
        <v>180</v>
      </c>
      <c r="G307" s="23">
        <f>B309*D308/D309</f>
        <v>176.4774194</v>
      </c>
      <c r="H307" s="23">
        <f t="shared" si="296"/>
        <v>0.07031253317</v>
      </c>
      <c r="I307" s="21">
        <f>SUM(H306:H309)</f>
        <v>2.080367745</v>
      </c>
      <c r="J307" s="21" t="s">
        <v>60</v>
      </c>
    </row>
    <row r="308" ht="13.5" customHeight="1">
      <c r="A308" s="21" t="s">
        <v>96</v>
      </c>
      <c r="B308" s="23">
        <v>180.0</v>
      </c>
      <c r="C308" s="23">
        <v>102.0</v>
      </c>
      <c r="D308" s="23">
        <f t="shared" si="297"/>
        <v>282</v>
      </c>
      <c r="F308" s="23">
        <f t="shared" ref="F308:F309" si="299">C307</f>
        <v>14</v>
      </c>
      <c r="G308" s="23">
        <f>C309*D307/D309</f>
        <v>10.47741935</v>
      </c>
      <c r="H308" s="23">
        <f t="shared" ref="H308:H309" si="300">((C307-G308)^2)/G308</f>
        <v>1.184315907</v>
      </c>
    </row>
    <row r="309" ht="13.5" customHeight="1">
      <c r="A309" s="21" t="s">
        <v>48</v>
      </c>
      <c r="B309" s="23">
        <f t="shared" ref="B309:C309" si="298">SUM(B307:B308)</f>
        <v>194</v>
      </c>
      <c r="C309" s="23">
        <f t="shared" si="298"/>
        <v>116</v>
      </c>
      <c r="D309" s="23">
        <f t="shared" si="297"/>
        <v>310</v>
      </c>
      <c r="F309" s="26">
        <f t="shared" si="299"/>
        <v>102</v>
      </c>
      <c r="G309" s="26">
        <f>C309*D308/D309</f>
        <v>105.5225806</v>
      </c>
      <c r="H309" s="26">
        <f t="shared" si="300"/>
        <v>0.1175916503</v>
      </c>
      <c r="I309" s="26"/>
      <c r="J309" s="26"/>
      <c r="K309" s="26"/>
      <c r="L309" s="26"/>
      <c r="M309" s="26"/>
      <c r="N309" s="26"/>
      <c r="O309" s="26"/>
    </row>
    <row r="310" ht="13.5" customHeight="1">
      <c r="B310" s="20" t="s">
        <v>59</v>
      </c>
      <c r="C310" s="20" t="s">
        <v>53</v>
      </c>
      <c r="F310" s="23">
        <f t="shared" ref="F310:F311" si="301">B311</f>
        <v>30</v>
      </c>
      <c r="G310" s="23">
        <f>B313*D311/D313</f>
        <v>29.92814371</v>
      </c>
      <c r="H310" s="23">
        <f t="shared" ref="H310:H311" si="302">((B311-G310)^2)/G310</f>
        <v>0.0001725240995</v>
      </c>
    </row>
    <row r="311" ht="13.5" customHeight="1">
      <c r="A311" s="21" t="s">
        <v>39</v>
      </c>
      <c r="B311" s="23">
        <v>30.0</v>
      </c>
      <c r="C311" s="24">
        <v>12.0</v>
      </c>
      <c r="D311" s="23">
        <f t="shared" ref="D311:D313" si="303">SUM(B311:C311)</f>
        <v>42</v>
      </c>
      <c r="F311" s="23">
        <f t="shared" si="301"/>
        <v>208</v>
      </c>
      <c r="G311" s="23">
        <f>B313*D312/D313</f>
        <v>208.0718563</v>
      </c>
      <c r="H311" s="23">
        <f t="shared" si="302"/>
        <v>0.0000248151102</v>
      </c>
      <c r="I311" s="21">
        <f>SUM(H310:H313)</f>
        <v>0.0006865760003</v>
      </c>
      <c r="J311" s="21" t="s">
        <v>60</v>
      </c>
    </row>
    <row r="312" ht="13.5" customHeight="1">
      <c r="A312" s="21" t="s">
        <v>96</v>
      </c>
      <c r="B312" s="23">
        <v>208.0</v>
      </c>
      <c r="C312" s="24">
        <v>84.0</v>
      </c>
      <c r="D312" s="23">
        <f t="shared" si="303"/>
        <v>292</v>
      </c>
      <c r="F312" s="23">
        <f t="shared" ref="F312:F313" si="305">C311</f>
        <v>12</v>
      </c>
      <c r="G312" s="23">
        <f>C313*D311/D313</f>
        <v>12.07185629</v>
      </c>
      <c r="H312" s="23">
        <f t="shared" ref="H312:H313" si="306">((C311-G312)^2)/G312</f>
        <v>0.0004277159966</v>
      </c>
    </row>
    <row r="313" ht="13.5" customHeight="1">
      <c r="A313" s="21" t="s">
        <v>48</v>
      </c>
      <c r="B313" s="23">
        <f t="shared" ref="B313:C313" si="304">SUM(B311:B312)</f>
        <v>238</v>
      </c>
      <c r="C313" s="23">
        <f t="shared" si="304"/>
        <v>96</v>
      </c>
      <c r="D313" s="23">
        <f t="shared" si="303"/>
        <v>334</v>
      </c>
      <c r="F313" s="26">
        <f t="shared" si="305"/>
        <v>84</v>
      </c>
      <c r="G313" s="26">
        <f>C313*D312/D313</f>
        <v>83.92814371</v>
      </c>
      <c r="H313" s="26">
        <f t="shared" si="306"/>
        <v>0.00006152079403</v>
      </c>
      <c r="I313" s="26"/>
      <c r="J313" s="26"/>
      <c r="K313" s="26"/>
      <c r="L313" s="26"/>
      <c r="M313" s="26"/>
      <c r="N313" s="26"/>
      <c r="O313" s="26"/>
    </row>
    <row r="314" ht="13.5" customHeight="1">
      <c r="B314" s="20" t="s">
        <v>52</v>
      </c>
      <c r="C314" s="20" t="s">
        <v>53</v>
      </c>
      <c r="D314" s="21"/>
      <c r="F314" s="23">
        <f t="shared" ref="F314:F315" si="307">B315</f>
        <v>14</v>
      </c>
      <c r="G314" s="23">
        <f>B317*D315/D317</f>
        <v>17.39310345</v>
      </c>
      <c r="H314" s="23">
        <f t="shared" ref="H314:H315" si="308">((B315-G314)^2)/G314</f>
        <v>0.6619377068</v>
      </c>
    </row>
    <row r="315" ht="13.5" customHeight="1">
      <c r="A315" s="21" t="s">
        <v>39</v>
      </c>
      <c r="B315" s="23">
        <v>14.0</v>
      </c>
      <c r="C315" s="24">
        <v>12.0</v>
      </c>
      <c r="D315" s="23">
        <f t="shared" ref="D315:D317" si="309">SUM(B315:C315)</f>
        <v>26</v>
      </c>
      <c r="F315" s="23">
        <f t="shared" si="307"/>
        <v>180</v>
      </c>
      <c r="G315" s="23">
        <f>B317*D316/D317</f>
        <v>176.6068966</v>
      </c>
      <c r="H315" s="23">
        <f t="shared" si="308"/>
        <v>0.06519083476</v>
      </c>
      <c r="I315" s="21">
        <f>SUM(H314:H317)</f>
        <v>2.196534136</v>
      </c>
      <c r="J315" s="21" t="s">
        <v>60</v>
      </c>
    </row>
    <row r="316" ht="13.5" customHeight="1">
      <c r="A316" s="21" t="s">
        <v>96</v>
      </c>
      <c r="B316" s="23">
        <v>180.0</v>
      </c>
      <c r="C316" s="24">
        <v>84.0</v>
      </c>
      <c r="D316" s="23">
        <f t="shared" si="309"/>
        <v>264</v>
      </c>
      <c r="F316" s="23">
        <f t="shared" ref="F316:F317" si="311">C315</f>
        <v>12</v>
      </c>
      <c r="G316" s="23">
        <f>C317*D315/D317</f>
        <v>8.606896552</v>
      </c>
      <c r="H316" s="23">
        <f t="shared" ref="H316:H317" si="312">((C315-G316)^2)/G316</f>
        <v>1.337665782</v>
      </c>
    </row>
    <row r="317" ht="13.5" customHeight="1">
      <c r="A317" s="21" t="s">
        <v>48</v>
      </c>
      <c r="B317" s="23">
        <f t="shared" ref="B317:C317" si="310">SUM(B315:B316)</f>
        <v>194</v>
      </c>
      <c r="C317" s="23">
        <f t="shared" si="310"/>
        <v>96</v>
      </c>
      <c r="D317" s="23">
        <f t="shared" si="309"/>
        <v>290</v>
      </c>
      <c r="F317" s="26">
        <f t="shared" si="311"/>
        <v>84</v>
      </c>
      <c r="G317" s="26">
        <f>C317*D316/D317</f>
        <v>87.39310345</v>
      </c>
      <c r="H317" s="26">
        <f t="shared" si="312"/>
        <v>0.1317398119</v>
      </c>
      <c r="I317" s="26"/>
      <c r="J317" s="26"/>
      <c r="K317" s="26"/>
      <c r="L317" s="26"/>
      <c r="M317" s="26"/>
      <c r="N317" s="26"/>
      <c r="O317" s="26"/>
    </row>
    <row r="318" ht="13.5" customHeight="1">
      <c r="B318" s="20" t="s">
        <v>76</v>
      </c>
      <c r="C318" s="20" t="s">
        <v>53</v>
      </c>
      <c r="F318" s="23">
        <f t="shared" ref="F318:F319" si="313">B319</f>
        <v>15</v>
      </c>
      <c r="G318" s="23">
        <f>B321*D319/D321</f>
        <v>16.50607287</v>
      </c>
      <c r="H318" s="23">
        <f t="shared" ref="H318:H319" si="314">((B319-G318)^2)/G318</f>
        <v>0.1374194529</v>
      </c>
    </row>
    <row r="319" ht="13.5" customHeight="1">
      <c r="A319" s="21" t="s">
        <v>39</v>
      </c>
      <c r="B319" s="23">
        <v>15.0</v>
      </c>
      <c r="C319" s="24">
        <v>12.0</v>
      </c>
      <c r="D319" s="23">
        <f t="shared" ref="D319:D321" si="315">SUM(B319:C319)</f>
        <v>27</v>
      </c>
      <c r="F319" s="23">
        <f t="shared" si="313"/>
        <v>136</v>
      </c>
      <c r="G319" s="23">
        <f>B321*D320/D321</f>
        <v>134.4939271</v>
      </c>
      <c r="H319" s="23">
        <f t="shared" si="314"/>
        <v>0.01686511467</v>
      </c>
      <c r="I319" s="21">
        <f>SUM(H318:H321)</f>
        <v>0.3969613352</v>
      </c>
      <c r="J319" s="21" t="s">
        <v>60</v>
      </c>
    </row>
    <row r="320" ht="13.5" customHeight="1">
      <c r="A320" s="21" t="s">
        <v>96</v>
      </c>
      <c r="B320" s="23">
        <v>136.0</v>
      </c>
      <c r="C320" s="24">
        <v>84.0</v>
      </c>
      <c r="D320" s="23">
        <f t="shared" si="315"/>
        <v>220</v>
      </c>
      <c r="F320" s="23">
        <f t="shared" ref="F320:F321" si="317">C319</f>
        <v>12</v>
      </c>
      <c r="G320" s="23">
        <f>C321*D319/D321</f>
        <v>10.49392713</v>
      </c>
      <c r="H320" s="23">
        <f t="shared" ref="H320:H321" si="318">((C319-G320)^2)/G320</f>
        <v>0.2161493477</v>
      </c>
    </row>
    <row r="321" ht="13.5" customHeight="1">
      <c r="A321" s="21" t="s">
        <v>48</v>
      </c>
      <c r="B321" s="23">
        <f t="shared" ref="B321:C321" si="316">SUM(B319:B320)</f>
        <v>151</v>
      </c>
      <c r="C321" s="23">
        <f t="shared" si="316"/>
        <v>96</v>
      </c>
      <c r="D321" s="23">
        <f t="shared" si="315"/>
        <v>247</v>
      </c>
      <c r="F321" s="26">
        <f t="shared" si="317"/>
        <v>84</v>
      </c>
      <c r="G321" s="26">
        <f>C321*D320/D321</f>
        <v>85.50607287</v>
      </c>
      <c r="H321" s="26">
        <f t="shared" si="318"/>
        <v>0.02652741995</v>
      </c>
      <c r="I321" s="26"/>
      <c r="J321" s="26"/>
      <c r="K321" s="26"/>
      <c r="L321" s="26"/>
      <c r="M321" s="26"/>
      <c r="N321" s="26"/>
      <c r="O321" s="26"/>
    </row>
    <row r="322" ht="13.5" customHeight="1">
      <c r="B322" s="20" t="s">
        <v>53</v>
      </c>
      <c r="C322" s="20" t="s">
        <v>58</v>
      </c>
      <c r="F322" s="23">
        <f t="shared" ref="F322:F323" si="319">B323</f>
        <v>12</v>
      </c>
      <c r="G322" s="23">
        <f>B325*D323/D325</f>
        <v>11.77358491</v>
      </c>
      <c r="H322" s="23">
        <f t="shared" ref="H322:H323" si="320">((B323-G322)^2)/G322</f>
        <v>0.00435413643</v>
      </c>
    </row>
    <row r="323" ht="13.5" customHeight="1">
      <c r="A323" s="21" t="s">
        <v>39</v>
      </c>
      <c r="B323" s="24">
        <v>12.0</v>
      </c>
      <c r="C323" s="23">
        <v>14.0</v>
      </c>
      <c r="D323" s="23">
        <f t="shared" ref="D323:D325" si="321">SUM(B323:C323)</f>
        <v>26</v>
      </c>
      <c r="F323" s="23">
        <f t="shared" si="319"/>
        <v>84</v>
      </c>
      <c r="G323" s="22">
        <f>B325*D324/D325</f>
        <v>84.22641509</v>
      </c>
      <c r="H323" s="23">
        <f t="shared" si="320"/>
        <v>0.0006086427267</v>
      </c>
      <c r="I323" s="21">
        <f>SUM(H322:H325)</f>
        <v>0.009069906734</v>
      </c>
      <c r="J323" s="21" t="s">
        <v>60</v>
      </c>
    </row>
    <row r="324" ht="13.5" customHeight="1">
      <c r="A324" s="21" t="s">
        <v>96</v>
      </c>
      <c r="B324" s="24">
        <v>84.0</v>
      </c>
      <c r="C324" s="23">
        <v>102.0</v>
      </c>
      <c r="D324" s="23">
        <f t="shared" si="321"/>
        <v>186</v>
      </c>
      <c r="F324" s="23">
        <f t="shared" ref="F324:F325" si="323">C323</f>
        <v>14</v>
      </c>
      <c r="G324" s="23">
        <f>C325*D323/D325</f>
        <v>14.22641509</v>
      </c>
      <c r="H324" s="23">
        <f t="shared" ref="H324:H325" si="324">((C323-G324)^2)/G324</f>
        <v>0.003603423252</v>
      </c>
    </row>
    <row r="325" ht="13.5" customHeight="1">
      <c r="A325" s="21" t="s">
        <v>48</v>
      </c>
      <c r="B325" s="23">
        <f t="shared" ref="B325:C325" si="322">SUM(B323:B324)</f>
        <v>96</v>
      </c>
      <c r="C325" s="23">
        <f t="shared" si="322"/>
        <v>116</v>
      </c>
      <c r="D325" s="23">
        <f t="shared" si="321"/>
        <v>212</v>
      </c>
      <c r="F325" s="26">
        <f t="shared" si="323"/>
        <v>102</v>
      </c>
      <c r="G325" s="26">
        <f>C325*D324/D325</f>
        <v>101.7735849</v>
      </c>
      <c r="H325" s="26">
        <f t="shared" si="324"/>
        <v>0.0005037043256</v>
      </c>
      <c r="I325" s="26"/>
      <c r="J325" s="26"/>
      <c r="K325" s="26"/>
      <c r="L325" s="26"/>
      <c r="M325" s="26"/>
      <c r="N325" s="26"/>
      <c r="O325" s="26"/>
    </row>
    <row r="326" ht="13.5" customHeight="1">
      <c r="B326" s="20" t="s">
        <v>59</v>
      </c>
      <c r="C326" s="20" t="s">
        <v>58</v>
      </c>
      <c r="F326" s="23">
        <f t="shared" ref="F326:F327" si="325">B327</f>
        <v>30</v>
      </c>
      <c r="G326" s="23">
        <f>B329*D327/D329</f>
        <v>29.5819209</v>
      </c>
      <c r="H326" s="23">
        <f t="shared" ref="H326:H327" si="326">((B327-G326)^2)/G326</f>
        <v>0.005908680884</v>
      </c>
    </row>
    <row r="327" ht="13.5" customHeight="1">
      <c r="A327" s="21" t="s">
        <v>39</v>
      </c>
      <c r="B327" s="23">
        <v>30.0</v>
      </c>
      <c r="C327" s="23">
        <v>14.0</v>
      </c>
      <c r="D327" s="23">
        <f t="shared" ref="D327:D329" si="327">SUM(B327:C327)</f>
        <v>44</v>
      </c>
      <c r="F327" s="23">
        <f t="shared" si="325"/>
        <v>208</v>
      </c>
      <c r="G327" s="23">
        <f>B329*D328/D329</f>
        <v>208.4180791</v>
      </c>
      <c r="H327" s="23">
        <f t="shared" si="326"/>
        <v>0.0008386514803</v>
      </c>
      <c r="I327" s="21">
        <f>SUM(H326:H329)</f>
        <v>0.02059099704</v>
      </c>
      <c r="J327" s="21" t="s">
        <v>60</v>
      </c>
    </row>
    <row r="328" ht="13.5" customHeight="1">
      <c r="A328" s="21" t="s">
        <v>96</v>
      </c>
      <c r="B328" s="23">
        <v>208.0</v>
      </c>
      <c r="C328" s="23">
        <v>102.0</v>
      </c>
      <c r="D328" s="23">
        <f t="shared" si="327"/>
        <v>310</v>
      </c>
      <c r="F328" s="23">
        <f t="shared" ref="F328:F329" si="329">C327</f>
        <v>14</v>
      </c>
      <c r="G328" s="23">
        <f>C329*D327/D329</f>
        <v>14.4180791</v>
      </c>
      <c r="H328" s="23">
        <f t="shared" ref="H328:H329" si="330">((C327-G328)^2)/G328</f>
        <v>0.01212298319</v>
      </c>
    </row>
    <row r="329" ht="13.5" customHeight="1">
      <c r="A329" s="21" t="s">
        <v>48</v>
      </c>
      <c r="B329" s="23">
        <f t="shared" ref="B329:C329" si="328">SUM(B327:B328)</f>
        <v>238</v>
      </c>
      <c r="C329" s="23">
        <f t="shared" si="328"/>
        <v>116</v>
      </c>
      <c r="D329" s="23">
        <f t="shared" si="327"/>
        <v>354</v>
      </c>
      <c r="F329" s="26">
        <f t="shared" si="329"/>
        <v>102</v>
      </c>
      <c r="G329" s="26">
        <f>C329*D328/D329</f>
        <v>101.5819209</v>
      </c>
      <c r="H329" s="26">
        <f t="shared" si="330"/>
        <v>0.001720681485</v>
      </c>
      <c r="I329" s="26"/>
      <c r="J329" s="26"/>
      <c r="K329" s="26"/>
      <c r="L329" s="26"/>
      <c r="M329" s="26"/>
      <c r="N329" s="26"/>
      <c r="O329" s="26"/>
    </row>
    <row r="330" ht="13.5" customHeight="1">
      <c r="B330" s="20" t="s">
        <v>52</v>
      </c>
      <c r="C330" s="20" t="s">
        <v>76</v>
      </c>
      <c r="D330" s="21"/>
      <c r="F330" s="23">
        <f t="shared" ref="F330:F331" si="331">B331</f>
        <v>14</v>
      </c>
      <c r="G330" s="23">
        <f>B333*D331/D333</f>
        <v>16.30724638</v>
      </c>
      <c r="H330" s="23">
        <f t="shared" ref="H330:H331" si="332">((B331-G330)^2)/G330</f>
        <v>0.3264429641</v>
      </c>
    </row>
    <row r="331" ht="13.5" customHeight="1">
      <c r="A331" s="21" t="s">
        <v>39</v>
      </c>
      <c r="B331" s="23">
        <v>14.0</v>
      </c>
      <c r="C331" s="23">
        <v>15.0</v>
      </c>
      <c r="D331" s="23">
        <f t="shared" ref="D331:D333" si="333">SUM(B331:C331)</f>
        <v>29</v>
      </c>
      <c r="F331" s="23">
        <f t="shared" si="331"/>
        <v>180</v>
      </c>
      <c r="G331" s="23">
        <f>B333*D332/D333</f>
        <v>177.6927536</v>
      </c>
      <c r="H331" s="23">
        <f t="shared" si="332"/>
        <v>0.02995837329</v>
      </c>
      <c r="I331" s="21">
        <f>SUM(H330:H333)</f>
        <v>0.8142944463</v>
      </c>
      <c r="J331" s="21" t="s">
        <v>60</v>
      </c>
    </row>
    <row r="332" ht="13.5" customHeight="1">
      <c r="A332" s="21" t="s">
        <v>96</v>
      </c>
      <c r="B332" s="23">
        <v>180.0</v>
      </c>
      <c r="C332" s="23">
        <v>136.0</v>
      </c>
      <c r="D332" s="23">
        <f t="shared" si="333"/>
        <v>316</v>
      </c>
      <c r="F332" s="23">
        <f t="shared" ref="F332:F333" si="335">C331</f>
        <v>15</v>
      </c>
      <c r="G332" s="23">
        <f>C333*D331/D333</f>
        <v>12.69275362</v>
      </c>
      <c r="H332" s="23">
        <f t="shared" ref="H332:H333" si="336">((C331-G332)^2)/G332</f>
        <v>0.4194035433</v>
      </c>
    </row>
    <row r="333" ht="13.5" customHeight="1">
      <c r="A333" s="21" t="s">
        <v>48</v>
      </c>
      <c r="B333" s="23">
        <f t="shared" ref="B333:C333" si="334">SUM(B331:B332)</f>
        <v>194</v>
      </c>
      <c r="C333" s="23">
        <f t="shared" si="334"/>
        <v>151</v>
      </c>
      <c r="D333" s="23">
        <f t="shared" si="333"/>
        <v>345</v>
      </c>
      <c r="F333" s="26">
        <f t="shared" si="335"/>
        <v>136</v>
      </c>
      <c r="G333" s="26">
        <f>C333*D332/D333</f>
        <v>138.3072464</v>
      </c>
      <c r="H333" s="26">
        <f t="shared" si="336"/>
        <v>0.03848956568</v>
      </c>
      <c r="I333" s="26"/>
      <c r="J333" s="26"/>
      <c r="K333" s="26"/>
      <c r="L333" s="26"/>
      <c r="M333" s="26"/>
      <c r="N333" s="26"/>
      <c r="O333" s="26"/>
    </row>
    <row r="334" ht="13.5" customHeight="1">
      <c r="B334" s="20" t="s">
        <v>76</v>
      </c>
      <c r="C334" s="20" t="s">
        <v>58</v>
      </c>
      <c r="F334" s="23">
        <f t="shared" ref="F334:F335" si="337">B335</f>
        <v>15</v>
      </c>
      <c r="G334" s="23">
        <f>B337*D335/D337</f>
        <v>16.40074906</v>
      </c>
      <c r="H334" s="23">
        <f t="shared" ref="H334:H335" si="338">((B335-G334)^2)/G334</f>
        <v>0.119634654</v>
      </c>
    </row>
    <row r="335" ht="13.5" customHeight="1">
      <c r="A335" s="21" t="s">
        <v>39</v>
      </c>
      <c r="B335" s="23">
        <v>15.0</v>
      </c>
      <c r="C335" s="23">
        <v>14.0</v>
      </c>
      <c r="D335" s="23">
        <f t="shared" ref="D335:D337" si="339">SUM(B335:C335)</f>
        <v>29</v>
      </c>
      <c r="F335" s="23">
        <f t="shared" si="337"/>
        <v>136</v>
      </c>
      <c r="G335" s="22">
        <f>B337*D336/D337</f>
        <v>134.5992509</v>
      </c>
      <c r="H335" s="23">
        <f t="shared" si="338"/>
        <v>0.01457733179</v>
      </c>
      <c r="I335" s="21">
        <f>SUM(H334:H337)</f>
        <v>0.3089189673</v>
      </c>
      <c r="J335" s="21" t="s">
        <v>60</v>
      </c>
    </row>
    <row r="336" ht="13.5" customHeight="1">
      <c r="A336" s="21" t="s">
        <v>96</v>
      </c>
      <c r="B336" s="23">
        <v>136.0</v>
      </c>
      <c r="C336" s="23">
        <v>102.0</v>
      </c>
      <c r="D336" s="23">
        <f t="shared" si="339"/>
        <v>238</v>
      </c>
      <c r="F336" s="23">
        <f t="shared" ref="F336:F337" si="341">C335</f>
        <v>14</v>
      </c>
      <c r="G336" s="23">
        <f>C337*D335/D337</f>
        <v>12.59925094</v>
      </c>
      <c r="H336" s="23">
        <f t="shared" ref="H336:H337" si="342">((C335-G336)^2)/G336</f>
        <v>0.1557313168</v>
      </c>
    </row>
    <row r="337" ht="13.5" customHeight="1">
      <c r="A337" s="21" t="s">
        <v>48</v>
      </c>
      <c r="B337" s="23">
        <f t="shared" ref="B337:C337" si="340">SUM(B335:B336)</f>
        <v>151</v>
      </c>
      <c r="C337" s="23">
        <f t="shared" si="340"/>
        <v>116</v>
      </c>
      <c r="D337" s="23">
        <f t="shared" si="339"/>
        <v>267</v>
      </c>
      <c r="F337" s="26">
        <f t="shared" si="341"/>
        <v>102</v>
      </c>
      <c r="G337" s="26">
        <f>C337*D336/D337</f>
        <v>103.4007491</v>
      </c>
      <c r="H337" s="26">
        <f t="shared" si="342"/>
        <v>0.01897566466</v>
      </c>
      <c r="I337" s="26"/>
      <c r="J337" s="26"/>
      <c r="K337" s="26"/>
      <c r="L337" s="26"/>
      <c r="M337" s="26"/>
      <c r="N337" s="26"/>
      <c r="O337" s="26"/>
    </row>
    <row r="338" ht="13.5" customHeight="1">
      <c r="B338" s="20" t="s">
        <v>59</v>
      </c>
      <c r="C338" s="20" t="s">
        <v>76</v>
      </c>
      <c r="F338" s="23">
        <f t="shared" ref="F338:F339" si="343">B339</f>
        <v>30</v>
      </c>
      <c r="G338" s="23">
        <f>B341*D339/D341</f>
        <v>27.53213368</v>
      </c>
      <c r="H338" s="23">
        <f t="shared" ref="H338:H339" si="344">((B339-G338)^2)/G338</f>
        <v>0.2212093063</v>
      </c>
    </row>
    <row r="339" ht="13.5" customHeight="1">
      <c r="A339" s="21" t="s">
        <v>39</v>
      </c>
      <c r="B339" s="23">
        <v>30.0</v>
      </c>
      <c r="C339" s="23">
        <v>15.0</v>
      </c>
      <c r="D339" s="23">
        <f t="shared" ref="D339:D341" si="345">SUM(B339:C339)</f>
        <v>45</v>
      </c>
      <c r="F339" s="23">
        <f t="shared" si="343"/>
        <v>208</v>
      </c>
      <c r="G339" s="23">
        <f>B341*D340/D341</f>
        <v>210.4678663</v>
      </c>
      <c r="H339" s="23">
        <f t="shared" si="344"/>
        <v>0.02893726391</v>
      </c>
      <c r="I339" s="21">
        <f>SUM(H338:H341)</f>
        <v>0.6444173234</v>
      </c>
      <c r="J339" s="21" t="s">
        <v>60</v>
      </c>
    </row>
    <row r="340" ht="13.5" customHeight="1">
      <c r="A340" s="21" t="s">
        <v>96</v>
      </c>
      <c r="B340" s="23">
        <v>208.0</v>
      </c>
      <c r="C340" s="23">
        <v>136.0</v>
      </c>
      <c r="D340" s="23">
        <f t="shared" si="345"/>
        <v>344</v>
      </c>
      <c r="F340" s="23">
        <f t="shared" ref="F340:F341" si="347">C339</f>
        <v>15</v>
      </c>
      <c r="G340" s="23">
        <f>C341*D339/D341</f>
        <v>17.46786632</v>
      </c>
      <c r="H340" s="23">
        <f t="shared" ref="H340:H341" si="348">((C339-G340)^2)/G340</f>
        <v>0.3486610259</v>
      </c>
    </row>
    <row r="341" ht="13.5" customHeight="1">
      <c r="A341" s="21" t="s">
        <v>48</v>
      </c>
      <c r="B341" s="23">
        <f t="shared" ref="B341:C341" si="346">SUM(B339:B340)</f>
        <v>238</v>
      </c>
      <c r="C341" s="23">
        <f t="shared" si="346"/>
        <v>151</v>
      </c>
      <c r="D341" s="23">
        <f t="shared" si="345"/>
        <v>389</v>
      </c>
      <c r="F341" s="26">
        <f t="shared" si="347"/>
        <v>136</v>
      </c>
      <c r="G341" s="26">
        <f>C341*D340/D341</f>
        <v>133.5321337</v>
      </c>
      <c r="H341" s="26">
        <f t="shared" si="348"/>
        <v>0.04560972722</v>
      </c>
      <c r="I341" s="26"/>
      <c r="J341" s="26"/>
      <c r="K341" s="26"/>
      <c r="L341" s="26"/>
      <c r="M341" s="26"/>
      <c r="N341" s="26"/>
      <c r="O341" s="26"/>
    </row>
    <row r="342" ht="13.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</row>
    <row r="343" ht="13.5" customHeight="1">
      <c r="B343" s="20" t="s">
        <v>52</v>
      </c>
      <c r="C343" s="20" t="s">
        <v>53</v>
      </c>
      <c r="D343" s="21" t="s">
        <v>48</v>
      </c>
      <c r="F343" s="23">
        <f t="shared" ref="F343:F344" si="349">B344</f>
        <v>14</v>
      </c>
      <c r="G343" s="23">
        <f>B346*D344/D346</f>
        <v>10.74720873</v>
      </c>
      <c r="H343" s="23">
        <f t="shared" ref="H343:H344" si="350">((B344-G343)^2)/G343</f>
        <v>0.9845022348</v>
      </c>
    </row>
    <row r="344" ht="13.5" customHeight="1">
      <c r="A344" s="21" t="s">
        <v>39</v>
      </c>
      <c r="B344" s="23">
        <v>14.0</v>
      </c>
      <c r="C344" s="24">
        <v>12.0</v>
      </c>
      <c r="D344" s="23">
        <f t="shared" ref="D344:D346" si="351">SUM(B344:C344)</f>
        <v>26</v>
      </c>
      <c r="F344" s="23">
        <f t="shared" si="349"/>
        <v>15054</v>
      </c>
      <c r="G344" s="23">
        <f>B346*D345/D346</f>
        <v>15057.25279</v>
      </c>
      <c r="H344" s="23">
        <f t="shared" si="350"/>
        <v>0.0007026946524</v>
      </c>
      <c r="I344" s="21">
        <f>SUM(H343:H346)</f>
        <v>1.679386266</v>
      </c>
      <c r="J344" s="21" t="s">
        <v>60</v>
      </c>
    </row>
    <row r="345" ht="13.5" customHeight="1">
      <c r="A345" s="21" t="s">
        <v>57</v>
      </c>
      <c r="B345" s="23">
        <v>15054.0</v>
      </c>
      <c r="C345" s="24">
        <v>21373.0</v>
      </c>
      <c r="D345" s="23">
        <f t="shared" si="351"/>
        <v>36427</v>
      </c>
      <c r="F345" s="23">
        <f t="shared" ref="F345:F346" si="353">C344</f>
        <v>12</v>
      </c>
      <c r="G345" s="23">
        <f>C346*D344/D346</f>
        <v>15.25279127</v>
      </c>
      <c r="H345" s="23">
        <f t="shared" ref="H345:H346" si="354">((C344-G345)^2)/G345</f>
        <v>0.6936862134</v>
      </c>
    </row>
    <row r="346" ht="13.5" customHeight="1">
      <c r="A346" s="21" t="s">
        <v>48</v>
      </c>
      <c r="B346" s="23">
        <f t="shared" ref="B346:C346" si="352">SUM(B344:B345)</f>
        <v>15068</v>
      </c>
      <c r="C346" s="23">
        <f t="shared" si="352"/>
        <v>21385</v>
      </c>
      <c r="D346" s="23">
        <f t="shared" si="351"/>
        <v>36453</v>
      </c>
      <c r="F346" s="26">
        <f t="shared" si="353"/>
        <v>21373</v>
      </c>
      <c r="G346" s="26">
        <f>C346*D345/D346</f>
        <v>21369.74721</v>
      </c>
      <c r="H346" s="26">
        <f t="shared" si="354"/>
        <v>0.0004951228909</v>
      </c>
      <c r="I346" s="26"/>
      <c r="J346" s="26"/>
      <c r="K346" s="26"/>
      <c r="L346" s="26"/>
      <c r="M346" s="26"/>
      <c r="N346" s="26"/>
      <c r="O346" s="26"/>
    </row>
    <row r="347" ht="13.5" customHeight="1">
      <c r="B347" s="20" t="s">
        <v>53</v>
      </c>
      <c r="C347" s="20" t="s">
        <v>58</v>
      </c>
      <c r="F347" s="23">
        <f t="shared" ref="F347:F348" si="355">B348</f>
        <v>12</v>
      </c>
      <c r="G347" s="23">
        <f>B350*D348/D350</f>
        <v>15.43100577</v>
      </c>
      <c r="H347" s="23">
        <f t="shared" ref="H347:H348" si="356">((B348-G347)^2)/G347</f>
        <v>0.7628667104</v>
      </c>
    </row>
    <row r="348" ht="13.5" customHeight="1">
      <c r="A348" s="21" t="s">
        <v>39</v>
      </c>
      <c r="B348" s="24">
        <v>12.0</v>
      </c>
      <c r="C348" s="23">
        <v>14.0</v>
      </c>
      <c r="D348" s="23">
        <f t="shared" ref="D348:D350" si="357">SUM(B348:C348)</f>
        <v>26</v>
      </c>
      <c r="F348" s="23">
        <f t="shared" si="355"/>
        <v>21373</v>
      </c>
      <c r="G348" s="23">
        <f>B350*D349/D350</f>
        <v>21369.56899</v>
      </c>
      <c r="H348" s="23">
        <f t="shared" si="356"/>
        <v>0.0005508674796</v>
      </c>
      <c r="I348" s="21">
        <f>SUM(H347:H350)</f>
        <v>1.878027048</v>
      </c>
      <c r="J348" s="21" t="s">
        <v>60</v>
      </c>
    </row>
    <row r="349" ht="13.5" customHeight="1">
      <c r="A349" s="21" t="s">
        <v>57</v>
      </c>
      <c r="B349" s="24">
        <v>21373.0</v>
      </c>
      <c r="C349" s="23">
        <v>14633.0</v>
      </c>
      <c r="D349" s="23">
        <f t="shared" si="357"/>
        <v>36006</v>
      </c>
      <c r="F349" s="23">
        <f t="shared" ref="F349:F350" si="359">C348</f>
        <v>14</v>
      </c>
      <c r="G349" s="23">
        <f>C350*D348/D350</f>
        <v>10.56899423</v>
      </c>
      <c r="H349" s="23">
        <f t="shared" ref="H349:H350" si="360">((C348-G349)^2)/G349</f>
        <v>1.113805189</v>
      </c>
    </row>
    <row r="350" ht="13.5" customHeight="1">
      <c r="A350" s="21" t="s">
        <v>48</v>
      </c>
      <c r="B350" s="23">
        <f t="shared" ref="B350:C350" si="358">SUM(B348:B349)</f>
        <v>21385</v>
      </c>
      <c r="C350" s="23">
        <f t="shared" si="358"/>
        <v>14647</v>
      </c>
      <c r="D350" s="23">
        <f t="shared" si="357"/>
        <v>36032</v>
      </c>
      <c r="F350" s="26">
        <f t="shared" si="359"/>
        <v>14633</v>
      </c>
      <c r="G350" s="26">
        <f>C350*D349/D350</f>
        <v>14636.43101</v>
      </c>
      <c r="H350" s="26">
        <f t="shared" si="360"/>
        <v>0.0008042808119</v>
      </c>
      <c r="I350" s="26"/>
      <c r="J350" s="26"/>
      <c r="K350" s="26"/>
      <c r="L350" s="26"/>
      <c r="M350" s="26"/>
      <c r="N350" s="26"/>
      <c r="O350" s="26"/>
    </row>
    <row r="351" ht="13.5" customHeight="1">
      <c r="B351" s="20" t="s">
        <v>59</v>
      </c>
      <c r="C351" s="20" t="s">
        <v>53</v>
      </c>
      <c r="F351" s="23">
        <f t="shared" ref="F351:F352" si="361">B352</f>
        <v>30</v>
      </c>
      <c r="G351" s="23">
        <f>B354*D352/D354</f>
        <v>18.4975403</v>
      </c>
      <c r="H351" s="23">
        <f t="shared" ref="H351:H352" si="362">((B352-G351)^2)/G351</f>
        <v>7.15265798</v>
      </c>
      <c r="K351" s="22"/>
    </row>
    <row r="352" ht="13.5" customHeight="1">
      <c r="A352" s="21" t="s">
        <v>39</v>
      </c>
      <c r="B352" s="23">
        <v>30.0</v>
      </c>
      <c r="C352" s="24">
        <v>12.0</v>
      </c>
      <c r="D352" s="23">
        <f t="shared" ref="D352:D354" si="363">SUM(B352:C352)</f>
        <v>42</v>
      </c>
      <c r="F352" s="23">
        <f t="shared" si="361"/>
        <v>16801</v>
      </c>
      <c r="G352" s="23">
        <f>B354*D353/D354</f>
        <v>16812.50246</v>
      </c>
      <c r="H352" s="23">
        <f t="shared" si="362"/>
        <v>0.007869535159</v>
      </c>
      <c r="I352" s="25">
        <f>SUM(H351:H354)</f>
        <v>12.79619918</v>
      </c>
      <c r="J352" s="25" t="s">
        <v>55</v>
      </c>
      <c r="K352" s="24" t="s">
        <v>56</v>
      </c>
      <c r="L352" s="22"/>
    </row>
    <row r="353" ht="13.5" customHeight="1">
      <c r="A353" s="21" t="s">
        <v>57</v>
      </c>
      <c r="B353" s="23">
        <v>16801.0</v>
      </c>
      <c r="C353" s="24">
        <v>21373.0</v>
      </c>
      <c r="D353" s="23">
        <f t="shared" si="363"/>
        <v>38174</v>
      </c>
      <c r="F353" s="23">
        <f t="shared" ref="F353:F354" si="365">C352</f>
        <v>12</v>
      </c>
      <c r="G353" s="23">
        <f>C354*D352/D354</f>
        <v>23.5024597</v>
      </c>
      <c r="H353" s="23">
        <f t="shared" ref="H353:H354" si="366">((C352-G353)^2)/G353</f>
        <v>5.629477973</v>
      </c>
    </row>
    <row r="354" ht="13.5" customHeight="1">
      <c r="A354" s="21" t="s">
        <v>48</v>
      </c>
      <c r="B354" s="23">
        <f t="shared" ref="B354:C354" si="364">SUM(B352:B353)</f>
        <v>16831</v>
      </c>
      <c r="C354" s="23">
        <f t="shared" si="364"/>
        <v>21385</v>
      </c>
      <c r="D354" s="23">
        <f t="shared" si="363"/>
        <v>38216</v>
      </c>
      <c r="F354" s="26">
        <f t="shared" si="365"/>
        <v>21373</v>
      </c>
      <c r="G354" s="26">
        <f>C354*D353/D354</f>
        <v>21361.49754</v>
      </c>
      <c r="H354" s="26">
        <f t="shared" si="366"/>
        <v>0.006193694003</v>
      </c>
      <c r="I354" s="26"/>
      <c r="J354" s="26"/>
      <c r="K354" s="26"/>
      <c r="L354" s="26"/>
      <c r="M354" s="26"/>
      <c r="N354" s="26"/>
      <c r="O354" s="26"/>
    </row>
    <row r="355" ht="13.5" customHeight="1">
      <c r="B355" s="20" t="s">
        <v>52</v>
      </c>
      <c r="C355" s="20" t="s">
        <v>59</v>
      </c>
      <c r="D355" s="21" t="s">
        <v>48</v>
      </c>
      <c r="F355" s="23">
        <f t="shared" ref="F355:F356" si="367">B356</f>
        <v>14</v>
      </c>
      <c r="G355" s="23">
        <f>B358*D356/D358</f>
        <v>20.78409982</v>
      </c>
      <c r="H355" s="23">
        <f t="shared" ref="H355:H356" si="368">((B356-G355)^2)/G355</f>
        <v>2.21438555</v>
      </c>
    </row>
    <row r="356" ht="13.5" customHeight="1">
      <c r="A356" s="21" t="s">
        <v>39</v>
      </c>
      <c r="B356" s="23">
        <v>14.0</v>
      </c>
      <c r="C356" s="23">
        <v>30.0</v>
      </c>
      <c r="D356" s="23">
        <f t="shared" ref="D356:D358" si="369">SUM(B356:C356)</f>
        <v>44</v>
      </c>
      <c r="F356" s="23">
        <f t="shared" si="367"/>
        <v>15054</v>
      </c>
      <c r="G356" s="23">
        <f>B358*D357/D358</f>
        <v>15047.2159</v>
      </c>
      <c r="H356" s="23">
        <f t="shared" si="368"/>
        <v>0.003058639592</v>
      </c>
      <c r="I356" s="25">
        <f>SUM(H355:H358)</f>
        <v>4.202617325</v>
      </c>
      <c r="J356" s="25" t="s">
        <v>55</v>
      </c>
      <c r="K356" s="24" t="s">
        <v>77</v>
      </c>
    </row>
    <row r="357" ht="13.5" customHeight="1">
      <c r="A357" s="21" t="s">
        <v>57</v>
      </c>
      <c r="B357" s="23">
        <v>15054.0</v>
      </c>
      <c r="C357" s="23">
        <v>16801.0</v>
      </c>
      <c r="D357" s="23">
        <f t="shared" si="369"/>
        <v>31855</v>
      </c>
      <c r="F357" s="23">
        <f t="shared" ref="F357:F358" si="371">C356</f>
        <v>30</v>
      </c>
      <c r="G357" s="23">
        <f>C358*D356/D358</f>
        <v>23.21590018</v>
      </c>
      <c r="H357" s="23">
        <f t="shared" ref="H357:H358" si="372">((C356-G357)^2)/G357</f>
        <v>1.98243488</v>
      </c>
    </row>
    <row r="358" ht="13.5" customHeight="1">
      <c r="A358" s="21" t="s">
        <v>48</v>
      </c>
      <c r="B358" s="23">
        <f t="shared" ref="B358:C358" si="370">SUM(B356:B357)</f>
        <v>15068</v>
      </c>
      <c r="C358" s="23">
        <f t="shared" si="370"/>
        <v>16831</v>
      </c>
      <c r="D358" s="23">
        <f t="shared" si="369"/>
        <v>31899</v>
      </c>
      <c r="F358" s="26">
        <f t="shared" si="371"/>
        <v>16801</v>
      </c>
      <c r="G358" s="26">
        <f>C358*D357/D358</f>
        <v>16807.7841</v>
      </c>
      <c r="H358" s="26">
        <f t="shared" si="372"/>
        <v>0.002738255681</v>
      </c>
      <c r="I358" s="26"/>
      <c r="J358" s="26"/>
      <c r="K358" s="26"/>
      <c r="L358" s="26"/>
      <c r="M358" s="26"/>
      <c r="N358" s="26"/>
      <c r="O358" s="26"/>
    </row>
    <row r="359" ht="13.5" customHeight="1">
      <c r="B359" s="20" t="s">
        <v>52</v>
      </c>
      <c r="C359" s="20" t="s">
        <v>58</v>
      </c>
      <c r="F359" s="23">
        <f t="shared" ref="F359:F360" si="373">B360</f>
        <v>14</v>
      </c>
      <c r="G359" s="23">
        <f>B362*D360/D362</f>
        <v>14.198351</v>
      </c>
      <c r="H359" s="23">
        <f t="shared" ref="H359:H360" si="374">((B360-G359)^2)/G359</f>
        <v>0.002770964013</v>
      </c>
    </row>
    <row r="360" ht="13.5" customHeight="1">
      <c r="A360" s="21" t="s">
        <v>39</v>
      </c>
      <c r="B360" s="23">
        <v>14.0</v>
      </c>
      <c r="C360" s="23">
        <v>14.0</v>
      </c>
      <c r="D360" s="23">
        <f t="shared" ref="D360:D362" si="375">SUM(B360:C360)</f>
        <v>28</v>
      </c>
      <c r="F360" s="23">
        <f t="shared" si="373"/>
        <v>15054</v>
      </c>
      <c r="G360" s="23">
        <f>B362*D361/D362</f>
        <v>15053.80165</v>
      </c>
      <c r="H360" s="23">
        <f t="shared" si="374"/>
        <v>0.000002613500602</v>
      </c>
      <c r="I360" s="21">
        <f>SUM(H359:H362)</f>
        <v>0.005626876208</v>
      </c>
      <c r="J360" s="21" t="s">
        <v>60</v>
      </c>
    </row>
    <row r="361" ht="13.5" customHeight="1">
      <c r="A361" s="21" t="s">
        <v>57</v>
      </c>
      <c r="B361" s="23">
        <v>15054.0</v>
      </c>
      <c r="C361" s="23">
        <v>14633.0</v>
      </c>
      <c r="D361" s="23">
        <f t="shared" si="375"/>
        <v>29687</v>
      </c>
      <c r="F361" s="23">
        <f t="shared" ref="F361:F362" si="377">C360</f>
        <v>14</v>
      </c>
      <c r="G361" s="23">
        <f>C362*D360/D362</f>
        <v>13.801649</v>
      </c>
      <c r="H361" s="23">
        <f t="shared" ref="H361:H362" si="378">((C360-G361)^2)/G361</f>
        <v>0.002850610074</v>
      </c>
    </row>
    <row r="362" ht="13.5" customHeight="1">
      <c r="A362" s="21" t="s">
        <v>48</v>
      </c>
      <c r="B362" s="23">
        <f t="shared" ref="B362:C362" si="376">SUM(B360:B361)</f>
        <v>15068</v>
      </c>
      <c r="C362" s="23">
        <f t="shared" si="376"/>
        <v>14647</v>
      </c>
      <c r="D362" s="23">
        <f t="shared" si="375"/>
        <v>29715</v>
      </c>
      <c r="F362" s="26">
        <f t="shared" si="377"/>
        <v>14633</v>
      </c>
      <c r="G362" s="26">
        <f>C362*D361/D362</f>
        <v>14633.19835</v>
      </c>
      <c r="H362" s="26">
        <f t="shared" si="378"/>
        <v>0.000002688620678</v>
      </c>
      <c r="I362" s="26"/>
      <c r="J362" s="26"/>
      <c r="K362" s="26"/>
      <c r="L362" s="26"/>
      <c r="M362" s="26"/>
      <c r="N362" s="26"/>
      <c r="O362" s="26"/>
    </row>
    <row r="363" ht="13.5" customHeight="1">
      <c r="B363" s="20" t="s">
        <v>59</v>
      </c>
      <c r="C363" s="20" t="s">
        <v>58</v>
      </c>
      <c r="F363" s="23">
        <f t="shared" ref="F363:F364" si="379">B364</f>
        <v>30</v>
      </c>
      <c r="G363" s="23">
        <f>B366*D364/D366</f>
        <v>23.52639939</v>
      </c>
      <c r="H363" s="23">
        <f t="shared" ref="H363:H364" si="380">((B364-G363)^2)/G363</f>
        <v>1.781297009</v>
      </c>
      <c r="K363" s="22"/>
    </row>
    <row r="364" ht="13.5" customHeight="1">
      <c r="A364" s="21" t="s">
        <v>39</v>
      </c>
      <c r="B364" s="23">
        <v>30.0</v>
      </c>
      <c r="C364" s="23">
        <v>14.0</v>
      </c>
      <c r="D364" s="23">
        <f t="shared" ref="D364:D366" si="381">SUM(B364:C364)</f>
        <v>44</v>
      </c>
      <c r="F364" s="23">
        <f t="shared" si="379"/>
        <v>16801</v>
      </c>
      <c r="G364" s="22">
        <f>B366*D365/D366</f>
        <v>16807.4736</v>
      </c>
      <c r="H364" s="23">
        <f t="shared" si="380"/>
        <v>0.002493385136</v>
      </c>
      <c r="I364" s="21">
        <f>SUM(H363:H366)</f>
        <v>3.833560047</v>
      </c>
      <c r="J364" s="21" t="s">
        <v>60</v>
      </c>
      <c r="L364" s="22"/>
    </row>
    <row r="365" ht="13.5" customHeight="1">
      <c r="A365" s="21" t="s">
        <v>57</v>
      </c>
      <c r="B365" s="23">
        <v>16801.0</v>
      </c>
      <c r="C365" s="23">
        <v>14633.0</v>
      </c>
      <c r="D365" s="23">
        <f t="shared" si="381"/>
        <v>31434</v>
      </c>
      <c r="F365" s="23">
        <f t="shared" ref="F365:F366" si="383">C364</f>
        <v>14</v>
      </c>
      <c r="G365" s="23">
        <f>C366*D364/D366</f>
        <v>20.47360061</v>
      </c>
      <c r="H365" s="23">
        <f t="shared" ref="H365:H366" si="384">((C364-G365)^2)/G365</f>
        <v>2.046904482</v>
      </c>
    </row>
    <row r="366" ht="13.5" customHeight="1">
      <c r="A366" s="21" t="s">
        <v>48</v>
      </c>
      <c r="B366" s="23">
        <f t="shared" ref="B366:C366" si="382">SUM(B364:B365)</f>
        <v>16831</v>
      </c>
      <c r="C366" s="23">
        <f t="shared" si="382"/>
        <v>14647</v>
      </c>
      <c r="D366" s="23">
        <f t="shared" si="381"/>
        <v>31478</v>
      </c>
      <c r="F366" s="26">
        <f t="shared" si="383"/>
        <v>14633</v>
      </c>
      <c r="G366" s="26">
        <f>C366*D365/D366</f>
        <v>14626.5264</v>
      </c>
      <c r="H366" s="26">
        <f t="shared" si="384"/>
        <v>0.002865171382</v>
      </c>
      <c r="I366" s="26"/>
      <c r="J366" s="26"/>
      <c r="K366" s="26"/>
      <c r="L366" s="26"/>
      <c r="M366" s="26"/>
      <c r="N366" s="26"/>
      <c r="O366" s="26"/>
    </row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3.5" customHeight="1"/>
    <row r="1024" ht="13.5" customHeight="1"/>
    <row r="1025" ht="13.5" customHeight="1"/>
    <row r="1026" ht="13.5" customHeight="1"/>
    <row r="1027" ht="13.5" customHeight="1"/>
    <row r="1028" ht="13.5" customHeight="1"/>
    <row r="1029" ht="13.5" customHeight="1"/>
    <row r="1030" ht="13.5" customHeight="1"/>
    <row r="1031" ht="13.5" customHeight="1"/>
    <row r="1032" ht="13.5" customHeight="1"/>
    <row r="1033" ht="13.5" customHeight="1"/>
    <row r="1034" ht="13.5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3.5" customHeight="1"/>
    <row r="1043" ht="13.5" customHeight="1"/>
    <row r="1044" ht="13.5" customHeight="1"/>
    <row r="1045" ht="13.5" customHeight="1"/>
    <row r="1046" ht="13.5" customHeight="1"/>
    <row r="1047" ht="13.5" customHeight="1"/>
    <row r="1048" ht="13.5" customHeight="1"/>
    <row r="1049" ht="13.5" customHeight="1"/>
    <row r="1050" ht="13.5" customHeight="1"/>
    <row r="1051" ht="13.5" customHeight="1"/>
    <row r="1052" ht="13.5" customHeight="1"/>
    <row r="1053" ht="13.5" customHeight="1"/>
    <row r="1054" ht="13.5" customHeight="1"/>
    <row r="1055" ht="13.5" customHeight="1"/>
    <row r="1056" ht="13.5" customHeight="1"/>
    <row r="1057" ht="13.5" customHeight="1"/>
    <row r="1058" ht="13.5" customHeight="1"/>
    <row r="1059" ht="13.5" customHeight="1"/>
    <row r="1060" ht="13.5" customHeight="1"/>
    <row r="1061" ht="13.5" customHeight="1"/>
    <row r="1062" ht="13.5" customHeight="1"/>
    <row r="1063" ht="13.5" customHeight="1"/>
    <row r="1064" ht="13.5" customHeight="1"/>
    <row r="1065" ht="13.5" customHeight="1"/>
    <row r="1066" ht="13.5" customHeight="1"/>
    <row r="1067" ht="13.5" customHeight="1"/>
    <row r="1068" ht="13.5" customHeight="1"/>
    <row r="1069" ht="13.5" customHeight="1"/>
    <row r="1070" ht="13.5" customHeight="1"/>
    <row r="1071" ht="13.5" customHeight="1"/>
    <row r="1072" ht="13.5" customHeight="1"/>
    <row r="1073" ht="13.5" customHeight="1"/>
    <row r="1074" ht="13.5" customHeight="1"/>
    <row r="1075" ht="13.5" customHeight="1"/>
    <row r="1076" ht="13.5" customHeight="1"/>
    <row r="1077" ht="13.5" customHeight="1"/>
    <row r="1078" ht="13.5" customHeight="1"/>
    <row r="1079" ht="13.5" customHeight="1"/>
    <row r="1080" ht="13.5" customHeight="1"/>
    <row r="1081" ht="13.5" customHeight="1"/>
    <row r="1082" ht="13.5" customHeight="1"/>
    <row r="1083" ht="13.5" customHeight="1"/>
    <row r="1084" ht="13.5" customHeight="1"/>
    <row r="1085" ht="13.5" customHeight="1"/>
    <row r="1086" ht="13.5" customHeight="1"/>
    <row r="1087" ht="13.5" customHeight="1"/>
    <row r="1088" ht="13.5" customHeight="1"/>
    <row r="1089" ht="13.5" customHeight="1"/>
    <row r="1090" ht="13.5" customHeight="1"/>
    <row r="1091" ht="13.5" customHeight="1"/>
    <row r="1092" ht="13.5" customHeight="1"/>
    <row r="1093" ht="13.5" customHeight="1"/>
    <row r="1094" ht="13.5" customHeight="1"/>
    <row r="1095" ht="13.5" customHeight="1"/>
    <row r="1096" ht="13.5" customHeight="1"/>
    <row r="1097" ht="13.5" customHeight="1"/>
    <row r="1098" ht="13.5" customHeight="1"/>
    <row r="1099" ht="13.5" customHeight="1"/>
    <row r="1100" ht="13.5" customHeight="1"/>
    <row r="1101" ht="13.5" customHeight="1"/>
    <row r="1102" ht="13.5" customHeight="1"/>
    <row r="1103" ht="13.5" customHeight="1"/>
    <row r="1104" ht="13.5" customHeight="1"/>
    <row r="1105" ht="13.5" customHeight="1"/>
    <row r="1106" ht="13.5" customHeight="1"/>
    <row r="1107" ht="13.5" customHeight="1"/>
    <row r="1108" ht="13.5" customHeight="1"/>
    <row r="1109" ht="13.5" customHeight="1"/>
    <row r="1110" ht="13.5" customHeight="1"/>
    <row r="1111" ht="13.5" customHeight="1"/>
    <row r="1112" ht="13.5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13.5" customHeight="1"/>
    <row r="1125" ht="13.5" customHeight="1"/>
    <row r="1126" ht="13.5" customHeight="1"/>
    <row r="1127" ht="13.5" customHeight="1"/>
    <row r="1128" ht="13.5" customHeight="1"/>
    <row r="1129" ht="13.5" customHeight="1"/>
    <row r="1130" ht="13.5" customHeight="1"/>
    <row r="1131" ht="13.5" customHeight="1"/>
    <row r="1132" ht="13.5" customHeight="1"/>
    <row r="1133" ht="13.5" customHeight="1"/>
    <row r="1134" ht="13.5" customHeight="1"/>
    <row r="1135" ht="13.5" customHeight="1"/>
    <row r="1136" ht="13.5" customHeight="1"/>
    <row r="1137" ht="13.5" customHeight="1"/>
    <row r="1138" ht="13.5" customHeight="1"/>
    <row r="1139" ht="13.5" customHeight="1"/>
    <row r="1140" ht="13.5" customHeight="1"/>
    <row r="1141" ht="13.5" customHeight="1"/>
    <row r="1142" ht="13.5" customHeight="1"/>
    <row r="1143" ht="13.5" customHeight="1"/>
    <row r="1144" ht="13.5" customHeight="1"/>
    <row r="1145" ht="13.5" customHeight="1"/>
    <row r="1146" ht="13.5" customHeight="1"/>
    <row r="1147" ht="13.5" customHeight="1"/>
    <row r="1148" ht="13.5" customHeight="1"/>
    <row r="1149" ht="13.5" customHeight="1"/>
    <row r="1150" ht="13.5" customHeight="1"/>
    <row r="1151" ht="13.5" customHeight="1"/>
    <row r="1152" ht="13.5" customHeight="1"/>
    <row r="1153" ht="13.5" customHeight="1"/>
    <row r="1154" ht="13.5" customHeight="1"/>
    <row r="1155" ht="13.5" customHeight="1"/>
    <row r="1156" ht="13.5" customHeight="1"/>
    <row r="1157" ht="13.5" customHeight="1"/>
    <row r="1158" ht="13.5" customHeight="1"/>
    <row r="1159" ht="13.5" customHeight="1"/>
    <row r="1160" ht="13.5" customHeight="1"/>
    <row r="1161" ht="13.5" customHeight="1"/>
    <row r="1162" ht="13.5" customHeight="1"/>
    <row r="1163" ht="13.5" customHeight="1"/>
    <row r="1164" ht="13.5" customHeight="1"/>
    <row r="1165" ht="13.5" customHeight="1"/>
    <row r="1166" ht="13.5" customHeight="1"/>
    <row r="1167" ht="13.5" customHeight="1"/>
    <row r="1168" ht="13.5" customHeight="1"/>
    <row r="1169" ht="13.5" customHeight="1"/>
    <row r="1170" ht="13.5" customHeight="1"/>
    <row r="1171" ht="13.5" customHeight="1"/>
    <row r="1172" ht="13.5" customHeight="1"/>
    <row r="1173" ht="13.5" customHeight="1"/>
    <row r="1174" ht="13.5" customHeight="1"/>
    <row r="1175" ht="13.5" customHeight="1"/>
    <row r="1176" ht="13.5" customHeight="1"/>
    <row r="1177" ht="13.5" customHeight="1"/>
    <row r="1178" ht="13.5" customHeight="1"/>
    <row r="1179" ht="13.5" customHeight="1"/>
    <row r="1180" ht="13.5" customHeight="1"/>
    <row r="1181" ht="13.5" customHeight="1"/>
    <row r="1182" ht="13.5" customHeight="1"/>
    <row r="1183" ht="13.5" customHeight="1"/>
    <row r="1184" ht="13.5" customHeight="1"/>
    <row r="1185" ht="13.5" customHeight="1"/>
    <row r="1186" ht="13.5" customHeight="1"/>
    <row r="1187" ht="13.5" customHeight="1"/>
    <row r="1188" ht="13.5" customHeight="1"/>
    <row r="1189" ht="13.5" customHeight="1"/>
    <row r="1190" ht="13.5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3.5" customHeight="1"/>
    <row r="1199" ht="13.5" customHeight="1"/>
    <row r="1200" ht="13.5" customHeight="1"/>
    <row r="1201" ht="13.5" customHeight="1"/>
    <row r="1202" ht="13.5" customHeight="1"/>
    <row r="1203" ht="13.5" customHeight="1"/>
    <row r="1204" ht="13.5" customHeight="1"/>
    <row r="1205" ht="13.5" customHeight="1"/>
    <row r="1206" ht="13.5" customHeight="1"/>
    <row r="1207" ht="13.5" customHeight="1"/>
    <row r="1208" ht="13.5" customHeight="1"/>
    <row r="1209" ht="13.5" customHeight="1"/>
    <row r="1210" ht="13.5" customHeight="1"/>
    <row r="1211" ht="13.5" customHeight="1"/>
    <row r="1212" ht="13.5" customHeight="1"/>
    <row r="1213" ht="13.5" customHeight="1"/>
    <row r="1214" ht="13.5" customHeight="1"/>
    <row r="1215" ht="13.5" customHeight="1"/>
    <row r="1216" ht="13.5" customHeight="1"/>
    <row r="1217" ht="13.5" customHeight="1"/>
    <row r="1218" ht="13.5" customHeight="1"/>
    <row r="1219" ht="13.5" customHeight="1"/>
    <row r="1220" ht="13.5" customHeight="1"/>
    <row r="1221" ht="13.5" customHeight="1"/>
    <row r="1222" ht="13.5" customHeight="1"/>
    <row r="1223" ht="13.5" customHeight="1"/>
    <row r="1224" ht="13.5" customHeight="1"/>
    <row r="1225" ht="13.5" customHeight="1"/>
    <row r="1226" ht="13.5" customHeight="1"/>
    <row r="1227" ht="13.5" customHeight="1"/>
    <row r="1228" ht="13.5" customHeight="1"/>
    <row r="1229" ht="13.5" customHeight="1"/>
    <row r="1230" ht="13.5" customHeight="1"/>
    <row r="1231" ht="13.5" customHeight="1"/>
    <row r="1232" ht="13.5" customHeight="1"/>
    <row r="1233" ht="13.5" customHeight="1"/>
    <row r="1234" ht="13.5" customHeight="1"/>
    <row r="1235" ht="13.5" customHeight="1"/>
    <row r="1236" ht="13.5" customHeight="1"/>
    <row r="1237" ht="13.5" customHeight="1"/>
    <row r="1238" ht="13.5" customHeight="1"/>
    <row r="1239" ht="13.5" customHeight="1"/>
    <row r="1240" ht="13.5" customHeight="1"/>
    <row r="1241" ht="13.5" customHeight="1"/>
    <row r="1242" ht="13.5" customHeight="1"/>
    <row r="1243" ht="13.5" customHeight="1"/>
    <row r="1244" ht="13.5" customHeight="1"/>
    <row r="1245" ht="13.5" customHeight="1"/>
    <row r="1246" ht="13.5" customHeight="1"/>
    <row r="1247" ht="13.5" customHeight="1"/>
    <row r="1248" ht="13.5" customHeight="1"/>
    <row r="1249" ht="13.5" customHeight="1"/>
    <row r="1250" ht="13.5" customHeight="1"/>
    <row r="1251" ht="13.5" customHeight="1"/>
    <row r="1252" ht="13.5" customHeight="1"/>
    <row r="1253" ht="13.5" customHeight="1"/>
    <row r="1254" ht="13.5" customHeight="1"/>
    <row r="1255" ht="13.5" customHeight="1"/>
    <row r="1256" ht="13.5" customHeight="1"/>
    <row r="1257" ht="13.5" customHeight="1"/>
    <row r="1258" ht="13.5" customHeight="1"/>
    <row r="1259" ht="13.5" customHeight="1"/>
    <row r="1260" ht="13.5" customHeight="1"/>
    <row r="1261" ht="13.5" customHeight="1"/>
    <row r="1262" ht="13.5" customHeight="1"/>
    <row r="1263" ht="13.5" customHeight="1"/>
    <row r="1264" ht="13.5" customHeight="1"/>
    <row r="1265" ht="13.5" customHeight="1"/>
    <row r="1266" ht="13.5" customHeight="1"/>
    <row r="1267" ht="13.5" customHeight="1"/>
    <row r="1268" ht="13.5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3.5" customHeight="1"/>
    <row r="1277" ht="13.5" customHeight="1"/>
    <row r="1278" ht="13.5" customHeight="1"/>
    <row r="1279" ht="13.5" customHeight="1"/>
    <row r="1280" ht="13.5" customHeight="1"/>
    <row r="1281" ht="13.5" customHeight="1"/>
    <row r="1282" ht="13.5" customHeight="1"/>
    <row r="1283" ht="13.5" customHeight="1"/>
    <row r="1284" ht="13.5" customHeight="1"/>
    <row r="1285" ht="13.5" customHeight="1"/>
    <row r="1286" ht="13.5" customHeight="1"/>
    <row r="1287" ht="13.5" customHeight="1"/>
    <row r="1288" ht="13.5" customHeight="1"/>
    <row r="1289" ht="13.5" customHeight="1"/>
    <row r="1290" ht="13.5" customHeight="1"/>
    <row r="1291" ht="13.5" customHeight="1"/>
    <row r="1292" ht="13.5" customHeight="1"/>
    <row r="1293" ht="13.5" customHeight="1"/>
    <row r="1294" ht="13.5" customHeight="1"/>
    <row r="1295" ht="13.5" customHeight="1"/>
    <row r="1296" ht="13.5" customHeight="1"/>
    <row r="1297" ht="13.5" customHeight="1"/>
    <row r="1298" ht="13.5" customHeight="1"/>
    <row r="1299" ht="13.5" customHeight="1"/>
    <row r="1300" ht="13.5" customHeight="1"/>
    <row r="1301" ht="13.5" customHeight="1"/>
    <row r="1302" ht="13.5" customHeight="1"/>
    <row r="1303" ht="13.5" customHeight="1"/>
    <row r="1304" ht="13.5" customHeight="1"/>
    <row r="1305" ht="13.5" customHeight="1"/>
    <row r="1306" ht="13.5" customHeight="1"/>
    <row r="1307" ht="13.5" customHeight="1"/>
    <row r="1308" ht="13.5" customHeight="1"/>
    <row r="1309" ht="13.5" customHeight="1"/>
    <row r="1310" ht="13.5" customHeight="1"/>
    <row r="1311" ht="13.5" customHeight="1"/>
    <row r="1312" ht="13.5" customHeight="1"/>
    <row r="1313" ht="13.5" customHeight="1"/>
    <row r="1314" ht="13.5" customHeight="1"/>
    <row r="1315" ht="13.5" customHeight="1"/>
    <row r="1316" ht="13.5" customHeight="1"/>
    <row r="1317" ht="13.5" customHeight="1"/>
    <row r="1318" ht="13.5" customHeight="1"/>
    <row r="1319" ht="13.5" customHeight="1"/>
    <row r="1320" ht="13.5" customHeight="1"/>
    <row r="1321" ht="13.5" customHeight="1"/>
    <row r="1322" ht="13.5" customHeight="1"/>
    <row r="1323" ht="13.5" customHeight="1"/>
    <row r="1324" ht="13.5" customHeight="1"/>
    <row r="1325" ht="13.5" customHeight="1"/>
    <row r="1326" ht="13.5" customHeight="1"/>
    <row r="1327" ht="13.5" customHeight="1"/>
    <row r="1328" ht="13.5" customHeight="1"/>
    <row r="1329" ht="13.5" customHeight="1"/>
    <row r="1330" ht="13.5" customHeight="1"/>
    <row r="1331" ht="13.5" customHeight="1"/>
    <row r="1332" ht="13.5" customHeight="1"/>
    <row r="1333" ht="13.5" customHeight="1"/>
    <row r="1334" ht="13.5" customHeight="1"/>
    <row r="1335" ht="13.5" customHeight="1"/>
    <row r="1336" ht="13.5" customHeight="1"/>
    <row r="1337" ht="13.5" customHeight="1"/>
    <row r="1338" ht="13.5" customHeight="1"/>
    <row r="1339" ht="13.5" customHeight="1"/>
    <row r="1340" ht="13.5" customHeight="1"/>
    <row r="1341" ht="13.5" customHeight="1"/>
    <row r="1342" ht="13.5" customHeight="1"/>
    <row r="1343" ht="13.5" customHeight="1"/>
    <row r="1344" ht="13.5" customHeight="1"/>
    <row r="1345" ht="13.5" customHeight="1"/>
    <row r="1346" ht="13.5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3.5" customHeight="1"/>
    <row r="1355" ht="13.5" customHeight="1"/>
    <row r="1356" ht="13.5" customHeight="1"/>
    <row r="1357" ht="13.5" customHeight="1"/>
    <row r="1358" ht="13.5" customHeight="1"/>
    <row r="1359" ht="13.5" customHeight="1"/>
    <row r="1360" ht="13.5" customHeight="1"/>
    <row r="1361" ht="13.5" customHeight="1"/>
    <row r="1362" ht="13.5" customHeight="1"/>
    <row r="1363" ht="13.5" customHeight="1"/>
    <row r="1364" ht="13.5" customHeight="1"/>
    <row r="1365" ht="13.5" customHeight="1"/>
    <row r="1366" ht="13.5" customHeight="1"/>
    <row r="1367" ht="13.5" customHeight="1"/>
    <row r="1368" ht="13.5" customHeight="1"/>
    <row r="1369" ht="13.5" customHeight="1"/>
    <row r="1370" ht="13.5" customHeight="1"/>
    <row r="1371" ht="13.5" customHeight="1"/>
    <row r="1372" ht="13.5" customHeight="1"/>
    <row r="1373" ht="13.5" customHeight="1"/>
    <row r="1374" ht="13.5" customHeight="1"/>
    <row r="1375" ht="13.5" customHeight="1"/>
    <row r="1376" ht="13.5" customHeight="1"/>
    <row r="1377" ht="13.5" customHeight="1"/>
    <row r="1378" ht="13.5" customHeight="1"/>
    <row r="1379" ht="13.5" customHeight="1"/>
    <row r="1380" ht="13.5" customHeight="1"/>
    <row r="1381" ht="13.5" customHeight="1"/>
    <row r="1382" ht="13.5" customHeight="1"/>
    <row r="1383" ht="13.5" customHeight="1"/>
    <row r="1384" ht="13.5" customHeight="1"/>
    <row r="1385" ht="13.5" customHeight="1"/>
    <row r="1386" ht="13.5" customHeight="1"/>
    <row r="1387" ht="13.5" customHeight="1"/>
    <row r="1388" ht="13.5" customHeight="1"/>
    <row r="1389" ht="13.5" customHeight="1"/>
    <row r="1390" ht="13.5" customHeight="1"/>
    <row r="1391" ht="13.5" customHeight="1"/>
    <row r="1392" ht="13.5" customHeight="1"/>
    <row r="1393" ht="13.5" customHeight="1"/>
    <row r="1394" ht="13.5" customHeight="1"/>
    <row r="1395" ht="13.5" customHeight="1"/>
    <row r="1396" ht="13.5" customHeight="1"/>
    <row r="1397" ht="13.5" customHeight="1"/>
    <row r="1398" ht="13.5" customHeight="1"/>
    <row r="1399" ht="13.5" customHeight="1"/>
    <row r="1400" ht="13.5" customHeight="1"/>
    <row r="1401" ht="13.5" customHeight="1"/>
    <row r="1402" ht="13.5" customHeight="1"/>
    <row r="1403" ht="13.5" customHeight="1"/>
    <row r="1404" ht="13.5" customHeight="1"/>
    <row r="1405" ht="13.5" customHeight="1"/>
    <row r="1406" ht="13.5" customHeight="1"/>
    <row r="1407" ht="13.5" customHeight="1"/>
    <row r="1408" ht="13.5" customHeight="1"/>
    <row r="1409" ht="13.5" customHeight="1"/>
    <row r="1410" ht="13.5" customHeight="1"/>
    <row r="1411" ht="13.5" customHeight="1"/>
    <row r="1412" ht="13.5" customHeight="1"/>
    <row r="1413" ht="13.5" customHeight="1"/>
    <row r="1414" ht="13.5" customHeight="1"/>
    <row r="1415" ht="13.5" customHeight="1"/>
    <row r="1416" ht="13.5" customHeight="1"/>
    <row r="1417" ht="13.5" customHeight="1"/>
    <row r="1418" ht="13.5" customHeight="1"/>
    <row r="1419" ht="13.5" customHeight="1"/>
    <row r="1420" ht="13.5" customHeight="1"/>
    <row r="1421" ht="13.5" customHeight="1"/>
    <row r="1422" ht="13.5" customHeight="1"/>
    <row r="1423" ht="13.5" customHeight="1"/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1.43"/>
  </cols>
  <sheetData>
    <row r="1">
      <c r="A1" s="55" t="s">
        <v>102</v>
      </c>
      <c r="N1" s="56"/>
      <c r="O1" s="56"/>
      <c r="P1" s="56"/>
      <c r="Q1" s="56"/>
    </row>
    <row r="2">
      <c r="A2" s="57" t="s">
        <v>103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>
      <c r="A3" s="58" t="s">
        <v>2</v>
      </c>
      <c r="B3" s="58" t="s">
        <v>3</v>
      </c>
      <c r="C3" s="59" t="s">
        <v>104</v>
      </c>
      <c r="D3" s="59" t="s">
        <v>105</v>
      </c>
      <c r="E3" s="59" t="s">
        <v>106</v>
      </c>
      <c r="F3" s="59" t="s">
        <v>4</v>
      </c>
      <c r="G3" s="59" t="s">
        <v>5</v>
      </c>
      <c r="H3" s="59" t="s">
        <v>6</v>
      </c>
      <c r="I3" s="59" t="s">
        <v>107</v>
      </c>
      <c r="J3" s="59" t="s">
        <v>12</v>
      </c>
      <c r="K3" s="59" t="s">
        <v>13</v>
      </c>
      <c r="L3" s="59" t="s">
        <v>11</v>
      </c>
      <c r="M3" s="59" t="s">
        <v>7</v>
      </c>
      <c r="N3" s="59" t="s">
        <v>8</v>
      </c>
      <c r="O3" s="59" t="s">
        <v>108</v>
      </c>
      <c r="P3" s="59" t="s">
        <v>9</v>
      </c>
      <c r="Q3" s="59" t="s">
        <v>10</v>
      </c>
    </row>
    <row r="4">
      <c r="A4" s="60" t="s">
        <v>14</v>
      </c>
      <c r="B4" s="61" t="s">
        <v>15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 t="s">
        <v>16</v>
      </c>
      <c r="O4" s="62"/>
      <c r="P4" s="62" t="s">
        <v>17</v>
      </c>
      <c r="Q4" s="62"/>
    </row>
    <row r="5">
      <c r="A5" s="8"/>
      <c r="B5" s="61" t="s">
        <v>18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 t="s">
        <v>16</v>
      </c>
      <c r="O5" s="62"/>
      <c r="P5" s="62" t="s">
        <v>19</v>
      </c>
      <c r="Q5" s="62" t="s">
        <v>16</v>
      </c>
    </row>
    <row r="6">
      <c r="A6" s="8"/>
      <c r="B6" s="61" t="s">
        <v>20</v>
      </c>
      <c r="C6" s="63" t="s">
        <v>16</v>
      </c>
      <c r="D6" s="62"/>
      <c r="E6" s="62"/>
      <c r="F6" s="62"/>
      <c r="G6" s="62"/>
      <c r="H6" s="62"/>
      <c r="I6" s="62"/>
      <c r="J6" s="62"/>
      <c r="K6" s="62"/>
      <c r="L6" s="62"/>
      <c r="M6" s="62" t="s">
        <v>21</v>
      </c>
      <c r="N6" s="62" t="s">
        <v>21</v>
      </c>
      <c r="O6" s="63" t="s">
        <v>23</v>
      </c>
      <c r="P6" s="62" t="s">
        <v>21</v>
      </c>
      <c r="Q6" s="62" t="s">
        <v>21</v>
      </c>
    </row>
    <row r="7">
      <c r="A7" s="8"/>
      <c r="B7" s="61" t="s">
        <v>22</v>
      </c>
      <c r="C7" s="62"/>
      <c r="D7" s="62"/>
      <c r="E7" s="62"/>
      <c r="F7" s="62"/>
      <c r="G7" s="62"/>
      <c r="H7" s="63" t="s">
        <v>17</v>
      </c>
      <c r="I7" s="62"/>
      <c r="J7" s="62"/>
      <c r="K7" s="62"/>
      <c r="L7" s="62"/>
      <c r="M7" s="63" t="s">
        <v>23</v>
      </c>
      <c r="N7" s="63"/>
      <c r="O7" s="63"/>
      <c r="P7" s="63" t="s">
        <v>17</v>
      </c>
      <c r="Q7" s="63"/>
    </row>
    <row r="8">
      <c r="A8" s="9"/>
      <c r="B8" s="64" t="s">
        <v>109</v>
      </c>
      <c r="C8" s="65"/>
      <c r="D8" s="65"/>
      <c r="E8" s="65"/>
      <c r="F8" s="65"/>
      <c r="G8" s="65"/>
      <c r="H8" s="66" t="s">
        <v>17</v>
      </c>
      <c r="I8" s="65"/>
      <c r="J8" s="65"/>
      <c r="K8" s="65"/>
      <c r="L8" s="65"/>
      <c r="M8" s="67"/>
      <c r="N8" s="67"/>
      <c r="O8" s="67"/>
      <c r="P8" s="67"/>
      <c r="Q8" s="67"/>
    </row>
    <row r="9">
      <c r="A9" s="60" t="s">
        <v>25</v>
      </c>
      <c r="B9" s="68" t="s">
        <v>26</v>
      </c>
      <c r="C9" s="62"/>
      <c r="D9" s="63" t="s">
        <v>21</v>
      </c>
      <c r="E9" s="62"/>
      <c r="F9" s="63" t="s">
        <v>21</v>
      </c>
      <c r="G9" s="62"/>
      <c r="H9" s="63" t="s">
        <v>21</v>
      </c>
      <c r="I9" s="63" t="s">
        <v>17</v>
      </c>
      <c r="J9" s="63" t="s">
        <v>17</v>
      </c>
      <c r="K9" s="62"/>
      <c r="L9" s="63" t="s">
        <v>21</v>
      </c>
      <c r="M9" s="63" t="s">
        <v>19</v>
      </c>
      <c r="N9" s="63"/>
      <c r="O9" s="63"/>
      <c r="P9" s="63" t="s">
        <v>19</v>
      </c>
      <c r="Q9" s="63" t="s">
        <v>21</v>
      </c>
    </row>
    <row r="10">
      <c r="A10" s="8"/>
      <c r="B10" s="61" t="s">
        <v>27</v>
      </c>
      <c r="C10" s="63" t="s">
        <v>21</v>
      </c>
      <c r="D10" s="63" t="s">
        <v>21</v>
      </c>
      <c r="E10" s="63" t="s">
        <v>21</v>
      </c>
      <c r="F10" s="62"/>
      <c r="G10" s="62"/>
      <c r="H10" s="62"/>
      <c r="I10" s="63" t="s">
        <v>21</v>
      </c>
      <c r="J10" s="62"/>
      <c r="K10" s="62"/>
      <c r="L10" s="62"/>
      <c r="M10" s="62"/>
      <c r="N10" s="62" t="s">
        <v>19</v>
      </c>
      <c r="O10" s="62" t="s">
        <v>17</v>
      </c>
      <c r="P10" s="62" t="s">
        <v>28</v>
      </c>
      <c r="Q10" s="62" t="s">
        <v>17</v>
      </c>
    </row>
    <row r="11">
      <c r="A11" s="8"/>
      <c r="B11" s="61" t="s">
        <v>29</v>
      </c>
      <c r="C11" s="63" t="s">
        <v>21</v>
      </c>
      <c r="D11" s="62"/>
      <c r="E11" s="63" t="s">
        <v>21</v>
      </c>
      <c r="F11" s="63" t="s">
        <v>21</v>
      </c>
      <c r="G11" s="62"/>
      <c r="H11" s="63" t="s">
        <v>21</v>
      </c>
      <c r="I11" s="63" t="s">
        <v>21</v>
      </c>
      <c r="J11" s="63" t="s">
        <v>17</v>
      </c>
      <c r="K11" s="62"/>
      <c r="L11" s="63" t="s">
        <v>21</v>
      </c>
      <c r="M11" s="62"/>
      <c r="N11" s="62" t="s">
        <v>17</v>
      </c>
      <c r="O11" s="62" t="s">
        <v>17</v>
      </c>
      <c r="P11" s="62" t="s">
        <v>21</v>
      </c>
      <c r="Q11" s="62" t="s">
        <v>21</v>
      </c>
    </row>
    <row r="12">
      <c r="A12" s="8"/>
      <c r="B12" s="61" t="s">
        <v>110</v>
      </c>
      <c r="C12" s="63" t="s">
        <v>16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</row>
    <row r="13">
      <c r="A13" s="8"/>
      <c r="B13" s="68" t="s">
        <v>31</v>
      </c>
      <c r="C13" s="63" t="s">
        <v>16</v>
      </c>
      <c r="D13" s="62"/>
      <c r="E13" s="62"/>
      <c r="F13" s="62"/>
      <c r="G13" s="62"/>
      <c r="H13" s="62"/>
      <c r="I13" s="63" t="s">
        <v>28</v>
      </c>
      <c r="J13" s="63" t="s">
        <v>19</v>
      </c>
      <c r="K13" s="62"/>
      <c r="L13" s="63" t="s">
        <v>19</v>
      </c>
      <c r="M13" s="62" t="s">
        <v>16</v>
      </c>
      <c r="N13" s="62" t="s">
        <v>16</v>
      </c>
      <c r="O13" s="62"/>
      <c r="P13" s="62" t="s">
        <v>21</v>
      </c>
      <c r="Q13" s="62" t="s">
        <v>21</v>
      </c>
    </row>
    <row r="14">
      <c r="A14" s="8"/>
      <c r="B14" s="61" t="s">
        <v>32</v>
      </c>
      <c r="C14" s="62"/>
      <c r="D14" s="62"/>
      <c r="E14" s="62"/>
      <c r="F14" s="62"/>
      <c r="G14" s="62"/>
      <c r="H14" s="62"/>
      <c r="I14" s="62"/>
      <c r="J14" s="63" t="s">
        <v>19</v>
      </c>
      <c r="K14" s="62"/>
      <c r="L14" s="62"/>
      <c r="M14" s="62"/>
      <c r="N14" s="62"/>
      <c r="O14" s="62"/>
      <c r="P14" s="62" t="s">
        <v>17</v>
      </c>
      <c r="Q14" s="62" t="s">
        <v>21</v>
      </c>
    </row>
    <row r="15">
      <c r="A15" s="8"/>
      <c r="B15" s="61" t="s">
        <v>33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</row>
    <row r="16">
      <c r="A16" s="8"/>
      <c r="B16" s="61" t="s">
        <v>34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</row>
    <row r="17">
      <c r="A17" s="8"/>
      <c r="B17" s="61" t="s">
        <v>35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</row>
    <row r="18">
      <c r="A18" s="8"/>
      <c r="B18" s="61" t="s">
        <v>36</v>
      </c>
      <c r="C18" s="63" t="s">
        <v>17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</row>
    <row r="19">
      <c r="A19" s="8"/>
      <c r="B19" s="61" t="s">
        <v>37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</row>
    <row r="20">
      <c r="A20" s="8"/>
      <c r="B20" s="61" t="s">
        <v>111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3"/>
      <c r="N20" s="63"/>
      <c r="O20" s="63"/>
      <c r="P20" s="63"/>
      <c r="Q20" s="63"/>
    </row>
    <row r="21">
      <c r="A21" s="9"/>
      <c r="B21" s="64" t="s">
        <v>112</v>
      </c>
      <c r="C21" s="66" t="s">
        <v>16</v>
      </c>
      <c r="D21" s="66" t="s">
        <v>21</v>
      </c>
      <c r="E21" s="66" t="s">
        <v>16</v>
      </c>
      <c r="F21" s="65"/>
      <c r="G21" s="65"/>
      <c r="H21" s="65"/>
      <c r="I21" s="67" t="s">
        <v>19</v>
      </c>
      <c r="J21" s="65"/>
      <c r="K21" s="67"/>
      <c r="L21" s="67"/>
      <c r="M21" s="67"/>
      <c r="N21" s="67" t="s">
        <v>21</v>
      </c>
      <c r="O21" s="67" t="s">
        <v>19</v>
      </c>
      <c r="P21" s="67" t="s">
        <v>21</v>
      </c>
      <c r="Q21" s="67" t="s">
        <v>21</v>
      </c>
    </row>
    <row r="22">
      <c r="A22" s="60" t="s">
        <v>39</v>
      </c>
      <c r="B22" s="61" t="s">
        <v>40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  <c r="N22" s="63"/>
      <c r="O22" s="63"/>
      <c r="P22" s="63"/>
      <c r="Q22" s="63"/>
    </row>
    <row r="23">
      <c r="A23" s="8"/>
      <c r="B23" s="61" t="s">
        <v>41</v>
      </c>
      <c r="C23" s="63" t="s">
        <v>17</v>
      </c>
      <c r="D23" s="62"/>
      <c r="E23" s="62"/>
      <c r="F23" s="62"/>
      <c r="G23" s="62"/>
      <c r="H23" s="62"/>
      <c r="I23" s="63" t="s">
        <v>17</v>
      </c>
      <c r="J23" s="62"/>
      <c r="K23" s="62"/>
      <c r="L23" s="62"/>
      <c r="M23" s="62"/>
      <c r="N23" s="62"/>
      <c r="O23" s="62"/>
      <c r="P23" s="62" t="s">
        <v>16</v>
      </c>
      <c r="Q23" s="62" t="s">
        <v>17</v>
      </c>
    </row>
    <row r="24">
      <c r="A24" s="8"/>
      <c r="B24" s="61" t="s">
        <v>42</v>
      </c>
      <c r="C24" s="63" t="s">
        <v>21</v>
      </c>
      <c r="D24" s="63" t="s">
        <v>19</v>
      </c>
      <c r="E24" s="63" t="s">
        <v>19</v>
      </c>
      <c r="F24" s="62"/>
      <c r="G24" s="62"/>
      <c r="H24" s="62"/>
      <c r="I24" s="63" t="s">
        <v>19</v>
      </c>
      <c r="J24" s="62"/>
      <c r="K24" s="62"/>
      <c r="L24" s="62"/>
      <c r="M24" s="62"/>
      <c r="N24" s="62"/>
      <c r="O24" s="62"/>
      <c r="P24" s="62"/>
      <c r="Q24" s="62"/>
    </row>
    <row r="25">
      <c r="A25" s="8"/>
      <c r="B25" s="61" t="s">
        <v>43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</row>
    <row r="26">
      <c r="A26" s="8"/>
      <c r="B26" s="61" t="s">
        <v>44</v>
      </c>
      <c r="C26" s="63" t="s">
        <v>21</v>
      </c>
      <c r="D26" s="63" t="s">
        <v>21</v>
      </c>
      <c r="E26" s="63" t="s">
        <v>21</v>
      </c>
      <c r="F26" s="62"/>
      <c r="G26" s="62"/>
      <c r="H26" s="62"/>
      <c r="I26" s="63" t="s">
        <v>21</v>
      </c>
      <c r="J26" s="62"/>
      <c r="K26" s="62"/>
      <c r="L26" s="62"/>
      <c r="M26" s="62"/>
      <c r="N26" s="62"/>
      <c r="O26" s="69" t="s">
        <v>17</v>
      </c>
      <c r="P26" s="69" t="s">
        <v>17</v>
      </c>
      <c r="Q26" s="62"/>
    </row>
    <row r="27">
      <c r="A27" s="8"/>
      <c r="B27" s="61" t="s">
        <v>45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</row>
    <row r="28">
      <c r="A28" s="8"/>
      <c r="B28" s="61" t="s">
        <v>46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3"/>
      <c r="N28" s="63"/>
      <c r="O28" s="63"/>
      <c r="P28" s="63"/>
      <c r="Q28" s="63"/>
    </row>
    <row r="29">
      <c r="A29" s="9"/>
      <c r="B29" s="70" t="s">
        <v>113</v>
      </c>
      <c r="C29" s="66" t="s">
        <v>28</v>
      </c>
      <c r="D29" s="66" t="s">
        <v>17</v>
      </c>
      <c r="E29" s="66" t="s">
        <v>21</v>
      </c>
      <c r="F29" s="65"/>
      <c r="G29" s="65"/>
      <c r="H29" s="65"/>
      <c r="I29" s="66" t="s">
        <v>21</v>
      </c>
      <c r="J29" s="65"/>
      <c r="K29" s="65"/>
      <c r="L29" s="65"/>
      <c r="M29" s="67"/>
      <c r="N29" s="67"/>
      <c r="O29" s="67" t="s">
        <v>17</v>
      </c>
      <c r="P29" s="67"/>
      <c r="Q29" s="67"/>
    </row>
    <row r="30">
      <c r="A30" s="61" t="s">
        <v>47</v>
      </c>
      <c r="B30" s="70" t="s">
        <v>48</v>
      </c>
      <c r="C30" s="65"/>
      <c r="D30" s="66" t="s">
        <v>19</v>
      </c>
      <c r="E30" s="66" t="s">
        <v>28</v>
      </c>
      <c r="F30" s="66" t="s">
        <v>16</v>
      </c>
      <c r="G30" s="66" t="s">
        <v>16</v>
      </c>
      <c r="H30" s="65"/>
      <c r="I30" s="71"/>
      <c r="J30" s="71"/>
      <c r="K30" s="71"/>
      <c r="L30" s="71"/>
      <c r="M30" s="67"/>
      <c r="N30" s="67"/>
      <c r="O30" s="67" t="s">
        <v>21</v>
      </c>
      <c r="P30" s="67" t="s">
        <v>21</v>
      </c>
      <c r="Q30" s="71"/>
    </row>
    <row r="31">
      <c r="A31" s="61" t="s">
        <v>49</v>
      </c>
      <c r="B31" s="70" t="s">
        <v>48</v>
      </c>
      <c r="C31" s="66" t="s">
        <v>21</v>
      </c>
      <c r="D31" s="66" t="s">
        <v>21</v>
      </c>
      <c r="E31" s="66" t="s">
        <v>21</v>
      </c>
      <c r="F31" s="65"/>
      <c r="G31" s="65"/>
      <c r="H31" s="65"/>
      <c r="I31" s="71"/>
      <c r="J31" s="71"/>
      <c r="K31" s="71"/>
      <c r="L31" s="71"/>
      <c r="M31" s="67" t="s">
        <v>28</v>
      </c>
      <c r="N31" s="67" t="s">
        <v>21</v>
      </c>
      <c r="O31" s="67"/>
      <c r="P31" s="67" t="s">
        <v>21</v>
      </c>
      <c r="Q31" s="71"/>
    </row>
    <row r="32">
      <c r="A32" s="61" t="s">
        <v>50</v>
      </c>
      <c r="B32" s="70" t="s">
        <v>48</v>
      </c>
      <c r="C32" s="66" t="s">
        <v>21</v>
      </c>
      <c r="D32" s="65"/>
      <c r="E32" s="66" t="s">
        <v>21</v>
      </c>
      <c r="F32" s="66" t="s">
        <v>21</v>
      </c>
      <c r="G32" s="65"/>
      <c r="H32" s="66" t="s">
        <v>21</v>
      </c>
      <c r="I32" s="71"/>
      <c r="J32" s="71"/>
      <c r="K32" s="71"/>
      <c r="L32" s="71"/>
      <c r="M32" s="67" t="s">
        <v>19</v>
      </c>
      <c r="N32" s="67" t="s">
        <v>21</v>
      </c>
      <c r="O32" s="67" t="s">
        <v>21</v>
      </c>
      <c r="P32" s="67" t="s">
        <v>21</v>
      </c>
      <c r="Q32" s="71"/>
    </row>
    <row r="33">
      <c r="A33" s="58" t="s">
        <v>51</v>
      </c>
      <c r="B33" s="70" t="s">
        <v>48</v>
      </c>
      <c r="C33" s="66" t="s">
        <v>21</v>
      </c>
      <c r="D33" s="66" t="s">
        <v>23</v>
      </c>
      <c r="E33" s="66" t="s">
        <v>21</v>
      </c>
      <c r="F33" s="66" t="s">
        <v>21</v>
      </c>
      <c r="G33" s="65"/>
      <c r="H33" s="66" t="s">
        <v>21</v>
      </c>
      <c r="I33" s="71"/>
      <c r="J33" s="71"/>
      <c r="K33" s="71"/>
      <c r="L33" s="71"/>
      <c r="M33" s="67" t="s">
        <v>21</v>
      </c>
      <c r="N33" s="67" t="s">
        <v>21</v>
      </c>
      <c r="O33" s="67" t="s">
        <v>21</v>
      </c>
      <c r="P33" s="67" t="s">
        <v>21</v>
      </c>
      <c r="Q33" s="71"/>
    </row>
  </sheetData>
  <mergeCells count="4">
    <mergeCell ref="A1:M1"/>
    <mergeCell ref="A4:A8"/>
    <mergeCell ref="A9:A21"/>
    <mergeCell ref="A22:A29"/>
  </mergeCells>
  <drawing r:id="rId1"/>
</worksheet>
</file>