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ARMA1\Documents\NFJ\DAAM2\submission\submission revised manuscript\Supplementary figures &amp; tables\"/>
    </mc:Choice>
  </mc:AlternateContent>
  <xr:revisionPtr revIDLastSave="0" documentId="14_{FA793750-695F-4ABC-A71B-F3BCD9674BE3}" xr6:coauthVersionLast="36" xr6:coauthVersionMax="36" xr10:uidLastSave="{00000000-0000-0000-0000-000000000000}"/>
  <bookViews>
    <workbookView xWindow="0" yWindow="0" windowWidth="25890" windowHeight="11835" activeTab="3" xr2:uid="{5588FBBC-6B53-4742-B243-586635C0E438}"/>
  </bookViews>
  <sheets>
    <sheet name="Extended Data Fig. 1" sheetId="4" r:id="rId1"/>
    <sheet name="Fig. 1a" sheetId="5" r:id="rId2"/>
    <sheet name="Fig. 1b" sheetId="6" r:id="rId3"/>
    <sheet name="Extended Data Fig 1b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7" l="1"/>
  <c r="D16" i="7"/>
  <c r="C16" i="7"/>
  <c r="C17" i="7" s="1"/>
  <c r="B16" i="7"/>
  <c r="B17" i="7" s="1"/>
  <c r="A16" i="7"/>
  <c r="A17" i="7" s="1"/>
  <c r="D10" i="7" l="1"/>
  <c r="D11" i="7" s="1"/>
  <c r="C10" i="7"/>
  <c r="C11" i="7" s="1"/>
  <c r="B10" i="7"/>
  <c r="B11" i="7" s="1"/>
  <c r="A10" i="7"/>
  <c r="A11" i="7" s="1"/>
  <c r="D4" i="7" l="1"/>
  <c r="D5" i="7" s="1"/>
  <c r="C4" i="7"/>
  <c r="C5" i="7" s="1"/>
  <c r="B4" i="7"/>
  <c r="B5" i="7" s="1"/>
  <c r="A4" i="7"/>
  <c r="A5" i="7" s="1"/>
  <c r="C17" i="6" l="1"/>
  <c r="D16" i="6"/>
  <c r="D17" i="6" s="1"/>
  <c r="C16" i="6"/>
  <c r="B16" i="6"/>
  <c r="B17" i="6" s="1"/>
  <c r="A16" i="6"/>
  <c r="A17" i="6" s="1"/>
  <c r="D10" i="6" l="1"/>
  <c r="D11" i="6" s="1"/>
  <c r="C10" i="6"/>
  <c r="C11" i="6" s="1"/>
  <c r="B10" i="6"/>
  <c r="B11" i="6" s="1"/>
  <c r="A10" i="6"/>
  <c r="A11" i="6" s="1"/>
  <c r="A5" i="6" l="1"/>
  <c r="D4" i="6"/>
  <c r="D5" i="6" s="1"/>
  <c r="C4" i="6"/>
  <c r="C5" i="6" s="1"/>
  <c r="B4" i="6"/>
  <c r="B5" i="6" s="1"/>
  <c r="A4" i="6"/>
  <c r="F16" i="5" l="1"/>
  <c r="E17" i="5" s="1"/>
  <c r="E16" i="5"/>
  <c r="F4" i="5" l="1"/>
  <c r="E4" i="5"/>
  <c r="F10" i="5"/>
  <c r="E11" i="5" s="1"/>
  <c r="E10" i="5"/>
  <c r="E5" i="5" l="1"/>
  <c r="B16" i="5"/>
  <c r="C16" i="5"/>
  <c r="D16" i="5"/>
  <c r="G16" i="5"/>
  <c r="H16" i="5"/>
  <c r="A16" i="5"/>
  <c r="B10" i="5"/>
  <c r="A11" i="5" s="1"/>
  <c r="C10" i="5"/>
  <c r="D10" i="5"/>
  <c r="G10" i="5"/>
  <c r="H10" i="5"/>
  <c r="A10" i="5"/>
  <c r="C11" i="5" l="1"/>
  <c r="G17" i="5"/>
  <c r="A17" i="5"/>
  <c r="C17" i="5"/>
  <c r="G11" i="5"/>
  <c r="B4" i="5" l="1"/>
  <c r="A5" i="5" s="1"/>
  <c r="C4" i="5"/>
  <c r="D4" i="5"/>
  <c r="C5" i="5" s="1"/>
  <c r="G4" i="5"/>
  <c r="H4" i="5"/>
  <c r="A4" i="5"/>
  <c r="G5" i="5" l="1"/>
  <c r="B5" i="4"/>
  <c r="C5" i="4"/>
  <c r="D5" i="4"/>
  <c r="E5" i="4"/>
  <c r="F5" i="4"/>
  <c r="A5" i="4"/>
  <c r="A9" i="4"/>
  <c r="B9" i="4"/>
  <c r="C9" i="4"/>
  <c r="D9" i="4"/>
  <c r="E9" i="4"/>
  <c r="F9" i="4"/>
  <c r="A20" i="4"/>
  <c r="B20" i="4"/>
  <c r="C20" i="4"/>
  <c r="D20" i="4"/>
  <c r="E20" i="4"/>
  <c r="F20" i="4"/>
  <c r="G20" i="4"/>
  <c r="H20" i="4"/>
  <c r="I20" i="4"/>
  <c r="J20" i="4"/>
  <c r="K20" i="4"/>
  <c r="L20" i="4"/>
  <c r="H16" i="4"/>
  <c r="I16" i="4"/>
  <c r="J16" i="4"/>
  <c r="K16" i="4"/>
  <c r="L16" i="4"/>
  <c r="G16" i="4"/>
  <c r="F16" i="4"/>
  <c r="E16" i="4"/>
  <c r="D16" i="4"/>
  <c r="C16" i="4"/>
  <c r="B16" i="4"/>
  <c r="A16" i="4"/>
</calcChain>
</file>

<file path=xl/sharedStrings.xml><?xml version="1.0" encoding="utf-8"?>
<sst xmlns="http://schemas.openxmlformats.org/spreadsheetml/2006/main" count="84" uniqueCount="42">
  <si>
    <t xml:space="preserve">blot1 </t>
  </si>
  <si>
    <t>DAAM2 (Adj. Total Band Vol.)</t>
  </si>
  <si>
    <t>ponceau (Adj. Total Lane Vol.)</t>
  </si>
  <si>
    <t>ratio DAAM2/ponceau</t>
  </si>
  <si>
    <t>AR (Adj. Total Band Vol.)</t>
  </si>
  <si>
    <t>blot2</t>
  </si>
  <si>
    <t>GSF-22/2</t>
  </si>
  <si>
    <t>GSF-22/3</t>
  </si>
  <si>
    <t>GSF-26/2</t>
  </si>
  <si>
    <t>GSF-26/3</t>
  </si>
  <si>
    <t>GSF-104/2</t>
  </si>
  <si>
    <t>GSF-104/3</t>
  </si>
  <si>
    <t>GSF-122/2</t>
  </si>
  <si>
    <t>GSF-122/3</t>
  </si>
  <si>
    <t>GSF-128/2</t>
  </si>
  <si>
    <t>GSF-128/3</t>
  </si>
  <si>
    <t>GSF-163/2</t>
  </si>
  <si>
    <t>GSF-163/3</t>
  </si>
  <si>
    <t>ratio AR/ponceau</t>
  </si>
  <si>
    <t>GSF-22/1</t>
  </si>
  <si>
    <t>GSF-26/1</t>
  </si>
  <si>
    <t>GSF-104/1</t>
  </si>
  <si>
    <t>GSF-122/1</t>
  </si>
  <si>
    <t>GSF-128/1</t>
  </si>
  <si>
    <t>GSF-163/1</t>
  </si>
  <si>
    <t>CP SDHA</t>
  </si>
  <si>
    <t>CP APOD</t>
  </si>
  <si>
    <t>CP APOD-CP SDHA</t>
  </si>
  <si>
    <t xml:space="preserve">GSF-22 EtOH </t>
  </si>
  <si>
    <t xml:space="preserve">GSF-22 DHT </t>
  </si>
  <si>
    <t xml:space="preserve">GSF-104 EtOH </t>
  </si>
  <si>
    <t xml:space="preserve">GSF-104 DHT  </t>
  </si>
  <si>
    <t xml:space="preserve">GSF-122 EtOH </t>
  </si>
  <si>
    <t xml:space="preserve">GSF-122 DHT </t>
  </si>
  <si>
    <t xml:space="preserve">GSF-163 EtOH </t>
  </si>
  <si>
    <t xml:space="preserve">GSF-163 DHT  </t>
  </si>
  <si>
    <t>GSF-22 neg ctrl siRNA EtOH</t>
  </si>
  <si>
    <t>GSF-22 DAAM2 siRNA EtOH</t>
  </si>
  <si>
    <t>GSF-22 neg ctrl siRNA DHT</t>
  </si>
  <si>
    <t>GSF-22 DAAM2 siRNA DHT</t>
  </si>
  <si>
    <t>R= 2 ^– (CP DHT-CP EtOH)</t>
  </si>
  <si>
    <t>R= 2 ^– (CP)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</si>
</sst>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4" fillId="0" borderId="0" xfId="0" applyFont="1"/>
    <xf numFmtId="0" fontId="17" fillId="0" borderId="0" xfId="0" applyFont="1"/>
    <xf numFmtId="0" fontId="0" fillId="0" borderId="0" xfId="0"/>
    <xf numFmtId="0" fontId="0" fillId="0" borderId="0" xfId="0" applyFill="1"/>
  </cellXfs>
  <cellStyles count="42">
    <cellStyle name="20 % - Akzent1" xfId="17" builtinId="30" customBuiltin="1"/>
    <cellStyle name="20 % - Akzent2" xfId="20" builtinId="34" customBuiltin="1"/>
    <cellStyle name="20 % - Akzent3" xfId="23" builtinId="38" customBuiltin="1"/>
    <cellStyle name="20 % - Akzent4" xfId="26" builtinId="42" customBuiltin="1"/>
    <cellStyle name="20 % - Akzent5" xfId="29" builtinId="46" customBuiltin="1"/>
    <cellStyle name="20 % - Akzent6" xfId="32" builtinId="50" customBuiltin="1"/>
    <cellStyle name="40 % - Akzent1" xfId="18" builtinId="31" customBuiltin="1"/>
    <cellStyle name="40 % - Akzent2" xfId="21" builtinId="35" customBuiltin="1"/>
    <cellStyle name="40 % - Akzent3" xfId="24" builtinId="39" customBuiltin="1"/>
    <cellStyle name="40 % - Akzent4" xfId="27" builtinId="43" customBuiltin="1"/>
    <cellStyle name="40 % - Akzent5" xfId="30" builtinId="47" customBuiltin="1"/>
    <cellStyle name="40 % - Akzent6" xfId="33" builtinId="51" customBuiltin="1"/>
    <cellStyle name="60 % - Akzent1 2" xfId="36" xr:uid="{00000000-0005-0000-0000-00002F000000}"/>
    <cellStyle name="60 % - Akzent2 2" xfId="37" xr:uid="{00000000-0005-0000-0000-000030000000}"/>
    <cellStyle name="60 % - Akzent3 2" xfId="38" xr:uid="{00000000-0005-0000-0000-000031000000}"/>
    <cellStyle name="60 % - Akzent4 2" xfId="39" xr:uid="{00000000-0005-0000-0000-000032000000}"/>
    <cellStyle name="60 % - Akzent5 2" xfId="40" xr:uid="{00000000-0005-0000-0000-000033000000}"/>
    <cellStyle name="60 % - Akzent6 2" xfId="41" xr:uid="{00000000-0005-0000-0000-000034000000}"/>
    <cellStyle name="Akzent1" xfId="16" builtinId="29" customBuiltin="1"/>
    <cellStyle name="Akzent2" xfId="19" builtinId="33" customBuiltin="1"/>
    <cellStyle name="Akzent3" xfId="22" builtinId="37" customBuiltin="1"/>
    <cellStyle name="Akzent4" xfId="25" builtinId="41" customBuiltin="1"/>
    <cellStyle name="Akzent5" xfId="28" builtinId="45" customBuiltin="1"/>
    <cellStyle name="Akzent6" xfId="31" builtinId="49" customBuiltin="1"/>
    <cellStyle name="Ausgabe" xfId="8" builtinId="21" customBuiltin="1"/>
    <cellStyle name="Berechnung" xfId="9" builtinId="22" customBuiltin="1"/>
    <cellStyle name="Eingabe" xfId="7" builtinId="20" customBuiltin="1"/>
    <cellStyle name="Ergebnis" xfId="15" builtinId="25" customBuiltin="1"/>
    <cellStyle name="Erklärender Text" xfId="14" builtinId="53" customBuiltin="1"/>
    <cellStyle name="Gut" xfId="5" builtinId="26" customBuiltin="1"/>
    <cellStyle name="Neutral 2" xfId="35" xr:uid="{00000000-0005-0000-0000-000035000000}"/>
    <cellStyle name="Notiz" xfId="13" builtinId="10" customBuiltin="1"/>
    <cellStyle name="Schlecht" xfId="6" builtinId="27" customBuiltin="1"/>
    <cellStyle name="Standard" xfId="0" builtinId="0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Überschrift 5" xfId="34" xr:uid="{00000000-0005-0000-0000-000036000000}"/>
    <cellStyle name="Verknüpfte Zelle" xfId="10" builtinId="24" customBuiltin="1"/>
    <cellStyle name="Warnender Text" xfId="12" builtinId="11" customBuiltin="1"/>
    <cellStyle name="Zelle überprüfen" xfId="1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70FC-5725-4075-9769-3F68B16D6998}">
  <dimension ref="A1:M20"/>
  <sheetViews>
    <sheetView workbookViewId="0">
      <selection activeCell="F30" sqref="F30"/>
    </sheetView>
  </sheetViews>
  <sheetFormatPr baseColWidth="10" defaultRowHeight="15" x14ac:dyDescent="0.25"/>
  <sheetData>
    <row r="1" spans="1:13" x14ac:dyDescent="0.25">
      <c r="A1" s="2" t="s">
        <v>0</v>
      </c>
    </row>
    <row r="2" spans="1:13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</row>
    <row r="3" spans="1:13" x14ac:dyDescent="0.25">
      <c r="A3">
        <v>4486225</v>
      </c>
      <c r="B3">
        <v>4984200</v>
      </c>
      <c r="C3">
        <v>1429075</v>
      </c>
      <c r="D3">
        <v>2937725</v>
      </c>
      <c r="E3">
        <v>2796475</v>
      </c>
      <c r="F3">
        <v>1714480</v>
      </c>
      <c r="G3" t="s">
        <v>1</v>
      </c>
    </row>
    <row r="4" spans="1:13" x14ac:dyDescent="0.25">
      <c r="A4">
        <v>26892918</v>
      </c>
      <c r="B4">
        <v>26047008</v>
      </c>
      <c r="C4">
        <v>25479558</v>
      </c>
      <c r="D4">
        <v>26989982</v>
      </c>
      <c r="E4">
        <v>31074724</v>
      </c>
      <c r="F4">
        <v>28207571</v>
      </c>
      <c r="G4" t="s">
        <v>2</v>
      </c>
    </row>
    <row r="5" spans="1:13" x14ac:dyDescent="0.25">
      <c r="A5">
        <f>A3/A4</f>
        <v>0.16681808199467235</v>
      </c>
      <c r="B5">
        <f t="shared" ref="B5:F5" si="0">B3/B4</f>
        <v>0.19135403191030617</v>
      </c>
      <c r="C5">
        <f t="shared" si="0"/>
        <v>5.6087118936678573E-2</v>
      </c>
      <c r="D5">
        <f t="shared" si="0"/>
        <v>0.10884501516155143</v>
      </c>
      <c r="E5">
        <f t="shared" si="0"/>
        <v>8.9991949727373288E-2</v>
      </c>
      <c r="F5">
        <f t="shared" si="0"/>
        <v>6.0780844972436653E-2</v>
      </c>
      <c r="G5" t="s">
        <v>3</v>
      </c>
    </row>
    <row r="6" spans="1:13" x14ac:dyDescent="0.25">
      <c r="A6" s="1"/>
      <c r="B6" s="1"/>
      <c r="C6" s="1"/>
      <c r="D6" s="1"/>
      <c r="E6" s="1"/>
      <c r="F6" s="1"/>
    </row>
    <row r="7" spans="1:13" x14ac:dyDescent="0.25">
      <c r="A7">
        <v>2457270</v>
      </c>
      <c r="B7">
        <v>1302561</v>
      </c>
      <c r="C7">
        <v>559872</v>
      </c>
      <c r="D7">
        <v>2608956</v>
      </c>
      <c r="E7">
        <v>2810457</v>
      </c>
      <c r="F7">
        <v>2634853</v>
      </c>
      <c r="G7" t="s">
        <v>4</v>
      </c>
    </row>
    <row r="8" spans="1:13" x14ac:dyDescent="0.25">
      <c r="A8">
        <v>26892918</v>
      </c>
      <c r="B8">
        <v>26047008</v>
      </c>
      <c r="C8">
        <v>25479558</v>
      </c>
      <c r="D8">
        <v>26989982</v>
      </c>
      <c r="E8">
        <v>31074724</v>
      </c>
      <c r="F8">
        <v>28207571</v>
      </c>
      <c r="G8" t="s">
        <v>2</v>
      </c>
    </row>
    <row r="9" spans="1:13" x14ac:dyDescent="0.25">
      <c r="A9">
        <f>A7/A8</f>
        <v>9.1372382870464258E-2</v>
      </c>
      <c r="B9">
        <f t="shared" ref="B9:F9" si="1">B7/B8</f>
        <v>5.0008085381630013E-2</v>
      </c>
      <c r="C9">
        <f t="shared" si="1"/>
        <v>2.1973379601011919E-2</v>
      </c>
      <c r="D9">
        <f t="shared" si="1"/>
        <v>9.6663865874382582E-2</v>
      </c>
      <c r="E9">
        <f t="shared" si="1"/>
        <v>9.0441897408324534E-2</v>
      </c>
      <c r="F9">
        <f t="shared" si="1"/>
        <v>9.340942543404393E-2</v>
      </c>
      <c r="G9" t="s">
        <v>3</v>
      </c>
    </row>
    <row r="12" spans="1:13" x14ac:dyDescent="0.25">
      <c r="A12" s="2" t="s">
        <v>5</v>
      </c>
    </row>
    <row r="13" spans="1:13" x14ac:dyDescent="0.25">
      <c r="A13" t="s">
        <v>6</v>
      </c>
      <c r="B13" t="s">
        <v>7</v>
      </c>
      <c r="C13" t="s">
        <v>8</v>
      </c>
      <c r="D13" t="s">
        <v>9</v>
      </c>
      <c r="E13" t="s">
        <v>10</v>
      </c>
      <c r="F13" t="s">
        <v>11</v>
      </c>
      <c r="G13" t="s">
        <v>12</v>
      </c>
      <c r="H13" t="s">
        <v>13</v>
      </c>
      <c r="I13" t="s">
        <v>14</v>
      </c>
      <c r="J13" t="s">
        <v>15</v>
      </c>
      <c r="K13" t="s">
        <v>16</v>
      </c>
      <c r="L13" t="s">
        <v>17</v>
      </c>
    </row>
    <row r="14" spans="1:13" x14ac:dyDescent="0.25">
      <c r="A14">
        <v>1412328</v>
      </c>
      <c r="B14">
        <v>1363152</v>
      </c>
      <c r="C14">
        <v>2504232</v>
      </c>
      <c r="D14">
        <v>1262760</v>
      </c>
      <c r="E14">
        <v>573984</v>
      </c>
      <c r="F14">
        <v>545616</v>
      </c>
      <c r="G14">
        <v>1448048</v>
      </c>
      <c r="H14">
        <v>1076920</v>
      </c>
      <c r="I14">
        <v>1454949</v>
      </c>
      <c r="J14">
        <v>663338</v>
      </c>
      <c r="K14">
        <v>853830</v>
      </c>
      <c r="L14">
        <v>697491</v>
      </c>
      <c r="M14" t="s">
        <v>1</v>
      </c>
    </row>
    <row r="15" spans="1:13" x14ac:dyDescent="0.25">
      <c r="A15">
        <v>20506810</v>
      </c>
      <c r="B15">
        <v>18510878</v>
      </c>
      <c r="C15">
        <v>18902775</v>
      </c>
      <c r="D15">
        <v>18844818</v>
      </c>
      <c r="E15">
        <v>18665004</v>
      </c>
      <c r="F15">
        <v>20975613</v>
      </c>
      <c r="G15">
        <v>20223332</v>
      </c>
      <c r="H15">
        <v>22156008</v>
      </c>
      <c r="I15">
        <v>16945621</v>
      </c>
      <c r="J15">
        <v>16693560</v>
      </c>
      <c r="K15">
        <v>22060260</v>
      </c>
      <c r="L15">
        <v>17815525</v>
      </c>
      <c r="M15" t="s">
        <v>2</v>
      </c>
    </row>
    <row r="16" spans="1:13" x14ac:dyDescent="0.25">
      <c r="A16">
        <f t="shared" ref="A16:G16" si="2">A14/A15</f>
        <v>6.8871170113732949E-2</v>
      </c>
      <c r="B16">
        <f t="shared" si="2"/>
        <v>7.3640591224252025E-2</v>
      </c>
      <c r="C16">
        <f t="shared" si="2"/>
        <v>0.13247959624975697</v>
      </c>
      <c r="D16">
        <f t="shared" si="2"/>
        <v>6.7008341497381399E-2</v>
      </c>
      <c r="E16">
        <f t="shared" si="2"/>
        <v>3.0751881971201291E-2</v>
      </c>
      <c r="F16">
        <f t="shared" si="2"/>
        <v>2.6011921558621434E-2</v>
      </c>
      <c r="G16">
        <f t="shared" si="2"/>
        <v>7.16028397298724E-2</v>
      </c>
      <c r="H16">
        <f t="shared" ref="H16:L16" si="3">H14/H15</f>
        <v>4.8606229064369358E-2</v>
      </c>
      <c r="I16">
        <f t="shared" si="3"/>
        <v>8.5859880850633924E-2</v>
      </c>
      <c r="J16">
        <f t="shared" si="3"/>
        <v>3.9736161729433388E-2</v>
      </c>
      <c r="K16">
        <f t="shared" si="3"/>
        <v>3.8704439566895406E-2</v>
      </c>
      <c r="L16">
        <f t="shared" si="3"/>
        <v>3.9150740716313442E-2</v>
      </c>
      <c r="M16" t="s">
        <v>3</v>
      </c>
    </row>
    <row r="18" spans="1:13" x14ac:dyDescent="0.25">
      <c r="A18">
        <v>1763084</v>
      </c>
      <c r="B18">
        <v>2476544</v>
      </c>
      <c r="C18">
        <v>1709400</v>
      </c>
      <c r="D18">
        <v>1668492</v>
      </c>
      <c r="E18">
        <v>1656172</v>
      </c>
      <c r="F18">
        <v>710640</v>
      </c>
      <c r="G18">
        <v>2860676</v>
      </c>
      <c r="H18">
        <v>2236770</v>
      </c>
      <c r="I18">
        <v>4265494</v>
      </c>
      <c r="J18">
        <v>2169099</v>
      </c>
      <c r="K18">
        <v>3012930</v>
      </c>
      <c r="L18">
        <v>2029328</v>
      </c>
      <c r="M18" t="s">
        <v>4</v>
      </c>
    </row>
    <row r="19" spans="1:13" x14ac:dyDescent="0.25">
      <c r="A19">
        <v>20506810</v>
      </c>
      <c r="B19">
        <v>18510878</v>
      </c>
      <c r="C19">
        <v>18902775</v>
      </c>
      <c r="D19">
        <v>18844818</v>
      </c>
      <c r="E19">
        <v>18665004</v>
      </c>
      <c r="F19">
        <v>20975613</v>
      </c>
      <c r="G19">
        <v>20223332</v>
      </c>
      <c r="H19">
        <v>22156008</v>
      </c>
      <c r="I19">
        <v>16945621</v>
      </c>
      <c r="J19">
        <v>16693560</v>
      </c>
      <c r="K19">
        <v>22060260</v>
      </c>
      <c r="L19">
        <v>17815525</v>
      </c>
      <c r="M19" t="s">
        <v>2</v>
      </c>
    </row>
    <row r="20" spans="1:13" x14ac:dyDescent="0.25">
      <c r="A20">
        <f>A18/A19</f>
        <v>8.597553690700796E-2</v>
      </c>
      <c r="B20">
        <f t="shared" ref="B20:L20" si="4">B18/B19</f>
        <v>0.13378857556081347</v>
      </c>
      <c r="C20">
        <f t="shared" si="4"/>
        <v>9.043116685248595E-2</v>
      </c>
      <c r="D20">
        <f t="shared" si="4"/>
        <v>8.8538504325167799E-2</v>
      </c>
      <c r="E20">
        <f t="shared" si="4"/>
        <v>8.8731403432862913E-2</v>
      </c>
      <c r="F20">
        <f t="shared" si="4"/>
        <v>3.3879343597729421E-2</v>
      </c>
      <c r="G20">
        <f t="shared" si="4"/>
        <v>0.14145423711582245</v>
      </c>
      <c r="H20">
        <f t="shared" si="4"/>
        <v>0.10095546092960428</v>
      </c>
      <c r="I20">
        <f t="shared" si="4"/>
        <v>0.25171659392122603</v>
      </c>
      <c r="J20">
        <f t="shared" si="4"/>
        <v>0.12993627482693926</v>
      </c>
      <c r="K20">
        <f t="shared" si="4"/>
        <v>0.13657726608843232</v>
      </c>
      <c r="L20">
        <f t="shared" si="4"/>
        <v>0.11390784161566948</v>
      </c>
      <c r="M20" t="s"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2FFF-44B7-4F1F-B6ED-BE380118AA00}">
  <dimension ref="A1:I23"/>
  <sheetViews>
    <sheetView workbookViewId="0">
      <selection activeCell="K16" sqref="K16"/>
    </sheetView>
  </sheetViews>
  <sheetFormatPr baseColWidth="10" defaultColWidth="16.5703125" defaultRowHeight="15" x14ac:dyDescent="0.25"/>
  <sheetData>
    <row r="1" spans="1:9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</row>
    <row r="2" spans="1:9" x14ac:dyDescent="0.25">
      <c r="A2">
        <v>23.524999999999999</v>
      </c>
      <c r="B2">
        <v>22.715</v>
      </c>
      <c r="C2">
        <v>23.954999999999998</v>
      </c>
      <c r="D2">
        <v>24.119999999999997</v>
      </c>
      <c r="E2">
        <v>20.7</v>
      </c>
      <c r="F2">
        <v>20.880000000000003</v>
      </c>
      <c r="G2">
        <v>23.354999999999997</v>
      </c>
      <c r="H2">
        <v>22.39</v>
      </c>
      <c r="I2" t="s">
        <v>25</v>
      </c>
    </row>
    <row r="3" spans="1:9" x14ac:dyDescent="0.25">
      <c r="A3">
        <v>26.734999999999999</v>
      </c>
      <c r="B3">
        <v>23.68</v>
      </c>
      <c r="C3">
        <v>29.004999999999999</v>
      </c>
      <c r="D3">
        <v>28.75</v>
      </c>
      <c r="E3" s="5">
        <v>21.96</v>
      </c>
      <c r="F3">
        <v>20.22</v>
      </c>
      <c r="G3">
        <v>25.79</v>
      </c>
      <c r="H3">
        <v>24.55</v>
      </c>
      <c r="I3" t="s">
        <v>26</v>
      </c>
    </row>
    <row r="4" spans="1:9" x14ac:dyDescent="0.25">
      <c r="A4">
        <f>A3-A2</f>
        <v>3.2100000000000009</v>
      </c>
      <c r="B4">
        <f t="shared" ref="B4:H4" si="0">B3-B2</f>
        <v>0.96499999999999986</v>
      </c>
      <c r="C4">
        <f t="shared" si="0"/>
        <v>5.0500000000000007</v>
      </c>
      <c r="D4">
        <f t="shared" si="0"/>
        <v>4.6300000000000026</v>
      </c>
      <c r="E4">
        <f>E3-E2</f>
        <v>1.2600000000000016</v>
      </c>
      <c r="F4">
        <f>F3-F2</f>
        <v>-0.66000000000000369</v>
      </c>
      <c r="G4">
        <f t="shared" si="0"/>
        <v>2.4350000000000023</v>
      </c>
      <c r="H4">
        <f t="shared" si="0"/>
        <v>2.16</v>
      </c>
      <c r="I4" t="s">
        <v>27</v>
      </c>
    </row>
    <row r="5" spans="1:9" x14ac:dyDescent="0.25">
      <c r="A5" s="4">
        <f>POWER(2,-(B4-A4))</f>
        <v>4.7403710837663322</v>
      </c>
      <c r="C5">
        <f t="shared" ref="C5:G5" si="1">POWER(2,-(D4-C4))</f>
        <v>1.3379275547861103</v>
      </c>
      <c r="E5">
        <f t="shared" si="1"/>
        <v>3.7842305869023973</v>
      </c>
      <c r="G5">
        <f t="shared" si="1"/>
        <v>1.2099940892192944</v>
      </c>
      <c r="I5" s="6" t="s">
        <v>40</v>
      </c>
    </row>
    <row r="8" spans="1:9" x14ac:dyDescent="0.25">
      <c r="A8">
        <v>23.634999999999998</v>
      </c>
      <c r="B8">
        <v>25.39</v>
      </c>
      <c r="C8">
        <v>24.975000000000001</v>
      </c>
      <c r="D8">
        <v>25.59</v>
      </c>
      <c r="E8">
        <v>20.835000000000001</v>
      </c>
      <c r="F8">
        <v>20.78</v>
      </c>
      <c r="G8">
        <v>24.34</v>
      </c>
      <c r="H8">
        <v>24.16</v>
      </c>
      <c r="I8" t="s">
        <v>25</v>
      </c>
    </row>
    <row r="9" spans="1:9" x14ac:dyDescent="0.25">
      <c r="A9">
        <v>26.875</v>
      </c>
      <c r="B9">
        <v>25.945</v>
      </c>
      <c r="C9">
        <v>29.759999999999998</v>
      </c>
      <c r="D9">
        <v>30.015000000000001</v>
      </c>
      <c r="E9">
        <v>22.2</v>
      </c>
      <c r="F9">
        <v>20.14</v>
      </c>
      <c r="G9">
        <v>26.745000000000001</v>
      </c>
      <c r="H9">
        <v>25.98</v>
      </c>
      <c r="I9" t="s">
        <v>26</v>
      </c>
    </row>
    <row r="10" spans="1:9" x14ac:dyDescent="0.25">
      <c r="A10">
        <f>A9-A8</f>
        <v>3.240000000000002</v>
      </c>
      <c r="B10">
        <f t="shared" ref="B10:H10" si="2">B9-B8</f>
        <v>0.55499999999999972</v>
      </c>
      <c r="C10">
        <f t="shared" si="2"/>
        <v>4.7849999999999966</v>
      </c>
      <c r="D10">
        <f t="shared" si="2"/>
        <v>4.4250000000000007</v>
      </c>
      <c r="E10">
        <f t="shared" si="2"/>
        <v>1.3649999999999984</v>
      </c>
      <c r="F10">
        <f t="shared" si="2"/>
        <v>-0.64000000000000057</v>
      </c>
      <c r="G10">
        <f t="shared" si="2"/>
        <v>2.4050000000000011</v>
      </c>
      <c r="H10">
        <f t="shared" si="2"/>
        <v>1.8200000000000003</v>
      </c>
      <c r="I10" t="s">
        <v>27</v>
      </c>
    </row>
    <row r="11" spans="1:9" x14ac:dyDescent="0.25">
      <c r="A11">
        <f>POWER(2,-(B10-A10))</f>
        <v>6.4308079259452215</v>
      </c>
      <c r="C11">
        <f t="shared" ref="C11:G11" si="3">POWER(2,-(D10-C10))</f>
        <v>1.2834258975629005</v>
      </c>
      <c r="E11">
        <f t="shared" si="3"/>
        <v>4.0138869940380077</v>
      </c>
      <c r="G11">
        <f t="shared" si="3"/>
        <v>1.500038989285819</v>
      </c>
      <c r="I11" s="6" t="s">
        <v>40</v>
      </c>
    </row>
    <row r="14" spans="1:9" x14ac:dyDescent="0.25">
      <c r="A14">
        <v>24.015000000000001</v>
      </c>
      <c r="B14">
        <v>26.65</v>
      </c>
      <c r="C14">
        <v>25.58</v>
      </c>
      <c r="D14">
        <v>25.53</v>
      </c>
      <c r="E14">
        <v>23.945</v>
      </c>
      <c r="F14">
        <v>24.79</v>
      </c>
      <c r="G14">
        <v>26.46</v>
      </c>
      <c r="H14">
        <v>23.215</v>
      </c>
      <c r="I14" t="s">
        <v>25</v>
      </c>
    </row>
    <row r="15" spans="1:9" x14ac:dyDescent="0.25">
      <c r="A15">
        <v>25.395</v>
      </c>
      <c r="B15">
        <v>25.895</v>
      </c>
      <c r="C15">
        <v>30.234999999999999</v>
      </c>
      <c r="D15">
        <v>30.204999999999998</v>
      </c>
      <c r="E15">
        <v>24.015000000000001</v>
      </c>
      <c r="F15">
        <v>22.89</v>
      </c>
      <c r="G15">
        <v>28.884999999999998</v>
      </c>
      <c r="H15">
        <v>25.695</v>
      </c>
      <c r="I15" t="s">
        <v>26</v>
      </c>
    </row>
    <row r="16" spans="1:9" x14ac:dyDescent="0.25">
      <c r="A16">
        <f>B14-A14</f>
        <v>2.634999999999998</v>
      </c>
      <c r="B16">
        <f>B15-A15</f>
        <v>0.5</v>
      </c>
      <c r="C16">
        <f t="shared" ref="C16:H16" si="4">C15-C14</f>
        <v>4.6550000000000011</v>
      </c>
      <c r="D16">
        <f t="shared" si="4"/>
        <v>4.6749999999999972</v>
      </c>
      <c r="E16" s="5">
        <f t="shared" ref="E16" si="5">E15-E14</f>
        <v>7.0000000000000284E-2</v>
      </c>
      <c r="F16" s="5">
        <f t="shared" ref="F16" si="6">F15-F14</f>
        <v>-1.8999999999999986</v>
      </c>
      <c r="G16">
        <f t="shared" si="4"/>
        <v>2.4249999999999972</v>
      </c>
      <c r="H16">
        <f t="shared" si="4"/>
        <v>2.4800000000000004</v>
      </c>
      <c r="I16" t="s">
        <v>27</v>
      </c>
    </row>
    <row r="17" spans="1:9" x14ac:dyDescent="0.25">
      <c r="A17">
        <f>POWER(2,-(B16-A16))</f>
        <v>4.392371255148193</v>
      </c>
      <c r="C17">
        <f>POWER(2,-(D16-C16))</f>
        <v>0.98623270449336176</v>
      </c>
      <c r="E17" s="5">
        <f t="shared" ref="E17" si="7">POWER(2,-(F16-E16))</f>
        <v>3.9176811903477042</v>
      </c>
      <c r="G17">
        <f>POWER(2,-(H16-G16))</f>
        <v>0.96259444310174924</v>
      </c>
      <c r="I17" s="6" t="s">
        <v>40</v>
      </c>
    </row>
    <row r="23" spans="1:9" x14ac:dyDescent="0.25">
      <c r="E23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5BFC-AA79-4602-9856-D3CB0383B080}">
  <dimension ref="A1:E17"/>
  <sheetViews>
    <sheetView workbookViewId="0">
      <selection activeCell="C49" sqref="C49"/>
    </sheetView>
  </sheetViews>
  <sheetFormatPr baseColWidth="10" defaultColWidth="25" defaultRowHeight="15" x14ac:dyDescent="0.25"/>
  <sheetData>
    <row r="1" spans="1:5" x14ac:dyDescent="0.25">
      <c r="A1" t="s">
        <v>36</v>
      </c>
      <c r="B1" s="5" t="s">
        <v>37</v>
      </c>
      <c r="C1" s="5" t="s">
        <v>38</v>
      </c>
      <c r="D1" s="5" t="s">
        <v>39</v>
      </c>
    </row>
    <row r="2" spans="1:5" x14ac:dyDescent="0.25">
      <c r="A2">
        <v>20.95</v>
      </c>
      <c r="B2">
        <v>22.03</v>
      </c>
      <c r="C2">
        <v>21.189999999999998</v>
      </c>
      <c r="D2">
        <v>21.175000000000001</v>
      </c>
      <c r="E2" s="5" t="s">
        <v>25</v>
      </c>
    </row>
    <row r="3" spans="1:5" x14ac:dyDescent="0.25">
      <c r="A3">
        <v>24.59</v>
      </c>
      <c r="B3">
        <v>25.66</v>
      </c>
      <c r="C3">
        <v>23.094999999999999</v>
      </c>
      <c r="D3">
        <v>23.77</v>
      </c>
      <c r="E3" s="5" t="s">
        <v>26</v>
      </c>
    </row>
    <row r="4" spans="1:5" x14ac:dyDescent="0.25">
      <c r="A4" s="5">
        <f>A3-A2</f>
        <v>3.6400000000000006</v>
      </c>
      <c r="B4" s="5">
        <f>B3-B2</f>
        <v>3.629999999999999</v>
      </c>
      <c r="C4" s="5">
        <f>C3-C2</f>
        <v>1.9050000000000011</v>
      </c>
      <c r="D4" s="5">
        <f>D3-D2</f>
        <v>2.5949999999999989</v>
      </c>
      <c r="E4" s="5" t="s">
        <v>27</v>
      </c>
    </row>
    <row r="5" spans="1:5" x14ac:dyDescent="0.25">
      <c r="A5" s="4">
        <f>POWER(2,-(A4))</f>
        <v>8.0214118597681475E-2</v>
      </c>
      <c r="B5" s="4">
        <f>POWER(2,-(B4))</f>
        <v>8.077205191484331E-2</v>
      </c>
      <c r="C5" s="4">
        <f>POWER(2,-(C4))</f>
        <v>0.26701635201196267</v>
      </c>
      <c r="D5" s="4">
        <f>POWER(2,-(D4))</f>
        <v>0.16551111379942479</v>
      </c>
      <c r="E5" s="6" t="s">
        <v>41</v>
      </c>
    </row>
    <row r="8" spans="1:5" x14ac:dyDescent="0.25">
      <c r="A8">
        <v>20.96</v>
      </c>
      <c r="B8">
        <v>21.085000000000001</v>
      </c>
      <c r="C8">
        <v>21.625</v>
      </c>
      <c r="D8">
        <v>21.225000000000001</v>
      </c>
      <c r="E8" s="5" t="s">
        <v>25</v>
      </c>
    </row>
    <row r="9" spans="1:5" x14ac:dyDescent="0.25">
      <c r="A9">
        <v>24.195</v>
      </c>
      <c r="B9">
        <v>24.865000000000002</v>
      </c>
      <c r="C9">
        <v>23.114999999999998</v>
      </c>
      <c r="D9">
        <v>23.535</v>
      </c>
      <c r="E9" s="5" t="s">
        <v>26</v>
      </c>
    </row>
    <row r="10" spans="1:5" x14ac:dyDescent="0.25">
      <c r="A10" s="5">
        <f>A9-A8</f>
        <v>3.2349999999999994</v>
      </c>
      <c r="B10" s="5">
        <f>B9-B8</f>
        <v>3.7800000000000011</v>
      </c>
      <c r="C10" s="5">
        <f>C9-C8</f>
        <v>1.4899999999999984</v>
      </c>
      <c r="D10" s="5">
        <f>D9-D8</f>
        <v>2.3099999999999987</v>
      </c>
      <c r="E10" s="5" t="s">
        <v>27</v>
      </c>
    </row>
    <row r="11" spans="1:5" x14ac:dyDescent="0.25">
      <c r="A11" s="4">
        <f>POWER(2,-(A10))</f>
        <v>0.10621062489233134</v>
      </c>
      <c r="B11" s="4">
        <f>POWER(2,-(B10))</f>
        <v>7.2795849154278433E-2</v>
      </c>
      <c r="C11" s="4">
        <f>POWER(2,-(C10))</f>
        <v>0.35601254889926831</v>
      </c>
      <c r="D11" s="4">
        <f>POWER(2,-(D10))</f>
        <v>0.20166043980553175</v>
      </c>
      <c r="E11" s="6" t="s">
        <v>41</v>
      </c>
    </row>
    <row r="14" spans="1:5" x14ac:dyDescent="0.25">
      <c r="A14">
        <v>20.895</v>
      </c>
      <c r="B14">
        <v>21.024999999999999</v>
      </c>
      <c r="C14">
        <v>21.064999999999998</v>
      </c>
      <c r="D14">
        <v>21.155000000000001</v>
      </c>
      <c r="E14" s="5" t="s">
        <v>25</v>
      </c>
    </row>
    <row r="15" spans="1:5" x14ac:dyDescent="0.25">
      <c r="A15">
        <v>24.824999999999999</v>
      </c>
      <c r="B15">
        <v>25.21</v>
      </c>
      <c r="C15">
        <v>22.98</v>
      </c>
      <c r="D15">
        <v>23.68</v>
      </c>
      <c r="E15" s="5" t="s">
        <v>26</v>
      </c>
    </row>
    <row r="16" spans="1:5" x14ac:dyDescent="0.25">
      <c r="A16" s="5">
        <f>A15-A14</f>
        <v>3.9299999999999997</v>
      </c>
      <c r="B16" s="5">
        <f>B15-B14</f>
        <v>4.1850000000000023</v>
      </c>
      <c r="C16" s="5">
        <f>C15-C14</f>
        <v>1.9150000000000027</v>
      </c>
      <c r="D16" s="5">
        <f>D15-D14</f>
        <v>2.5249999999999986</v>
      </c>
      <c r="E16" s="5" t="s">
        <v>27</v>
      </c>
    </row>
    <row r="17" spans="1:5" x14ac:dyDescent="0.25">
      <c r="A17" s="4">
        <f>POWER(2,-(A16))</f>
        <v>6.560729272644171E-2</v>
      </c>
      <c r="B17" s="4">
        <f>POWER(2,-(B16))</f>
        <v>5.4978067245152154E-2</v>
      </c>
      <c r="C17" s="4">
        <f>POWER(2,-(C16))</f>
        <v>0.26517193534205369</v>
      </c>
      <c r="D17" s="4">
        <f>POWER(2,-(D16))</f>
        <v>0.17373977748029232</v>
      </c>
      <c r="E17" s="6" t="s">
        <v>41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C3F2-EDFF-4172-B1FA-E41950FB8113}">
  <dimension ref="A1:E17"/>
  <sheetViews>
    <sheetView tabSelected="1" workbookViewId="0">
      <selection activeCell="D31" sqref="D31"/>
    </sheetView>
  </sheetViews>
  <sheetFormatPr baseColWidth="10" defaultColWidth="26.85546875" defaultRowHeight="15" x14ac:dyDescent="0.25"/>
  <sheetData>
    <row r="1" spans="1:5" x14ac:dyDescent="0.25">
      <c r="A1" t="s">
        <v>36</v>
      </c>
      <c r="B1" t="s">
        <v>37</v>
      </c>
      <c r="C1" t="s">
        <v>38</v>
      </c>
      <c r="D1" t="s">
        <v>39</v>
      </c>
    </row>
    <row r="2" spans="1:5" x14ac:dyDescent="0.25">
      <c r="A2">
        <v>20.95</v>
      </c>
      <c r="B2">
        <v>22.03</v>
      </c>
      <c r="C2">
        <v>21.2</v>
      </c>
      <c r="D2">
        <v>21.19</v>
      </c>
      <c r="E2" s="5" t="s">
        <v>25</v>
      </c>
    </row>
    <row r="3" spans="1:5" x14ac:dyDescent="0.25">
      <c r="A3">
        <v>23.88</v>
      </c>
      <c r="B3">
        <v>28.14</v>
      </c>
      <c r="C3">
        <v>24.164999999999999</v>
      </c>
      <c r="D3">
        <v>27.535</v>
      </c>
      <c r="E3" s="5" t="s">
        <v>26</v>
      </c>
    </row>
    <row r="4" spans="1:5" x14ac:dyDescent="0.25">
      <c r="A4" s="5">
        <f>A3-A2</f>
        <v>2.9299999999999997</v>
      </c>
      <c r="B4" s="5">
        <f>B3-B2</f>
        <v>6.1099999999999994</v>
      </c>
      <c r="C4" s="5">
        <f>C3-C2</f>
        <v>2.9649999999999999</v>
      </c>
      <c r="D4" s="5">
        <f>D3-D2</f>
        <v>6.3449999999999989</v>
      </c>
      <c r="E4" s="5" t="s">
        <v>27</v>
      </c>
    </row>
    <row r="5" spans="1:5" x14ac:dyDescent="0.25">
      <c r="A5" s="4">
        <f>POWER(2,-(A4))</f>
        <v>0.13121458545288345</v>
      </c>
      <c r="B5" s="4">
        <f>POWER(2,-(B4))</f>
        <v>1.4477938467037059E-2</v>
      </c>
      <c r="C5" s="4">
        <f>POWER(2,-(C4))</f>
        <v>0.12806960287910021</v>
      </c>
      <c r="D5" s="4">
        <f>POWER(2,-(D4))</f>
        <v>1.230168713389382E-2</v>
      </c>
      <c r="E5" s="6" t="s">
        <v>41</v>
      </c>
    </row>
    <row r="8" spans="1:5" x14ac:dyDescent="0.25">
      <c r="A8">
        <v>20.96</v>
      </c>
      <c r="B8">
        <v>21.085000000000001</v>
      </c>
      <c r="C8">
        <v>21.625</v>
      </c>
      <c r="D8">
        <v>21.225000000000001</v>
      </c>
      <c r="E8" s="5" t="s">
        <v>25</v>
      </c>
    </row>
    <row r="9" spans="1:5" x14ac:dyDescent="0.25">
      <c r="A9">
        <v>23.87</v>
      </c>
      <c r="B9">
        <v>27.67</v>
      </c>
      <c r="C9">
        <v>24.495000000000001</v>
      </c>
      <c r="D9">
        <v>27.805</v>
      </c>
      <c r="E9" s="5" t="s">
        <v>26</v>
      </c>
    </row>
    <row r="10" spans="1:5" x14ac:dyDescent="0.25">
      <c r="A10" s="5">
        <f>A9-A8</f>
        <v>2.91</v>
      </c>
      <c r="B10" s="5">
        <f>B9-B8</f>
        <v>6.5850000000000009</v>
      </c>
      <c r="C10" s="5">
        <f>C9-C8</f>
        <v>2.870000000000001</v>
      </c>
      <c r="D10" s="5">
        <f>D9-D8</f>
        <v>6.5799999999999983</v>
      </c>
      <c r="E10" s="5" t="s">
        <v>27</v>
      </c>
    </row>
    <row r="11" spans="1:5" x14ac:dyDescent="0.25">
      <c r="A11" s="4">
        <f>POWER(2,-(A10))</f>
        <v>0.13304627280666997</v>
      </c>
      <c r="B11" s="4">
        <f>POWER(2,-(B10))</f>
        <v>1.0416395914774983E-2</v>
      </c>
      <c r="C11" s="4">
        <f>POWER(2,-(C10))</f>
        <v>0.13678671265759237</v>
      </c>
      <c r="D11" s="4">
        <f>POWER(2,-(D10))</f>
        <v>1.0452559021766518E-2</v>
      </c>
      <c r="E11" s="6" t="s">
        <v>41</v>
      </c>
    </row>
    <row r="14" spans="1:5" x14ac:dyDescent="0.25">
      <c r="A14">
        <v>20.895</v>
      </c>
      <c r="B14">
        <v>21.024999999999999</v>
      </c>
      <c r="C14">
        <v>21.064999999999998</v>
      </c>
      <c r="D14">
        <v>21.155000000000001</v>
      </c>
      <c r="E14" s="5" t="s">
        <v>25</v>
      </c>
    </row>
    <row r="15" spans="1:5" x14ac:dyDescent="0.25">
      <c r="A15">
        <v>23.814999999999998</v>
      </c>
      <c r="B15">
        <v>27.509999999999998</v>
      </c>
      <c r="C15">
        <v>24.06</v>
      </c>
      <c r="D15">
        <v>27.73</v>
      </c>
      <c r="E15" s="5" t="s">
        <v>26</v>
      </c>
    </row>
    <row r="16" spans="1:5" x14ac:dyDescent="0.25">
      <c r="A16" s="5">
        <f>A15-A14</f>
        <v>2.9199999999999982</v>
      </c>
      <c r="B16" s="5">
        <f>B15-B14</f>
        <v>6.4849999999999994</v>
      </c>
      <c r="C16" s="5">
        <f>C15-C14</f>
        <v>2.995000000000001</v>
      </c>
      <c r="D16" s="5">
        <f>D15-D14</f>
        <v>6.5749999999999993</v>
      </c>
      <c r="E16" s="5" t="s">
        <v>27</v>
      </c>
    </row>
    <row r="17" spans="1:5" x14ac:dyDescent="0.25">
      <c r="A17" s="4">
        <f>POWER(2,-(A16))</f>
        <v>0.13212725507017273</v>
      </c>
      <c r="B17" s="4">
        <f>POWER(2,-(B16))</f>
        <v>1.1164016716727291E-2</v>
      </c>
      <c r="C17" s="4">
        <f>POWER(2,-(C16))</f>
        <v>0.12543396856368777</v>
      </c>
      <c r="D17" s="4">
        <f>POWER(2,-(D16))</f>
        <v>1.0488847677970814E-2</v>
      </c>
      <c r="E17" s="6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Extended Data Fig. 1</vt:lpstr>
      <vt:lpstr>Fig. 1a</vt:lpstr>
      <vt:lpstr>Fig. 1b</vt:lpstr>
      <vt:lpstr>Extended Data Fig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Pharma1</dc:creator>
  <cp:lastModifiedBy>Julian Knerr </cp:lastModifiedBy>
  <dcterms:created xsi:type="dcterms:W3CDTF">2022-10-26T08:01:08Z</dcterms:created>
  <dcterms:modified xsi:type="dcterms:W3CDTF">2022-11-29T10:15:27Z</dcterms:modified>
</cp:coreProperties>
</file>