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840" windowHeight="12645" activeTab="2"/>
  </bookViews>
  <sheets>
    <sheet name="Caspase-3" sheetId="2" r:id="rId1"/>
    <sheet name="Bax" sheetId="3" r:id="rId2"/>
    <sheet name="Bcl-2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" i="1" l="1"/>
  <c r="K49" i="1" s="1"/>
  <c r="I48" i="1"/>
  <c r="K48" i="1" s="1"/>
  <c r="I47" i="1"/>
  <c r="K47" i="1" s="1"/>
  <c r="K42" i="1"/>
  <c r="K41" i="1"/>
  <c r="I42" i="1"/>
  <c r="I41" i="1"/>
  <c r="I40" i="1"/>
  <c r="K40" i="1" s="1"/>
  <c r="K35" i="1"/>
  <c r="I35" i="1"/>
  <c r="I34" i="1"/>
  <c r="K34" i="1" s="1"/>
  <c r="I33" i="1"/>
  <c r="K33" i="1" s="1"/>
  <c r="I28" i="1"/>
  <c r="K28" i="1" s="1"/>
  <c r="I27" i="1"/>
  <c r="K27" i="1" s="1"/>
  <c r="I26" i="1"/>
  <c r="K26" i="1" s="1"/>
  <c r="K21" i="1"/>
  <c r="K19" i="1"/>
  <c r="I21" i="1"/>
  <c r="I20" i="1"/>
  <c r="K20" i="1" s="1"/>
  <c r="I19" i="1"/>
  <c r="K14" i="1"/>
  <c r="I14" i="1"/>
  <c r="I13" i="1"/>
  <c r="K13" i="1" s="1"/>
  <c r="I12" i="1"/>
  <c r="K12" i="1" s="1"/>
  <c r="K6" i="1"/>
  <c r="I7" i="1"/>
  <c r="K7" i="1" s="1"/>
  <c r="I6" i="1"/>
  <c r="I5" i="1"/>
  <c r="K5" i="1" s="1"/>
  <c r="E63" i="1"/>
  <c r="E61" i="1"/>
  <c r="C63" i="1"/>
  <c r="C62" i="1"/>
  <c r="E62" i="1" s="1"/>
  <c r="C61" i="1"/>
  <c r="E55" i="1"/>
  <c r="C56" i="1"/>
  <c r="E56" i="1" s="1"/>
  <c r="C55" i="1"/>
  <c r="C54" i="1"/>
  <c r="E54" i="1" s="1"/>
  <c r="E47" i="1"/>
  <c r="E42" i="1"/>
  <c r="C49" i="1"/>
  <c r="E49" i="1" s="1"/>
  <c r="C48" i="1"/>
  <c r="E48" i="1" s="1"/>
  <c r="C47" i="1"/>
  <c r="C42" i="1"/>
  <c r="C41" i="1"/>
  <c r="E41" i="1" s="1"/>
  <c r="C40" i="1"/>
  <c r="E40" i="1" s="1"/>
  <c r="E34" i="1"/>
  <c r="C35" i="1"/>
  <c r="E35" i="1" s="1"/>
  <c r="C34" i="1"/>
  <c r="C33" i="1"/>
  <c r="E33" i="1" s="1"/>
  <c r="E28" i="1"/>
  <c r="E27" i="1"/>
  <c r="C28" i="1"/>
  <c r="C27" i="1"/>
  <c r="C26" i="1"/>
  <c r="E26" i="1" s="1"/>
  <c r="E21" i="1"/>
  <c r="E19" i="1"/>
  <c r="C21" i="1"/>
  <c r="C20" i="1"/>
  <c r="E20" i="1" s="1"/>
  <c r="C19" i="1"/>
  <c r="E13" i="1"/>
  <c r="C14" i="1"/>
  <c r="E14" i="1" s="1"/>
  <c r="C13" i="1"/>
  <c r="C12" i="1"/>
  <c r="E12" i="1" s="1"/>
  <c r="E5" i="1"/>
  <c r="C7" i="1"/>
  <c r="E7" i="1" s="1"/>
  <c r="C6" i="1"/>
  <c r="E6" i="1" s="1"/>
  <c r="C5" i="1"/>
  <c r="K49" i="3"/>
  <c r="I49" i="3"/>
  <c r="I48" i="3"/>
  <c r="K48" i="3" s="1"/>
  <c r="I47" i="3"/>
  <c r="K47" i="3" s="1"/>
  <c r="I42" i="3"/>
  <c r="K42" i="3" s="1"/>
  <c r="I41" i="3"/>
  <c r="K41" i="3" s="1"/>
  <c r="I40" i="3"/>
  <c r="K40" i="3" s="1"/>
  <c r="K34" i="3"/>
  <c r="I35" i="3"/>
  <c r="K35" i="3" s="1"/>
  <c r="I34" i="3"/>
  <c r="I33" i="3"/>
  <c r="K33" i="3" s="1"/>
  <c r="K27" i="3"/>
  <c r="I28" i="3"/>
  <c r="K28" i="3" s="1"/>
  <c r="I27" i="3"/>
  <c r="I26" i="3"/>
  <c r="K26" i="3" s="1"/>
  <c r="K21" i="3"/>
  <c r="K20" i="3"/>
  <c r="I21" i="3"/>
  <c r="I20" i="3"/>
  <c r="I19" i="3"/>
  <c r="K19" i="3" s="1"/>
  <c r="I14" i="3"/>
  <c r="K14" i="3" s="1"/>
  <c r="I13" i="3"/>
  <c r="K13" i="3" s="1"/>
  <c r="I12" i="3"/>
  <c r="K12" i="3" s="1"/>
  <c r="I7" i="3"/>
  <c r="K7" i="3" s="1"/>
  <c r="I6" i="3"/>
  <c r="K6" i="3" s="1"/>
  <c r="I5" i="3"/>
  <c r="K5" i="3" s="1"/>
  <c r="C63" i="3"/>
  <c r="E63" i="3" s="1"/>
  <c r="C62" i="3"/>
  <c r="E62" i="3" s="1"/>
  <c r="C61" i="3"/>
  <c r="E61" i="3" s="1"/>
  <c r="C56" i="3"/>
  <c r="E56" i="3" s="1"/>
  <c r="C55" i="3"/>
  <c r="E55" i="3" s="1"/>
  <c r="C54" i="3"/>
  <c r="E54" i="3" s="1"/>
  <c r="C49" i="3"/>
  <c r="E49" i="3" s="1"/>
  <c r="C48" i="3"/>
  <c r="E48" i="3" s="1"/>
  <c r="C47" i="3"/>
  <c r="E47" i="3" s="1"/>
  <c r="E41" i="3"/>
  <c r="C42" i="3"/>
  <c r="E42" i="3" s="1"/>
  <c r="C41" i="3"/>
  <c r="C40" i="3"/>
  <c r="E40" i="3" s="1"/>
  <c r="C35" i="3"/>
  <c r="E35" i="3" s="1"/>
  <c r="C34" i="3"/>
  <c r="E34" i="3" s="1"/>
  <c r="C33" i="3"/>
  <c r="E33" i="3" s="1"/>
  <c r="C28" i="3"/>
  <c r="E28" i="3" s="1"/>
  <c r="C27" i="3"/>
  <c r="E27" i="3" s="1"/>
  <c r="C26" i="3"/>
  <c r="E26" i="3" s="1"/>
  <c r="C21" i="3"/>
  <c r="E21" i="3" s="1"/>
  <c r="C20" i="3"/>
  <c r="E20" i="3" s="1"/>
  <c r="C19" i="3"/>
  <c r="E19" i="3" s="1"/>
  <c r="E13" i="3"/>
  <c r="C14" i="3"/>
  <c r="E14" i="3" s="1"/>
  <c r="C13" i="3"/>
  <c r="C12" i="3"/>
  <c r="E12" i="3" s="1"/>
  <c r="C7" i="3"/>
  <c r="E7" i="3" s="1"/>
  <c r="C6" i="3"/>
  <c r="E6" i="3" s="1"/>
  <c r="C5" i="3"/>
  <c r="E5" i="3" s="1"/>
  <c r="J49" i="2" l="1"/>
  <c r="L49" i="2" s="1"/>
  <c r="J48" i="2"/>
  <c r="L48" i="2" s="1"/>
  <c r="J47" i="2"/>
  <c r="L47" i="2" s="1"/>
  <c r="L41" i="2"/>
  <c r="J42" i="2"/>
  <c r="L42" i="2" s="1"/>
  <c r="J41" i="2"/>
  <c r="J40" i="2"/>
  <c r="L40" i="2" s="1"/>
  <c r="L34" i="2"/>
  <c r="J35" i="2"/>
  <c r="L35" i="2" s="1"/>
  <c r="J33" i="2"/>
  <c r="L33" i="2" s="1"/>
  <c r="J34" i="2"/>
  <c r="J30" i="2" l="1"/>
  <c r="L30" i="2" s="1"/>
  <c r="J31" i="2"/>
  <c r="L31" i="2" s="1"/>
  <c r="J32" i="2"/>
  <c r="L32" i="2"/>
  <c r="J37" i="2"/>
  <c r="L37" i="2" s="1"/>
  <c r="J38" i="2"/>
  <c r="L38" i="2" s="1"/>
  <c r="J39" i="2"/>
  <c r="L39" i="2" s="1"/>
  <c r="J28" i="2"/>
  <c r="L28" i="2" s="1"/>
  <c r="J27" i="2"/>
  <c r="L27" i="2" s="1"/>
  <c r="J26" i="2"/>
  <c r="L26" i="2" s="1"/>
  <c r="J25" i="2"/>
  <c r="L25" i="2" s="1"/>
  <c r="J24" i="2"/>
  <c r="L24" i="2" s="1"/>
  <c r="J23" i="2"/>
  <c r="L23" i="2" s="1"/>
  <c r="M23" i="2" s="1"/>
  <c r="J21" i="2"/>
  <c r="L21" i="2" s="1"/>
  <c r="J20" i="2"/>
  <c r="L20" i="2" s="1"/>
  <c r="J19" i="2"/>
  <c r="L19" i="2" s="1"/>
  <c r="J18" i="2"/>
  <c r="L18" i="2" s="1"/>
  <c r="J17" i="2"/>
  <c r="L17" i="2" s="1"/>
  <c r="J16" i="2"/>
  <c r="L16" i="2" s="1"/>
  <c r="J14" i="2"/>
  <c r="L14" i="2" s="1"/>
  <c r="J13" i="2"/>
  <c r="L13" i="2" s="1"/>
  <c r="J12" i="2"/>
  <c r="L12" i="2" s="1"/>
  <c r="J11" i="2"/>
  <c r="L11" i="2" s="1"/>
  <c r="J10" i="2"/>
  <c r="L10" i="2" s="1"/>
  <c r="J9" i="2"/>
  <c r="L9" i="2" s="1"/>
  <c r="J7" i="2"/>
  <c r="L7" i="2" s="1"/>
  <c r="J6" i="2"/>
  <c r="L6" i="2" s="1"/>
  <c r="J5" i="2"/>
  <c r="L5" i="2" s="1"/>
  <c r="J4" i="2"/>
  <c r="L4" i="2" s="1"/>
  <c r="J3" i="2"/>
  <c r="L3" i="2" s="1"/>
  <c r="J2" i="2"/>
  <c r="L2" i="2" s="1"/>
  <c r="M16" i="2" l="1"/>
  <c r="M9" i="2"/>
  <c r="M2" i="2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F58" i="2" l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E19" i="2"/>
  <c r="C21" i="2"/>
  <c r="E21" i="2" s="1"/>
  <c r="C20" i="2"/>
  <c r="E20" i="2" s="1"/>
  <c r="C19" i="2"/>
  <c r="F37" i="2" l="1"/>
  <c r="F51" i="2"/>
  <c r="F44" i="2"/>
  <c r="F30" i="2"/>
  <c r="C5" i="2"/>
  <c r="E5" i="2" s="1"/>
  <c r="C6" i="2"/>
  <c r="E6" i="2" s="1"/>
  <c r="C7" i="2"/>
  <c r="E7" i="2" s="1"/>
  <c r="E14" i="2"/>
  <c r="C12" i="2"/>
  <c r="E12" i="2" s="1"/>
  <c r="C13" i="2"/>
  <c r="E13" i="2" s="1"/>
  <c r="C14" i="2"/>
  <c r="F23" i="2"/>
  <c r="I46" i="3" l="1"/>
  <c r="K46" i="3" s="1"/>
  <c r="I45" i="3"/>
  <c r="K45" i="3" s="1"/>
  <c r="I44" i="3"/>
  <c r="K44" i="3" s="1"/>
  <c r="L44" i="3" s="1"/>
  <c r="I39" i="3"/>
  <c r="K39" i="3" s="1"/>
  <c r="I38" i="3"/>
  <c r="K38" i="3" s="1"/>
  <c r="I37" i="3"/>
  <c r="K37" i="3" s="1"/>
  <c r="L37" i="3" s="1"/>
  <c r="I32" i="3"/>
  <c r="K32" i="3" s="1"/>
  <c r="I31" i="3"/>
  <c r="K31" i="3" s="1"/>
  <c r="I30" i="3"/>
  <c r="K30" i="3" s="1"/>
  <c r="I25" i="3"/>
  <c r="K25" i="3" s="1"/>
  <c r="I24" i="3"/>
  <c r="K24" i="3" s="1"/>
  <c r="I23" i="3"/>
  <c r="K23" i="3" s="1"/>
  <c r="I18" i="3"/>
  <c r="K18" i="3" s="1"/>
  <c r="I17" i="3"/>
  <c r="K17" i="3" s="1"/>
  <c r="I16" i="3"/>
  <c r="K16" i="3" s="1"/>
  <c r="L16" i="3" s="1"/>
  <c r="I11" i="3"/>
  <c r="K11" i="3" s="1"/>
  <c r="I10" i="3"/>
  <c r="K10" i="3" s="1"/>
  <c r="I9" i="3"/>
  <c r="K9" i="3" s="1"/>
  <c r="I4" i="3"/>
  <c r="K4" i="3" s="1"/>
  <c r="I3" i="3"/>
  <c r="K3" i="3" s="1"/>
  <c r="I2" i="3"/>
  <c r="K2" i="3" s="1"/>
  <c r="C60" i="3"/>
  <c r="E60" i="3" s="1"/>
  <c r="C59" i="3"/>
  <c r="E59" i="3" s="1"/>
  <c r="C58" i="3"/>
  <c r="E58" i="3" s="1"/>
  <c r="C53" i="3"/>
  <c r="E53" i="3" s="1"/>
  <c r="C52" i="3"/>
  <c r="E52" i="3" s="1"/>
  <c r="C51" i="3"/>
  <c r="E51" i="3" s="1"/>
  <c r="F51" i="3" s="1"/>
  <c r="C46" i="3"/>
  <c r="E46" i="3" s="1"/>
  <c r="C45" i="3"/>
  <c r="E45" i="3" s="1"/>
  <c r="C44" i="3"/>
  <c r="E44" i="3" s="1"/>
  <c r="C39" i="3"/>
  <c r="E39" i="3" s="1"/>
  <c r="C38" i="3"/>
  <c r="E38" i="3" s="1"/>
  <c r="C37" i="3"/>
  <c r="E37" i="3" s="1"/>
  <c r="C32" i="3"/>
  <c r="E32" i="3" s="1"/>
  <c r="C31" i="3"/>
  <c r="E31" i="3" s="1"/>
  <c r="C30" i="3"/>
  <c r="E30" i="3" s="1"/>
  <c r="F30" i="3" s="1"/>
  <c r="C25" i="3"/>
  <c r="E25" i="3" s="1"/>
  <c r="C24" i="3"/>
  <c r="E24" i="3" s="1"/>
  <c r="C23" i="3"/>
  <c r="E23" i="3" s="1"/>
  <c r="F23" i="3" s="1"/>
  <c r="C18" i="3"/>
  <c r="E18" i="3" s="1"/>
  <c r="C17" i="3"/>
  <c r="E17" i="3" s="1"/>
  <c r="C16" i="3"/>
  <c r="E16" i="3" s="1"/>
  <c r="C11" i="3"/>
  <c r="E11" i="3" s="1"/>
  <c r="C10" i="3"/>
  <c r="E10" i="3" s="1"/>
  <c r="C9" i="3"/>
  <c r="E9" i="3" s="1"/>
  <c r="C4" i="3"/>
  <c r="E4" i="3" s="1"/>
  <c r="C3" i="3"/>
  <c r="E3" i="3" s="1"/>
  <c r="C2" i="3"/>
  <c r="E2" i="3" s="1"/>
  <c r="F2" i="3" s="1"/>
  <c r="F58" i="3" l="1"/>
  <c r="L23" i="3"/>
  <c r="F16" i="3"/>
  <c r="F44" i="3"/>
  <c r="L9" i="3"/>
  <c r="F9" i="3"/>
  <c r="F37" i="3"/>
  <c r="L2" i="3"/>
  <c r="L30" i="3"/>
  <c r="J46" i="2"/>
  <c r="L46" i="2" s="1"/>
  <c r="J45" i="2"/>
  <c r="L45" i="2" s="1"/>
  <c r="J44" i="2"/>
  <c r="L44" i="2" s="1"/>
  <c r="C18" i="2"/>
  <c r="E18" i="2" s="1"/>
  <c r="C17" i="2"/>
  <c r="E17" i="2" s="1"/>
  <c r="C16" i="2"/>
  <c r="E16" i="2" s="1"/>
  <c r="C11" i="2"/>
  <c r="E11" i="2" s="1"/>
  <c r="C10" i="2"/>
  <c r="E10" i="2" s="1"/>
  <c r="C9" i="2"/>
  <c r="E9" i="2" s="1"/>
  <c r="C4" i="2"/>
  <c r="E4" i="2" s="1"/>
  <c r="C3" i="2"/>
  <c r="E3" i="2" s="1"/>
  <c r="C2" i="2"/>
  <c r="E2" i="2" s="1"/>
  <c r="F9" i="2" l="1"/>
  <c r="F16" i="2"/>
  <c r="I46" i="1"/>
  <c r="K46" i="1" s="1"/>
  <c r="I45" i="1"/>
  <c r="K45" i="1" s="1"/>
  <c r="I44" i="1"/>
  <c r="K44" i="1" s="1"/>
  <c r="L44" i="1" s="1"/>
  <c r="I39" i="1"/>
  <c r="K39" i="1" s="1"/>
  <c r="I38" i="1"/>
  <c r="K38" i="1" s="1"/>
  <c r="I37" i="1"/>
  <c r="K37" i="1" s="1"/>
  <c r="I32" i="1"/>
  <c r="K32" i="1" s="1"/>
  <c r="I31" i="1"/>
  <c r="K31" i="1" s="1"/>
  <c r="I30" i="1"/>
  <c r="K30" i="1" s="1"/>
  <c r="I25" i="1"/>
  <c r="K25" i="1" s="1"/>
  <c r="I24" i="1"/>
  <c r="K24" i="1" s="1"/>
  <c r="I23" i="1"/>
  <c r="K23" i="1" s="1"/>
  <c r="I18" i="1"/>
  <c r="K18" i="1" s="1"/>
  <c r="I17" i="1"/>
  <c r="K17" i="1" s="1"/>
  <c r="I16" i="1"/>
  <c r="K16" i="1" s="1"/>
  <c r="L16" i="1" s="1"/>
  <c r="I11" i="1"/>
  <c r="K11" i="1" s="1"/>
  <c r="I10" i="1"/>
  <c r="K10" i="1" s="1"/>
  <c r="I9" i="1"/>
  <c r="K9" i="1" s="1"/>
  <c r="I4" i="1"/>
  <c r="K4" i="1" s="1"/>
  <c r="I3" i="1"/>
  <c r="K3" i="1" s="1"/>
  <c r="I2" i="1"/>
  <c r="K2" i="1" s="1"/>
  <c r="C60" i="1"/>
  <c r="E60" i="1" s="1"/>
  <c r="C59" i="1"/>
  <c r="E59" i="1" s="1"/>
  <c r="C58" i="1"/>
  <c r="E58" i="1" s="1"/>
  <c r="C53" i="1"/>
  <c r="E53" i="1" s="1"/>
  <c r="C52" i="1"/>
  <c r="E52" i="1" s="1"/>
  <c r="C51" i="1"/>
  <c r="E51" i="1" s="1"/>
  <c r="F51" i="1" s="1"/>
  <c r="C46" i="1"/>
  <c r="E46" i="1" s="1"/>
  <c r="C45" i="1"/>
  <c r="E45" i="1" s="1"/>
  <c r="C44" i="1"/>
  <c r="E44" i="1" s="1"/>
  <c r="C39" i="1"/>
  <c r="E39" i="1" s="1"/>
  <c r="C38" i="1"/>
  <c r="E38" i="1" s="1"/>
  <c r="C37" i="1"/>
  <c r="E37" i="1" s="1"/>
  <c r="C32" i="1"/>
  <c r="E32" i="1" s="1"/>
  <c r="C31" i="1"/>
  <c r="E31" i="1" s="1"/>
  <c r="C30" i="1"/>
  <c r="E30" i="1" s="1"/>
  <c r="C25" i="1"/>
  <c r="E25" i="1" s="1"/>
  <c r="C24" i="1"/>
  <c r="E24" i="1" s="1"/>
  <c r="C23" i="1"/>
  <c r="E23" i="1" s="1"/>
  <c r="F23" i="1" s="1"/>
  <c r="C18" i="1"/>
  <c r="E18" i="1" s="1"/>
  <c r="C17" i="1"/>
  <c r="E17" i="1" s="1"/>
  <c r="C16" i="1"/>
  <c r="E16" i="1" s="1"/>
  <c r="C11" i="1"/>
  <c r="E11" i="1" s="1"/>
  <c r="C10" i="1"/>
  <c r="E10" i="1" s="1"/>
  <c r="C9" i="1"/>
  <c r="E9" i="1" s="1"/>
  <c r="C4" i="1"/>
  <c r="E4" i="1" s="1"/>
  <c r="C3" i="1"/>
  <c r="E3" i="1" s="1"/>
  <c r="C2" i="1"/>
  <c r="E2" i="1" s="1"/>
  <c r="F16" i="1" l="1"/>
  <c r="F44" i="1"/>
  <c r="L9" i="1"/>
  <c r="L37" i="1"/>
  <c r="F9" i="1"/>
  <c r="F37" i="1"/>
  <c r="L2" i="1"/>
  <c r="L30" i="1"/>
  <c r="F2" i="1"/>
  <c r="F30" i="1"/>
  <c r="F58" i="1"/>
  <c r="L23" i="1"/>
</calcChain>
</file>

<file path=xl/sharedStrings.xml><?xml version="1.0" encoding="utf-8"?>
<sst xmlns="http://schemas.openxmlformats.org/spreadsheetml/2006/main" count="79" uniqueCount="35">
  <si>
    <t>Sonuç</t>
  </si>
  <si>
    <t>TP</t>
  </si>
  <si>
    <t>Sonuç/TP</t>
  </si>
  <si>
    <t>Absorbans</t>
  </si>
  <si>
    <t>Metformin</t>
  </si>
  <si>
    <t>Aspirin</t>
  </si>
  <si>
    <t>Morfin+Metformin</t>
  </si>
  <si>
    <t>Morfin+Aspirin</t>
  </si>
  <si>
    <t>MT+Metformin</t>
  </si>
  <si>
    <t>Morfin (M)</t>
  </si>
  <si>
    <t>Morfin Tolerans (MT)</t>
  </si>
  <si>
    <t>DM+MT+Metformin</t>
  </si>
  <si>
    <t>,</t>
  </si>
  <si>
    <t>Salin</t>
  </si>
  <si>
    <t>0.57</t>
  </si>
  <si>
    <t>0.653</t>
  </si>
  <si>
    <t>0.51</t>
  </si>
  <si>
    <t>0.54</t>
  </si>
  <si>
    <t>STZ</t>
  </si>
  <si>
    <t>STZ+Mor</t>
  </si>
  <si>
    <t>STZ+Mor+MET</t>
  </si>
  <si>
    <t>STZ+Mor+ASA</t>
  </si>
  <si>
    <t>STZ+Mor Tol</t>
  </si>
  <si>
    <t>STZ+Mor Tol+Met</t>
  </si>
  <si>
    <t>STZ+Mor Tol+ ASA</t>
  </si>
  <si>
    <t>Mor Tol+ASA</t>
  </si>
  <si>
    <t>ASA</t>
  </si>
  <si>
    <t>Morfin+ASA</t>
  </si>
  <si>
    <t>Mor Tol+Met</t>
  </si>
  <si>
    <t>MorTol+ASA</t>
  </si>
  <si>
    <t>STZ+Mor+Met</t>
  </si>
  <si>
    <t>STZ+MorTol+Met</t>
  </si>
  <si>
    <t>STZ+MorTol+ASA</t>
  </si>
  <si>
    <t>MorTol+Met</t>
  </si>
  <si>
    <t>STZ+MorTol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</si>
</sst>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7FD8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99FF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2" borderId="0" xfId="0" applyFill="1"/>
    <xf numFmtId="0" fontId="0" fillId="3" borderId="0" xfId="0" applyFill="1"/>
    <xf numFmtId="164" fontId="0" fillId="2" borderId="0" xfId="0" applyNumberFormat="1" applyFill="1" applyAlignment="1">
      <alignment horizontal="right"/>
    </xf>
    <xf numFmtId="0" fontId="0" fillId="4" borderId="0" xfId="0" applyFill="1"/>
    <xf numFmtId="17" fontId="0" fillId="4" borderId="0" xfId="0" applyNumberFormat="1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16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33"/>
      <color rgb="FF66FF33"/>
      <color rgb="FF66FF66"/>
      <color rgb="FFCCFFFF"/>
      <color rgb="FF00FF00"/>
      <color rgb="FF77FD8D"/>
      <color rgb="FF83FD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opLeftCell="A28" workbookViewId="0">
      <selection activeCell="I56" sqref="I56"/>
    </sheetView>
  </sheetViews>
  <sheetFormatPr defaultRowHeight="15" x14ac:dyDescent="0.25"/>
  <cols>
    <col min="1" max="1" width="19.7109375" bestFit="1" customWidth="1"/>
    <col min="2" max="2" width="10.28515625" bestFit="1" customWidth="1"/>
    <col min="8" max="8" width="18.5703125" bestFit="1" customWidth="1"/>
    <col min="9" max="9" width="10.28515625" bestFit="1" customWidth="1"/>
  </cols>
  <sheetData>
    <row r="1" spans="1:13" x14ac:dyDescent="0.25">
      <c r="B1" t="s">
        <v>3</v>
      </c>
      <c r="C1" t="s">
        <v>0</v>
      </c>
      <c r="D1" t="s">
        <v>1</v>
      </c>
      <c r="E1" t="s">
        <v>2</v>
      </c>
      <c r="I1" t="s">
        <v>3</v>
      </c>
      <c r="J1" t="s">
        <v>0</v>
      </c>
      <c r="K1" t="s">
        <v>1</v>
      </c>
      <c r="L1" t="s">
        <v>2</v>
      </c>
    </row>
    <row r="2" spans="1:13" x14ac:dyDescent="0.25">
      <c r="A2" s="4" t="s">
        <v>13</v>
      </c>
      <c r="B2">
        <v>0.39119999999999999</v>
      </c>
      <c r="C2">
        <f>(B2*2.53)-0.69</f>
        <v>0.299736</v>
      </c>
      <c r="D2">
        <v>0.46</v>
      </c>
      <c r="E2" s="3">
        <f>C2/D2</f>
        <v>0.65159999999999996</v>
      </c>
      <c r="F2" s="6" t="s">
        <v>14</v>
      </c>
      <c r="H2" s="4" t="s">
        <v>18</v>
      </c>
      <c r="I2">
        <v>0.3992</v>
      </c>
      <c r="J2">
        <f t="shared" ref="J2:J7" si="0">(I2*2.53)-0.69</f>
        <v>0.31997600000000004</v>
      </c>
      <c r="K2">
        <v>0.46</v>
      </c>
      <c r="L2" s="3">
        <f t="shared" ref="L2:L7" si="1">J2/K2</f>
        <v>0.69560000000000011</v>
      </c>
      <c r="M2" s="6">
        <f>AVERAGE(L2:L7)</f>
        <v>0.63787727107593517</v>
      </c>
    </row>
    <row r="3" spans="1:13" x14ac:dyDescent="0.25">
      <c r="B3">
        <v>0.39083000000000001</v>
      </c>
      <c r="C3">
        <f t="shared" ref="C3:C21" si="2">(B3*2.53)-0.69</f>
        <v>0.29879990000000001</v>
      </c>
      <c r="D3">
        <v>0.47</v>
      </c>
      <c r="E3" s="3">
        <f t="shared" ref="E3:E21" si="3">C3/D3</f>
        <v>0.63574446808510643</v>
      </c>
      <c r="I3">
        <v>0.38009999999999999</v>
      </c>
      <c r="J3">
        <f t="shared" si="0"/>
        <v>0.27165299999999992</v>
      </c>
      <c r="K3">
        <v>0.44</v>
      </c>
      <c r="L3" s="3">
        <f t="shared" si="1"/>
        <v>0.61739318181818159</v>
      </c>
    </row>
    <row r="4" spans="1:13" x14ac:dyDescent="0.25">
      <c r="B4">
        <v>0.34399999999999997</v>
      </c>
      <c r="C4">
        <f t="shared" si="2"/>
        <v>0.18031999999999992</v>
      </c>
      <c r="D4">
        <v>0.43</v>
      </c>
      <c r="E4" s="3">
        <f t="shared" si="3"/>
        <v>0.41934883720930216</v>
      </c>
      <c r="I4">
        <v>0.3901</v>
      </c>
      <c r="J4">
        <f t="shared" si="0"/>
        <v>0.29695300000000002</v>
      </c>
      <c r="K4">
        <v>0.47</v>
      </c>
      <c r="L4" s="3">
        <f t="shared" si="1"/>
        <v>0.63181489361702137</v>
      </c>
    </row>
    <row r="5" spans="1:13" x14ac:dyDescent="0.25">
      <c r="B5">
        <v>0.39119999999999999</v>
      </c>
      <c r="C5">
        <f t="shared" si="2"/>
        <v>0.299736</v>
      </c>
      <c r="D5">
        <v>0.43</v>
      </c>
      <c r="E5" s="3">
        <f>C5/D5</f>
        <v>0.69706046511627906</v>
      </c>
      <c r="I5">
        <v>0.39879999999999999</v>
      </c>
      <c r="J5">
        <f t="shared" si="0"/>
        <v>0.31896400000000003</v>
      </c>
      <c r="K5">
        <v>0.5</v>
      </c>
      <c r="L5" s="3">
        <f t="shared" si="1"/>
        <v>0.63792800000000005</v>
      </c>
    </row>
    <row r="6" spans="1:13" x14ac:dyDescent="0.25">
      <c r="B6">
        <v>0.39083000000000001</v>
      </c>
      <c r="C6">
        <f t="shared" si="2"/>
        <v>0.29879990000000001</v>
      </c>
      <c r="D6">
        <v>0.48</v>
      </c>
      <c r="E6" s="3">
        <f t="shared" si="3"/>
        <v>0.62249979166666669</v>
      </c>
      <c r="I6">
        <v>0.3891</v>
      </c>
      <c r="J6">
        <f t="shared" si="0"/>
        <v>0.29442299999999999</v>
      </c>
      <c r="K6">
        <v>0.46</v>
      </c>
      <c r="L6" s="3">
        <f t="shared" si="1"/>
        <v>0.6400499999999999</v>
      </c>
    </row>
    <row r="7" spans="1:13" x14ac:dyDescent="0.25">
      <c r="B7">
        <v>0.34399999999999997</v>
      </c>
      <c r="C7">
        <f t="shared" si="2"/>
        <v>0.18031999999999992</v>
      </c>
      <c r="D7">
        <v>0.43</v>
      </c>
      <c r="E7" s="3">
        <f t="shared" si="3"/>
        <v>0.41934883720930216</v>
      </c>
      <c r="I7">
        <v>0.38979999999999998</v>
      </c>
      <c r="J7">
        <f t="shared" si="0"/>
        <v>0.29619399999999996</v>
      </c>
      <c r="K7">
        <v>0.49</v>
      </c>
      <c r="L7" s="3">
        <f t="shared" si="1"/>
        <v>0.60447755102040812</v>
      </c>
    </row>
    <row r="8" spans="1:13" x14ac:dyDescent="0.25">
      <c r="E8" s="3"/>
      <c r="L8" s="3"/>
    </row>
    <row r="9" spans="1:13" x14ac:dyDescent="0.25">
      <c r="A9" s="4" t="s">
        <v>9</v>
      </c>
      <c r="B9">
        <v>0.38990000000000002</v>
      </c>
      <c r="C9">
        <f t="shared" si="2"/>
        <v>0.29644700000000002</v>
      </c>
      <c r="D9">
        <v>0.42</v>
      </c>
      <c r="E9" s="3">
        <f t="shared" si="3"/>
        <v>0.70582619047619055</v>
      </c>
      <c r="F9" s="6">
        <f>AVERAGE(E9:E14)</f>
        <v>0.56370645916682482</v>
      </c>
      <c r="H9" s="4" t="s">
        <v>19</v>
      </c>
      <c r="I9">
        <v>0.38890000000000002</v>
      </c>
      <c r="J9">
        <f t="shared" ref="J9:J14" si="4">(I9*2.53)-0.69</f>
        <v>0.29391699999999998</v>
      </c>
      <c r="K9">
        <v>0.46</v>
      </c>
      <c r="L9" s="3">
        <f t="shared" ref="L9:L14" si="5">J9/K9</f>
        <v>0.63894999999999991</v>
      </c>
      <c r="M9" s="6">
        <f>AVERAGE(L9:L14)</f>
        <v>0.63761306945486129</v>
      </c>
    </row>
    <row r="10" spans="1:13" x14ac:dyDescent="0.25">
      <c r="B10">
        <v>0.38250000000000001</v>
      </c>
      <c r="C10">
        <f t="shared" si="2"/>
        <v>0.277725</v>
      </c>
      <c r="D10">
        <v>0.52</v>
      </c>
      <c r="E10" s="3">
        <f t="shared" si="3"/>
        <v>0.53408653846153842</v>
      </c>
      <c r="I10">
        <v>0.38529999999999998</v>
      </c>
      <c r="J10">
        <f t="shared" si="4"/>
        <v>0.28480899999999987</v>
      </c>
      <c r="K10">
        <v>0.44</v>
      </c>
      <c r="L10" s="3">
        <f t="shared" si="5"/>
        <v>0.64729318181818152</v>
      </c>
    </row>
    <row r="11" spans="1:13" x14ac:dyDescent="0.25">
      <c r="B11">
        <v>0.37069999999999997</v>
      </c>
      <c r="C11">
        <f t="shared" si="2"/>
        <v>0.24787099999999995</v>
      </c>
      <c r="D11">
        <v>0.56999999999999995</v>
      </c>
      <c r="E11" s="3">
        <f t="shared" si="3"/>
        <v>0.43486140350877189</v>
      </c>
      <c r="I11">
        <v>0.39660000000000001</v>
      </c>
      <c r="J11">
        <f t="shared" si="4"/>
        <v>0.31339800000000007</v>
      </c>
      <c r="K11">
        <v>0.47</v>
      </c>
      <c r="L11" s="3">
        <f t="shared" si="5"/>
        <v>0.66680425531914911</v>
      </c>
    </row>
    <row r="12" spans="1:13" x14ac:dyDescent="0.25">
      <c r="B12">
        <v>0.39989999999999998</v>
      </c>
      <c r="C12">
        <f t="shared" si="2"/>
        <v>0.32174700000000001</v>
      </c>
      <c r="D12">
        <v>0.56000000000000005</v>
      </c>
      <c r="E12" s="3">
        <f t="shared" si="3"/>
        <v>0.57454821428571423</v>
      </c>
      <c r="I12">
        <v>0.3972</v>
      </c>
      <c r="J12">
        <f t="shared" si="4"/>
        <v>0.31491599999999997</v>
      </c>
      <c r="K12">
        <v>0.5</v>
      </c>
      <c r="L12" s="3">
        <f t="shared" si="5"/>
        <v>0.62983199999999995</v>
      </c>
    </row>
    <row r="13" spans="1:13" x14ac:dyDescent="0.25">
      <c r="B13">
        <v>0.39150000000000001</v>
      </c>
      <c r="C13">
        <f t="shared" si="2"/>
        <v>0.30049500000000007</v>
      </c>
      <c r="D13">
        <v>0.54</v>
      </c>
      <c r="E13" s="3">
        <f t="shared" si="3"/>
        <v>0.55647222222222226</v>
      </c>
      <c r="I13">
        <v>0.3901</v>
      </c>
      <c r="J13">
        <f t="shared" si="4"/>
        <v>0.29695300000000002</v>
      </c>
      <c r="K13">
        <v>0.46</v>
      </c>
      <c r="L13" s="3">
        <f t="shared" si="5"/>
        <v>0.64555000000000007</v>
      </c>
    </row>
    <row r="14" spans="1:13" x14ac:dyDescent="0.25">
      <c r="B14">
        <v>0.37069999999999997</v>
      </c>
      <c r="C14">
        <f t="shared" si="2"/>
        <v>0.24787099999999995</v>
      </c>
      <c r="D14">
        <v>0.43</v>
      </c>
      <c r="E14" s="3">
        <f t="shared" si="3"/>
        <v>0.57644418604651149</v>
      </c>
      <c r="I14">
        <v>0.38840000000000002</v>
      </c>
      <c r="J14">
        <f t="shared" si="4"/>
        <v>0.29265200000000002</v>
      </c>
      <c r="K14">
        <v>0.49</v>
      </c>
      <c r="L14" s="3">
        <f t="shared" si="5"/>
        <v>0.59724897959183676</v>
      </c>
    </row>
    <row r="15" spans="1:13" x14ac:dyDescent="0.25">
      <c r="E15" s="3"/>
      <c r="L15" s="3"/>
    </row>
    <row r="16" spans="1:13" x14ac:dyDescent="0.25">
      <c r="A16" s="4" t="s">
        <v>4</v>
      </c>
      <c r="B16">
        <v>0.38030000000000003</v>
      </c>
      <c r="C16">
        <f t="shared" si="2"/>
        <v>0.27215900000000004</v>
      </c>
      <c r="D16">
        <v>0.53</v>
      </c>
      <c r="E16" s="3">
        <f t="shared" si="3"/>
        <v>0.5135075471698114</v>
      </c>
      <c r="F16" s="6">
        <f>AVERAGE(E16:E21)</f>
        <v>0.56188864683202244</v>
      </c>
      <c r="H16" s="4" t="s">
        <v>20</v>
      </c>
      <c r="I16">
        <v>0.37890000000000001</v>
      </c>
      <c r="J16">
        <f t="shared" ref="J16:J21" si="6">(I16*2.53)-0.69</f>
        <v>0.26861699999999999</v>
      </c>
      <c r="K16">
        <v>0.46</v>
      </c>
      <c r="L16" s="3">
        <f t="shared" ref="L16:L21" si="7">J16/K16</f>
        <v>0.58394999999999997</v>
      </c>
      <c r="M16" s="6">
        <f>AVERAGE(L16:L21)</f>
        <v>0.62933971593047267</v>
      </c>
    </row>
    <row r="17" spans="1:13" x14ac:dyDescent="0.25">
      <c r="B17">
        <v>0.36870000000000003</v>
      </c>
      <c r="C17">
        <f t="shared" si="2"/>
        <v>0.242811</v>
      </c>
      <c r="D17">
        <v>0.49</v>
      </c>
      <c r="E17" s="3">
        <f t="shared" si="3"/>
        <v>0.49553265306122452</v>
      </c>
      <c r="I17">
        <v>0.38059999999999999</v>
      </c>
      <c r="J17">
        <f t="shared" si="6"/>
        <v>0.27291799999999999</v>
      </c>
      <c r="K17">
        <v>0.44</v>
      </c>
      <c r="L17" s="3">
        <f t="shared" si="7"/>
        <v>0.62026818181818177</v>
      </c>
    </row>
    <row r="18" spans="1:13" x14ac:dyDescent="0.25">
      <c r="B18">
        <v>0.37869999999999998</v>
      </c>
      <c r="C18">
        <f t="shared" si="2"/>
        <v>0.26811099999999988</v>
      </c>
      <c r="D18">
        <v>0.46</v>
      </c>
      <c r="E18" s="3">
        <f t="shared" si="3"/>
        <v>0.58284999999999976</v>
      </c>
      <c r="I18">
        <v>0.39979999999999999</v>
      </c>
      <c r="J18">
        <f t="shared" si="6"/>
        <v>0.32149399999999995</v>
      </c>
      <c r="K18">
        <v>0.47</v>
      </c>
      <c r="L18" s="3">
        <f t="shared" si="7"/>
        <v>0.68402978723404251</v>
      </c>
    </row>
    <row r="19" spans="1:13" x14ac:dyDescent="0.25">
      <c r="B19">
        <v>0.39029999999999998</v>
      </c>
      <c r="C19">
        <f t="shared" si="2"/>
        <v>0.29745899999999992</v>
      </c>
      <c r="D19">
        <v>0.55000000000000004</v>
      </c>
      <c r="E19" s="3">
        <f t="shared" si="3"/>
        <v>0.54083454545454523</v>
      </c>
      <c r="I19">
        <v>0.39040000000000002</v>
      </c>
      <c r="J19">
        <f t="shared" si="6"/>
        <v>0.29771200000000009</v>
      </c>
      <c r="K19">
        <v>0.5</v>
      </c>
      <c r="L19" s="3">
        <f t="shared" si="7"/>
        <v>0.59542400000000018</v>
      </c>
    </row>
    <row r="20" spans="1:13" x14ac:dyDescent="0.25">
      <c r="B20">
        <v>0.37869999999999998</v>
      </c>
      <c r="C20">
        <f t="shared" si="2"/>
        <v>0.26811099999999988</v>
      </c>
      <c r="D20">
        <v>0.43</v>
      </c>
      <c r="E20" s="3">
        <f t="shared" si="3"/>
        <v>0.6235139534883718</v>
      </c>
      <c r="I20">
        <v>0.39929999999999999</v>
      </c>
      <c r="J20">
        <f t="shared" si="6"/>
        <v>0.32022899999999987</v>
      </c>
      <c r="K20">
        <v>0.46</v>
      </c>
      <c r="L20" s="3">
        <f t="shared" si="7"/>
        <v>0.69614999999999971</v>
      </c>
    </row>
    <row r="21" spans="1:13" x14ac:dyDescent="0.25">
      <c r="B21">
        <v>0.37969999999999998</v>
      </c>
      <c r="C21">
        <f t="shared" si="2"/>
        <v>0.27064099999999991</v>
      </c>
      <c r="D21">
        <v>0.44</v>
      </c>
      <c r="E21" s="3">
        <f t="shared" si="3"/>
        <v>0.61509318181818162</v>
      </c>
      <c r="I21">
        <v>0.38819999999999999</v>
      </c>
      <c r="J21">
        <f t="shared" si="6"/>
        <v>0.29214599999999991</v>
      </c>
      <c r="K21">
        <v>0.49</v>
      </c>
      <c r="L21" s="3">
        <f t="shared" si="7"/>
        <v>0.59621632653061207</v>
      </c>
    </row>
    <row r="22" spans="1:13" x14ac:dyDescent="0.25">
      <c r="E22" s="3"/>
      <c r="L22" s="3"/>
    </row>
    <row r="23" spans="1:13" x14ac:dyDescent="0.25">
      <c r="A23" s="4" t="s">
        <v>5</v>
      </c>
      <c r="B23">
        <v>0.37030000000000002</v>
      </c>
      <c r="C23">
        <f t="shared" ref="C23:C28" si="8">(B23*2.53)-0.69</f>
        <v>0.24685900000000005</v>
      </c>
      <c r="D23">
        <v>0.54</v>
      </c>
      <c r="E23" s="3">
        <f t="shared" ref="E23:E28" si="9">C23/D23</f>
        <v>0.45714629629629638</v>
      </c>
      <c r="F23" s="6">
        <f>AVERAGE(E23:E28)</f>
        <v>0.55682886397051679</v>
      </c>
      <c r="H23" s="4" t="s">
        <v>21</v>
      </c>
      <c r="I23">
        <v>0.38890000000000002</v>
      </c>
      <c r="J23">
        <f t="shared" ref="J23:J28" si="10">(I23*2.53)-0.69</f>
        <v>0.29391699999999998</v>
      </c>
      <c r="K23">
        <v>0.46</v>
      </c>
      <c r="L23" s="3">
        <f t="shared" ref="L23:L28" si="11">J23/K23</f>
        <v>0.63894999999999991</v>
      </c>
      <c r="M23" s="6">
        <f>AVERAGE(L23:L28)</f>
        <v>0.63761306945486129</v>
      </c>
    </row>
    <row r="24" spans="1:13" x14ac:dyDescent="0.25">
      <c r="B24">
        <v>0.34370000000000001</v>
      </c>
      <c r="C24">
        <f t="shared" si="8"/>
        <v>0.17956099999999997</v>
      </c>
      <c r="D24">
        <v>0.47</v>
      </c>
      <c r="E24" s="3">
        <f t="shared" si="9"/>
        <v>0.3820446808510638</v>
      </c>
      <c r="I24">
        <v>0.38529999999999998</v>
      </c>
      <c r="J24">
        <f t="shared" si="10"/>
        <v>0.28480899999999987</v>
      </c>
      <c r="K24">
        <v>0.44</v>
      </c>
      <c r="L24" s="3">
        <f t="shared" si="11"/>
        <v>0.64729318181818152</v>
      </c>
    </row>
    <row r="25" spans="1:13" x14ac:dyDescent="0.25">
      <c r="B25">
        <v>0.37830000000000003</v>
      </c>
      <c r="C25">
        <f t="shared" si="8"/>
        <v>0.26709900000000009</v>
      </c>
      <c r="D25">
        <v>0.46</v>
      </c>
      <c r="E25" s="3">
        <f t="shared" si="9"/>
        <v>0.58065000000000011</v>
      </c>
      <c r="I25">
        <v>0.39660000000000001</v>
      </c>
      <c r="J25">
        <f t="shared" si="10"/>
        <v>0.31339800000000007</v>
      </c>
      <c r="K25">
        <v>0.47</v>
      </c>
      <c r="L25" s="3">
        <f t="shared" si="11"/>
        <v>0.66680425531914911</v>
      </c>
    </row>
    <row r="26" spans="1:13" x14ac:dyDescent="0.25">
      <c r="B26">
        <v>0.39150000000000001</v>
      </c>
      <c r="C26">
        <f t="shared" si="8"/>
        <v>0.30049500000000007</v>
      </c>
      <c r="D26">
        <v>0.53</v>
      </c>
      <c r="E26" s="3">
        <f t="shared" si="9"/>
        <v>0.56697169811320769</v>
      </c>
      <c r="I26">
        <v>0.3972</v>
      </c>
      <c r="J26">
        <f t="shared" si="10"/>
        <v>0.31491599999999997</v>
      </c>
      <c r="K26">
        <v>0.5</v>
      </c>
      <c r="L26" s="3">
        <f t="shared" si="11"/>
        <v>0.62983199999999995</v>
      </c>
    </row>
    <row r="27" spans="1:13" x14ac:dyDescent="0.25">
      <c r="B27">
        <v>0.38150000000000001</v>
      </c>
      <c r="C27">
        <f t="shared" si="8"/>
        <v>0.27519499999999997</v>
      </c>
      <c r="D27">
        <v>0.41</v>
      </c>
      <c r="E27" s="3">
        <f t="shared" si="9"/>
        <v>0.67120731707317072</v>
      </c>
      <c r="I27">
        <v>0.3901</v>
      </c>
      <c r="J27">
        <f t="shared" si="10"/>
        <v>0.29695300000000002</v>
      </c>
      <c r="K27">
        <v>0.46</v>
      </c>
      <c r="L27" s="3">
        <f t="shared" si="11"/>
        <v>0.64555000000000007</v>
      </c>
    </row>
    <row r="28" spans="1:13" x14ac:dyDescent="0.25">
      <c r="B28">
        <v>0.39960000000000001</v>
      </c>
      <c r="C28">
        <f t="shared" si="8"/>
        <v>0.32098800000000005</v>
      </c>
      <c r="D28">
        <v>0.47</v>
      </c>
      <c r="E28" s="3">
        <f t="shared" si="9"/>
        <v>0.68295319148936184</v>
      </c>
      <c r="I28">
        <v>0.38840000000000002</v>
      </c>
      <c r="J28">
        <f t="shared" si="10"/>
        <v>0.29265200000000002</v>
      </c>
      <c r="K28">
        <v>0.49</v>
      </c>
      <c r="L28" s="3">
        <f t="shared" si="11"/>
        <v>0.59724897959183676</v>
      </c>
    </row>
    <row r="29" spans="1:13" x14ac:dyDescent="0.25">
      <c r="E29" s="3"/>
      <c r="L29" s="3"/>
    </row>
    <row r="30" spans="1:13" x14ac:dyDescent="0.25">
      <c r="A30" s="4" t="s">
        <v>6</v>
      </c>
      <c r="B30">
        <v>0.36709999999999998</v>
      </c>
      <c r="C30">
        <f t="shared" ref="C30:C35" si="12">(B30*2.53)-0.69</f>
        <v>0.23876299999999995</v>
      </c>
      <c r="D30">
        <v>0.44</v>
      </c>
      <c r="E30" s="3">
        <f t="shared" ref="E30:E35" si="13">C30/D30</f>
        <v>0.54264318181818172</v>
      </c>
      <c r="F30" s="6">
        <f>AVERAGE(E30:E35)</f>
        <v>0.55966401978626024</v>
      </c>
      <c r="H30" s="4" t="s">
        <v>22</v>
      </c>
      <c r="I30">
        <v>0.3992</v>
      </c>
      <c r="J30">
        <f>(I30*2.53)-0.69</f>
        <v>0.31997600000000004</v>
      </c>
      <c r="K30">
        <v>0.46</v>
      </c>
      <c r="L30" s="3">
        <f>J30/K30</f>
        <v>0.69560000000000011</v>
      </c>
      <c r="M30" s="6" t="s">
        <v>15</v>
      </c>
    </row>
    <row r="31" spans="1:13" x14ac:dyDescent="0.25">
      <c r="B31">
        <v>0.36309999999999998</v>
      </c>
      <c r="C31">
        <f t="shared" si="12"/>
        <v>0.22864299999999993</v>
      </c>
      <c r="D31">
        <v>0.41</v>
      </c>
      <c r="E31" s="3">
        <f t="shared" si="13"/>
        <v>0.55766585365853649</v>
      </c>
      <c r="I31">
        <v>0.39989999999999998</v>
      </c>
      <c r="J31">
        <f>(I31*2.53)-0.69</f>
        <v>0.32174700000000001</v>
      </c>
      <c r="K31">
        <v>0.48</v>
      </c>
      <c r="L31" s="3">
        <f>J31/K31</f>
        <v>0.67030624999999999</v>
      </c>
    </row>
    <row r="32" spans="1:13" x14ac:dyDescent="0.25">
      <c r="B32">
        <v>0.37830000000000003</v>
      </c>
      <c r="C32">
        <f t="shared" si="12"/>
        <v>0.26709900000000009</v>
      </c>
      <c r="D32">
        <v>0.49</v>
      </c>
      <c r="E32" s="3">
        <f t="shared" si="13"/>
        <v>0.54510000000000014</v>
      </c>
      <c r="I32">
        <v>0.3901</v>
      </c>
      <c r="J32">
        <f>(I32*2.53)-0.69</f>
        <v>0.29695300000000002</v>
      </c>
      <c r="K32">
        <v>0.47</v>
      </c>
      <c r="L32" s="3">
        <f>J32/K32</f>
        <v>0.63181489361702137</v>
      </c>
    </row>
    <row r="33" spans="1:13" x14ac:dyDescent="0.25">
      <c r="B33">
        <v>0.38890000000000002</v>
      </c>
      <c r="C33">
        <f t="shared" si="12"/>
        <v>0.29391699999999998</v>
      </c>
      <c r="D33">
        <v>0.53</v>
      </c>
      <c r="E33" s="3">
        <f t="shared" si="13"/>
        <v>0.55456037735849051</v>
      </c>
      <c r="I33">
        <v>0.39879999999999999</v>
      </c>
      <c r="J33">
        <f t="shared" ref="J33:J35" si="14">(I33*2.53)-0.69</f>
        <v>0.31896400000000003</v>
      </c>
      <c r="K33">
        <v>0.49</v>
      </c>
      <c r="L33" s="3">
        <f t="shared" ref="L33:L35" si="15">J33/K33</f>
        <v>0.65094693877551024</v>
      </c>
    </row>
    <row r="34" spans="1:13" x14ac:dyDescent="0.25">
      <c r="B34">
        <v>0.38669999999999999</v>
      </c>
      <c r="C34">
        <f t="shared" si="12"/>
        <v>0.28835099999999991</v>
      </c>
      <c r="D34">
        <v>0.46</v>
      </c>
      <c r="E34" s="3">
        <f t="shared" si="13"/>
        <v>0.6268499999999998</v>
      </c>
      <c r="I34">
        <v>0.3891</v>
      </c>
      <c r="J34">
        <f t="shared" si="14"/>
        <v>0.29442299999999999</v>
      </c>
      <c r="K34">
        <v>0.45</v>
      </c>
      <c r="L34" s="3">
        <f t="shared" si="15"/>
        <v>0.65427333333333326</v>
      </c>
    </row>
    <row r="35" spans="1:13" x14ac:dyDescent="0.25">
      <c r="B35">
        <v>0.37980000000000003</v>
      </c>
      <c r="C35">
        <f t="shared" si="12"/>
        <v>0.27089400000000008</v>
      </c>
      <c r="D35">
        <v>0.51</v>
      </c>
      <c r="E35" s="3">
        <f t="shared" si="13"/>
        <v>0.53116470588235309</v>
      </c>
      <c r="I35">
        <v>0.3901</v>
      </c>
      <c r="J35">
        <f t="shared" si="14"/>
        <v>0.29695300000000002</v>
      </c>
      <c r="K35">
        <v>0.47</v>
      </c>
      <c r="L35" s="3">
        <f t="shared" si="15"/>
        <v>0.63181489361702137</v>
      </c>
    </row>
    <row r="36" spans="1:13" x14ac:dyDescent="0.25">
      <c r="E36" s="3"/>
      <c r="L36" s="3"/>
    </row>
    <row r="37" spans="1:13" x14ac:dyDescent="0.25">
      <c r="A37" s="4" t="s">
        <v>7</v>
      </c>
      <c r="B37">
        <v>0.36709999999999998</v>
      </c>
      <c r="C37">
        <f t="shared" ref="C37:C42" si="16">(B37*2.53)-0.69</f>
        <v>0.23876299999999995</v>
      </c>
      <c r="D37">
        <v>0.44</v>
      </c>
      <c r="E37" s="3">
        <f t="shared" ref="E37:E42" si="17">C37/D37</f>
        <v>0.54264318181818172</v>
      </c>
      <c r="F37" s="6">
        <f>AVERAGE(E37:E42)</f>
        <v>0.55966401978626024</v>
      </c>
      <c r="H37" s="4" t="s">
        <v>23</v>
      </c>
      <c r="I37">
        <v>0.3992</v>
      </c>
      <c r="J37">
        <f t="shared" ref="J37:J42" si="18">(I37*2.53)-0.69</f>
        <v>0.31997600000000004</v>
      </c>
      <c r="K37">
        <v>0.54</v>
      </c>
      <c r="L37" s="3">
        <f t="shared" ref="L37:L42" si="19">J37/K37</f>
        <v>0.59254814814814816</v>
      </c>
      <c r="M37" s="6" t="s">
        <v>16</v>
      </c>
    </row>
    <row r="38" spans="1:13" x14ac:dyDescent="0.25">
      <c r="B38">
        <v>0.36309999999999998</v>
      </c>
      <c r="C38">
        <f t="shared" si="16"/>
        <v>0.22864299999999993</v>
      </c>
      <c r="D38">
        <v>0.41</v>
      </c>
      <c r="E38" s="3">
        <f t="shared" si="17"/>
        <v>0.55766585365853649</v>
      </c>
      <c r="I38">
        <v>0.39989999999999998</v>
      </c>
      <c r="J38">
        <f t="shared" si="18"/>
        <v>0.32174700000000001</v>
      </c>
      <c r="K38">
        <v>0.62</v>
      </c>
      <c r="L38" s="3">
        <f t="shared" si="19"/>
        <v>0.5189467741935484</v>
      </c>
    </row>
    <row r="39" spans="1:13" x14ac:dyDescent="0.25">
      <c r="B39">
        <v>0.37830000000000003</v>
      </c>
      <c r="C39">
        <f t="shared" si="16"/>
        <v>0.26709900000000009</v>
      </c>
      <c r="D39">
        <v>0.49</v>
      </c>
      <c r="E39" s="3">
        <f t="shared" si="17"/>
        <v>0.54510000000000014</v>
      </c>
      <c r="I39">
        <v>0.3901</v>
      </c>
      <c r="J39">
        <f t="shared" si="18"/>
        <v>0.29695300000000002</v>
      </c>
      <c r="K39">
        <v>0.61</v>
      </c>
      <c r="L39" s="3">
        <f t="shared" si="19"/>
        <v>0.48680819672131154</v>
      </c>
    </row>
    <row r="40" spans="1:13" x14ac:dyDescent="0.25">
      <c r="B40">
        <v>0.38890000000000002</v>
      </c>
      <c r="C40">
        <f t="shared" si="16"/>
        <v>0.29391699999999998</v>
      </c>
      <c r="D40">
        <v>0.53</v>
      </c>
      <c r="E40" s="3">
        <f t="shared" si="17"/>
        <v>0.55456037735849051</v>
      </c>
      <c r="I40">
        <v>0.39879999999999999</v>
      </c>
      <c r="J40">
        <f t="shared" si="18"/>
        <v>0.31896400000000003</v>
      </c>
      <c r="K40">
        <v>0.63</v>
      </c>
      <c r="L40" s="3">
        <f t="shared" si="19"/>
        <v>0.50629206349206357</v>
      </c>
    </row>
    <row r="41" spans="1:13" x14ac:dyDescent="0.25">
      <c r="B41">
        <v>0.38669999999999999</v>
      </c>
      <c r="C41">
        <f t="shared" si="16"/>
        <v>0.28835099999999991</v>
      </c>
      <c r="D41">
        <v>0.46</v>
      </c>
      <c r="E41" s="3">
        <f t="shared" si="17"/>
        <v>0.6268499999999998</v>
      </c>
      <c r="I41">
        <v>0.3891</v>
      </c>
      <c r="J41">
        <f t="shared" si="18"/>
        <v>0.29442299999999999</v>
      </c>
      <c r="K41">
        <v>0.57999999999999996</v>
      </c>
      <c r="L41" s="3">
        <f t="shared" si="19"/>
        <v>0.50762586206896554</v>
      </c>
    </row>
    <row r="42" spans="1:13" x14ac:dyDescent="0.25">
      <c r="B42">
        <v>0.37980000000000003</v>
      </c>
      <c r="C42">
        <f t="shared" si="16"/>
        <v>0.27089400000000008</v>
      </c>
      <c r="D42">
        <v>0.51</v>
      </c>
      <c r="E42" s="3">
        <f t="shared" si="17"/>
        <v>0.53116470588235309</v>
      </c>
      <c r="I42">
        <v>0.3901</v>
      </c>
      <c r="J42">
        <f t="shared" si="18"/>
        <v>0.29695300000000002</v>
      </c>
      <c r="K42">
        <v>0.59</v>
      </c>
      <c r="L42" s="3">
        <f t="shared" si="19"/>
        <v>0.50331016949152552</v>
      </c>
    </row>
    <row r="43" spans="1:13" x14ac:dyDescent="0.25">
      <c r="E43" s="3"/>
      <c r="L43" s="3"/>
    </row>
    <row r="44" spans="1:13" x14ac:dyDescent="0.25">
      <c r="A44" s="4" t="s">
        <v>10</v>
      </c>
      <c r="B44">
        <v>0.39710000000000001</v>
      </c>
      <c r="C44">
        <f t="shared" ref="C44:C49" si="20">(B44*2.53)-0.69</f>
        <v>0.31466299999999991</v>
      </c>
      <c r="D44">
        <v>0.43</v>
      </c>
      <c r="E44" s="3">
        <f t="shared" ref="E44:E49" si="21">C44/D44</f>
        <v>0.73177441860465098</v>
      </c>
      <c r="F44" s="6">
        <f>AVERAGE(E44:E49)</f>
        <v>0.65619401115416209</v>
      </c>
      <c r="H44" s="4" t="s">
        <v>24</v>
      </c>
      <c r="I44">
        <v>0.3876</v>
      </c>
      <c r="J44">
        <f t="shared" ref="J44:J49" si="22">(I44*2.53)-0.69</f>
        <v>0.290628</v>
      </c>
      <c r="K44">
        <v>0.51</v>
      </c>
      <c r="L44" s="3">
        <f t="shared" ref="L44:L49" si="23">J44/K44</f>
        <v>0.56985882352941175</v>
      </c>
      <c r="M44" s="6" t="s">
        <v>17</v>
      </c>
    </row>
    <row r="45" spans="1:13" x14ac:dyDescent="0.25">
      <c r="B45">
        <v>0.3831</v>
      </c>
      <c r="C45">
        <f t="shared" si="20"/>
        <v>0.27924300000000002</v>
      </c>
      <c r="D45">
        <v>0.42</v>
      </c>
      <c r="E45" s="3">
        <f t="shared" si="21"/>
        <v>0.6648642857142858</v>
      </c>
      <c r="I45">
        <v>0.39989999999999998</v>
      </c>
      <c r="J45">
        <f t="shared" si="22"/>
        <v>0.32174700000000001</v>
      </c>
      <c r="K45">
        <v>0.57999999999999996</v>
      </c>
      <c r="L45" s="3">
        <f t="shared" si="23"/>
        <v>0.55473620689655179</v>
      </c>
    </row>
    <row r="46" spans="1:13" x14ac:dyDescent="0.25">
      <c r="B46">
        <v>0.39129999999999998</v>
      </c>
      <c r="C46">
        <f t="shared" si="20"/>
        <v>0.29998899999999995</v>
      </c>
      <c r="D46">
        <v>0.45</v>
      </c>
      <c r="E46" s="3">
        <f t="shared" si="21"/>
        <v>0.66664222222222214</v>
      </c>
      <c r="I46">
        <v>0.3901</v>
      </c>
      <c r="J46">
        <f t="shared" si="22"/>
        <v>0.29695300000000002</v>
      </c>
      <c r="K46">
        <v>0.56000000000000005</v>
      </c>
      <c r="L46" s="3">
        <f t="shared" si="23"/>
        <v>0.53027321428571428</v>
      </c>
    </row>
    <row r="47" spans="1:13" x14ac:dyDescent="0.25">
      <c r="B47">
        <v>0.39979999999999999</v>
      </c>
      <c r="C47">
        <f t="shared" si="20"/>
        <v>0.32149399999999995</v>
      </c>
      <c r="D47">
        <v>0.51</v>
      </c>
      <c r="E47" s="3">
        <f t="shared" si="21"/>
        <v>0.63038039215686259</v>
      </c>
      <c r="I47">
        <v>0.39879999999999999</v>
      </c>
      <c r="J47">
        <f t="shared" si="22"/>
        <v>0.31896400000000003</v>
      </c>
      <c r="K47">
        <v>0.55000000000000004</v>
      </c>
      <c r="L47" s="3">
        <f t="shared" si="23"/>
        <v>0.57993454545454548</v>
      </c>
    </row>
    <row r="48" spans="1:13" x14ac:dyDescent="0.25">
      <c r="B48">
        <v>0.3891</v>
      </c>
      <c r="C48">
        <f t="shared" si="20"/>
        <v>0.29442299999999999</v>
      </c>
      <c r="D48">
        <v>0.47</v>
      </c>
      <c r="E48" s="3">
        <f t="shared" si="21"/>
        <v>0.62643191489361705</v>
      </c>
      <c r="I48">
        <v>0.3891</v>
      </c>
      <c r="J48">
        <f t="shared" si="22"/>
        <v>0.29442299999999999</v>
      </c>
      <c r="K48">
        <v>0.57999999999999996</v>
      </c>
      <c r="L48" s="3">
        <f t="shared" si="23"/>
        <v>0.50762586206896554</v>
      </c>
    </row>
    <row r="49" spans="1:12" x14ac:dyDescent="0.25">
      <c r="B49">
        <v>0.38979999999999998</v>
      </c>
      <c r="C49">
        <f t="shared" si="20"/>
        <v>0.29619399999999996</v>
      </c>
      <c r="D49">
        <v>0.48</v>
      </c>
      <c r="E49" s="3">
        <f t="shared" si="21"/>
        <v>0.61707083333333324</v>
      </c>
      <c r="I49">
        <v>0.3901</v>
      </c>
      <c r="J49">
        <f t="shared" si="22"/>
        <v>0.29695300000000002</v>
      </c>
      <c r="K49">
        <v>0.55000000000000004</v>
      </c>
      <c r="L49" s="3">
        <f t="shared" si="23"/>
        <v>0.53991454545454542</v>
      </c>
    </row>
    <row r="50" spans="1:12" x14ac:dyDescent="0.25">
      <c r="E50" s="3"/>
      <c r="K50" t="s">
        <v>12</v>
      </c>
    </row>
    <row r="51" spans="1:12" x14ac:dyDescent="0.25">
      <c r="A51" s="4" t="s">
        <v>8</v>
      </c>
      <c r="B51">
        <v>0.36659999999999998</v>
      </c>
      <c r="C51">
        <f t="shared" ref="C51:C56" si="24">(B51*2.53)-0.69</f>
        <v>0.23749799999999999</v>
      </c>
      <c r="D51">
        <v>0.44</v>
      </c>
      <c r="E51" s="3">
        <f t="shared" ref="E51:E56" si="25">C51/D51</f>
        <v>0.53976818181818176</v>
      </c>
      <c r="F51" s="6">
        <f>AVERAGE(E51:E56)</f>
        <v>0.54629996600439701</v>
      </c>
    </row>
    <row r="52" spans="1:12" x14ac:dyDescent="0.25">
      <c r="B52">
        <v>0.37309999999999999</v>
      </c>
      <c r="C52">
        <f t="shared" si="24"/>
        <v>0.25394299999999992</v>
      </c>
      <c r="D52">
        <v>0.43</v>
      </c>
      <c r="E52" s="3">
        <f t="shared" si="25"/>
        <v>0.5905651162790696</v>
      </c>
    </row>
    <row r="53" spans="1:12" x14ac:dyDescent="0.25">
      <c r="B53">
        <v>0.37830000000000003</v>
      </c>
      <c r="C53">
        <f t="shared" si="24"/>
        <v>0.26709900000000009</v>
      </c>
      <c r="D53">
        <v>0.49</v>
      </c>
      <c r="E53" s="3">
        <f t="shared" si="25"/>
        <v>0.54510000000000014</v>
      </c>
    </row>
    <row r="54" spans="1:12" x14ac:dyDescent="0.25">
      <c r="B54">
        <v>0.38890000000000002</v>
      </c>
      <c r="C54">
        <f t="shared" si="24"/>
        <v>0.29391699999999998</v>
      </c>
      <c r="D54">
        <v>0.53</v>
      </c>
      <c r="E54" s="3">
        <f t="shared" si="25"/>
        <v>0.55456037735849051</v>
      </c>
    </row>
    <row r="55" spans="1:12" x14ac:dyDescent="0.25">
      <c r="B55">
        <v>0.35970000000000002</v>
      </c>
      <c r="C55">
        <f t="shared" si="24"/>
        <v>0.22004100000000004</v>
      </c>
      <c r="D55">
        <v>0.41</v>
      </c>
      <c r="E55" s="3">
        <f t="shared" si="25"/>
        <v>0.53668536585365867</v>
      </c>
    </row>
    <row r="56" spans="1:12" x14ac:dyDescent="0.25">
      <c r="B56">
        <v>0.37980000000000003</v>
      </c>
      <c r="C56">
        <f t="shared" si="24"/>
        <v>0.27089400000000008</v>
      </c>
      <c r="D56">
        <v>0.53</v>
      </c>
      <c r="E56" s="3">
        <f t="shared" si="25"/>
        <v>0.51112075471698126</v>
      </c>
    </row>
    <row r="57" spans="1:12" x14ac:dyDescent="0.25">
      <c r="E57" s="3"/>
    </row>
    <row r="58" spans="1:12" x14ac:dyDescent="0.25">
      <c r="A58" s="4" t="s">
        <v>25</v>
      </c>
      <c r="B58">
        <v>0.37659999999999999</v>
      </c>
      <c r="C58">
        <f t="shared" ref="C58:C63" si="26">(B58*2.53)-0.69</f>
        <v>0.26279799999999998</v>
      </c>
      <c r="D58">
        <v>0.46</v>
      </c>
      <c r="E58" s="3">
        <f t="shared" ref="E58:E63" si="27">C58/D58</f>
        <v>0.57129999999999992</v>
      </c>
      <c r="F58" s="6">
        <f>AVERAGE(E58:E63)</f>
        <v>0.55342726634187522</v>
      </c>
    </row>
    <row r="59" spans="1:12" x14ac:dyDescent="0.25">
      <c r="B59">
        <v>0.38009999999999999</v>
      </c>
      <c r="C59">
        <f t="shared" si="26"/>
        <v>0.27165299999999992</v>
      </c>
      <c r="D59">
        <v>0.48</v>
      </c>
      <c r="E59" s="3">
        <f t="shared" si="27"/>
        <v>0.56594374999999986</v>
      </c>
    </row>
    <row r="60" spans="1:12" x14ac:dyDescent="0.25">
      <c r="B60">
        <v>0.36980000000000002</v>
      </c>
      <c r="C60">
        <f t="shared" si="26"/>
        <v>0.24559399999999998</v>
      </c>
      <c r="D60">
        <v>0.47</v>
      </c>
      <c r="E60" s="3">
        <f t="shared" si="27"/>
        <v>0.52254042553191493</v>
      </c>
    </row>
    <row r="61" spans="1:12" x14ac:dyDescent="0.25">
      <c r="B61">
        <v>0.39069999999999999</v>
      </c>
      <c r="C61">
        <f t="shared" si="26"/>
        <v>0.29847099999999993</v>
      </c>
      <c r="D61">
        <v>0.51</v>
      </c>
      <c r="E61" s="3">
        <f t="shared" si="27"/>
        <v>0.58523725490196066</v>
      </c>
    </row>
    <row r="62" spans="1:12" x14ac:dyDescent="0.25">
      <c r="B62">
        <v>0.36030000000000001</v>
      </c>
      <c r="C62">
        <f t="shared" si="26"/>
        <v>0.22155900000000006</v>
      </c>
      <c r="D62">
        <v>0.43</v>
      </c>
      <c r="E62" s="3">
        <f t="shared" si="27"/>
        <v>0.51525348837209317</v>
      </c>
    </row>
    <row r="63" spans="1:12" x14ac:dyDescent="0.25">
      <c r="B63">
        <v>0.3901</v>
      </c>
      <c r="C63">
        <f t="shared" si="26"/>
        <v>0.29695300000000002</v>
      </c>
      <c r="D63">
        <v>0.53</v>
      </c>
      <c r="E63" s="3">
        <f t="shared" si="27"/>
        <v>0.56028867924528303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workbookViewId="0">
      <selection activeCell="O38" sqref="O38"/>
    </sheetView>
  </sheetViews>
  <sheetFormatPr defaultRowHeight="15" x14ac:dyDescent="0.25"/>
  <cols>
    <col min="1" max="1" width="19.7109375" bestFit="1" customWidth="1"/>
    <col min="7" max="7" width="18.5703125" bestFit="1" customWidth="1"/>
  </cols>
  <sheetData>
    <row r="1" spans="1:12" x14ac:dyDescent="0.25">
      <c r="B1" t="s">
        <v>3</v>
      </c>
      <c r="C1" t="s">
        <v>0</v>
      </c>
      <c r="D1" t="s">
        <v>1</v>
      </c>
      <c r="E1" t="s">
        <v>2</v>
      </c>
      <c r="H1" t="s">
        <v>3</v>
      </c>
      <c r="I1" t="s">
        <v>0</v>
      </c>
      <c r="J1" t="s">
        <v>1</v>
      </c>
      <c r="K1" t="s">
        <v>2</v>
      </c>
    </row>
    <row r="2" spans="1:12" x14ac:dyDescent="0.25">
      <c r="A2" s="4" t="s">
        <v>13</v>
      </c>
      <c r="B2">
        <v>0.27160000000000001</v>
      </c>
      <c r="C2">
        <f>(B2*19.78)-2.4</f>
        <v>2.9722480000000009</v>
      </c>
      <c r="D2">
        <v>0.46</v>
      </c>
      <c r="E2" s="3">
        <f>C2/D2</f>
        <v>6.4614086956521755</v>
      </c>
      <c r="F2" s="8">
        <f>AVERAGE(E2:E7)</f>
        <v>7.4929329267480114</v>
      </c>
      <c r="G2" s="4" t="s">
        <v>18</v>
      </c>
      <c r="H2">
        <v>0.34160000000000001</v>
      </c>
      <c r="I2">
        <f t="shared" ref="I2:I7" si="0">(H2*19.78)-2.4</f>
        <v>4.3568480000000012</v>
      </c>
      <c r="J2">
        <v>0.46</v>
      </c>
      <c r="K2" s="3">
        <f t="shared" ref="K2:K7" si="1">I2/J2</f>
        <v>9.4714086956521761</v>
      </c>
      <c r="L2" s="10">
        <f>AVERAGE(K2:K7)</f>
        <v>9.3412034303866722</v>
      </c>
    </row>
    <row r="3" spans="1:12" x14ac:dyDescent="0.25">
      <c r="B3">
        <v>0.29820000000000002</v>
      </c>
      <c r="C3">
        <f t="shared" ref="C3:C60" si="2">(B3*19.78)-2.4</f>
        <v>3.4983960000000009</v>
      </c>
      <c r="D3">
        <v>0.47</v>
      </c>
      <c r="E3" s="3">
        <f t="shared" ref="E3:E63" si="3">C3/D3</f>
        <v>7.4433957446808536</v>
      </c>
      <c r="H3">
        <v>0.34389999999999998</v>
      </c>
      <c r="I3">
        <f t="shared" si="0"/>
        <v>4.4023420000000009</v>
      </c>
      <c r="J3">
        <v>0.44</v>
      </c>
      <c r="K3" s="3">
        <f t="shared" si="1"/>
        <v>10.005322727272729</v>
      </c>
    </row>
    <row r="4" spans="1:12" x14ac:dyDescent="0.25">
      <c r="B4">
        <v>0.30690000000000001</v>
      </c>
      <c r="C4">
        <f t="shared" si="2"/>
        <v>3.6704820000000002</v>
      </c>
      <c r="D4">
        <v>0.43</v>
      </c>
      <c r="E4" s="3">
        <f t="shared" si="3"/>
        <v>8.5360046511627914</v>
      </c>
      <c r="H4">
        <v>0.3322</v>
      </c>
      <c r="I4">
        <f t="shared" si="0"/>
        <v>4.1709160000000001</v>
      </c>
      <c r="J4">
        <v>0.47</v>
      </c>
      <c r="K4" s="3">
        <f t="shared" si="1"/>
        <v>8.8742893617021288</v>
      </c>
    </row>
    <row r="5" spans="1:12" x14ac:dyDescent="0.25">
      <c r="B5">
        <v>0.28070000000000001</v>
      </c>
      <c r="C5">
        <f>(B5*19.78)-2.4</f>
        <v>3.1522460000000003</v>
      </c>
      <c r="D5">
        <v>0.43</v>
      </c>
      <c r="E5" s="3">
        <f>C5/D5</f>
        <v>7.3308046511627918</v>
      </c>
      <c r="H5">
        <v>0.35060000000000002</v>
      </c>
      <c r="I5">
        <f t="shared" si="0"/>
        <v>4.5348680000000012</v>
      </c>
      <c r="J5">
        <v>0.5</v>
      </c>
      <c r="K5" s="3">
        <f t="shared" si="1"/>
        <v>9.0697360000000025</v>
      </c>
    </row>
    <row r="6" spans="1:12" x14ac:dyDescent="0.25">
      <c r="B6">
        <v>0.2903</v>
      </c>
      <c r="C6">
        <f t="shared" si="2"/>
        <v>3.3421340000000002</v>
      </c>
      <c r="D6">
        <v>0.48</v>
      </c>
      <c r="E6" s="3">
        <f t="shared" si="3"/>
        <v>6.9627791666666674</v>
      </c>
      <c r="H6">
        <v>0.34050000000000002</v>
      </c>
      <c r="I6">
        <f t="shared" si="0"/>
        <v>4.335090000000001</v>
      </c>
      <c r="J6">
        <v>0.46</v>
      </c>
      <c r="K6" s="3">
        <f t="shared" si="1"/>
        <v>9.4241086956521762</v>
      </c>
    </row>
    <row r="7" spans="1:12" x14ac:dyDescent="0.25">
      <c r="B7">
        <v>0.30009999999999998</v>
      </c>
      <c r="C7">
        <f t="shared" si="2"/>
        <v>3.5359779999999996</v>
      </c>
      <c r="D7">
        <v>0.43</v>
      </c>
      <c r="E7" s="3">
        <f t="shared" si="3"/>
        <v>8.2232046511627903</v>
      </c>
      <c r="H7">
        <v>0.3493</v>
      </c>
      <c r="I7">
        <f t="shared" si="0"/>
        <v>4.5091540000000006</v>
      </c>
      <c r="J7">
        <v>0.49</v>
      </c>
      <c r="K7" s="3">
        <f t="shared" si="1"/>
        <v>9.2023551020408174</v>
      </c>
    </row>
    <row r="8" spans="1:12" x14ac:dyDescent="0.25">
      <c r="E8" s="7"/>
      <c r="K8" s="6"/>
    </row>
    <row r="9" spans="1:12" x14ac:dyDescent="0.25">
      <c r="A9" s="4" t="s">
        <v>9</v>
      </c>
      <c r="B9">
        <v>0.28199999999999997</v>
      </c>
      <c r="C9">
        <f t="shared" si="2"/>
        <v>3.1779600000000001</v>
      </c>
      <c r="D9">
        <v>0.42</v>
      </c>
      <c r="E9" s="3">
        <f t="shared" si="3"/>
        <v>7.5665714285714287</v>
      </c>
      <c r="F9" s="9">
        <f>AVERAGE(E9:E14)</f>
        <v>7.7016127636764011</v>
      </c>
      <c r="G9" s="4" t="s">
        <v>19</v>
      </c>
      <c r="H9">
        <v>0.4819</v>
      </c>
      <c r="I9">
        <f t="shared" ref="I9:I14" si="4">(H9*19.78)-2.4</f>
        <v>7.1319820000000007</v>
      </c>
      <c r="J9">
        <v>0.46</v>
      </c>
      <c r="K9" s="3">
        <f t="shared" ref="K9:K14" si="5">I9/J9</f>
        <v>15.504308695652174</v>
      </c>
      <c r="L9" s="11">
        <f>AVERAGE(K9:K14)</f>
        <v>14.329201455189628</v>
      </c>
    </row>
    <row r="10" spans="1:12" x14ac:dyDescent="0.25">
      <c r="B10">
        <v>0.31509999999999999</v>
      </c>
      <c r="C10">
        <f t="shared" si="2"/>
        <v>3.832678</v>
      </c>
      <c r="D10">
        <v>0.52</v>
      </c>
      <c r="E10" s="3">
        <f t="shared" si="3"/>
        <v>7.3705346153846154</v>
      </c>
      <c r="H10">
        <v>0.46339999999999998</v>
      </c>
      <c r="I10">
        <f t="shared" si="4"/>
        <v>6.7660520000000002</v>
      </c>
      <c r="J10">
        <v>0.44</v>
      </c>
      <c r="K10" s="3">
        <f t="shared" si="5"/>
        <v>15.377390909090909</v>
      </c>
    </row>
    <row r="11" spans="1:12" x14ac:dyDescent="0.25">
      <c r="B11">
        <v>0.31369999999999998</v>
      </c>
      <c r="C11">
        <f t="shared" si="2"/>
        <v>3.804986</v>
      </c>
      <c r="D11">
        <v>0.56999999999999995</v>
      </c>
      <c r="E11" s="3">
        <f t="shared" si="3"/>
        <v>6.6754140350877202</v>
      </c>
      <c r="H11">
        <v>0.45150000000000001</v>
      </c>
      <c r="I11">
        <f t="shared" si="4"/>
        <v>6.5306700000000006</v>
      </c>
      <c r="J11">
        <v>0.47</v>
      </c>
      <c r="K11" s="3">
        <f t="shared" si="5"/>
        <v>13.895042553191491</v>
      </c>
    </row>
    <row r="12" spans="1:12" x14ac:dyDescent="0.25">
      <c r="B12">
        <v>0.37119999999999997</v>
      </c>
      <c r="C12">
        <f t="shared" ref="C12:C14" si="6">(B12*19.78)-2.4</f>
        <v>4.9423359999999992</v>
      </c>
      <c r="D12">
        <v>0.56000000000000005</v>
      </c>
      <c r="E12" s="3">
        <f t="shared" si="3"/>
        <v>8.8255999999999979</v>
      </c>
      <c r="H12">
        <v>0.46189999999999998</v>
      </c>
      <c r="I12">
        <f t="shared" si="4"/>
        <v>6.736381999999999</v>
      </c>
      <c r="J12">
        <v>0.5</v>
      </c>
      <c r="K12" s="3">
        <f t="shared" si="5"/>
        <v>13.472763999999998</v>
      </c>
    </row>
    <row r="13" spans="1:12" x14ac:dyDescent="0.25">
      <c r="B13">
        <v>0.31509999999999999</v>
      </c>
      <c r="C13">
        <f t="shared" si="6"/>
        <v>3.832678</v>
      </c>
      <c r="D13">
        <v>0.54</v>
      </c>
      <c r="E13" s="3">
        <f t="shared" si="3"/>
        <v>7.0975518518518514</v>
      </c>
      <c r="H13">
        <v>0.44340000000000002</v>
      </c>
      <c r="I13">
        <f t="shared" si="4"/>
        <v>6.3704520000000002</v>
      </c>
      <c r="J13">
        <v>0.46</v>
      </c>
      <c r="K13" s="3">
        <f t="shared" si="5"/>
        <v>13.848808695652174</v>
      </c>
    </row>
    <row r="14" spans="1:12" x14ac:dyDescent="0.25">
      <c r="B14">
        <v>0.30990000000000001</v>
      </c>
      <c r="C14">
        <f t="shared" si="6"/>
        <v>3.7298220000000009</v>
      </c>
      <c r="D14">
        <v>0.43</v>
      </c>
      <c r="E14" s="3">
        <f t="shared" si="3"/>
        <v>8.6740046511627931</v>
      </c>
      <c r="H14">
        <v>0.46510000000000001</v>
      </c>
      <c r="I14">
        <f t="shared" si="4"/>
        <v>6.7996780000000001</v>
      </c>
      <c r="J14">
        <v>0.49</v>
      </c>
      <c r="K14" s="3">
        <f t="shared" si="5"/>
        <v>13.876893877551021</v>
      </c>
    </row>
    <row r="15" spans="1:12" x14ac:dyDescent="0.25">
      <c r="E15" s="6"/>
      <c r="K15" s="6"/>
    </row>
    <row r="16" spans="1:12" x14ac:dyDescent="0.25">
      <c r="A16" s="4" t="s">
        <v>4</v>
      </c>
      <c r="B16">
        <v>0.33989999999999998</v>
      </c>
      <c r="C16">
        <f t="shared" si="2"/>
        <v>4.3232219999999995</v>
      </c>
      <c r="D16">
        <v>0.53</v>
      </c>
      <c r="E16" s="3">
        <f t="shared" si="3"/>
        <v>8.1570226415094318</v>
      </c>
      <c r="F16" s="10">
        <f>AVERAGE(E16:E21)</f>
        <v>7.7438840067120758</v>
      </c>
      <c r="G16" s="4" t="s">
        <v>30</v>
      </c>
      <c r="H16">
        <v>0.36890000000000001</v>
      </c>
      <c r="I16">
        <f t="shared" ref="I16:I21" si="7">(H16*19.78)-2.4</f>
        <v>4.8968420000000012</v>
      </c>
      <c r="J16">
        <v>0.46</v>
      </c>
      <c r="K16" s="3">
        <f t="shared" ref="K16:K21" si="8">I16/J16</f>
        <v>10.645308695652176</v>
      </c>
      <c r="L16" s="12">
        <f>AVERAGE(K16:K21)</f>
        <v>10.24979950082181</v>
      </c>
    </row>
    <row r="17" spans="1:12" x14ac:dyDescent="0.25">
      <c r="B17">
        <v>0.31309999999999999</v>
      </c>
      <c r="C17">
        <f t="shared" si="2"/>
        <v>3.7931180000000002</v>
      </c>
      <c r="D17">
        <v>0.49</v>
      </c>
      <c r="E17" s="3">
        <f t="shared" si="3"/>
        <v>7.7410571428571435</v>
      </c>
      <c r="H17">
        <v>0.36520000000000002</v>
      </c>
      <c r="I17">
        <f t="shared" si="7"/>
        <v>4.8236560000000015</v>
      </c>
      <c r="J17">
        <v>0.44</v>
      </c>
      <c r="K17" s="3">
        <f t="shared" si="8"/>
        <v>10.962854545454549</v>
      </c>
    </row>
    <row r="18" spans="1:12" x14ac:dyDescent="0.25">
      <c r="B18">
        <v>0.26910000000000001</v>
      </c>
      <c r="C18">
        <f t="shared" si="2"/>
        <v>2.9227980000000007</v>
      </c>
      <c r="D18">
        <v>0.46</v>
      </c>
      <c r="E18" s="3">
        <f t="shared" si="3"/>
        <v>6.3539086956521755</v>
      </c>
      <c r="H18">
        <v>0.35389999999999999</v>
      </c>
      <c r="I18">
        <f t="shared" si="7"/>
        <v>4.600142</v>
      </c>
      <c r="J18">
        <v>0.47</v>
      </c>
      <c r="K18" s="3">
        <f t="shared" si="8"/>
        <v>9.7875361702127659</v>
      </c>
    </row>
    <row r="19" spans="1:12" x14ac:dyDescent="0.25">
      <c r="B19">
        <v>0.3412</v>
      </c>
      <c r="C19">
        <f t="shared" ref="C19:C21" si="9">(B19*19.78)-2.4</f>
        <v>4.3489360000000001</v>
      </c>
      <c r="D19">
        <v>0.55000000000000004</v>
      </c>
      <c r="E19" s="3">
        <f t="shared" si="3"/>
        <v>7.9071563636363633</v>
      </c>
      <c r="H19">
        <v>0.37990000000000002</v>
      </c>
      <c r="I19">
        <f t="shared" si="7"/>
        <v>5.1144220000000011</v>
      </c>
      <c r="J19">
        <v>0.5</v>
      </c>
      <c r="K19" s="3">
        <f t="shared" si="8"/>
        <v>10.228844000000002</v>
      </c>
    </row>
    <row r="20" spans="1:12" x14ac:dyDescent="0.25">
      <c r="B20">
        <v>0.31269999999999998</v>
      </c>
      <c r="C20">
        <f t="shared" si="9"/>
        <v>3.7852060000000001</v>
      </c>
      <c r="D20">
        <v>0.43</v>
      </c>
      <c r="E20" s="3">
        <f t="shared" si="3"/>
        <v>8.8028046511627913</v>
      </c>
      <c r="H20">
        <v>0.36520000000000002</v>
      </c>
      <c r="I20">
        <f t="shared" si="7"/>
        <v>4.8236560000000015</v>
      </c>
      <c r="J20">
        <v>0.46</v>
      </c>
      <c r="K20" s="3">
        <f t="shared" si="8"/>
        <v>10.486208695652177</v>
      </c>
    </row>
    <row r="21" spans="1:12" x14ac:dyDescent="0.25">
      <c r="B21">
        <v>0.28820000000000001</v>
      </c>
      <c r="C21">
        <f t="shared" si="9"/>
        <v>3.300596000000001</v>
      </c>
      <c r="D21">
        <v>0.44</v>
      </c>
      <c r="E21" s="3">
        <f t="shared" si="3"/>
        <v>7.5013545454545474</v>
      </c>
      <c r="H21">
        <v>0.35389999999999999</v>
      </c>
      <c r="I21">
        <f t="shared" si="7"/>
        <v>4.600142</v>
      </c>
      <c r="J21">
        <v>0.49</v>
      </c>
      <c r="K21" s="3">
        <f t="shared" si="8"/>
        <v>9.3880448979591833</v>
      </c>
    </row>
    <row r="22" spans="1:12" x14ac:dyDescent="0.25">
      <c r="E22" s="6"/>
      <c r="K22" s="6"/>
    </row>
    <row r="23" spans="1:12" x14ac:dyDescent="0.25">
      <c r="A23" s="4" t="s">
        <v>26</v>
      </c>
      <c r="B23">
        <v>0.2868</v>
      </c>
      <c r="C23">
        <f t="shared" si="2"/>
        <v>3.272904</v>
      </c>
      <c r="D23">
        <v>0.54</v>
      </c>
      <c r="E23" s="3">
        <f t="shared" si="3"/>
        <v>6.0609333333333328</v>
      </c>
      <c r="F23" s="10">
        <f>AVERAGE(E23:E28)</f>
        <v>7.4085004364693701</v>
      </c>
      <c r="G23" s="4" t="s">
        <v>21</v>
      </c>
      <c r="H23">
        <v>0.33450000000000002</v>
      </c>
      <c r="I23">
        <f t="shared" ref="I23:I28" si="10">(H23*19.78)-2.4</f>
        <v>4.2164100000000015</v>
      </c>
      <c r="J23">
        <v>0.46</v>
      </c>
      <c r="K23" s="3">
        <f t="shared" ref="K23:K28" si="11">I23/J23</f>
        <v>9.1661086956521771</v>
      </c>
      <c r="L23" s="11">
        <f>AVERAGE(K23:K28)</f>
        <v>9.2982963947809392</v>
      </c>
    </row>
    <row r="24" spans="1:12" x14ac:dyDescent="0.25">
      <c r="B24">
        <v>0.2974</v>
      </c>
      <c r="C24">
        <f t="shared" si="2"/>
        <v>3.4825720000000007</v>
      </c>
      <c r="D24">
        <v>0.47</v>
      </c>
      <c r="E24" s="3">
        <f t="shared" si="3"/>
        <v>7.4097276595744699</v>
      </c>
      <c r="H24">
        <v>0.34279999999999999</v>
      </c>
      <c r="I24">
        <f t="shared" si="10"/>
        <v>4.3805840000000007</v>
      </c>
      <c r="J24">
        <v>0.44</v>
      </c>
      <c r="K24" s="3">
        <f t="shared" si="11"/>
        <v>9.9558727272727285</v>
      </c>
    </row>
    <row r="25" spans="1:12" x14ac:dyDescent="0.25">
      <c r="B25">
        <v>0.29430000000000001</v>
      </c>
      <c r="C25">
        <f t="shared" si="2"/>
        <v>3.4212540000000007</v>
      </c>
      <c r="D25">
        <v>0.46</v>
      </c>
      <c r="E25" s="3">
        <f t="shared" si="3"/>
        <v>7.4375086956521752</v>
      </c>
      <c r="H25">
        <v>0.3206</v>
      </c>
      <c r="I25">
        <f t="shared" si="10"/>
        <v>3.941468</v>
      </c>
      <c r="J25">
        <v>0.47</v>
      </c>
      <c r="K25" s="3">
        <f t="shared" si="11"/>
        <v>8.3861021276595746</v>
      </c>
    </row>
    <row r="26" spans="1:12" x14ac:dyDescent="0.25">
      <c r="B26">
        <v>0.3211</v>
      </c>
      <c r="C26">
        <f t="shared" ref="C26:C28" si="12">(B26*19.78)-2.4</f>
        <v>3.9513580000000004</v>
      </c>
      <c r="D26">
        <v>0.53</v>
      </c>
      <c r="E26" s="3">
        <f t="shared" si="3"/>
        <v>7.4553924528301891</v>
      </c>
      <c r="H26">
        <v>0.34050000000000002</v>
      </c>
      <c r="I26">
        <f t="shared" si="10"/>
        <v>4.335090000000001</v>
      </c>
      <c r="J26">
        <v>0.5</v>
      </c>
      <c r="K26" s="3">
        <f t="shared" si="11"/>
        <v>8.670180000000002</v>
      </c>
    </row>
    <row r="27" spans="1:12" x14ac:dyDescent="0.25">
      <c r="B27">
        <v>0.30740000000000001</v>
      </c>
      <c r="C27">
        <f t="shared" si="12"/>
        <v>3.6803720000000006</v>
      </c>
      <c r="D27">
        <v>0.41</v>
      </c>
      <c r="E27" s="3">
        <f t="shared" si="3"/>
        <v>8.9765170731707347</v>
      </c>
      <c r="H27">
        <v>0.3528</v>
      </c>
      <c r="I27">
        <f t="shared" si="10"/>
        <v>4.5783839999999998</v>
      </c>
      <c r="J27">
        <v>0.46</v>
      </c>
      <c r="K27" s="3">
        <f t="shared" si="11"/>
        <v>9.9530086956521728</v>
      </c>
    </row>
    <row r="28" spans="1:12" x14ac:dyDescent="0.25">
      <c r="B28">
        <v>0.2903</v>
      </c>
      <c r="C28">
        <f t="shared" si="12"/>
        <v>3.3421340000000002</v>
      </c>
      <c r="D28">
        <v>0.47</v>
      </c>
      <c r="E28" s="3">
        <f t="shared" si="3"/>
        <v>7.1109234042553195</v>
      </c>
      <c r="H28">
        <v>0.36059999999999998</v>
      </c>
      <c r="I28">
        <f t="shared" si="10"/>
        <v>4.7326680000000003</v>
      </c>
      <c r="J28">
        <v>0.49</v>
      </c>
      <c r="K28" s="3">
        <f t="shared" si="11"/>
        <v>9.6585061224489799</v>
      </c>
    </row>
    <row r="29" spans="1:12" x14ac:dyDescent="0.25">
      <c r="E29" s="6"/>
      <c r="K29" s="6"/>
    </row>
    <row r="30" spans="1:12" x14ac:dyDescent="0.25">
      <c r="A30" s="4" t="s">
        <v>6</v>
      </c>
      <c r="B30">
        <v>0.31109999999999999</v>
      </c>
      <c r="C30">
        <f t="shared" si="2"/>
        <v>3.7535580000000004</v>
      </c>
      <c r="D30">
        <v>0.44</v>
      </c>
      <c r="E30" s="3">
        <f t="shared" si="3"/>
        <v>8.5308136363636375</v>
      </c>
      <c r="F30" s="11">
        <f>AVERAGE(E30:E35)</f>
        <v>7.3783412779914386</v>
      </c>
      <c r="G30" s="4" t="s">
        <v>22</v>
      </c>
      <c r="H30">
        <v>0.51990000000000003</v>
      </c>
      <c r="I30">
        <f t="shared" ref="I30:I35" si="13">(H30*19.78)-2.4</f>
        <v>7.8836220000000008</v>
      </c>
      <c r="J30">
        <v>0.46</v>
      </c>
      <c r="K30" s="3">
        <f t="shared" ref="K30:K35" si="14">I30/J30</f>
        <v>17.138308695652174</v>
      </c>
      <c r="L30" s="12">
        <f>AVERAGE(K30:K35)</f>
        <v>19.038121673600319</v>
      </c>
    </row>
    <row r="31" spans="1:12" x14ac:dyDescent="0.25">
      <c r="B31">
        <v>0.2888</v>
      </c>
      <c r="C31">
        <f t="shared" si="2"/>
        <v>3.3124640000000007</v>
      </c>
      <c r="D31">
        <v>0.41</v>
      </c>
      <c r="E31" s="3">
        <f t="shared" si="3"/>
        <v>8.0791804878048801</v>
      </c>
      <c r="H31">
        <v>0.52749999999999997</v>
      </c>
      <c r="I31">
        <f t="shared" si="13"/>
        <v>8.033949999999999</v>
      </c>
      <c r="J31">
        <v>0.48</v>
      </c>
      <c r="K31" s="3">
        <f t="shared" si="14"/>
        <v>16.737395833333331</v>
      </c>
    </row>
    <row r="32" spans="1:12" x14ac:dyDescent="0.25">
      <c r="B32">
        <v>0.29239999999999999</v>
      </c>
      <c r="C32">
        <f t="shared" si="2"/>
        <v>3.3836720000000002</v>
      </c>
      <c r="D32">
        <v>0.49</v>
      </c>
      <c r="E32" s="3">
        <f t="shared" si="3"/>
        <v>6.90545306122449</v>
      </c>
      <c r="H32">
        <v>0.65900000000000003</v>
      </c>
      <c r="I32">
        <f t="shared" si="13"/>
        <v>10.635020000000001</v>
      </c>
      <c r="J32">
        <v>0.47</v>
      </c>
      <c r="K32" s="3">
        <f t="shared" si="14"/>
        <v>22.627702127659578</v>
      </c>
    </row>
    <row r="33" spans="1:12" x14ac:dyDescent="0.25">
      <c r="B33">
        <v>0.30120000000000002</v>
      </c>
      <c r="C33">
        <f t="shared" ref="C33:C35" si="15">(B33*19.78)-2.4</f>
        <v>3.5577360000000007</v>
      </c>
      <c r="D33">
        <v>0.53</v>
      </c>
      <c r="E33" s="3">
        <f t="shared" si="3"/>
        <v>6.7127094339622655</v>
      </c>
      <c r="H33">
        <v>0.54990000000000006</v>
      </c>
      <c r="I33">
        <f t="shared" si="13"/>
        <v>8.4770220000000016</v>
      </c>
      <c r="J33">
        <v>0.49</v>
      </c>
      <c r="K33" s="3">
        <f t="shared" si="14"/>
        <v>17.300044897959186</v>
      </c>
    </row>
    <row r="34" spans="1:12" x14ac:dyDescent="0.25">
      <c r="B34">
        <v>0.2908</v>
      </c>
      <c r="C34">
        <f t="shared" si="15"/>
        <v>3.3520240000000006</v>
      </c>
      <c r="D34">
        <v>0.46</v>
      </c>
      <c r="E34" s="3">
        <f t="shared" si="3"/>
        <v>7.2870086956521751</v>
      </c>
      <c r="H34">
        <v>0.5675</v>
      </c>
      <c r="I34">
        <f t="shared" si="13"/>
        <v>8.8251500000000007</v>
      </c>
      <c r="J34">
        <v>0.45</v>
      </c>
      <c r="K34" s="3">
        <f t="shared" si="14"/>
        <v>19.611444444444444</v>
      </c>
    </row>
    <row r="35" spans="1:12" x14ac:dyDescent="0.25">
      <c r="B35">
        <v>0.29549999999999998</v>
      </c>
      <c r="C35">
        <f t="shared" si="15"/>
        <v>3.4449900000000002</v>
      </c>
      <c r="D35">
        <v>0.51</v>
      </c>
      <c r="E35" s="3">
        <f t="shared" si="3"/>
        <v>6.754882352941177</v>
      </c>
      <c r="H35">
        <v>0.6159</v>
      </c>
      <c r="I35">
        <f t="shared" si="13"/>
        <v>9.7825020000000009</v>
      </c>
      <c r="J35">
        <v>0.47</v>
      </c>
      <c r="K35" s="3">
        <f t="shared" si="14"/>
        <v>20.813834042553193</v>
      </c>
    </row>
    <row r="36" spans="1:12" x14ac:dyDescent="0.25">
      <c r="E36" s="6"/>
      <c r="K36" s="6"/>
    </row>
    <row r="37" spans="1:12" x14ac:dyDescent="0.25">
      <c r="A37" s="4" t="s">
        <v>27</v>
      </c>
      <c r="B37">
        <v>0.28999999999999998</v>
      </c>
      <c r="C37">
        <f t="shared" si="2"/>
        <v>3.3362000000000003</v>
      </c>
      <c r="D37">
        <v>0.44</v>
      </c>
      <c r="E37" s="3">
        <f t="shared" si="3"/>
        <v>7.5822727272727279</v>
      </c>
      <c r="F37" s="10">
        <f>AVERAGE(E37:E42)</f>
        <v>7.4705053052762009</v>
      </c>
      <c r="G37" s="4" t="s">
        <v>31</v>
      </c>
      <c r="H37">
        <v>0.44330000000000003</v>
      </c>
      <c r="I37">
        <f t="shared" ref="I37:I42" si="16">(H37*19.78)-2.4</f>
        <v>6.3684740000000009</v>
      </c>
      <c r="J37">
        <v>0.54</v>
      </c>
      <c r="K37" s="3">
        <f t="shared" ref="K37:K42" si="17">I37/J37</f>
        <v>11.793470370370372</v>
      </c>
      <c r="L37" s="12">
        <f>AVERAGE(K37:K42)</f>
        <v>10.326527573850621</v>
      </c>
    </row>
    <row r="38" spans="1:12" x14ac:dyDescent="0.25">
      <c r="B38">
        <v>0.29780000000000001</v>
      </c>
      <c r="C38">
        <f t="shared" si="2"/>
        <v>3.4904840000000008</v>
      </c>
      <c r="D38">
        <v>0.41</v>
      </c>
      <c r="E38" s="3">
        <f t="shared" si="3"/>
        <v>8.5133756097560997</v>
      </c>
      <c r="H38">
        <v>0.41139999999999999</v>
      </c>
      <c r="I38">
        <f t="shared" si="16"/>
        <v>5.7374919999999996</v>
      </c>
      <c r="J38">
        <v>0.62</v>
      </c>
      <c r="K38" s="3">
        <f t="shared" si="17"/>
        <v>9.2540193548387091</v>
      </c>
    </row>
    <row r="39" spans="1:12" x14ac:dyDescent="0.25">
      <c r="B39">
        <v>0.28820000000000001</v>
      </c>
      <c r="C39">
        <f t="shared" si="2"/>
        <v>3.300596000000001</v>
      </c>
      <c r="D39">
        <v>0.49</v>
      </c>
      <c r="E39" s="3">
        <f t="shared" si="3"/>
        <v>6.7359102040816348</v>
      </c>
      <c r="H39">
        <v>0.42380000000000001</v>
      </c>
      <c r="I39">
        <f t="shared" si="16"/>
        <v>5.9827639999999995</v>
      </c>
      <c r="J39">
        <v>0.61</v>
      </c>
      <c r="K39" s="3">
        <f t="shared" si="17"/>
        <v>9.807809836065573</v>
      </c>
    </row>
    <row r="40" spans="1:12" x14ac:dyDescent="0.25">
      <c r="B40">
        <v>0.311</v>
      </c>
      <c r="C40">
        <f t="shared" ref="C40:C42" si="18">(B40*19.78)-2.4</f>
        <v>3.7515800000000001</v>
      </c>
      <c r="D40">
        <v>0.53</v>
      </c>
      <c r="E40" s="3">
        <f t="shared" si="3"/>
        <v>7.0784528301886791</v>
      </c>
      <c r="H40">
        <v>0.42330000000000001</v>
      </c>
      <c r="I40">
        <f t="shared" si="16"/>
        <v>5.9728740000000009</v>
      </c>
      <c r="J40">
        <v>0.63</v>
      </c>
      <c r="K40" s="3">
        <f t="shared" si="17"/>
        <v>9.4807523809523815</v>
      </c>
    </row>
    <row r="41" spans="1:12" x14ac:dyDescent="0.25">
      <c r="B41">
        <v>0.29780000000000001</v>
      </c>
      <c r="C41">
        <f t="shared" si="18"/>
        <v>3.4904840000000008</v>
      </c>
      <c r="D41">
        <v>0.46</v>
      </c>
      <c r="E41" s="3">
        <f t="shared" si="3"/>
        <v>7.5880086956521753</v>
      </c>
      <c r="H41">
        <v>0.43140000000000001</v>
      </c>
      <c r="I41">
        <f t="shared" si="16"/>
        <v>6.1330919999999995</v>
      </c>
      <c r="J41">
        <v>0.57999999999999996</v>
      </c>
      <c r="K41" s="3">
        <f t="shared" si="17"/>
        <v>10.574296551724139</v>
      </c>
    </row>
    <row r="42" spans="1:12" x14ac:dyDescent="0.25">
      <c r="B42">
        <v>0.31019999999999998</v>
      </c>
      <c r="C42">
        <f t="shared" si="18"/>
        <v>3.7357559999999999</v>
      </c>
      <c r="D42">
        <v>0.51</v>
      </c>
      <c r="E42" s="3">
        <f t="shared" si="3"/>
        <v>7.3250117647058817</v>
      </c>
      <c r="H42">
        <v>0.45090000000000002</v>
      </c>
      <c r="I42">
        <f t="shared" si="16"/>
        <v>6.5188020000000009</v>
      </c>
      <c r="J42">
        <v>0.59</v>
      </c>
      <c r="K42" s="3">
        <f t="shared" si="17"/>
        <v>11.048816949152544</v>
      </c>
    </row>
    <row r="43" spans="1:12" x14ac:dyDescent="0.25">
      <c r="E43" s="6"/>
      <c r="K43" s="6"/>
    </row>
    <row r="44" spans="1:12" x14ac:dyDescent="0.25">
      <c r="A44" s="4" t="s">
        <v>10</v>
      </c>
      <c r="B44">
        <v>0.39329999999999998</v>
      </c>
      <c r="C44">
        <f t="shared" si="2"/>
        <v>5.3794740000000001</v>
      </c>
      <c r="D44">
        <v>0.43</v>
      </c>
      <c r="E44" s="3">
        <f t="shared" si="3"/>
        <v>12.510404651162791</v>
      </c>
      <c r="F44" s="11">
        <f>AVERAGE(E44:E49)</f>
        <v>11.379865193895087</v>
      </c>
      <c r="G44" s="4" t="s">
        <v>32</v>
      </c>
      <c r="H44">
        <v>0.37840000000000001</v>
      </c>
      <c r="I44">
        <f t="shared" ref="I44:I49" si="19">(H44*19.78)-2.4</f>
        <v>5.0847519999999999</v>
      </c>
      <c r="J44">
        <v>0.51</v>
      </c>
      <c r="K44" s="3">
        <f t="shared" ref="K44:K49" si="20">I44/J44</f>
        <v>9.970101960784314</v>
      </c>
      <c r="L44" s="12">
        <f>AVERAGE(K44:K49)</f>
        <v>10.602971563922329</v>
      </c>
    </row>
    <row r="45" spans="1:12" x14ac:dyDescent="0.25">
      <c r="B45">
        <v>0.39560000000000001</v>
      </c>
      <c r="C45">
        <f t="shared" si="2"/>
        <v>5.4249680000000016</v>
      </c>
      <c r="D45">
        <v>0.42</v>
      </c>
      <c r="E45" s="3">
        <f t="shared" si="3"/>
        <v>12.91659047619048</v>
      </c>
      <c r="H45">
        <v>0.42809999999999998</v>
      </c>
      <c r="I45">
        <f t="shared" si="19"/>
        <v>6.067817999999999</v>
      </c>
      <c r="J45">
        <v>0.57999999999999996</v>
      </c>
      <c r="K45" s="3">
        <f t="shared" si="20"/>
        <v>10.461755172413792</v>
      </c>
    </row>
    <row r="46" spans="1:12" x14ac:dyDescent="0.25">
      <c r="B46">
        <v>0.37430000000000002</v>
      </c>
      <c r="C46">
        <f t="shared" si="2"/>
        <v>5.0036540000000009</v>
      </c>
      <c r="D46">
        <v>0.45</v>
      </c>
      <c r="E46" s="3">
        <f t="shared" si="3"/>
        <v>11.119231111111112</v>
      </c>
      <c r="H46">
        <v>0.40529999999999999</v>
      </c>
      <c r="I46">
        <f t="shared" si="19"/>
        <v>5.6168340000000008</v>
      </c>
      <c r="J46">
        <v>0.56000000000000005</v>
      </c>
      <c r="K46" s="3">
        <f t="shared" si="20"/>
        <v>10.030060714285714</v>
      </c>
    </row>
    <row r="47" spans="1:12" x14ac:dyDescent="0.25">
      <c r="B47">
        <v>0.39090000000000003</v>
      </c>
      <c r="C47">
        <f t="shared" ref="C47:C49" si="21">(B47*19.78)-2.4</f>
        <v>5.332002000000001</v>
      </c>
      <c r="D47">
        <v>0.51</v>
      </c>
      <c r="E47" s="3">
        <f t="shared" si="3"/>
        <v>10.454905882352943</v>
      </c>
      <c r="H47">
        <v>0.4284</v>
      </c>
      <c r="I47">
        <f t="shared" si="19"/>
        <v>6.0737520000000007</v>
      </c>
      <c r="J47">
        <v>0.55000000000000004</v>
      </c>
      <c r="K47" s="3">
        <f t="shared" si="20"/>
        <v>11.043185454545455</v>
      </c>
    </row>
    <row r="48" spans="1:12" x14ac:dyDescent="0.25">
      <c r="B48">
        <v>0.3856</v>
      </c>
      <c r="C48">
        <f t="shared" si="21"/>
        <v>5.2271680000000007</v>
      </c>
      <c r="D48">
        <v>0.47</v>
      </c>
      <c r="E48" s="3">
        <f t="shared" si="3"/>
        <v>11.121634042553193</v>
      </c>
      <c r="H48">
        <v>0.42809999999999998</v>
      </c>
      <c r="I48">
        <f t="shared" si="19"/>
        <v>6.067817999999999</v>
      </c>
      <c r="J48">
        <v>0.57999999999999996</v>
      </c>
      <c r="K48" s="3">
        <f t="shared" si="20"/>
        <v>10.461755172413792</v>
      </c>
    </row>
    <row r="49" spans="1:11" x14ac:dyDescent="0.25">
      <c r="B49">
        <v>0.36780000000000002</v>
      </c>
      <c r="C49">
        <f t="shared" si="21"/>
        <v>4.8750840000000011</v>
      </c>
      <c r="D49">
        <v>0.48</v>
      </c>
      <c r="E49" s="3">
        <f t="shared" si="3"/>
        <v>10.156425000000002</v>
      </c>
      <c r="H49">
        <v>0.44529999999999997</v>
      </c>
      <c r="I49">
        <f t="shared" si="19"/>
        <v>6.4080339999999989</v>
      </c>
      <c r="J49">
        <v>0.55000000000000004</v>
      </c>
      <c r="K49" s="3">
        <f t="shared" si="20"/>
        <v>11.650970909090907</v>
      </c>
    </row>
    <row r="50" spans="1:11" x14ac:dyDescent="0.25">
      <c r="E50" s="6"/>
      <c r="J50" t="s">
        <v>12</v>
      </c>
      <c r="K50" s="6"/>
    </row>
    <row r="51" spans="1:11" x14ac:dyDescent="0.25">
      <c r="A51" s="4" t="s">
        <v>28</v>
      </c>
      <c r="B51">
        <v>0.30649999999999999</v>
      </c>
      <c r="C51">
        <f t="shared" si="2"/>
        <v>3.6625700000000001</v>
      </c>
      <c r="D51">
        <v>0.44</v>
      </c>
      <c r="E51" s="3">
        <f t="shared" si="3"/>
        <v>8.3240227272727267</v>
      </c>
      <c r="F51" s="11">
        <f>AVERAGE(E51:E56)</f>
        <v>7.2836847375077562</v>
      </c>
    </row>
    <row r="52" spans="1:11" x14ac:dyDescent="0.25">
      <c r="B52">
        <v>0.2964</v>
      </c>
      <c r="C52">
        <f t="shared" si="2"/>
        <v>3.4627920000000008</v>
      </c>
      <c r="D52">
        <v>0.43</v>
      </c>
      <c r="E52" s="3">
        <f t="shared" si="3"/>
        <v>8.0530046511627926</v>
      </c>
    </row>
    <row r="53" spans="1:11" x14ac:dyDescent="0.25">
      <c r="B53">
        <v>0.2802</v>
      </c>
      <c r="C53">
        <f t="shared" si="2"/>
        <v>3.1423560000000008</v>
      </c>
      <c r="D53">
        <v>0.49</v>
      </c>
      <c r="E53" s="3">
        <f t="shared" si="3"/>
        <v>6.4129714285714305</v>
      </c>
    </row>
    <row r="54" spans="1:11" x14ac:dyDescent="0.25">
      <c r="B54">
        <v>0.28649999999999998</v>
      </c>
      <c r="C54">
        <f t="shared" ref="C54:C56" si="22">(B54*19.78)-2.4</f>
        <v>3.2669700000000002</v>
      </c>
      <c r="D54">
        <v>0.53</v>
      </c>
      <c r="E54" s="3">
        <f t="shared" si="3"/>
        <v>6.1640943396226415</v>
      </c>
    </row>
    <row r="55" spans="1:11" x14ac:dyDescent="0.25">
      <c r="B55">
        <v>0.2964</v>
      </c>
      <c r="C55">
        <f t="shared" si="22"/>
        <v>3.4627920000000008</v>
      </c>
      <c r="D55">
        <v>0.41</v>
      </c>
      <c r="E55" s="3">
        <f t="shared" si="3"/>
        <v>8.4458341463414666</v>
      </c>
    </row>
    <row r="56" spans="1:11" x14ac:dyDescent="0.25">
      <c r="B56">
        <v>0.29020000000000001</v>
      </c>
      <c r="C56">
        <f t="shared" si="22"/>
        <v>3.3401560000000008</v>
      </c>
      <c r="D56">
        <v>0.53</v>
      </c>
      <c r="E56" s="3">
        <f t="shared" si="3"/>
        <v>6.3021811320754733</v>
      </c>
    </row>
    <row r="57" spans="1:11" x14ac:dyDescent="0.25">
      <c r="E57" s="6"/>
    </row>
    <row r="58" spans="1:11" x14ac:dyDescent="0.25">
      <c r="A58" s="4" t="s">
        <v>29</v>
      </c>
      <c r="B58">
        <v>0.28660000000000002</v>
      </c>
      <c r="C58">
        <f t="shared" si="2"/>
        <v>3.2689480000000004</v>
      </c>
      <c r="D58">
        <v>0.46</v>
      </c>
      <c r="E58" s="3">
        <f t="shared" si="3"/>
        <v>7.1064086956521741</v>
      </c>
      <c r="F58" s="11">
        <f>AVERAGE(E58:E63)</f>
        <v>6.9310728155414658</v>
      </c>
    </row>
    <row r="59" spans="1:11" x14ac:dyDescent="0.25">
      <c r="B59">
        <v>0.28510000000000002</v>
      </c>
      <c r="C59">
        <f t="shared" si="2"/>
        <v>3.239278000000001</v>
      </c>
      <c r="D59">
        <v>0.48</v>
      </c>
      <c r="E59" s="3">
        <f t="shared" si="3"/>
        <v>6.7484958333333358</v>
      </c>
    </row>
    <row r="60" spans="1:11" x14ac:dyDescent="0.25">
      <c r="B60">
        <v>0.28670000000000001</v>
      </c>
      <c r="C60">
        <f t="shared" si="2"/>
        <v>3.2709260000000007</v>
      </c>
      <c r="D60">
        <v>0.47</v>
      </c>
      <c r="E60" s="3">
        <f t="shared" si="3"/>
        <v>6.9594170212765976</v>
      </c>
    </row>
    <row r="61" spans="1:11" x14ac:dyDescent="0.25">
      <c r="B61">
        <v>0.2999</v>
      </c>
      <c r="C61">
        <f t="shared" ref="C61:C63" si="23">(B61*19.78)-2.4</f>
        <v>3.532022</v>
      </c>
      <c r="D61">
        <v>0.51</v>
      </c>
      <c r="E61" s="3">
        <f t="shared" si="3"/>
        <v>6.9255333333333331</v>
      </c>
    </row>
    <row r="62" spans="1:11" x14ac:dyDescent="0.25">
      <c r="B62">
        <v>0.28510000000000002</v>
      </c>
      <c r="C62">
        <f t="shared" si="23"/>
        <v>3.239278000000001</v>
      </c>
      <c r="D62">
        <v>0.43</v>
      </c>
      <c r="E62" s="3">
        <f t="shared" si="3"/>
        <v>7.5332046511627935</v>
      </c>
    </row>
    <row r="63" spans="1:11" x14ac:dyDescent="0.25">
      <c r="B63">
        <v>0.29049999999999998</v>
      </c>
      <c r="C63">
        <f t="shared" si="23"/>
        <v>3.3460899999999998</v>
      </c>
      <c r="D63">
        <v>0.53</v>
      </c>
      <c r="E63" s="3">
        <f t="shared" si="3"/>
        <v>6.3133773584905652</v>
      </c>
    </row>
    <row r="64" spans="1:11" x14ac:dyDescent="0.25">
      <c r="E64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topLeftCell="A7" workbookViewId="0">
      <selection activeCell="O44" sqref="O44"/>
    </sheetView>
  </sheetViews>
  <sheetFormatPr defaultRowHeight="15" x14ac:dyDescent="0.25"/>
  <cols>
    <col min="1" max="1" width="19.7109375" bestFit="1" customWidth="1"/>
    <col min="2" max="2" width="10.28515625" bestFit="1" customWidth="1"/>
    <col min="7" max="7" width="17.5703125" bestFit="1" customWidth="1"/>
    <col min="8" max="8" width="10.28515625" bestFit="1" customWidth="1"/>
  </cols>
  <sheetData>
    <row r="1" spans="1:12" x14ac:dyDescent="0.25">
      <c r="B1" s="1" t="s">
        <v>3</v>
      </c>
      <c r="C1" s="1" t="s">
        <v>0</v>
      </c>
      <c r="D1" t="s">
        <v>1</v>
      </c>
      <c r="E1" s="2" t="s">
        <v>2</v>
      </c>
      <c r="H1" s="1" t="s">
        <v>3</v>
      </c>
      <c r="I1" s="1" t="s">
        <v>0</v>
      </c>
      <c r="J1" t="s">
        <v>1</v>
      </c>
      <c r="K1" s="2" t="s">
        <v>2</v>
      </c>
    </row>
    <row r="2" spans="1:12" x14ac:dyDescent="0.25">
      <c r="A2" s="4" t="s">
        <v>13</v>
      </c>
      <c r="B2" s="2">
        <v>0.3322</v>
      </c>
      <c r="C2" s="2">
        <f>(B2*14.304)-2.86</f>
        <v>1.8917888</v>
      </c>
      <c r="D2">
        <v>0.46</v>
      </c>
      <c r="E2" s="5">
        <f>C2/D2</f>
        <v>4.1125843478260871</v>
      </c>
      <c r="F2" s="13">
        <f>AVERAGE(E2:E7)</f>
        <v>4.0385045357322999</v>
      </c>
      <c r="G2" s="4" t="s">
        <v>18</v>
      </c>
      <c r="H2" s="2">
        <v>0.3226</v>
      </c>
      <c r="I2" s="2">
        <f t="shared" ref="I2:I7" si="0">(H2*14.304)-2.86</f>
        <v>1.7544704000000002</v>
      </c>
      <c r="J2">
        <v>0.46</v>
      </c>
      <c r="K2" s="5">
        <f t="shared" ref="K2:K7" si="1">I2/J2</f>
        <v>3.8140660869565219</v>
      </c>
      <c r="L2" s="13">
        <f>AVERAGE(K2:K7)</f>
        <v>3.5245214334476951</v>
      </c>
    </row>
    <row r="3" spans="1:12" x14ac:dyDescent="0.25">
      <c r="B3" s="2">
        <v>0.3251</v>
      </c>
      <c r="C3" s="2">
        <f t="shared" ref="C3:C60" si="2">(B3*14.304)-2.86</f>
        <v>1.7902304</v>
      </c>
      <c r="D3">
        <v>0.47</v>
      </c>
      <c r="E3" s="5">
        <f>C3/D3</f>
        <v>3.8090008510638298</v>
      </c>
      <c r="H3" s="2">
        <v>0.31280000000000002</v>
      </c>
      <c r="I3" s="2">
        <f t="shared" si="0"/>
        <v>1.6142912000000007</v>
      </c>
      <c r="J3">
        <v>0.44</v>
      </c>
      <c r="K3" s="5">
        <f t="shared" si="1"/>
        <v>3.6688436363636381</v>
      </c>
    </row>
    <row r="4" spans="1:12" x14ac:dyDescent="0.25">
      <c r="B4" s="2">
        <v>0.32790000000000002</v>
      </c>
      <c r="C4" s="2">
        <f t="shared" si="2"/>
        <v>1.8302816000000006</v>
      </c>
      <c r="D4">
        <v>0.43</v>
      </c>
      <c r="E4" s="5">
        <f t="shared" ref="E4:E63" si="3">C4/D4</f>
        <v>4.2564688372093036</v>
      </c>
      <c r="H4" s="2">
        <v>0.33538000000000001</v>
      </c>
      <c r="I4" s="2">
        <f t="shared" si="0"/>
        <v>1.9372755200000005</v>
      </c>
      <c r="J4">
        <v>0.47</v>
      </c>
      <c r="K4" s="5">
        <f t="shared" si="1"/>
        <v>4.1218628085106399</v>
      </c>
    </row>
    <row r="5" spans="1:12" x14ac:dyDescent="0.25">
      <c r="B5" s="2">
        <v>0.3322</v>
      </c>
      <c r="C5" s="2">
        <f>(B5*14.304)-2.86</f>
        <v>1.8917888</v>
      </c>
      <c r="D5">
        <v>0.43</v>
      </c>
      <c r="E5" s="5">
        <f>C5/D5</f>
        <v>4.3995088372093027</v>
      </c>
      <c r="H5" s="2">
        <v>0.30059999999999998</v>
      </c>
      <c r="I5" s="2">
        <f t="shared" si="0"/>
        <v>1.4397823999999999</v>
      </c>
      <c r="J5">
        <v>0.5</v>
      </c>
      <c r="K5" s="5">
        <f t="shared" si="1"/>
        <v>2.8795647999999998</v>
      </c>
    </row>
    <row r="6" spans="1:12" x14ac:dyDescent="0.25">
      <c r="B6" s="2">
        <v>0.3251</v>
      </c>
      <c r="C6" s="2">
        <f t="shared" ref="C6:C7" si="4">(B6*14.304)-2.86</f>
        <v>1.7902304</v>
      </c>
      <c r="D6">
        <v>0.48</v>
      </c>
      <c r="E6" s="5">
        <f>C6/D6</f>
        <v>3.729646666666667</v>
      </c>
      <c r="H6" s="2">
        <v>0.31080000000000002</v>
      </c>
      <c r="I6" s="2">
        <f t="shared" si="0"/>
        <v>1.5856832000000005</v>
      </c>
      <c r="J6">
        <v>0.46</v>
      </c>
      <c r="K6" s="5">
        <f t="shared" si="1"/>
        <v>3.4471373913043486</v>
      </c>
    </row>
    <row r="7" spans="1:12" x14ac:dyDescent="0.25">
      <c r="B7" s="2">
        <v>0.31790000000000002</v>
      </c>
      <c r="C7" s="2">
        <f t="shared" si="4"/>
        <v>1.6872416000000006</v>
      </c>
      <c r="D7">
        <v>0.43</v>
      </c>
      <c r="E7" s="5">
        <f t="shared" si="3"/>
        <v>3.923817674418606</v>
      </c>
      <c r="H7" s="2">
        <v>0.31009999999999999</v>
      </c>
      <c r="I7" s="2">
        <f t="shared" si="0"/>
        <v>1.5756704000000004</v>
      </c>
      <c r="J7">
        <v>0.49</v>
      </c>
      <c r="K7" s="5">
        <f t="shared" si="1"/>
        <v>3.2156538775510213</v>
      </c>
    </row>
    <row r="8" spans="1:12" x14ac:dyDescent="0.25">
      <c r="B8" s="2"/>
      <c r="C8" s="2"/>
      <c r="E8" s="5"/>
      <c r="K8" s="3"/>
    </row>
    <row r="9" spans="1:12" x14ac:dyDescent="0.25">
      <c r="A9" s="4" t="s">
        <v>9</v>
      </c>
      <c r="B9" s="2">
        <v>0.32129999999999997</v>
      </c>
      <c r="C9" s="2">
        <f t="shared" si="2"/>
        <v>1.7358752000000002</v>
      </c>
      <c r="D9">
        <v>0.42</v>
      </c>
      <c r="E9" s="5">
        <f t="shared" si="3"/>
        <v>4.133036190476191</v>
      </c>
      <c r="F9" s="13">
        <f>AVERAGE(E9:E14)</f>
        <v>3.6443652005419369</v>
      </c>
      <c r="G9" s="4" t="s">
        <v>19</v>
      </c>
      <c r="H9" s="2">
        <v>0.31369999999999998</v>
      </c>
      <c r="I9" s="2">
        <f t="shared" ref="I9:I14" si="5">(H9*14.304)-2.86</f>
        <v>1.6271647999999996</v>
      </c>
      <c r="J9">
        <v>0.46</v>
      </c>
      <c r="K9" s="5">
        <f t="shared" ref="K9:K14" si="6">I9/J9</f>
        <v>3.5373147826086946</v>
      </c>
      <c r="L9" s="13">
        <f>AVERAGE(K9:K14)</f>
        <v>3.8833617800490505</v>
      </c>
    </row>
    <row r="10" spans="1:12" x14ac:dyDescent="0.25">
      <c r="B10" s="2">
        <v>0.31230000000000002</v>
      </c>
      <c r="C10" s="2">
        <f t="shared" si="2"/>
        <v>1.6071392000000002</v>
      </c>
      <c r="D10">
        <v>0.52</v>
      </c>
      <c r="E10" s="5">
        <f t="shared" si="3"/>
        <v>3.090652307692308</v>
      </c>
      <c r="H10" s="2">
        <v>0.33579999999999999</v>
      </c>
      <c r="I10" s="2">
        <f t="shared" si="5"/>
        <v>1.9432832000000002</v>
      </c>
      <c r="J10">
        <v>0.44</v>
      </c>
      <c r="K10" s="5">
        <f t="shared" si="6"/>
        <v>4.4165527272727276</v>
      </c>
    </row>
    <row r="11" spans="1:12" x14ac:dyDescent="0.25">
      <c r="B11" s="2">
        <v>0.32419999999999999</v>
      </c>
      <c r="C11" s="2">
        <f t="shared" si="2"/>
        <v>1.7773568000000002</v>
      </c>
      <c r="D11">
        <v>0.56999999999999995</v>
      </c>
      <c r="E11" s="5">
        <f t="shared" si="3"/>
        <v>3.118169824561404</v>
      </c>
      <c r="H11" s="2">
        <v>0.32729999999999998</v>
      </c>
      <c r="I11" s="2">
        <f t="shared" si="5"/>
        <v>1.8216991999999999</v>
      </c>
      <c r="J11">
        <v>0.47</v>
      </c>
      <c r="K11" s="5">
        <f t="shared" si="6"/>
        <v>3.875955744680851</v>
      </c>
    </row>
    <row r="12" spans="1:12" x14ac:dyDescent="0.25">
      <c r="B12" s="2">
        <v>0.33129999999999998</v>
      </c>
      <c r="C12" s="2">
        <f t="shared" ref="C12:C14" si="7">(B12*14.304)-2.86</f>
        <v>1.8789152000000002</v>
      </c>
      <c r="D12">
        <v>0.56000000000000005</v>
      </c>
      <c r="E12" s="5">
        <f t="shared" si="3"/>
        <v>3.3552057142857143</v>
      </c>
      <c r="H12" s="2">
        <v>0.31180000000000002</v>
      </c>
      <c r="I12" s="2">
        <f t="shared" si="5"/>
        <v>1.5999872000000006</v>
      </c>
      <c r="J12">
        <v>0.5</v>
      </c>
      <c r="K12" s="5">
        <f t="shared" si="6"/>
        <v>3.1999744000000012</v>
      </c>
    </row>
    <row r="13" spans="1:12" x14ac:dyDescent="0.25">
      <c r="B13" s="2">
        <v>0.3523</v>
      </c>
      <c r="C13" s="2">
        <f t="shared" si="7"/>
        <v>2.1792992000000004</v>
      </c>
      <c r="D13">
        <v>0.54</v>
      </c>
      <c r="E13" s="5">
        <f t="shared" si="3"/>
        <v>4.0357392592592598</v>
      </c>
      <c r="H13" s="2">
        <v>0.30880000000000002</v>
      </c>
      <c r="I13" s="2">
        <f t="shared" si="5"/>
        <v>1.5570752000000003</v>
      </c>
      <c r="J13">
        <v>0.46</v>
      </c>
      <c r="K13" s="5">
        <f t="shared" si="6"/>
        <v>3.3849460869565222</v>
      </c>
    </row>
    <row r="14" spans="1:12" x14ac:dyDescent="0.25">
      <c r="B14" s="2">
        <v>0.32419999999999999</v>
      </c>
      <c r="C14" s="2">
        <f t="shared" si="7"/>
        <v>1.7773568000000002</v>
      </c>
      <c r="D14">
        <v>0.43</v>
      </c>
      <c r="E14" s="5">
        <f t="shared" si="3"/>
        <v>4.1333879069767443</v>
      </c>
      <c r="H14" s="2">
        <v>0.36730000000000002</v>
      </c>
      <c r="I14" s="2">
        <f t="shared" si="5"/>
        <v>2.3938592000000001</v>
      </c>
      <c r="J14">
        <v>0.49</v>
      </c>
      <c r="K14" s="5">
        <f t="shared" si="6"/>
        <v>4.8854269387755105</v>
      </c>
    </row>
    <row r="15" spans="1:12" x14ac:dyDescent="0.25">
      <c r="B15" s="2"/>
      <c r="C15" s="2"/>
      <c r="E15" s="5"/>
      <c r="K15" s="3"/>
    </row>
    <row r="16" spans="1:12" x14ac:dyDescent="0.25">
      <c r="A16" s="4" t="s">
        <v>4</v>
      </c>
      <c r="B16" s="2">
        <v>0.36259999999999998</v>
      </c>
      <c r="C16" s="2">
        <f t="shared" si="2"/>
        <v>2.3266303999999995</v>
      </c>
      <c r="D16">
        <v>0.53</v>
      </c>
      <c r="E16" s="5">
        <f t="shared" si="3"/>
        <v>4.3898686792452821</v>
      </c>
      <c r="F16" s="13">
        <f>AVERAGE(E16:E21)</f>
        <v>3.9973980978224799</v>
      </c>
      <c r="G16" s="4" t="s">
        <v>30</v>
      </c>
      <c r="H16" s="2">
        <v>0.30330000000000001</v>
      </c>
      <c r="I16" s="2">
        <f t="shared" ref="I16:I21" si="8">(H16*14.304)-2.86</f>
        <v>1.4784032000000003</v>
      </c>
      <c r="J16">
        <v>0.46</v>
      </c>
      <c r="K16" s="5">
        <f t="shared" ref="K16:K21" si="9">I16/J16</f>
        <v>3.2139200000000003</v>
      </c>
      <c r="L16" s="13">
        <f>AVERAGE(K16:K21)</f>
        <v>3.6059797346495976</v>
      </c>
    </row>
    <row r="17" spans="1:12" x14ac:dyDescent="0.25">
      <c r="B17" s="2">
        <v>0.3574</v>
      </c>
      <c r="C17" s="2">
        <f t="shared" si="2"/>
        <v>2.2522496000000003</v>
      </c>
      <c r="D17">
        <v>0.49</v>
      </c>
      <c r="E17" s="5">
        <f t="shared" si="3"/>
        <v>4.5964277551020416</v>
      </c>
      <c r="H17" s="2">
        <v>0.31659999999999999</v>
      </c>
      <c r="I17" s="2">
        <f t="shared" si="8"/>
        <v>1.6686464000000005</v>
      </c>
      <c r="J17">
        <v>0.44</v>
      </c>
      <c r="K17" s="5">
        <f t="shared" si="9"/>
        <v>3.792378181818183</v>
      </c>
    </row>
    <row r="18" spans="1:12" x14ac:dyDescent="0.25">
      <c r="B18" s="2">
        <v>0.2999</v>
      </c>
      <c r="C18" s="2">
        <f t="shared" si="2"/>
        <v>1.4297696000000006</v>
      </c>
      <c r="D18">
        <v>0.46</v>
      </c>
      <c r="E18" s="5">
        <f t="shared" si="3"/>
        <v>3.1081947826086971</v>
      </c>
      <c r="H18" s="2">
        <v>0.30059999999999998</v>
      </c>
      <c r="I18" s="2">
        <f t="shared" si="8"/>
        <v>1.4397823999999999</v>
      </c>
      <c r="J18">
        <v>0.47</v>
      </c>
      <c r="K18" s="5">
        <f t="shared" si="9"/>
        <v>3.0633668085106383</v>
      </c>
    </row>
    <row r="19" spans="1:12" x14ac:dyDescent="0.25">
      <c r="B19" s="2">
        <v>0.35539999999999999</v>
      </c>
      <c r="C19" s="2">
        <f t="shared" ref="C19:C21" si="10">(B19*14.304)-2.86</f>
        <v>2.2236416000000001</v>
      </c>
      <c r="D19">
        <v>0.55000000000000004</v>
      </c>
      <c r="E19" s="5">
        <f t="shared" si="3"/>
        <v>4.0429847272727271</v>
      </c>
      <c r="H19" s="2">
        <v>0.36009999999999998</v>
      </c>
      <c r="I19" s="2">
        <f t="shared" si="8"/>
        <v>2.2908703999999998</v>
      </c>
      <c r="J19">
        <v>0.5</v>
      </c>
      <c r="K19" s="5">
        <f t="shared" si="9"/>
        <v>4.5817407999999995</v>
      </c>
    </row>
    <row r="20" spans="1:12" x14ac:dyDescent="0.25">
      <c r="B20" s="2">
        <v>0.32740000000000002</v>
      </c>
      <c r="C20" s="2">
        <f t="shared" si="10"/>
        <v>1.8231296000000001</v>
      </c>
      <c r="D20">
        <v>0.43</v>
      </c>
      <c r="E20" s="5">
        <f t="shared" si="3"/>
        <v>4.2398362790697677</v>
      </c>
      <c r="H20" s="2">
        <v>0.31109999999999999</v>
      </c>
      <c r="I20" s="2">
        <f t="shared" si="8"/>
        <v>1.5899744000000005</v>
      </c>
      <c r="J20">
        <v>0.46</v>
      </c>
      <c r="K20" s="5">
        <f t="shared" si="9"/>
        <v>3.4564660869565227</v>
      </c>
    </row>
    <row r="21" spans="1:12" x14ac:dyDescent="0.25">
      <c r="B21" s="2">
        <v>0.31090000000000001</v>
      </c>
      <c r="C21" s="2">
        <f t="shared" si="10"/>
        <v>1.5871136000000008</v>
      </c>
      <c r="D21">
        <v>0.44</v>
      </c>
      <c r="E21" s="5">
        <f t="shared" si="3"/>
        <v>3.6070763636363656</v>
      </c>
      <c r="H21" s="2">
        <v>0.32079999999999997</v>
      </c>
      <c r="I21" s="2">
        <f t="shared" si="8"/>
        <v>1.7287231999999997</v>
      </c>
      <c r="J21">
        <v>0.49</v>
      </c>
      <c r="K21" s="5">
        <f t="shared" si="9"/>
        <v>3.5280065306122443</v>
      </c>
    </row>
    <row r="22" spans="1:12" x14ac:dyDescent="0.25">
      <c r="B22" s="2"/>
      <c r="C22" s="2"/>
      <c r="E22" s="5"/>
      <c r="K22" s="3"/>
    </row>
    <row r="23" spans="1:12" x14ac:dyDescent="0.25">
      <c r="A23" s="4" t="s">
        <v>26</v>
      </c>
      <c r="B23" s="2">
        <v>0.38579999999999998</v>
      </c>
      <c r="C23" s="2">
        <f t="shared" si="2"/>
        <v>2.6584831999999996</v>
      </c>
      <c r="D23">
        <v>0.54</v>
      </c>
      <c r="E23" s="5">
        <f t="shared" si="3"/>
        <v>4.9231170370370361</v>
      </c>
      <c r="F23" s="13">
        <f>AVERAGE(E23:E28)</f>
        <v>4.0022213494236007</v>
      </c>
      <c r="G23" s="4" t="s">
        <v>21</v>
      </c>
      <c r="H23" s="2">
        <v>0.30470000000000003</v>
      </c>
      <c r="I23" s="2">
        <f t="shared" ref="I23:I28" si="11">(H23*14.304)-2.86</f>
        <v>1.4984288000000006</v>
      </c>
      <c r="J23">
        <v>0.46</v>
      </c>
      <c r="K23" s="5">
        <f t="shared" ref="K23:K28" si="12">I23/J23</f>
        <v>3.2574539130434794</v>
      </c>
      <c r="L23" s="13">
        <f>AVERAGE(K23:K28)</f>
        <v>3.3280593575096247</v>
      </c>
    </row>
    <row r="24" spans="1:12" x14ac:dyDescent="0.25">
      <c r="B24" s="2">
        <v>0.30580000000000002</v>
      </c>
      <c r="C24" s="2">
        <f t="shared" si="2"/>
        <v>1.5141632</v>
      </c>
      <c r="D24">
        <v>0.47</v>
      </c>
      <c r="E24" s="5">
        <f t="shared" si="3"/>
        <v>3.2216238297872342</v>
      </c>
      <c r="H24" s="2">
        <v>0.30020000000000002</v>
      </c>
      <c r="I24" s="2">
        <f t="shared" si="11"/>
        <v>1.4340608000000006</v>
      </c>
      <c r="J24">
        <v>0.44</v>
      </c>
      <c r="K24" s="5">
        <f t="shared" si="12"/>
        <v>3.2592290909090922</v>
      </c>
    </row>
    <row r="25" spans="1:12" x14ac:dyDescent="0.25">
      <c r="B25" s="2">
        <v>0.31630000000000003</v>
      </c>
      <c r="C25" s="2">
        <f t="shared" si="2"/>
        <v>1.6643552000000006</v>
      </c>
      <c r="D25">
        <v>0.46</v>
      </c>
      <c r="E25" s="5">
        <f t="shared" si="3"/>
        <v>3.6181634782608705</v>
      </c>
      <c r="H25" s="2">
        <v>0.30919999999999997</v>
      </c>
      <c r="I25" s="2">
        <f t="shared" si="11"/>
        <v>1.5627967999999997</v>
      </c>
      <c r="J25">
        <v>0.47</v>
      </c>
      <c r="K25" s="5">
        <f t="shared" si="12"/>
        <v>3.3250995744680845</v>
      </c>
    </row>
    <row r="26" spans="1:12" x14ac:dyDescent="0.25">
      <c r="B26" s="2">
        <v>0.33450000000000002</v>
      </c>
      <c r="C26" s="2">
        <f t="shared" ref="C26:C28" si="13">(B26*14.304)-2.86</f>
        <v>1.9246880000000002</v>
      </c>
      <c r="D26">
        <v>0.53</v>
      </c>
      <c r="E26" s="5">
        <f t="shared" si="3"/>
        <v>3.6314867924528302</v>
      </c>
      <c r="H26" s="2">
        <v>0.31059999999999999</v>
      </c>
      <c r="I26" s="2">
        <f t="shared" si="11"/>
        <v>1.5828224</v>
      </c>
      <c r="J26">
        <v>0.5</v>
      </c>
      <c r="K26" s="5">
        <f t="shared" si="12"/>
        <v>3.1656447999999999</v>
      </c>
    </row>
    <row r="27" spans="1:12" x14ac:dyDescent="0.25">
      <c r="B27" s="2">
        <v>0.32969999999999999</v>
      </c>
      <c r="C27" s="2">
        <f t="shared" si="13"/>
        <v>1.8560288000000003</v>
      </c>
      <c r="D27">
        <v>0.41</v>
      </c>
      <c r="E27" s="5">
        <f t="shared" si="3"/>
        <v>4.526899512195123</v>
      </c>
      <c r="H27" s="2">
        <v>0.311</v>
      </c>
      <c r="I27" s="2">
        <f t="shared" si="11"/>
        <v>1.5885440000000002</v>
      </c>
      <c r="J27">
        <v>0.46</v>
      </c>
      <c r="K27" s="5">
        <f t="shared" si="12"/>
        <v>3.4533565217391309</v>
      </c>
    </row>
    <row r="28" spans="1:12" x14ac:dyDescent="0.25">
      <c r="B28" s="2">
        <v>0.33439999999999998</v>
      </c>
      <c r="C28" s="2">
        <f t="shared" si="13"/>
        <v>1.9232575999999999</v>
      </c>
      <c r="D28">
        <v>0.47</v>
      </c>
      <c r="E28" s="5">
        <f t="shared" si="3"/>
        <v>4.0920374468085106</v>
      </c>
      <c r="H28" s="2">
        <v>0.3201</v>
      </c>
      <c r="I28" s="2">
        <f t="shared" si="11"/>
        <v>1.7187104000000004</v>
      </c>
      <c r="J28">
        <v>0.49</v>
      </c>
      <c r="K28" s="5">
        <f t="shared" si="12"/>
        <v>3.5075722448979603</v>
      </c>
    </row>
    <row r="29" spans="1:12" x14ac:dyDescent="0.25">
      <c r="B29" s="2"/>
      <c r="C29" s="2"/>
      <c r="E29" s="5"/>
      <c r="K29" s="3"/>
    </row>
    <row r="30" spans="1:12" x14ac:dyDescent="0.25">
      <c r="A30" s="4" t="s">
        <v>6</v>
      </c>
      <c r="B30" s="2">
        <v>0.312</v>
      </c>
      <c r="C30" s="2">
        <f t="shared" si="2"/>
        <v>1.6028480000000003</v>
      </c>
      <c r="D30">
        <v>0.44</v>
      </c>
      <c r="E30" s="5">
        <f t="shared" si="3"/>
        <v>3.6428363636363641</v>
      </c>
      <c r="F30" s="13">
        <f>AVERAGE(E30:E35)</f>
        <v>4.048357962401667</v>
      </c>
      <c r="G30" s="4" t="s">
        <v>34</v>
      </c>
      <c r="H30" s="2">
        <v>0.25580000000000003</v>
      </c>
      <c r="I30" s="2">
        <f t="shared" ref="I30:I35" si="14">(H30*14.304)-2.86</f>
        <v>0.79896320000000065</v>
      </c>
      <c r="J30">
        <v>0.46</v>
      </c>
      <c r="K30" s="5">
        <f t="shared" ref="K30:K35" si="15">I30/J30</f>
        <v>1.7368765217391318</v>
      </c>
      <c r="L30" s="13">
        <f>AVERAGE(K30:K35)</f>
        <v>1.5885422245226601</v>
      </c>
    </row>
    <row r="31" spans="1:12" x14ac:dyDescent="0.25">
      <c r="B31" s="2">
        <v>0.30080000000000001</v>
      </c>
      <c r="C31" s="2">
        <f t="shared" si="2"/>
        <v>1.4426432000000005</v>
      </c>
      <c r="D31">
        <v>0.41</v>
      </c>
      <c r="E31" s="5">
        <f t="shared" si="3"/>
        <v>3.5186419512195135</v>
      </c>
      <c r="H31" s="2">
        <v>0.23910000000000001</v>
      </c>
      <c r="I31" s="2">
        <f t="shared" si="14"/>
        <v>0.56008640000000032</v>
      </c>
      <c r="J31">
        <v>0.48</v>
      </c>
      <c r="K31" s="5">
        <f t="shared" si="15"/>
        <v>1.1668466666666675</v>
      </c>
    </row>
    <row r="32" spans="1:12" x14ac:dyDescent="0.25">
      <c r="B32" s="2">
        <v>0.3211</v>
      </c>
      <c r="C32" s="2">
        <f t="shared" si="2"/>
        <v>1.7330144000000005</v>
      </c>
      <c r="D32">
        <v>0.49</v>
      </c>
      <c r="E32" s="5">
        <f t="shared" si="3"/>
        <v>3.5367640816326542</v>
      </c>
      <c r="H32" s="2">
        <v>0.24310000000000001</v>
      </c>
      <c r="I32" s="2">
        <f t="shared" si="14"/>
        <v>0.61730240000000025</v>
      </c>
      <c r="J32">
        <v>0.47</v>
      </c>
      <c r="K32" s="5">
        <f t="shared" si="15"/>
        <v>1.3134093617021283</v>
      </c>
    </row>
    <row r="33" spans="1:12" x14ac:dyDescent="0.25">
      <c r="B33" s="2">
        <v>0.36199999999999999</v>
      </c>
      <c r="C33" s="2">
        <f t="shared" ref="C33:C35" si="16">(B33*14.304)-2.86</f>
        <v>2.3180479999999997</v>
      </c>
      <c r="D33">
        <v>0.53</v>
      </c>
      <c r="E33" s="5">
        <f t="shared" si="3"/>
        <v>4.3736754716981121</v>
      </c>
      <c r="H33" s="2">
        <v>0.26700000000000002</v>
      </c>
      <c r="I33" s="2">
        <f t="shared" si="14"/>
        <v>0.95916800000000046</v>
      </c>
      <c r="J33">
        <v>0.49</v>
      </c>
      <c r="K33" s="5">
        <f t="shared" si="15"/>
        <v>1.9574857142857152</v>
      </c>
    </row>
    <row r="34" spans="1:12" x14ac:dyDescent="0.25">
      <c r="B34" s="2">
        <v>0.35320000000000001</v>
      </c>
      <c r="C34" s="2">
        <f t="shared" si="16"/>
        <v>2.1921728000000003</v>
      </c>
      <c r="D34">
        <v>0.46</v>
      </c>
      <c r="E34" s="5">
        <f t="shared" si="3"/>
        <v>4.765593043478261</v>
      </c>
      <c r="H34" s="2">
        <v>0.25800000000000001</v>
      </c>
      <c r="I34" s="2">
        <f t="shared" si="14"/>
        <v>0.8304320000000005</v>
      </c>
      <c r="J34">
        <v>0.45</v>
      </c>
      <c r="K34" s="5">
        <f t="shared" si="15"/>
        <v>1.8454044444444455</v>
      </c>
    </row>
    <row r="35" spans="1:12" x14ac:dyDescent="0.25">
      <c r="B35" s="2">
        <v>0.35870000000000002</v>
      </c>
      <c r="C35" s="2">
        <f t="shared" si="16"/>
        <v>2.2708448000000003</v>
      </c>
      <c r="D35">
        <v>0.51</v>
      </c>
      <c r="E35" s="5">
        <f t="shared" si="3"/>
        <v>4.4526368627450985</v>
      </c>
      <c r="H35" s="2">
        <v>0.24959999999999999</v>
      </c>
      <c r="I35" s="2">
        <f t="shared" si="14"/>
        <v>0.71027839999999998</v>
      </c>
      <c r="J35">
        <v>0.47</v>
      </c>
      <c r="K35" s="5">
        <f t="shared" si="15"/>
        <v>1.5112306382978724</v>
      </c>
    </row>
    <row r="36" spans="1:12" x14ac:dyDescent="0.25">
      <c r="B36" s="2"/>
      <c r="C36" s="2"/>
      <c r="E36" s="5"/>
      <c r="K36" s="3"/>
    </row>
    <row r="37" spans="1:12" x14ac:dyDescent="0.25">
      <c r="A37" s="4" t="s">
        <v>27</v>
      </c>
      <c r="B37" s="2">
        <v>0.32750000000000001</v>
      </c>
      <c r="C37" s="2">
        <f t="shared" si="2"/>
        <v>1.8245600000000004</v>
      </c>
      <c r="D37">
        <v>0.44</v>
      </c>
      <c r="E37" s="5">
        <f t="shared" si="3"/>
        <v>4.1467272727272739</v>
      </c>
      <c r="F37" s="13">
        <f>AVERAGE(E37:E42)</f>
        <v>4.0962160351842476</v>
      </c>
      <c r="G37" s="4" t="s">
        <v>11</v>
      </c>
      <c r="H37" s="2">
        <v>0.3634</v>
      </c>
      <c r="I37" s="2">
        <f t="shared" ref="I37:I42" si="17">(H37*14.304)-2.86</f>
        <v>2.3380736</v>
      </c>
      <c r="J37">
        <v>0.54</v>
      </c>
      <c r="K37" s="5">
        <f t="shared" ref="K37:K42" si="18">I37/J37</f>
        <v>4.3297659259259254</v>
      </c>
      <c r="L37" s="13">
        <f>AVERAGE(K37:K42)</f>
        <v>3.4637017838050759</v>
      </c>
    </row>
    <row r="38" spans="1:12" x14ac:dyDescent="0.25">
      <c r="B38" s="2">
        <v>0.31180000000000002</v>
      </c>
      <c r="C38" s="2">
        <f t="shared" si="2"/>
        <v>1.5999872000000006</v>
      </c>
      <c r="D38">
        <v>0.41</v>
      </c>
      <c r="E38" s="5">
        <f t="shared" si="3"/>
        <v>3.9024078048780506</v>
      </c>
      <c r="H38" s="2">
        <v>0.32900000000000001</v>
      </c>
      <c r="I38" s="2">
        <f t="shared" si="17"/>
        <v>1.8460160000000001</v>
      </c>
      <c r="J38">
        <v>0.62</v>
      </c>
      <c r="K38" s="5">
        <f t="shared" si="18"/>
        <v>2.9774451612903228</v>
      </c>
    </row>
    <row r="39" spans="1:12" x14ac:dyDescent="0.25">
      <c r="B39" s="2">
        <v>0.32229999999999998</v>
      </c>
      <c r="C39" s="2">
        <f t="shared" si="2"/>
        <v>1.7501792000000003</v>
      </c>
      <c r="D39">
        <v>0.49</v>
      </c>
      <c r="E39" s="5">
        <f t="shared" si="3"/>
        <v>3.5717942857142861</v>
      </c>
      <c r="H39" s="2">
        <v>0.31040000000000001</v>
      </c>
      <c r="I39" s="2">
        <f t="shared" si="17"/>
        <v>1.5799616000000003</v>
      </c>
      <c r="J39">
        <v>0.61</v>
      </c>
      <c r="K39" s="5">
        <f t="shared" si="18"/>
        <v>2.590100983606558</v>
      </c>
    </row>
    <row r="40" spans="1:12" x14ac:dyDescent="0.25">
      <c r="B40" s="2">
        <v>0.36749999999999999</v>
      </c>
      <c r="C40" s="2">
        <f t="shared" ref="C40:C42" si="19">(B40*14.304)-2.86</f>
        <v>2.3967199999999997</v>
      </c>
      <c r="D40">
        <v>0.53</v>
      </c>
      <c r="E40" s="5">
        <f t="shared" si="3"/>
        <v>4.5221132075471688</v>
      </c>
      <c r="H40" s="2">
        <v>0.3634</v>
      </c>
      <c r="I40" s="2">
        <f t="shared" si="17"/>
        <v>2.3380736</v>
      </c>
      <c r="J40">
        <v>0.63</v>
      </c>
      <c r="K40" s="5">
        <f t="shared" si="18"/>
        <v>3.7112279365079366</v>
      </c>
    </row>
    <row r="41" spans="1:12" x14ac:dyDescent="0.25">
      <c r="B41" s="2">
        <v>0.3518</v>
      </c>
      <c r="C41" s="2">
        <f t="shared" si="19"/>
        <v>2.1721471999999999</v>
      </c>
      <c r="D41">
        <v>0.46</v>
      </c>
      <c r="E41" s="5">
        <f t="shared" si="3"/>
        <v>4.7220591304347819</v>
      </c>
      <c r="H41" s="2">
        <v>0.37290000000000001</v>
      </c>
      <c r="I41" s="2">
        <f t="shared" si="17"/>
        <v>2.4739616000000004</v>
      </c>
      <c r="J41">
        <v>0.57999999999999996</v>
      </c>
      <c r="K41" s="5">
        <f t="shared" si="18"/>
        <v>4.2654510344827594</v>
      </c>
    </row>
    <row r="42" spans="1:12" x14ac:dyDescent="0.25">
      <c r="B42" s="2">
        <v>0.33229999999999998</v>
      </c>
      <c r="C42" s="2">
        <f t="shared" si="19"/>
        <v>1.8932192000000003</v>
      </c>
      <c r="D42">
        <v>0.51</v>
      </c>
      <c r="E42" s="5">
        <f t="shared" si="3"/>
        <v>3.712194509803922</v>
      </c>
      <c r="H42" s="2">
        <v>0.31990000000000002</v>
      </c>
      <c r="I42" s="2">
        <f t="shared" si="17"/>
        <v>1.7158496000000008</v>
      </c>
      <c r="J42">
        <v>0.59</v>
      </c>
      <c r="K42" s="5">
        <f t="shared" si="18"/>
        <v>2.9082196610169504</v>
      </c>
    </row>
    <row r="43" spans="1:12" x14ac:dyDescent="0.25">
      <c r="B43" s="2"/>
      <c r="C43" s="2"/>
      <c r="E43" s="5"/>
      <c r="K43" s="3"/>
    </row>
    <row r="44" spans="1:12" x14ac:dyDescent="0.25">
      <c r="A44" s="4" t="s">
        <v>10</v>
      </c>
      <c r="B44" s="2">
        <v>0.2621</v>
      </c>
      <c r="C44" s="2">
        <f t="shared" si="2"/>
        <v>0.88907840000000027</v>
      </c>
      <c r="D44">
        <v>0.43</v>
      </c>
      <c r="E44" s="5">
        <f t="shared" si="3"/>
        <v>2.0676241860465123</v>
      </c>
      <c r="F44" s="13">
        <f>AVERAGE(E44:E49)</f>
        <v>1.8627056971512783</v>
      </c>
      <c r="G44" s="4" t="s">
        <v>32</v>
      </c>
      <c r="H44" s="2">
        <v>0.36349999999999999</v>
      </c>
      <c r="I44" s="2">
        <f t="shared" ref="I44:I49" si="20">(H44*14.304)-2.86</f>
        <v>2.3395040000000003</v>
      </c>
      <c r="J44">
        <v>0.51</v>
      </c>
      <c r="K44" s="5">
        <f t="shared" ref="K44:K49" si="21">I44/J44</f>
        <v>4.5872627450980392</v>
      </c>
      <c r="L44" s="13">
        <f>AVERAGE(K44:K49)</f>
        <v>3.9303613260041743</v>
      </c>
    </row>
    <row r="45" spans="1:12" x14ac:dyDescent="0.25">
      <c r="B45" s="2">
        <v>0.25659999999999999</v>
      </c>
      <c r="C45" s="2">
        <f t="shared" si="2"/>
        <v>0.81040640000000019</v>
      </c>
      <c r="D45">
        <v>0.42</v>
      </c>
      <c r="E45" s="5">
        <f t="shared" si="3"/>
        <v>1.9295390476190482</v>
      </c>
      <c r="H45" s="2">
        <v>0.36159999999999998</v>
      </c>
      <c r="I45" s="2">
        <f t="shared" si="20"/>
        <v>2.3123263999999994</v>
      </c>
      <c r="J45">
        <v>0.57999999999999996</v>
      </c>
      <c r="K45" s="5">
        <f t="shared" si="21"/>
        <v>3.986769655172413</v>
      </c>
    </row>
    <row r="46" spans="1:12" x14ac:dyDescent="0.25">
      <c r="B46" s="2">
        <v>0.23630000000000001</v>
      </c>
      <c r="C46" s="2">
        <f t="shared" si="2"/>
        <v>0.52003520000000014</v>
      </c>
      <c r="D46">
        <v>0.45</v>
      </c>
      <c r="E46" s="5">
        <f t="shared" si="3"/>
        <v>1.1556337777777781</v>
      </c>
      <c r="H46" s="2">
        <v>0.35470000000000002</v>
      </c>
      <c r="I46" s="2">
        <f t="shared" si="20"/>
        <v>2.2136288000000008</v>
      </c>
      <c r="J46">
        <v>0.56000000000000005</v>
      </c>
      <c r="K46" s="5">
        <f t="shared" si="21"/>
        <v>3.9529085714285728</v>
      </c>
    </row>
    <row r="47" spans="1:12" x14ac:dyDescent="0.25">
      <c r="B47" s="2">
        <v>0.27210000000000001</v>
      </c>
      <c r="C47" s="2">
        <f t="shared" ref="C47:C49" si="22">(B47*14.304)-2.86</f>
        <v>1.0321184000000003</v>
      </c>
      <c r="D47">
        <v>0.51</v>
      </c>
      <c r="E47" s="5">
        <f t="shared" si="3"/>
        <v>2.0237615686274517</v>
      </c>
      <c r="H47" s="2">
        <v>0.35049999999999998</v>
      </c>
      <c r="I47" s="2">
        <f t="shared" si="20"/>
        <v>2.1535519999999999</v>
      </c>
      <c r="J47">
        <v>0.55000000000000004</v>
      </c>
      <c r="K47" s="5">
        <f t="shared" si="21"/>
        <v>3.9155490909090904</v>
      </c>
    </row>
    <row r="48" spans="1:12" x14ac:dyDescent="0.25">
      <c r="B48" s="2">
        <v>0.25659999999999999</v>
      </c>
      <c r="C48" s="2">
        <f t="shared" si="22"/>
        <v>0.81040640000000019</v>
      </c>
      <c r="D48">
        <v>0.47</v>
      </c>
      <c r="E48" s="5">
        <f t="shared" si="3"/>
        <v>1.7242689361702133</v>
      </c>
      <c r="H48" s="2">
        <v>0.34079999999999999</v>
      </c>
      <c r="I48" s="2">
        <f t="shared" si="20"/>
        <v>2.0148031999999998</v>
      </c>
      <c r="J48">
        <v>0.57999999999999996</v>
      </c>
      <c r="K48" s="5">
        <f t="shared" si="21"/>
        <v>3.4737986206896552</v>
      </c>
    </row>
    <row r="49" spans="1:11" x14ac:dyDescent="0.25">
      <c r="B49" s="2">
        <v>0.27629999999999999</v>
      </c>
      <c r="C49" s="2">
        <f t="shared" si="22"/>
        <v>1.0921951999999999</v>
      </c>
      <c r="D49">
        <v>0.48</v>
      </c>
      <c r="E49" s="5">
        <f t="shared" si="3"/>
        <v>2.2754066666666666</v>
      </c>
      <c r="H49" s="2">
        <v>0.34089999999999998</v>
      </c>
      <c r="I49" s="2">
        <f t="shared" si="20"/>
        <v>2.0162336000000001</v>
      </c>
      <c r="J49">
        <v>0.55000000000000004</v>
      </c>
      <c r="K49" s="5">
        <f t="shared" si="21"/>
        <v>3.6658792727272727</v>
      </c>
    </row>
    <row r="50" spans="1:11" x14ac:dyDescent="0.25">
      <c r="B50" s="2"/>
      <c r="C50" s="2"/>
      <c r="E50" s="5"/>
      <c r="J50" t="s">
        <v>12</v>
      </c>
    </row>
    <row r="51" spans="1:11" x14ac:dyDescent="0.25">
      <c r="A51" s="4" t="s">
        <v>33</v>
      </c>
      <c r="B51" s="2">
        <v>0.29909999999999998</v>
      </c>
      <c r="C51" s="2">
        <f t="shared" si="2"/>
        <v>1.4183264000000002</v>
      </c>
      <c r="D51">
        <v>0.44</v>
      </c>
      <c r="E51" s="5">
        <f t="shared" si="3"/>
        <v>3.2234690909090915</v>
      </c>
      <c r="F51" s="13">
        <f>AVERAGE(E51:E56)</f>
        <v>3.0414853416466361</v>
      </c>
    </row>
    <row r="52" spans="1:11" x14ac:dyDescent="0.25">
      <c r="B52" s="2">
        <v>0.28470000000000001</v>
      </c>
      <c r="C52" s="2">
        <f t="shared" si="2"/>
        <v>1.2123488000000004</v>
      </c>
      <c r="D52">
        <v>0.43</v>
      </c>
      <c r="E52" s="5">
        <f t="shared" si="3"/>
        <v>2.8194158139534893</v>
      </c>
    </row>
    <row r="53" spans="1:11" x14ac:dyDescent="0.25">
      <c r="B53" s="2">
        <v>0.28249999999999997</v>
      </c>
      <c r="C53" s="2">
        <f t="shared" si="2"/>
        <v>1.1808799999999997</v>
      </c>
      <c r="D53">
        <v>0.49</v>
      </c>
      <c r="E53" s="5">
        <f t="shared" si="3"/>
        <v>2.4099591836734686</v>
      </c>
    </row>
    <row r="54" spans="1:11" x14ac:dyDescent="0.25">
      <c r="B54" s="2">
        <v>0.34910000000000002</v>
      </c>
      <c r="C54" s="2">
        <f t="shared" ref="C54:C56" si="23">(B54*14.304)-2.86</f>
        <v>2.1335264000000005</v>
      </c>
      <c r="D54">
        <v>0.53</v>
      </c>
      <c r="E54" s="5">
        <f t="shared" si="3"/>
        <v>4.0255215094339629</v>
      </c>
    </row>
    <row r="55" spans="1:11" x14ac:dyDescent="0.25">
      <c r="B55" s="2">
        <v>0.28810000000000002</v>
      </c>
      <c r="C55" s="2">
        <f t="shared" si="23"/>
        <v>1.2609824000000009</v>
      </c>
      <c r="D55">
        <v>0.41</v>
      </c>
      <c r="E55" s="5">
        <f t="shared" si="3"/>
        <v>3.0755668292682952</v>
      </c>
    </row>
    <row r="56" spans="1:11" x14ac:dyDescent="0.25">
      <c r="B56" s="2">
        <v>0.29980000000000001</v>
      </c>
      <c r="C56" s="2">
        <f t="shared" si="23"/>
        <v>1.4283392000000004</v>
      </c>
      <c r="D56">
        <v>0.53</v>
      </c>
      <c r="E56" s="5">
        <f t="shared" si="3"/>
        <v>2.6949796226415099</v>
      </c>
    </row>
    <row r="57" spans="1:11" x14ac:dyDescent="0.25">
      <c r="B57" s="2"/>
      <c r="C57" s="2"/>
      <c r="E57" s="5"/>
    </row>
    <row r="58" spans="1:11" x14ac:dyDescent="0.25">
      <c r="A58" s="4" t="s">
        <v>29</v>
      </c>
      <c r="B58" s="2">
        <v>0.3044</v>
      </c>
      <c r="C58" s="2">
        <f t="shared" si="2"/>
        <v>1.4941376000000006</v>
      </c>
      <c r="D58">
        <v>0.46</v>
      </c>
      <c r="E58" s="5">
        <f t="shared" si="3"/>
        <v>3.2481252173913058</v>
      </c>
      <c r="F58" s="13">
        <f>AVERAGE(E58:E63)</f>
        <v>3.084584893212226</v>
      </c>
    </row>
    <row r="59" spans="1:11" x14ac:dyDescent="0.25">
      <c r="B59" s="2">
        <v>0.31730000000000003</v>
      </c>
      <c r="C59" s="2">
        <f t="shared" si="2"/>
        <v>1.6786592000000007</v>
      </c>
      <c r="D59">
        <v>0.48</v>
      </c>
      <c r="E59" s="5">
        <f t="shared" si="3"/>
        <v>3.4972066666666684</v>
      </c>
    </row>
    <row r="60" spans="1:11" x14ac:dyDescent="0.25">
      <c r="B60" s="2">
        <v>0.28620000000000001</v>
      </c>
      <c r="C60" s="2">
        <f t="shared" si="2"/>
        <v>1.2338048000000001</v>
      </c>
      <c r="D60">
        <v>0.47</v>
      </c>
      <c r="E60" s="5">
        <f t="shared" si="3"/>
        <v>2.6251165957446814</v>
      </c>
    </row>
    <row r="61" spans="1:11" x14ac:dyDescent="0.25">
      <c r="B61" s="2">
        <v>0.31140000000000001</v>
      </c>
      <c r="C61" s="2">
        <f t="shared" ref="C61:C63" si="24">(B61*14.304)-2.86</f>
        <v>1.5942656000000004</v>
      </c>
      <c r="D61">
        <v>0.51</v>
      </c>
      <c r="E61" s="5">
        <f t="shared" si="3"/>
        <v>3.1260109803921576</v>
      </c>
    </row>
    <row r="62" spans="1:11" x14ac:dyDescent="0.25">
      <c r="B62" s="2">
        <v>0.3075</v>
      </c>
      <c r="C62" s="2">
        <f t="shared" si="24"/>
        <v>1.5384800000000003</v>
      </c>
      <c r="D62">
        <v>0.43</v>
      </c>
      <c r="E62" s="5">
        <f t="shared" si="3"/>
        <v>3.57786046511628</v>
      </c>
    </row>
    <row r="63" spans="1:11" x14ac:dyDescent="0.25">
      <c r="B63" s="2">
        <v>0.29010000000000002</v>
      </c>
      <c r="C63" s="2">
        <f t="shared" si="24"/>
        <v>1.2895904000000002</v>
      </c>
      <c r="D63">
        <v>0.53</v>
      </c>
      <c r="E63" s="5">
        <f t="shared" si="3"/>
        <v>2.4331894339622644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Caspase-3</vt:lpstr>
      <vt:lpstr>Bax</vt:lpstr>
      <vt:lpstr>Bcl-2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2021-01-21T13:34:16Z</dcterms:modified>
</cp:coreProperties>
</file>