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8" firstSheet="8" activeTab="3"/>
  </bookViews>
  <sheets>
    <sheet name="Saline" sheetId="1" r:id="rId1"/>
    <sheet name="Metformin" sheetId="2" r:id="rId2"/>
    <sheet name="ASA" sheetId="7" r:id="rId3"/>
    <sheet name="Morfin" sheetId="3" r:id="rId4"/>
    <sheet name="Morfine+Met" sheetId="8" r:id="rId5"/>
    <sheet name="Morphine+ASA" sheetId="4" r:id="rId6"/>
    <sheet name="Morphine Tolerance" sheetId="5" r:id="rId7"/>
    <sheet name="Morphine Tolerance+Metformin" sheetId="6" r:id="rId8"/>
    <sheet name="Morphine Tolerance+ASA" sheetId="9" r:id="rId9"/>
    <sheet name="Diabet" sheetId="10" r:id="rId10"/>
    <sheet name="Diabet+Morfin" sheetId="11" r:id="rId11"/>
    <sheet name="Diabet+Morfin+Metformin" sheetId="12" r:id="rId12"/>
    <sheet name="Diabet+Morfin+ASA" sheetId="13" r:id="rId13"/>
    <sheet name="Diabet+Morfin Tolerans" sheetId="14" r:id="rId14"/>
    <sheet name="Diabet+Morfin Tolerans+Metfor" sheetId="15" r:id="rId15"/>
    <sheet name="Diabet+Morfin Tolerans+ASA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Q25" i="16"/>
  <c r="H25" i="16"/>
  <c r="G25" i="16"/>
  <c r="F25" i="16"/>
  <c r="E25" i="16"/>
  <c r="D25" i="16"/>
  <c r="C25" i="16"/>
  <c r="Q24" i="16"/>
  <c r="P24" i="16"/>
  <c r="H24" i="16"/>
  <c r="G24" i="16"/>
  <c r="F24" i="16"/>
  <c r="E24" i="16"/>
  <c r="D24" i="16"/>
  <c r="C24" i="16"/>
  <c r="Q23" i="16"/>
  <c r="H23" i="16"/>
  <c r="G23" i="16"/>
  <c r="F23" i="16"/>
  <c r="E23" i="16"/>
  <c r="D23" i="16"/>
  <c r="C23" i="16"/>
  <c r="P22" i="16"/>
  <c r="O22" i="16"/>
  <c r="N22" i="16"/>
  <c r="M22" i="16"/>
  <c r="L22" i="16"/>
  <c r="P21" i="16"/>
  <c r="O21" i="16"/>
  <c r="N21" i="16"/>
  <c r="M21" i="16"/>
  <c r="L21" i="16"/>
  <c r="P20" i="16"/>
  <c r="O20" i="16"/>
  <c r="N20" i="16"/>
  <c r="M20" i="16"/>
  <c r="L20" i="16"/>
  <c r="P19" i="16"/>
  <c r="O19" i="16"/>
  <c r="N19" i="16"/>
  <c r="M19" i="16"/>
  <c r="L19" i="16"/>
  <c r="P18" i="16"/>
  <c r="O18" i="16"/>
  <c r="N18" i="16"/>
  <c r="M18" i="16"/>
  <c r="L18" i="16"/>
  <c r="P17" i="16"/>
  <c r="O17" i="16"/>
  <c r="N17" i="16"/>
  <c r="M17" i="16"/>
  <c r="L17" i="16"/>
  <c r="Q12" i="16"/>
  <c r="H12" i="16"/>
  <c r="G12" i="16"/>
  <c r="F12" i="16"/>
  <c r="E12" i="16"/>
  <c r="D12" i="16"/>
  <c r="C12" i="16"/>
  <c r="Q11" i="16"/>
  <c r="P11" i="16"/>
  <c r="H11" i="16"/>
  <c r="G11" i="16"/>
  <c r="F11" i="16"/>
  <c r="E11" i="16"/>
  <c r="D11" i="16"/>
  <c r="C11" i="16"/>
  <c r="Q10" i="16"/>
  <c r="H10" i="16"/>
  <c r="G10" i="16"/>
  <c r="F10" i="16"/>
  <c r="E10" i="16"/>
  <c r="D10" i="16"/>
  <c r="C10" i="16"/>
  <c r="P9" i="16"/>
  <c r="O9" i="16"/>
  <c r="N9" i="16"/>
  <c r="M9" i="16"/>
  <c r="L9" i="16"/>
  <c r="P8" i="16"/>
  <c r="O8" i="16"/>
  <c r="N8" i="16"/>
  <c r="N12" i="16" s="1"/>
  <c r="M8" i="16"/>
  <c r="M12" i="16" s="1"/>
  <c r="L8" i="16"/>
  <c r="P7" i="16"/>
  <c r="O7" i="16"/>
  <c r="N7" i="16"/>
  <c r="M7" i="16"/>
  <c r="L7" i="16"/>
  <c r="P6" i="16"/>
  <c r="O6" i="16"/>
  <c r="N6" i="16"/>
  <c r="M6" i="16"/>
  <c r="L6" i="16"/>
  <c r="P5" i="16"/>
  <c r="O5" i="16"/>
  <c r="N5" i="16"/>
  <c r="M5" i="16"/>
  <c r="L5" i="16"/>
  <c r="P4" i="16"/>
  <c r="O4" i="16"/>
  <c r="N4" i="16"/>
  <c r="M4" i="16"/>
  <c r="L4" i="16"/>
  <c r="Q25" i="15"/>
  <c r="H25" i="15"/>
  <c r="G25" i="15"/>
  <c r="F25" i="15"/>
  <c r="E25" i="15"/>
  <c r="D25" i="15"/>
  <c r="C25" i="15"/>
  <c r="Q24" i="15"/>
  <c r="P24" i="15"/>
  <c r="H24" i="15"/>
  <c r="G24" i="15"/>
  <c r="F24" i="15"/>
  <c r="E24" i="15"/>
  <c r="D24" i="15"/>
  <c r="C24" i="15"/>
  <c r="Q23" i="15"/>
  <c r="H23" i="15"/>
  <c r="G23" i="15"/>
  <c r="F23" i="15"/>
  <c r="E23" i="15"/>
  <c r="D23" i="15"/>
  <c r="C23" i="15"/>
  <c r="P22" i="15"/>
  <c r="O22" i="15"/>
  <c r="N22" i="15"/>
  <c r="M22" i="15"/>
  <c r="L22" i="15"/>
  <c r="P21" i="15"/>
  <c r="O21" i="15"/>
  <c r="N21" i="15"/>
  <c r="M21" i="15"/>
  <c r="M23" i="15" s="1"/>
  <c r="L21" i="15"/>
  <c r="P20" i="15"/>
  <c r="O20" i="15"/>
  <c r="N20" i="15"/>
  <c r="M20" i="15"/>
  <c r="L20" i="15"/>
  <c r="P19" i="15"/>
  <c r="O19" i="15"/>
  <c r="N24" i="15" s="1"/>
  <c r="N19" i="15"/>
  <c r="M19" i="15"/>
  <c r="L19" i="15"/>
  <c r="P18" i="15"/>
  <c r="O18" i="15"/>
  <c r="N18" i="15"/>
  <c r="M18" i="15"/>
  <c r="L18" i="15"/>
  <c r="P17" i="15"/>
  <c r="O17" i="15"/>
  <c r="N17" i="15"/>
  <c r="M17" i="15"/>
  <c r="L17" i="15"/>
  <c r="Q12" i="15"/>
  <c r="H12" i="15"/>
  <c r="G12" i="15"/>
  <c r="F12" i="15"/>
  <c r="E12" i="15"/>
  <c r="D12" i="15"/>
  <c r="C12" i="15"/>
  <c r="Q11" i="15"/>
  <c r="P11" i="15"/>
  <c r="H11" i="15"/>
  <c r="G11" i="15"/>
  <c r="F11" i="15"/>
  <c r="E11" i="15"/>
  <c r="D11" i="15"/>
  <c r="C11" i="15"/>
  <c r="Q10" i="15"/>
  <c r="H10" i="15"/>
  <c r="G10" i="15"/>
  <c r="F10" i="15"/>
  <c r="E10" i="15"/>
  <c r="D10" i="15"/>
  <c r="C10" i="15"/>
  <c r="P9" i="15"/>
  <c r="O9" i="15"/>
  <c r="N9" i="15"/>
  <c r="M9" i="15"/>
  <c r="L9" i="15"/>
  <c r="P8" i="15"/>
  <c r="O8" i="15"/>
  <c r="N8" i="15"/>
  <c r="M8" i="15"/>
  <c r="L8" i="15"/>
  <c r="P7" i="15"/>
  <c r="O7" i="15"/>
  <c r="N7" i="15"/>
  <c r="M7" i="15"/>
  <c r="L7" i="15"/>
  <c r="P6" i="15"/>
  <c r="O6" i="15"/>
  <c r="N6" i="15"/>
  <c r="M6" i="15"/>
  <c r="L6" i="15"/>
  <c r="P5" i="15"/>
  <c r="O5" i="15"/>
  <c r="N5" i="15"/>
  <c r="M5" i="15"/>
  <c r="L5" i="15"/>
  <c r="P4" i="15"/>
  <c r="O4" i="15"/>
  <c r="N4" i="15"/>
  <c r="M4" i="15"/>
  <c r="L4" i="15"/>
  <c r="Q25" i="14"/>
  <c r="H25" i="14"/>
  <c r="G25" i="14"/>
  <c r="F25" i="14"/>
  <c r="E25" i="14"/>
  <c r="D25" i="14"/>
  <c r="C25" i="14"/>
  <c r="Q24" i="14"/>
  <c r="P24" i="14"/>
  <c r="H24" i="14"/>
  <c r="G24" i="14"/>
  <c r="F24" i="14"/>
  <c r="E24" i="14"/>
  <c r="D24" i="14"/>
  <c r="C24" i="14"/>
  <c r="Q23" i="14"/>
  <c r="H23" i="14"/>
  <c r="G23" i="14"/>
  <c r="F23" i="14"/>
  <c r="E23" i="14"/>
  <c r="D23" i="14"/>
  <c r="C23" i="14"/>
  <c r="P22" i="14"/>
  <c r="O22" i="14"/>
  <c r="N22" i="14"/>
  <c r="M22" i="14"/>
  <c r="L22" i="14"/>
  <c r="P21" i="14"/>
  <c r="O21" i="14"/>
  <c r="N21" i="14"/>
  <c r="M21" i="14"/>
  <c r="L21" i="14"/>
  <c r="P20" i="14"/>
  <c r="O20" i="14"/>
  <c r="N20" i="14"/>
  <c r="M20" i="14"/>
  <c r="L20" i="14"/>
  <c r="P19" i="14"/>
  <c r="O19" i="14"/>
  <c r="N19" i="14"/>
  <c r="M19" i="14"/>
  <c r="L19" i="14"/>
  <c r="P18" i="14"/>
  <c r="O18" i="14"/>
  <c r="N18" i="14"/>
  <c r="M18" i="14"/>
  <c r="L18" i="14"/>
  <c r="P17" i="14"/>
  <c r="O17" i="14"/>
  <c r="N17" i="14"/>
  <c r="N25" i="14" s="1"/>
  <c r="M17" i="14"/>
  <c r="L17" i="14"/>
  <c r="Q12" i="14"/>
  <c r="H12" i="14"/>
  <c r="G12" i="14"/>
  <c r="F12" i="14"/>
  <c r="E12" i="14"/>
  <c r="D12" i="14"/>
  <c r="C12" i="14"/>
  <c r="Q11" i="14"/>
  <c r="P11" i="14"/>
  <c r="H11" i="14"/>
  <c r="G11" i="14"/>
  <c r="F11" i="14"/>
  <c r="E11" i="14"/>
  <c r="D11" i="14"/>
  <c r="C11" i="14"/>
  <c r="Q10" i="14"/>
  <c r="H10" i="14"/>
  <c r="G10" i="14"/>
  <c r="F10" i="14"/>
  <c r="E10" i="14"/>
  <c r="D10" i="14"/>
  <c r="C10" i="14"/>
  <c r="P9" i="14"/>
  <c r="O9" i="14"/>
  <c r="N9" i="14"/>
  <c r="M9" i="14"/>
  <c r="L9" i="14"/>
  <c r="P8" i="14"/>
  <c r="O8" i="14"/>
  <c r="N8" i="14"/>
  <c r="M8" i="14"/>
  <c r="M12" i="14" s="1"/>
  <c r="L8" i="14"/>
  <c r="P7" i="14"/>
  <c r="O7" i="14"/>
  <c r="N7" i="14"/>
  <c r="M7" i="14"/>
  <c r="L7" i="14"/>
  <c r="P6" i="14"/>
  <c r="O6" i="14"/>
  <c r="N11" i="14" s="1"/>
  <c r="N6" i="14"/>
  <c r="M6" i="14"/>
  <c r="L6" i="14"/>
  <c r="P5" i="14"/>
  <c r="O5" i="14"/>
  <c r="N5" i="14"/>
  <c r="M5" i="14"/>
  <c r="L5" i="14"/>
  <c r="P4" i="14"/>
  <c r="O4" i="14"/>
  <c r="N4" i="14"/>
  <c r="M11" i="14" s="1"/>
  <c r="M4" i="14"/>
  <c r="L4" i="14"/>
  <c r="Q25" i="13"/>
  <c r="H25" i="13"/>
  <c r="G25" i="13"/>
  <c r="F25" i="13"/>
  <c r="E25" i="13"/>
  <c r="D25" i="13"/>
  <c r="C25" i="13"/>
  <c r="Q24" i="13"/>
  <c r="P24" i="13"/>
  <c r="H24" i="13"/>
  <c r="G24" i="13"/>
  <c r="F24" i="13"/>
  <c r="E24" i="13"/>
  <c r="D24" i="13"/>
  <c r="C24" i="13"/>
  <c r="Q23" i="13"/>
  <c r="H23" i="13"/>
  <c r="G23" i="13"/>
  <c r="F23" i="13"/>
  <c r="E23" i="13"/>
  <c r="D23" i="13"/>
  <c r="C23" i="13"/>
  <c r="P22" i="13"/>
  <c r="O22" i="13"/>
  <c r="N22" i="13"/>
  <c r="M22" i="13"/>
  <c r="L22" i="13"/>
  <c r="P21" i="13"/>
  <c r="O21" i="13"/>
  <c r="N21" i="13"/>
  <c r="M21" i="13"/>
  <c r="L21" i="13"/>
  <c r="P20" i="13"/>
  <c r="O20" i="13"/>
  <c r="N20" i="13"/>
  <c r="M20" i="13"/>
  <c r="L20" i="13"/>
  <c r="P19" i="13"/>
  <c r="O19" i="13"/>
  <c r="N19" i="13"/>
  <c r="M19" i="13"/>
  <c r="L19" i="13"/>
  <c r="P18" i="13"/>
  <c r="O18" i="13"/>
  <c r="N18" i="13"/>
  <c r="M18" i="13"/>
  <c r="L18" i="13"/>
  <c r="P17" i="13"/>
  <c r="O17" i="13"/>
  <c r="N17" i="13"/>
  <c r="M17" i="13"/>
  <c r="L24" i="13" s="1"/>
  <c r="L17" i="13"/>
  <c r="Q12" i="13"/>
  <c r="H12" i="13"/>
  <c r="G12" i="13"/>
  <c r="F12" i="13"/>
  <c r="E12" i="13"/>
  <c r="D12" i="13"/>
  <c r="C12" i="13"/>
  <c r="Q11" i="13"/>
  <c r="P11" i="13"/>
  <c r="H11" i="13"/>
  <c r="G11" i="13"/>
  <c r="F11" i="13"/>
  <c r="E11" i="13"/>
  <c r="D11" i="13"/>
  <c r="C11" i="13"/>
  <c r="Q10" i="13"/>
  <c r="H10" i="13"/>
  <c r="G10" i="13"/>
  <c r="F10" i="13"/>
  <c r="E10" i="13"/>
  <c r="D10" i="13"/>
  <c r="C10" i="13"/>
  <c r="P9" i="13"/>
  <c r="O9" i="13"/>
  <c r="N9" i="13"/>
  <c r="M9" i="13"/>
  <c r="L9" i="13"/>
  <c r="P8" i="13"/>
  <c r="O8" i="13"/>
  <c r="N8" i="13"/>
  <c r="M8" i="13"/>
  <c r="L8" i="13"/>
  <c r="P7" i="13"/>
  <c r="O7" i="13"/>
  <c r="N7" i="13"/>
  <c r="M7" i="13"/>
  <c r="L7" i="13"/>
  <c r="P6" i="13"/>
  <c r="O6" i="13"/>
  <c r="N6" i="13"/>
  <c r="M6" i="13"/>
  <c r="L6" i="13"/>
  <c r="P5" i="13"/>
  <c r="O5" i="13"/>
  <c r="N5" i="13"/>
  <c r="M5" i="13"/>
  <c r="L5" i="13"/>
  <c r="P4" i="13"/>
  <c r="O4" i="13"/>
  <c r="N4" i="13"/>
  <c r="M4" i="13"/>
  <c r="L4" i="13"/>
  <c r="Q25" i="12"/>
  <c r="H25" i="12"/>
  <c r="G25" i="12"/>
  <c r="F25" i="12"/>
  <c r="E25" i="12"/>
  <c r="D25" i="12"/>
  <c r="C25" i="12"/>
  <c r="Q24" i="12"/>
  <c r="P24" i="12"/>
  <c r="H24" i="12"/>
  <c r="G24" i="12"/>
  <c r="F24" i="12"/>
  <c r="E24" i="12"/>
  <c r="D24" i="12"/>
  <c r="C24" i="12"/>
  <c r="Q23" i="12"/>
  <c r="H23" i="12"/>
  <c r="G23" i="12"/>
  <c r="F23" i="12"/>
  <c r="E23" i="12"/>
  <c r="D23" i="12"/>
  <c r="C23" i="12"/>
  <c r="P22" i="12"/>
  <c r="O22" i="12"/>
  <c r="N22" i="12"/>
  <c r="M22" i="12"/>
  <c r="L22" i="12"/>
  <c r="P21" i="12"/>
  <c r="O21" i="12"/>
  <c r="N21" i="12"/>
  <c r="M21" i="12"/>
  <c r="L21" i="12"/>
  <c r="P20" i="12"/>
  <c r="O20" i="12"/>
  <c r="N20" i="12"/>
  <c r="M20" i="12"/>
  <c r="L20" i="12"/>
  <c r="P19" i="12"/>
  <c r="O19" i="12"/>
  <c r="N19" i="12"/>
  <c r="M19" i="12"/>
  <c r="L19" i="12"/>
  <c r="P18" i="12"/>
  <c r="O18" i="12"/>
  <c r="N18" i="12"/>
  <c r="M18" i="12"/>
  <c r="L18" i="12"/>
  <c r="P17" i="12"/>
  <c r="O17" i="12"/>
  <c r="N17" i="12"/>
  <c r="M24" i="12" s="1"/>
  <c r="M17" i="12"/>
  <c r="L17" i="12"/>
  <c r="Q12" i="12"/>
  <c r="H12" i="12"/>
  <c r="G12" i="12"/>
  <c r="F12" i="12"/>
  <c r="E12" i="12"/>
  <c r="D12" i="12"/>
  <c r="C12" i="12"/>
  <c r="Q11" i="12"/>
  <c r="P11" i="12"/>
  <c r="H11" i="12"/>
  <c r="G11" i="12"/>
  <c r="F11" i="12"/>
  <c r="E11" i="12"/>
  <c r="D11" i="12"/>
  <c r="C11" i="12"/>
  <c r="Q10" i="12"/>
  <c r="H10" i="12"/>
  <c r="G10" i="12"/>
  <c r="F10" i="12"/>
  <c r="E10" i="12"/>
  <c r="D10" i="12"/>
  <c r="C10" i="12"/>
  <c r="P9" i="12"/>
  <c r="O9" i="12"/>
  <c r="N9" i="12"/>
  <c r="M9" i="12"/>
  <c r="L9" i="12"/>
  <c r="P8" i="12"/>
  <c r="O8" i="12"/>
  <c r="N8" i="12"/>
  <c r="M8" i="12"/>
  <c r="L8" i="12"/>
  <c r="P7" i="12"/>
  <c r="O7" i="12"/>
  <c r="N11" i="12" s="1"/>
  <c r="N7" i="12"/>
  <c r="M7" i="12"/>
  <c r="L7" i="12"/>
  <c r="P6" i="12"/>
  <c r="O6" i="12"/>
  <c r="N6" i="12"/>
  <c r="M6" i="12"/>
  <c r="L6" i="12"/>
  <c r="P5" i="12"/>
  <c r="O5" i="12"/>
  <c r="N5" i="12"/>
  <c r="M5" i="12"/>
  <c r="L5" i="12"/>
  <c r="P4" i="12"/>
  <c r="O4" i="12"/>
  <c r="N4" i="12"/>
  <c r="M4" i="12"/>
  <c r="L11" i="12" s="1"/>
  <c r="L4" i="12"/>
  <c r="Q25" i="11"/>
  <c r="H25" i="11"/>
  <c r="G25" i="11"/>
  <c r="F25" i="11"/>
  <c r="E25" i="11"/>
  <c r="D25" i="11"/>
  <c r="C25" i="11"/>
  <c r="Q24" i="11"/>
  <c r="P24" i="11"/>
  <c r="H24" i="11"/>
  <c r="G24" i="11"/>
  <c r="F24" i="11"/>
  <c r="E24" i="11"/>
  <c r="D24" i="11"/>
  <c r="C24" i="11"/>
  <c r="Q23" i="11"/>
  <c r="H23" i="11"/>
  <c r="G23" i="11"/>
  <c r="F23" i="11"/>
  <c r="E23" i="11"/>
  <c r="D23" i="11"/>
  <c r="C23" i="11"/>
  <c r="P22" i="11"/>
  <c r="O22" i="11"/>
  <c r="N22" i="11"/>
  <c r="M22" i="11"/>
  <c r="L22" i="11"/>
  <c r="P21" i="11"/>
  <c r="O21" i="11"/>
  <c r="N21" i="11"/>
  <c r="M21" i="11"/>
  <c r="L21" i="11"/>
  <c r="P20" i="11"/>
  <c r="O20" i="11"/>
  <c r="N20" i="11"/>
  <c r="M20" i="11"/>
  <c r="L20" i="11"/>
  <c r="P19" i="11"/>
  <c r="O19" i="11"/>
  <c r="N19" i="11"/>
  <c r="M19" i="11"/>
  <c r="L19" i="11"/>
  <c r="P18" i="11"/>
  <c r="O18" i="11"/>
  <c r="N18" i="11"/>
  <c r="M18" i="11"/>
  <c r="L18" i="11"/>
  <c r="P17" i="11"/>
  <c r="O17" i="11"/>
  <c r="N17" i="11"/>
  <c r="M17" i="11"/>
  <c r="L17" i="11"/>
  <c r="Q12" i="11"/>
  <c r="H12" i="11"/>
  <c r="G12" i="11"/>
  <c r="F12" i="11"/>
  <c r="E12" i="11"/>
  <c r="D12" i="11"/>
  <c r="C12" i="11"/>
  <c r="Q11" i="11"/>
  <c r="P11" i="11"/>
  <c r="H11" i="11"/>
  <c r="G11" i="11"/>
  <c r="F11" i="11"/>
  <c r="E11" i="11"/>
  <c r="D11" i="11"/>
  <c r="C11" i="11"/>
  <c r="Q10" i="11"/>
  <c r="H10" i="11"/>
  <c r="G10" i="11"/>
  <c r="F10" i="11"/>
  <c r="E10" i="11"/>
  <c r="D10" i="11"/>
  <c r="C10" i="11"/>
  <c r="P9" i="11"/>
  <c r="O9" i="11"/>
  <c r="N9" i="11"/>
  <c r="M9" i="11"/>
  <c r="L9" i="11"/>
  <c r="P8" i="11"/>
  <c r="O8" i="11"/>
  <c r="N8" i="11"/>
  <c r="M8" i="11"/>
  <c r="L8" i="11"/>
  <c r="P7" i="11"/>
  <c r="O7" i="11"/>
  <c r="N7" i="11"/>
  <c r="M7" i="11"/>
  <c r="L7" i="11"/>
  <c r="P6" i="11"/>
  <c r="O6" i="11"/>
  <c r="N6" i="11"/>
  <c r="M6" i="11"/>
  <c r="L6" i="11"/>
  <c r="P5" i="11"/>
  <c r="O5" i="11"/>
  <c r="N5" i="11"/>
  <c r="M5" i="11"/>
  <c r="L5" i="11"/>
  <c r="P4" i="11"/>
  <c r="O4" i="11"/>
  <c r="N4" i="11"/>
  <c r="M4" i="11"/>
  <c r="L11" i="11" s="1"/>
  <c r="L4" i="11"/>
  <c r="Q25" i="10"/>
  <c r="H25" i="10"/>
  <c r="G25" i="10"/>
  <c r="F25" i="10"/>
  <c r="E25" i="10"/>
  <c r="D25" i="10"/>
  <c r="C25" i="10"/>
  <c r="Q24" i="10"/>
  <c r="P24" i="10"/>
  <c r="H24" i="10"/>
  <c r="G24" i="10"/>
  <c r="F24" i="10"/>
  <c r="E24" i="10"/>
  <c r="D24" i="10"/>
  <c r="C24" i="10"/>
  <c r="Q23" i="10"/>
  <c r="H23" i="10"/>
  <c r="G23" i="10"/>
  <c r="F23" i="10"/>
  <c r="E23" i="10"/>
  <c r="D23" i="10"/>
  <c r="C23" i="10"/>
  <c r="P22" i="10"/>
  <c r="O22" i="10"/>
  <c r="N22" i="10"/>
  <c r="M22" i="10"/>
  <c r="L22" i="10"/>
  <c r="P21" i="10"/>
  <c r="O21" i="10"/>
  <c r="N21" i="10"/>
  <c r="M21" i="10"/>
  <c r="L21" i="10"/>
  <c r="P20" i="10"/>
  <c r="O20" i="10"/>
  <c r="N20" i="10"/>
  <c r="M20" i="10"/>
  <c r="L20" i="10"/>
  <c r="P19" i="10"/>
  <c r="O19" i="10"/>
  <c r="N19" i="10"/>
  <c r="M19" i="10"/>
  <c r="L19" i="10"/>
  <c r="P18" i="10"/>
  <c r="O18" i="10"/>
  <c r="N18" i="10"/>
  <c r="M18" i="10"/>
  <c r="L18" i="10"/>
  <c r="P17" i="10"/>
  <c r="O17" i="10"/>
  <c r="N17" i="10"/>
  <c r="M17" i="10"/>
  <c r="L17" i="10"/>
  <c r="Q12" i="10"/>
  <c r="H12" i="10"/>
  <c r="G12" i="10"/>
  <c r="F12" i="10"/>
  <c r="E12" i="10"/>
  <c r="D12" i="10"/>
  <c r="C12" i="10"/>
  <c r="Q11" i="10"/>
  <c r="P11" i="10"/>
  <c r="H11" i="10"/>
  <c r="G11" i="10"/>
  <c r="F11" i="10"/>
  <c r="E11" i="10"/>
  <c r="D11" i="10"/>
  <c r="C11" i="10"/>
  <c r="Q10" i="10"/>
  <c r="H10" i="10"/>
  <c r="G10" i="10"/>
  <c r="F10" i="10"/>
  <c r="E10" i="10"/>
  <c r="D10" i="10"/>
  <c r="C10" i="10"/>
  <c r="P9" i="10"/>
  <c r="O9" i="10"/>
  <c r="N9" i="10"/>
  <c r="M9" i="10"/>
  <c r="L9" i="10"/>
  <c r="P8" i="10"/>
  <c r="O8" i="10"/>
  <c r="N8" i="10"/>
  <c r="M8" i="10"/>
  <c r="L8" i="10"/>
  <c r="P7" i="10"/>
  <c r="O7" i="10"/>
  <c r="N7" i="10"/>
  <c r="M7" i="10"/>
  <c r="L7" i="10"/>
  <c r="P6" i="10"/>
  <c r="O6" i="10"/>
  <c r="N6" i="10"/>
  <c r="M6" i="10"/>
  <c r="L6" i="10"/>
  <c r="P5" i="10"/>
  <c r="O5" i="10"/>
  <c r="N5" i="10"/>
  <c r="M5" i="10"/>
  <c r="L5" i="10"/>
  <c r="P4" i="10"/>
  <c r="O4" i="10"/>
  <c r="N4" i="10"/>
  <c r="M4" i="10"/>
  <c r="L4" i="10"/>
  <c r="R25" i="9"/>
  <c r="H25" i="9"/>
  <c r="G25" i="9"/>
  <c r="F25" i="9"/>
  <c r="E25" i="9"/>
  <c r="D25" i="9"/>
  <c r="C25" i="9"/>
  <c r="R24" i="9"/>
  <c r="Q24" i="9"/>
  <c r="H24" i="9"/>
  <c r="G24" i="9"/>
  <c r="F24" i="9"/>
  <c r="E24" i="9"/>
  <c r="D24" i="9"/>
  <c r="C24" i="9"/>
  <c r="R23" i="9"/>
  <c r="H23" i="9"/>
  <c r="G23" i="9"/>
  <c r="F23" i="9"/>
  <c r="E23" i="9"/>
  <c r="D23" i="9"/>
  <c r="C23" i="9"/>
  <c r="Q22" i="9"/>
  <c r="P22" i="9"/>
  <c r="O22" i="9"/>
  <c r="N22" i="9"/>
  <c r="M22" i="9"/>
  <c r="Q21" i="9"/>
  <c r="P21" i="9"/>
  <c r="O21" i="9"/>
  <c r="N21" i="9"/>
  <c r="N23" i="9" s="1"/>
  <c r="M21" i="9"/>
  <c r="Q20" i="9"/>
  <c r="P20" i="9"/>
  <c r="O20" i="9"/>
  <c r="N20" i="9"/>
  <c r="M20" i="9"/>
  <c r="Q19" i="9"/>
  <c r="P19" i="9"/>
  <c r="P23" i="9" s="1"/>
  <c r="O19" i="9"/>
  <c r="N19" i="9"/>
  <c r="M19" i="9"/>
  <c r="Q18" i="9"/>
  <c r="P18" i="9"/>
  <c r="O18" i="9"/>
  <c r="N24" i="9" s="1"/>
  <c r="N18" i="9"/>
  <c r="M24" i="9" s="1"/>
  <c r="M18" i="9"/>
  <c r="M23" i="9" s="1"/>
  <c r="Q17" i="9"/>
  <c r="Q25" i="9" s="1"/>
  <c r="P17" i="9"/>
  <c r="P25" i="9" s="1"/>
  <c r="O17" i="9"/>
  <c r="N17" i="9"/>
  <c r="N25" i="9" s="1"/>
  <c r="M17" i="9"/>
  <c r="M25" i="9" s="1"/>
  <c r="R12" i="9"/>
  <c r="H12" i="9"/>
  <c r="G12" i="9"/>
  <c r="F12" i="9"/>
  <c r="E12" i="9"/>
  <c r="D12" i="9"/>
  <c r="C12" i="9"/>
  <c r="R11" i="9"/>
  <c r="Q11" i="9"/>
  <c r="H11" i="9"/>
  <c r="G11" i="9"/>
  <c r="F11" i="9"/>
  <c r="E11" i="9"/>
  <c r="D11" i="9"/>
  <c r="C11" i="9"/>
  <c r="R10" i="9"/>
  <c r="H10" i="9"/>
  <c r="G10" i="9"/>
  <c r="F10" i="9"/>
  <c r="E10" i="9"/>
  <c r="D10" i="9"/>
  <c r="C10" i="9"/>
  <c r="Q9" i="9"/>
  <c r="P9" i="9"/>
  <c r="O9" i="9"/>
  <c r="N9" i="9"/>
  <c r="M9" i="9"/>
  <c r="Q8" i="9"/>
  <c r="P8" i="9"/>
  <c r="P10" i="9" s="1"/>
  <c r="O8" i="9"/>
  <c r="N8" i="9"/>
  <c r="M8" i="9"/>
  <c r="Q7" i="9"/>
  <c r="P7" i="9"/>
  <c r="O7" i="9"/>
  <c r="N7" i="9"/>
  <c r="M7" i="9"/>
  <c r="Q6" i="9"/>
  <c r="P6" i="9"/>
  <c r="O6" i="9"/>
  <c r="N6" i="9"/>
  <c r="M6" i="9"/>
  <c r="Q5" i="9"/>
  <c r="P5" i="9"/>
  <c r="O11" i="9" s="1"/>
  <c r="O5" i="9"/>
  <c r="N5" i="9"/>
  <c r="M5" i="9"/>
  <c r="Q4" i="9"/>
  <c r="P4" i="9"/>
  <c r="O4" i="9"/>
  <c r="N4" i="9"/>
  <c r="M4" i="9"/>
  <c r="L12" i="16" l="1"/>
  <c r="M11" i="16"/>
  <c r="N11" i="16"/>
  <c r="L11" i="16"/>
  <c r="P12" i="16"/>
  <c r="O25" i="16"/>
  <c r="O24" i="16"/>
  <c r="P25" i="16"/>
  <c r="N25" i="16"/>
  <c r="L25" i="16"/>
  <c r="L24" i="16"/>
  <c r="O11" i="16"/>
  <c r="M24" i="16"/>
  <c r="L10" i="16"/>
  <c r="N24" i="16"/>
  <c r="N10" i="16"/>
  <c r="L23" i="16"/>
  <c r="O10" i="16"/>
  <c r="O12" i="16"/>
  <c r="M23" i="16"/>
  <c r="M25" i="16"/>
  <c r="N23" i="16"/>
  <c r="M10" i="16"/>
  <c r="P10" i="16"/>
  <c r="O23" i="16"/>
  <c r="P23" i="16"/>
  <c r="O25" i="15"/>
  <c r="P25" i="15"/>
  <c r="L25" i="15"/>
  <c r="L24" i="15"/>
  <c r="M24" i="15"/>
  <c r="M25" i="15"/>
  <c r="L11" i="15"/>
  <c r="M11" i="15"/>
  <c r="N11" i="15"/>
  <c r="O11" i="15"/>
  <c r="L12" i="15"/>
  <c r="O12" i="15"/>
  <c r="M10" i="15"/>
  <c r="M12" i="15"/>
  <c r="O24" i="15"/>
  <c r="L10" i="15"/>
  <c r="N10" i="15"/>
  <c r="N12" i="15"/>
  <c r="L23" i="15"/>
  <c r="P10" i="15"/>
  <c r="P12" i="15"/>
  <c r="N23" i="15"/>
  <c r="N25" i="15"/>
  <c r="O10" i="15"/>
  <c r="O23" i="15"/>
  <c r="P23" i="15"/>
  <c r="L12" i="14"/>
  <c r="L11" i="14"/>
  <c r="O11" i="14"/>
  <c r="O12" i="14"/>
  <c r="P12" i="14"/>
  <c r="L24" i="14"/>
  <c r="P23" i="14"/>
  <c r="L25" i="14"/>
  <c r="M24" i="14"/>
  <c r="M25" i="14"/>
  <c r="O25" i="14"/>
  <c r="L10" i="14"/>
  <c r="N24" i="14"/>
  <c r="M10" i="14"/>
  <c r="N10" i="14"/>
  <c r="O24" i="14"/>
  <c r="L23" i="14"/>
  <c r="O10" i="14"/>
  <c r="M23" i="14"/>
  <c r="N12" i="14"/>
  <c r="P10" i="14"/>
  <c r="N23" i="14"/>
  <c r="O23" i="14"/>
  <c r="P25" i="14"/>
  <c r="M12" i="13"/>
  <c r="P25" i="13"/>
  <c r="L23" i="13"/>
  <c r="N24" i="13"/>
  <c r="M24" i="13"/>
  <c r="O25" i="13"/>
  <c r="L12" i="13"/>
  <c r="M11" i="13"/>
  <c r="L10" i="13"/>
  <c r="N11" i="13"/>
  <c r="O11" i="13"/>
  <c r="L11" i="13"/>
  <c r="M10" i="13"/>
  <c r="O24" i="13"/>
  <c r="L25" i="13"/>
  <c r="N10" i="13"/>
  <c r="N12" i="13"/>
  <c r="O10" i="13"/>
  <c r="O12" i="13"/>
  <c r="M23" i="13"/>
  <c r="M25" i="13"/>
  <c r="N23" i="13"/>
  <c r="N25" i="13"/>
  <c r="P10" i="13"/>
  <c r="P12" i="13"/>
  <c r="O23" i="13"/>
  <c r="P23" i="13"/>
  <c r="M11" i="12"/>
  <c r="P23" i="12"/>
  <c r="N24" i="12"/>
  <c r="M23" i="12"/>
  <c r="L25" i="12"/>
  <c r="L24" i="12"/>
  <c r="O25" i="12"/>
  <c r="N12" i="12"/>
  <c r="O11" i="12"/>
  <c r="N10" i="12"/>
  <c r="L12" i="12"/>
  <c r="O12" i="12"/>
  <c r="L10" i="12"/>
  <c r="M10" i="12"/>
  <c r="M12" i="12"/>
  <c r="O24" i="12"/>
  <c r="L23" i="12"/>
  <c r="O10" i="12"/>
  <c r="M25" i="12"/>
  <c r="P10" i="12"/>
  <c r="P12" i="12"/>
  <c r="N23" i="12"/>
  <c r="N25" i="12"/>
  <c r="P25" i="12"/>
  <c r="O23" i="12"/>
  <c r="N11" i="11"/>
  <c r="L12" i="11"/>
  <c r="M11" i="11"/>
  <c r="O11" i="11"/>
  <c r="P12" i="11"/>
  <c r="M24" i="11"/>
  <c r="O25" i="11"/>
  <c r="P25" i="11"/>
  <c r="L25" i="11"/>
  <c r="L24" i="11"/>
  <c r="N25" i="11"/>
  <c r="L10" i="11"/>
  <c r="N24" i="11"/>
  <c r="M10" i="11"/>
  <c r="M12" i="11"/>
  <c r="O24" i="11"/>
  <c r="N10" i="11"/>
  <c r="N12" i="11"/>
  <c r="L23" i="11"/>
  <c r="O10" i="11"/>
  <c r="O12" i="11"/>
  <c r="M23" i="11"/>
  <c r="M25" i="11"/>
  <c r="P10" i="11"/>
  <c r="N23" i="11"/>
  <c r="O23" i="11"/>
  <c r="P23" i="11"/>
  <c r="L11" i="10"/>
  <c r="M11" i="10"/>
  <c r="M12" i="10"/>
  <c r="M24" i="10"/>
  <c r="O25" i="10"/>
  <c r="L24" i="10"/>
  <c r="P25" i="10"/>
  <c r="L12" i="10"/>
  <c r="L25" i="10"/>
  <c r="O11" i="10"/>
  <c r="O12" i="10"/>
  <c r="N11" i="10"/>
  <c r="P23" i="10"/>
  <c r="L10" i="10"/>
  <c r="N24" i="10"/>
  <c r="O24" i="10"/>
  <c r="N10" i="10"/>
  <c r="N12" i="10"/>
  <c r="L23" i="10"/>
  <c r="M10" i="10"/>
  <c r="O10" i="10"/>
  <c r="M23" i="10"/>
  <c r="M25" i="10"/>
  <c r="P10" i="10"/>
  <c r="P12" i="10"/>
  <c r="N23" i="10"/>
  <c r="N25" i="10"/>
  <c r="O23" i="10"/>
  <c r="O12" i="9"/>
  <c r="M11" i="9"/>
  <c r="Q12" i="9"/>
  <c r="P11" i="9"/>
  <c r="M12" i="9"/>
  <c r="P12" i="9"/>
  <c r="N11" i="9"/>
  <c r="M10" i="9"/>
  <c r="O24" i="9"/>
  <c r="N10" i="9"/>
  <c r="N12" i="9"/>
  <c r="P24" i="9"/>
  <c r="O10" i="9"/>
  <c r="Q10" i="9"/>
  <c r="O23" i="9"/>
  <c r="O25" i="9"/>
  <c r="Q23" i="9"/>
  <c r="Q25" i="8"/>
  <c r="H25" i="8"/>
  <c r="G25" i="8"/>
  <c r="F25" i="8"/>
  <c r="E25" i="8"/>
  <c r="D25" i="8"/>
  <c r="C25" i="8"/>
  <c r="Q24" i="8"/>
  <c r="P24" i="8"/>
  <c r="H24" i="8"/>
  <c r="G24" i="8"/>
  <c r="F24" i="8"/>
  <c r="E24" i="8"/>
  <c r="D24" i="8"/>
  <c r="C24" i="8"/>
  <c r="Q23" i="8"/>
  <c r="H23" i="8"/>
  <c r="G23" i="8"/>
  <c r="F23" i="8"/>
  <c r="E23" i="8"/>
  <c r="D23" i="8"/>
  <c r="C23" i="8"/>
  <c r="P22" i="8"/>
  <c r="O22" i="8"/>
  <c r="N22" i="8"/>
  <c r="M22" i="8"/>
  <c r="L22" i="8"/>
  <c r="P21" i="8"/>
  <c r="O21" i="8"/>
  <c r="N21" i="8"/>
  <c r="M21" i="8"/>
  <c r="L21" i="8"/>
  <c r="P20" i="8"/>
  <c r="O20" i="8"/>
  <c r="N20" i="8"/>
  <c r="M20" i="8"/>
  <c r="L20" i="8"/>
  <c r="P19" i="8"/>
  <c r="O19" i="8"/>
  <c r="N19" i="8"/>
  <c r="M19" i="8"/>
  <c r="L19" i="8"/>
  <c r="P18" i="8"/>
  <c r="O18" i="8"/>
  <c r="N18" i="8"/>
  <c r="M18" i="8"/>
  <c r="L18" i="8"/>
  <c r="P17" i="8"/>
  <c r="O17" i="8"/>
  <c r="N17" i="8"/>
  <c r="M17" i="8"/>
  <c r="L17" i="8"/>
  <c r="Q12" i="8"/>
  <c r="H12" i="8"/>
  <c r="G12" i="8"/>
  <c r="F12" i="8"/>
  <c r="E12" i="8"/>
  <c r="D12" i="8"/>
  <c r="C12" i="8"/>
  <c r="Q11" i="8"/>
  <c r="P11" i="8"/>
  <c r="H11" i="8"/>
  <c r="G11" i="8"/>
  <c r="F11" i="8"/>
  <c r="E11" i="8"/>
  <c r="D11" i="8"/>
  <c r="C11" i="8"/>
  <c r="Q10" i="8"/>
  <c r="H10" i="8"/>
  <c r="G10" i="8"/>
  <c r="F10" i="8"/>
  <c r="E10" i="8"/>
  <c r="D10" i="8"/>
  <c r="C10" i="8"/>
  <c r="P9" i="8"/>
  <c r="O9" i="8"/>
  <c r="N9" i="8"/>
  <c r="M9" i="8"/>
  <c r="L9" i="8"/>
  <c r="P8" i="8"/>
  <c r="O8" i="8"/>
  <c r="N8" i="8"/>
  <c r="M8" i="8"/>
  <c r="L8" i="8"/>
  <c r="P7" i="8"/>
  <c r="O7" i="8"/>
  <c r="N7" i="8"/>
  <c r="M7" i="8"/>
  <c r="L7" i="8"/>
  <c r="P6" i="8"/>
  <c r="O6" i="8"/>
  <c r="N6" i="8"/>
  <c r="M6" i="8"/>
  <c r="L6" i="8"/>
  <c r="P5" i="8"/>
  <c r="O5" i="8"/>
  <c r="N5" i="8"/>
  <c r="M5" i="8"/>
  <c r="L5" i="8"/>
  <c r="P4" i="8"/>
  <c r="O4" i="8"/>
  <c r="N4" i="8"/>
  <c r="M4" i="8"/>
  <c r="L4" i="8"/>
  <c r="D23" i="4"/>
  <c r="Q25" i="7"/>
  <c r="H25" i="7"/>
  <c r="G25" i="7"/>
  <c r="F25" i="7"/>
  <c r="E25" i="7"/>
  <c r="D25" i="7"/>
  <c r="C25" i="7"/>
  <c r="Q24" i="7"/>
  <c r="P24" i="7"/>
  <c r="H24" i="7"/>
  <c r="G24" i="7"/>
  <c r="F24" i="7"/>
  <c r="E24" i="7"/>
  <c r="D24" i="7"/>
  <c r="C24" i="7"/>
  <c r="Q23" i="7"/>
  <c r="H23" i="7"/>
  <c r="G23" i="7"/>
  <c r="F23" i="7"/>
  <c r="E23" i="7"/>
  <c r="D23" i="7"/>
  <c r="C23" i="7"/>
  <c r="P22" i="7"/>
  <c r="O22" i="7"/>
  <c r="N22" i="7"/>
  <c r="M22" i="7"/>
  <c r="L22" i="7"/>
  <c r="P21" i="7"/>
  <c r="O21" i="7"/>
  <c r="N21" i="7"/>
  <c r="M21" i="7"/>
  <c r="L21" i="7"/>
  <c r="P20" i="7"/>
  <c r="O20" i="7"/>
  <c r="N20" i="7"/>
  <c r="M20" i="7"/>
  <c r="L20" i="7"/>
  <c r="P19" i="7"/>
  <c r="O19" i="7"/>
  <c r="N19" i="7"/>
  <c r="M19" i="7"/>
  <c r="L19" i="7"/>
  <c r="P18" i="7"/>
  <c r="O18" i="7"/>
  <c r="N18" i="7"/>
  <c r="M18" i="7"/>
  <c r="L18" i="7"/>
  <c r="P17" i="7"/>
  <c r="O17" i="7"/>
  <c r="N17" i="7"/>
  <c r="M17" i="7"/>
  <c r="L17" i="7"/>
  <c r="Q12" i="7"/>
  <c r="H12" i="7"/>
  <c r="G12" i="7"/>
  <c r="F12" i="7"/>
  <c r="E12" i="7"/>
  <c r="D12" i="7"/>
  <c r="C12" i="7"/>
  <c r="Q11" i="7"/>
  <c r="P11" i="7"/>
  <c r="H11" i="7"/>
  <c r="G11" i="7"/>
  <c r="F11" i="7"/>
  <c r="E11" i="7"/>
  <c r="D11" i="7"/>
  <c r="C11" i="7"/>
  <c r="Q10" i="7"/>
  <c r="H10" i="7"/>
  <c r="G10" i="7"/>
  <c r="F10" i="7"/>
  <c r="E10" i="7"/>
  <c r="D10" i="7"/>
  <c r="C10" i="7"/>
  <c r="P9" i="7"/>
  <c r="O9" i="7"/>
  <c r="N9" i="7"/>
  <c r="M9" i="7"/>
  <c r="L9" i="7"/>
  <c r="P8" i="7"/>
  <c r="O8" i="7"/>
  <c r="N8" i="7"/>
  <c r="M8" i="7"/>
  <c r="L8" i="7"/>
  <c r="P7" i="7"/>
  <c r="O7" i="7"/>
  <c r="N7" i="7"/>
  <c r="M7" i="7"/>
  <c r="L7" i="7"/>
  <c r="P6" i="7"/>
  <c r="O6" i="7"/>
  <c r="N6" i="7"/>
  <c r="M6" i="7"/>
  <c r="L6" i="7"/>
  <c r="P5" i="7"/>
  <c r="O5" i="7"/>
  <c r="N5" i="7"/>
  <c r="M5" i="7"/>
  <c r="L5" i="7"/>
  <c r="P4" i="7"/>
  <c r="O4" i="7"/>
  <c r="N4" i="7"/>
  <c r="M4" i="7"/>
  <c r="L4" i="7"/>
  <c r="M17" i="2"/>
  <c r="O11" i="7" l="1"/>
  <c r="M12" i="7"/>
  <c r="L11" i="8"/>
  <c r="M11" i="8"/>
  <c r="L24" i="8"/>
  <c r="N11" i="8"/>
  <c r="O11" i="8"/>
  <c r="L12" i="8"/>
  <c r="M24" i="8"/>
  <c r="O25" i="8"/>
  <c r="N24" i="8"/>
  <c r="L25" i="8"/>
  <c r="O23" i="8"/>
  <c r="P23" i="8"/>
  <c r="M25" i="8"/>
  <c r="P25" i="8"/>
  <c r="M10" i="8"/>
  <c r="M12" i="8"/>
  <c r="O24" i="8"/>
  <c r="L10" i="8"/>
  <c r="N10" i="8"/>
  <c r="N12" i="8"/>
  <c r="L23" i="8"/>
  <c r="O10" i="8"/>
  <c r="O12" i="8"/>
  <c r="M23" i="8"/>
  <c r="P10" i="8"/>
  <c r="P12" i="8"/>
  <c r="N23" i="8"/>
  <c r="N25" i="8"/>
  <c r="L11" i="7"/>
  <c r="P10" i="7"/>
  <c r="M11" i="7"/>
  <c r="O12" i="7"/>
  <c r="L12" i="7"/>
  <c r="N11" i="7"/>
  <c r="N25" i="7"/>
  <c r="L25" i="7"/>
  <c r="O23" i="7"/>
  <c r="L24" i="7"/>
  <c r="N24" i="7"/>
  <c r="P25" i="7"/>
  <c r="N23" i="7"/>
  <c r="M23" i="7"/>
  <c r="M24" i="7"/>
  <c r="L10" i="7"/>
  <c r="M10" i="7"/>
  <c r="O24" i="7"/>
  <c r="N10" i="7"/>
  <c r="N12" i="7"/>
  <c r="L23" i="7"/>
  <c r="M25" i="7"/>
  <c r="O10" i="7"/>
  <c r="P12" i="7"/>
  <c r="O25" i="7"/>
  <c r="P23" i="7"/>
  <c r="P24" i="1"/>
  <c r="P22" i="6"/>
  <c r="O22" i="6"/>
  <c r="N22" i="6"/>
  <c r="M22" i="6"/>
  <c r="L22" i="6"/>
  <c r="P21" i="6"/>
  <c r="O21" i="6"/>
  <c r="N21" i="6"/>
  <c r="M21" i="6"/>
  <c r="L21" i="6"/>
  <c r="P20" i="6"/>
  <c r="O20" i="6"/>
  <c r="N20" i="6"/>
  <c r="M20" i="6"/>
  <c r="L20" i="6"/>
  <c r="P19" i="6"/>
  <c r="O19" i="6"/>
  <c r="N19" i="6"/>
  <c r="M19" i="6"/>
  <c r="L19" i="6"/>
  <c r="P18" i="6"/>
  <c r="O18" i="6"/>
  <c r="N18" i="6"/>
  <c r="M18" i="6"/>
  <c r="L18" i="6"/>
  <c r="P17" i="6"/>
  <c r="O17" i="6"/>
  <c r="N17" i="6"/>
  <c r="M17" i="6"/>
  <c r="L17" i="6"/>
  <c r="P22" i="5"/>
  <c r="O22" i="5"/>
  <c r="N22" i="5"/>
  <c r="M22" i="5"/>
  <c r="L22" i="5"/>
  <c r="P21" i="5"/>
  <c r="O21" i="5"/>
  <c r="N21" i="5"/>
  <c r="M21" i="5"/>
  <c r="L21" i="5"/>
  <c r="P20" i="5"/>
  <c r="O20" i="5"/>
  <c r="N20" i="5"/>
  <c r="M20" i="5"/>
  <c r="L20" i="5"/>
  <c r="P19" i="5"/>
  <c r="O19" i="5"/>
  <c r="N19" i="5"/>
  <c r="M19" i="5"/>
  <c r="L19" i="5"/>
  <c r="P18" i="5"/>
  <c r="O18" i="5"/>
  <c r="N18" i="5"/>
  <c r="M18" i="5"/>
  <c r="L18" i="5"/>
  <c r="P17" i="5"/>
  <c r="O17" i="5"/>
  <c r="N17" i="5"/>
  <c r="M17" i="5"/>
  <c r="L17" i="5"/>
  <c r="P22" i="4"/>
  <c r="O22" i="4"/>
  <c r="N22" i="4"/>
  <c r="M22" i="4"/>
  <c r="L22" i="4"/>
  <c r="P21" i="4"/>
  <c r="O21" i="4"/>
  <c r="N21" i="4"/>
  <c r="M21" i="4"/>
  <c r="L21" i="4"/>
  <c r="P20" i="4"/>
  <c r="O20" i="4"/>
  <c r="N20" i="4"/>
  <c r="M20" i="4"/>
  <c r="L20" i="4"/>
  <c r="P19" i="4"/>
  <c r="O19" i="4"/>
  <c r="N19" i="4"/>
  <c r="M19" i="4"/>
  <c r="L19" i="4"/>
  <c r="P18" i="4"/>
  <c r="O18" i="4"/>
  <c r="N18" i="4"/>
  <c r="M18" i="4"/>
  <c r="L18" i="4"/>
  <c r="P17" i="4"/>
  <c r="O17" i="4"/>
  <c r="N17" i="4"/>
  <c r="M17" i="4"/>
  <c r="L17" i="4"/>
  <c r="P22" i="3"/>
  <c r="O22" i="3"/>
  <c r="N22" i="3"/>
  <c r="M22" i="3"/>
  <c r="L22" i="3"/>
  <c r="P21" i="3"/>
  <c r="O21" i="3"/>
  <c r="N21" i="3"/>
  <c r="M21" i="3"/>
  <c r="L21" i="3"/>
  <c r="P20" i="3"/>
  <c r="O20" i="3"/>
  <c r="N20" i="3"/>
  <c r="M20" i="3"/>
  <c r="L20" i="3"/>
  <c r="P19" i="3"/>
  <c r="O19" i="3"/>
  <c r="N19" i="3"/>
  <c r="M19" i="3"/>
  <c r="L19" i="3"/>
  <c r="P18" i="3"/>
  <c r="O18" i="3"/>
  <c r="N18" i="3"/>
  <c r="M18" i="3"/>
  <c r="L18" i="3"/>
  <c r="P17" i="3"/>
  <c r="O17" i="3"/>
  <c r="N17" i="3"/>
  <c r="M17" i="3"/>
  <c r="L17" i="3"/>
  <c r="P9" i="6"/>
  <c r="O9" i="6"/>
  <c r="N9" i="6"/>
  <c r="M9" i="6"/>
  <c r="L9" i="6"/>
  <c r="P8" i="6"/>
  <c r="O8" i="6"/>
  <c r="N8" i="6"/>
  <c r="M8" i="6"/>
  <c r="L8" i="6"/>
  <c r="P7" i="6"/>
  <c r="O7" i="6"/>
  <c r="N7" i="6"/>
  <c r="M7" i="6"/>
  <c r="L7" i="6"/>
  <c r="P6" i="6"/>
  <c r="O6" i="6"/>
  <c r="N6" i="6"/>
  <c r="M6" i="6"/>
  <c r="L6" i="6"/>
  <c r="P5" i="6"/>
  <c r="O5" i="6"/>
  <c r="N5" i="6"/>
  <c r="M5" i="6"/>
  <c r="L5" i="6"/>
  <c r="P4" i="6"/>
  <c r="O4" i="6"/>
  <c r="N4" i="6"/>
  <c r="M4" i="6"/>
  <c r="L4" i="6"/>
  <c r="P9" i="5"/>
  <c r="O9" i="5"/>
  <c r="N9" i="5"/>
  <c r="M9" i="5"/>
  <c r="L9" i="5"/>
  <c r="P8" i="5"/>
  <c r="O8" i="5"/>
  <c r="N8" i="5"/>
  <c r="M8" i="5"/>
  <c r="L8" i="5"/>
  <c r="P7" i="5"/>
  <c r="O7" i="5"/>
  <c r="N7" i="5"/>
  <c r="M7" i="5"/>
  <c r="L7" i="5"/>
  <c r="P6" i="5"/>
  <c r="O6" i="5"/>
  <c r="N6" i="5"/>
  <c r="M6" i="5"/>
  <c r="L6" i="5"/>
  <c r="P5" i="5"/>
  <c r="O5" i="5"/>
  <c r="N5" i="5"/>
  <c r="M5" i="5"/>
  <c r="L5" i="5"/>
  <c r="P4" i="5"/>
  <c r="O4" i="5"/>
  <c r="N4" i="5"/>
  <c r="M4" i="5"/>
  <c r="L4" i="5"/>
  <c r="P9" i="4"/>
  <c r="O9" i="4"/>
  <c r="N9" i="4"/>
  <c r="M9" i="4"/>
  <c r="L9" i="4"/>
  <c r="P8" i="4"/>
  <c r="O8" i="4"/>
  <c r="N8" i="4"/>
  <c r="M8" i="4"/>
  <c r="L8" i="4"/>
  <c r="P7" i="4"/>
  <c r="O7" i="4"/>
  <c r="N7" i="4"/>
  <c r="M7" i="4"/>
  <c r="L7" i="4"/>
  <c r="P6" i="4"/>
  <c r="O6" i="4"/>
  <c r="N6" i="4"/>
  <c r="M6" i="4"/>
  <c r="L6" i="4"/>
  <c r="P5" i="4"/>
  <c r="O5" i="4"/>
  <c r="N5" i="4"/>
  <c r="M5" i="4"/>
  <c r="L5" i="4"/>
  <c r="P4" i="4"/>
  <c r="O4" i="4"/>
  <c r="N4" i="4"/>
  <c r="M4" i="4"/>
  <c r="L4" i="4"/>
  <c r="P9" i="3"/>
  <c r="O9" i="3"/>
  <c r="N9" i="3"/>
  <c r="M9" i="3"/>
  <c r="L9" i="3"/>
  <c r="P8" i="3"/>
  <c r="O8" i="3"/>
  <c r="N8" i="3"/>
  <c r="M8" i="3"/>
  <c r="L8" i="3"/>
  <c r="P7" i="3"/>
  <c r="O7" i="3"/>
  <c r="N7" i="3"/>
  <c r="M7" i="3"/>
  <c r="L7" i="3"/>
  <c r="P6" i="3"/>
  <c r="O6" i="3"/>
  <c r="N6" i="3"/>
  <c r="M6" i="3"/>
  <c r="L6" i="3"/>
  <c r="P5" i="3"/>
  <c r="O5" i="3"/>
  <c r="N5" i="3"/>
  <c r="M5" i="3"/>
  <c r="L5" i="3"/>
  <c r="P4" i="3"/>
  <c r="O4" i="3"/>
  <c r="N4" i="3"/>
  <c r="M4" i="3"/>
  <c r="L4" i="3"/>
  <c r="P22" i="2"/>
  <c r="O22" i="2"/>
  <c r="N22" i="2"/>
  <c r="M22" i="2"/>
  <c r="L22" i="2"/>
  <c r="P21" i="2"/>
  <c r="O21" i="2"/>
  <c r="N21" i="2"/>
  <c r="M21" i="2"/>
  <c r="L21" i="2"/>
  <c r="P20" i="2"/>
  <c r="O20" i="2"/>
  <c r="N20" i="2"/>
  <c r="M20" i="2"/>
  <c r="L20" i="2"/>
  <c r="P19" i="2"/>
  <c r="O19" i="2"/>
  <c r="N19" i="2"/>
  <c r="M19" i="2"/>
  <c r="L19" i="2"/>
  <c r="P18" i="2"/>
  <c r="O18" i="2"/>
  <c r="N18" i="2"/>
  <c r="M18" i="2"/>
  <c r="L18" i="2"/>
  <c r="P17" i="2"/>
  <c r="O17" i="2"/>
  <c r="N17" i="2"/>
  <c r="L17" i="2"/>
  <c r="P18" i="1"/>
  <c r="P19" i="1"/>
  <c r="P20" i="1"/>
  <c r="P21" i="1"/>
  <c r="P22" i="1"/>
  <c r="P17" i="1"/>
  <c r="O18" i="1"/>
  <c r="O19" i="1"/>
  <c r="O20" i="1"/>
  <c r="O21" i="1"/>
  <c r="O22" i="1"/>
  <c r="O17" i="1"/>
  <c r="N18" i="1"/>
  <c r="N19" i="1"/>
  <c r="N20" i="1"/>
  <c r="N21" i="1"/>
  <c r="N22" i="1"/>
  <c r="N17" i="1"/>
  <c r="M18" i="1"/>
  <c r="M19" i="1"/>
  <c r="M20" i="1"/>
  <c r="M21" i="1"/>
  <c r="M22" i="1"/>
  <c r="M17" i="1"/>
  <c r="L18" i="1"/>
  <c r="L19" i="1"/>
  <c r="L20" i="1"/>
  <c r="L21" i="1"/>
  <c r="L22" i="1"/>
  <c r="L17" i="1"/>
  <c r="P9" i="1"/>
  <c r="O9" i="1"/>
  <c r="N9" i="1"/>
  <c r="M9" i="1"/>
  <c r="L9" i="1"/>
  <c r="P8" i="1"/>
  <c r="O8" i="1"/>
  <c r="N8" i="1"/>
  <c r="M8" i="1"/>
  <c r="L8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P5" i="2" l="1"/>
  <c r="P6" i="2"/>
  <c r="P7" i="2"/>
  <c r="P8" i="2"/>
  <c r="P9" i="2"/>
  <c r="P4" i="2"/>
  <c r="O5" i="2"/>
  <c r="O6" i="2"/>
  <c r="O7" i="2"/>
  <c r="O8" i="2"/>
  <c r="O9" i="2"/>
  <c r="O4" i="2"/>
  <c r="N7" i="2"/>
  <c r="N8" i="2"/>
  <c r="N9" i="2"/>
  <c r="L9" i="2"/>
  <c r="M9" i="2"/>
  <c r="L8" i="2"/>
  <c r="M8" i="2"/>
  <c r="Q25" i="6"/>
  <c r="P25" i="6"/>
  <c r="O25" i="6"/>
  <c r="N25" i="6"/>
  <c r="M25" i="6"/>
  <c r="L25" i="6"/>
  <c r="H25" i="6"/>
  <c r="G25" i="6"/>
  <c r="F25" i="6"/>
  <c r="E25" i="6"/>
  <c r="D25" i="6"/>
  <c r="C25" i="6"/>
  <c r="Q24" i="6"/>
  <c r="P24" i="6"/>
  <c r="O24" i="6"/>
  <c r="N24" i="6"/>
  <c r="M24" i="6"/>
  <c r="L24" i="6"/>
  <c r="H24" i="6"/>
  <c r="G24" i="6"/>
  <c r="F24" i="6"/>
  <c r="E24" i="6"/>
  <c r="D24" i="6"/>
  <c r="C24" i="6"/>
  <c r="Q23" i="6"/>
  <c r="P23" i="6"/>
  <c r="O23" i="6"/>
  <c r="N23" i="6"/>
  <c r="M23" i="6"/>
  <c r="L23" i="6"/>
  <c r="H23" i="6"/>
  <c r="G23" i="6"/>
  <c r="F23" i="6"/>
  <c r="E23" i="6"/>
  <c r="D23" i="6"/>
  <c r="C23" i="6"/>
  <c r="Q12" i="6"/>
  <c r="P12" i="6"/>
  <c r="O12" i="6"/>
  <c r="H12" i="6"/>
  <c r="G12" i="6"/>
  <c r="F12" i="6"/>
  <c r="E12" i="6"/>
  <c r="D12" i="6"/>
  <c r="C12" i="6"/>
  <c r="Q11" i="6"/>
  <c r="P11" i="6"/>
  <c r="O11" i="6"/>
  <c r="N11" i="6"/>
  <c r="H11" i="6"/>
  <c r="G11" i="6"/>
  <c r="F11" i="6"/>
  <c r="E11" i="6"/>
  <c r="D11" i="6"/>
  <c r="C11" i="6"/>
  <c r="Q10" i="6"/>
  <c r="P10" i="6"/>
  <c r="O10" i="6"/>
  <c r="H10" i="6"/>
  <c r="G10" i="6"/>
  <c r="F10" i="6"/>
  <c r="E10" i="6"/>
  <c r="D10" i="6"/>
  <c r="C10" i="6"/>
  <c r="M12" i="6"/>
  <c r="N12" i="6"/>
  <c r="L11" i="6"/>
  <c r="L12" i="6"/>
  <c r="Q25" i="5"/>
  <c r="P25" i="5"/>
  <c r="O25" i="5"/>
  <c r="N25" i="5"/>
  <c r="M25" i="5"/>
  <c r="L25" i="5"/>
  <c r="H25" i="5"/>
  <c r="G25" i="5"/>
  <c r="F25" i="5"/>
  <c r="E25" i="5"/>
  <c r="D25" i="5"/>
  <c r="C25" i="5"/>
  <c r="Q24" i="5"/>
  <c r="P24" i="5"/>
  <c r="O24" i="5"/>
  <c r="N24" i="5"/>
  <c r="M24" i="5"/>
  <c r="L24" i="5"/>
  <c r="H24" i="5"/>
  <c r="G24" i="5"/>
  <c r="F24" i="5"/>
  <c r="E24" i="5"/>
  <c r="D24" i="5"/>
  <c r="C24" i="5"/>
  <c r="Q23" i="5"/>
  <c r="P23" i="5"/>
  <c r="O23" i="5"/>
  <c r="N23" i="5"/>
  <c r="M23" i="5"/>
  <c r="L23" i="5"/>
  <c r="H23" i="5"/>
  <c r="G23" i="5"/>
  <c r="F23" i="5"/>
  <c r="E23" i="5"/>
  <c r="D23" i="5"/>
  <c r="C23" i="5"/>
  <c r="Q12" i="5"/>
  <c r="P12" i="5"/>
  <c r="O12" i="5"/>
  <c r="H12" i="5"/>
  <c r="G12" i="5"/>
  <c r="F12" i="5"/>
  <c r="E12" i="5"/>
  <c r="D12" i="5"/>
  <c r="C12" i="5"/>
  <c r="Q11" i="5"/>
  <c r="P11" i="5"/>
  <c r="O11" i="5"/>
  <c r="N11" i="5"/>
  <c r="H11" i="5"/>
  <c r="G11" i="5"/>
  <c r="F11" i="5"/>
  <c r="E11" i="5"/>
  <c r="D11" i="5"/>
  <c r="C11" i="5"/>
  <c r="Q10" i="5"/>
  <c r="P10" i="5"/>
  <c r="O10" i="5"/>
  <c r="H10" i="5"/>
  <c r="G10" i="5"/>
  <c r="F10" i="5"/>
  <c r="E10" i="5"/>
  <c r="D10" i="5"/>
  <c r="C10" i="5"/>
  <c r="N12" i="5"/>
  <c r="L12" i="5"/>
  <c r="M11" i="5"/>
  <c r="M12" i="5"/>
  <c r="Q25" i="4"/>
  <c r="P25" i="4"/>
  <c r="O25" i="4"/>
  <c r="N25" i="4"/>
  <c r="M25" i="4"/>
  <c r="L25" i="4"/>
  <c r="H25" i="4"/>
  <c r="G25" i="4"/>
  <c r="F25" i="4"/>
  <c r="E25" i="4"/>
  <c r="D25" i="4"/>
  <c r="C25" i="4"/>
  <c r="Q24" i="4"/>
  <c r="P24" i="4"/>
  <c r="O24" i="4"/>
  <c r="N24" i="4"/>
  <c r="M24" i="4"/>
  <c r="L24" i="4"/>
  <c r="H24" i="4"/>
  <c r="G24" i="4"/>
  <c r="F24" i="4"/>
  <c r="E24" i="4"/>
  <c r="D24" i="4"/>
  <c r="C24" i="4"/>
  <c r="Q23" i="4"/>
  <c r="P23" i="4"/>
  <c r="O23" i="4"/>
  <c r="N23" i="4"/>
  <c r="M23" i="4"/>
  <c r="L23" i="4"/>
  <c r="H23" i="4"/>
  <c r="G23" i="4"/>
  <c r="F23" i="4"/>
  <c r="E23" i="4"/>
  <c r="C23" i="4"/>
  <c r="Q12" i="4"/>
  <c r="P12" i="4"/>
  <c r="O12" i="4"/>
  <c r="H12" i="4"/>
  <c r="G12" i="4"/>
  <c r="F12" i="4"/>
  <c r="E12" i="4"/>
  <c r="D12" i="4"/>
  <c r="C12" i="4"/>
  <c r="Q11" i="4"/>
  <c r="P11" i="4"/>
  <c r="O11" i="4"/>
  <c r="N11" i="4"/>
  <c r="H11" i="4"/>
  <c r="G11" i="4"/>
  <c r="F11" i="4"/>
  <c r="E11" i="4"/>
  <c r="D11" i="4"/>
  <c r="C11" i="4"/>
  <c r="Q10" i="4"/>
  <c r="P10" i="4"/>
  <c r="O10" i="4"/>
  <c r="H10" i="4"/>
  <c r="G10" i="4"/>
  <c r="F10" i="4"/>
  <c r="E10" i="4"/>
  <c r="D10" i="4"/>
  <c r="C10" i="4"/>
  <c r="M12" i="4"/>
  <c r="N12" i="4"/>
  <c r="L11" i="4"/>
  <c r="L12" i="4"/>
  <c r="Q25" i="3"/>
  <c r="P25" i="3"/>
  <c r="O25" i="3"/>
  <c r="N25" i="3"/>
  <c r="M25" i="3"/>
  <c r="L25" i="3"/>
  <c r="H25" i="3"/>
  <c r="G25" i="3"/>
  <c r="F25" i="3"/>
  <c r="E25" i="3"/>
  <c r="D25" i="3"/>
  <c r="C25" i="3"/>
  <c r="Q24" i="3"/>
  <c r="P24" i="3"/>
  <c r="O24" i="3"/>
  <c r="N24" i="3"/>
  <c r="M24" i="3"/>
  <c r="L24" i="3"/>
  <c r="H24" i="3"/>
  <c r="G24" i="3"/>
  <c r="F24" i="3"/>
  <c r="E24" i="3"/>
  <c r="D24" i="3"/>
  <c r="C24" i="3"/>
  <c r="Q23" i="3"/>
  <c r="P23" i="3"/>
  <c r="O23" i="3"/>
  <c r="N23" i="3"/>
  <c r="M23" i="3"/>
  <c r="L23" i="3"/>
  <c r="H23" i="3"/>
  <c r="G23" i="3"/>
  <c r="F23" i="3"/>
  <c r="E23" i="3"/>
  <c r="D23" i="3"/>
  <c r="C23" i="3"/>
  <c r="Q12" i="3"/>
  <c r="P12" i="3"/>
  <c r="O12" i="3"/>
  <c r="H12" i="3"/>
  <c r="G12" i="3"/>
  <c r="F12" i="3"/>
  <c r="E12" i="3"/>
  <c r="D12" i="3"/>
  <c r="C12" i="3"/>
  <c r="Q11" i="3"/>
  <c r="P11" i="3"/>
  <c r="O11" i="3"/>
  <c r="N11" i="3"/>
  <c r="H11" i="3"/>
  <c r="G11" i="3"/>
  <c r="F11" i="3"/>
  <c r="E11" i="3"/>
  <c r="D11" i="3"/>
  <c r="C11" i="3"/>
  <c r="Q10" i="3"/>
  <c r="P10" i="3"/>
  <c r="O10" i="3"/>
  <c r="H10" i="3"/>
  <c r="G10" i="3"/>
  <c r="F10" i="3"/>
  <c r="E10" i="3"/>
  <c r="D10" i="3"/>
  <c r="C10" i="3"/>
  <c r="M12" i="3"/>
  <c r="N12" i="3"/>
  <c r="L11" i="3"/>
  <c r="L12" i="3"/>
  <c r="Q25" i="2"/>
  <c r="P25" i="2"/>
  <c r="O25" i="2"/>
  <c r="N25" i="2"/>
  <c r="M25" i="2"/>
  <c r="L25" i="2"/>
  <c r="H25" i="2"/>
  <c r="G25" i="2"/>
  <c r="F25" i="2"/>
  <c r="E25" i="2"/>
  <c r="D25" i="2"/>
  <c r="C25" i="2"/>
  <c r="Q24" i="2"/>
  <c r="P24" i="2"/>
  <c r="O24" i="2"/>
  <c r="N24" i="2"/>
  <c r="M24" i="2"/>
  <c r="L24" i="2"/>
  <c r="H24" i="2"/>
  <c r="G24" i="2"/>
  <c r="F24" i="2"/>
  <c r="E24" i="2"/>
  <c r="D24" i="2"/>
  <c r="C24" i="2"/>
  <c r="Q23" i="2"/>
  <c r="P23" i="2"/>
  <c r="O23" i="2"/>
  <c r="N23" i="2"/>
  <c r="M23" i="2"/>
  <c r="L23" i="2"/>
  <c r="H23" i="2"/>
  <c r="G23" i="2"/>
  <c r="F23" i="2"/>
  <c r="E23" i="2"/>
  <c r="D23" i="2"/>
  <c r="C23" i="2"/>
  <c r="Q12" i="2"/>
  <c r="H12" i="2"/>
  <c r="G12" i="2"/>
  <c r="F12" i="2"/>
  <c r="E12" i="2"/>
  <c r="D12" i="2"/>
  <c r="C12" i="2"/>
  <c r="Q11" i="2"/>
  <c r="P11" i="2"/>
  <c r="H11" i="2"/>
  <c r="G11" i="2"/>
  <c r="F11" i="2"/>
  <c r="E11" i="2"/>
  <c r="D11" i="2"/>
  <c r="C11" i="2"/>
  <c r="Q10" i="2"/>
  <c r="H10" i="2"/>
  <c r="G10" i="2"/>
  <c r="F10" i="2"/>
  <c r="E10" i="2"/>
  <c r="D10" i="2"/>
  <c r="C10" i="2"/>
  <c r="M7" i="2"/>
  <c r="L7" i="2"/>
  <c r="N6" i="2"/>
  <c r="M6" i="2"/>
  <c r="L6" i="2"/>
  <c r="N5" i="2"/>
  <c r="M5" i="2"/>
  <c r="L5" i="2"/>
  <c r="N4" i="2"/>
  <c r="M4" i="2"/>
  <c r="L4" i="2"/>
  <c r="P12" i="2" l="1"/>
  <c r="O11" i="2"/>
  <c r="O10" i="2"/>
  <c r="P10" i="2"/>
  <c r="O12" i="2"/>
  <c r="M11" i="2"/>
  <c r="N11" i="2"/>
  <c r="L12" i="2"/>
  <c r="M10" i="2"/>
  <c r="M12" i="2"/>
  <c r="M10" i="6"/>
  <c r="M11" i="6"/>
  <c r="L10" i="6"/>
  <c r="N10" i="6"/>
  <c r="L10" i="5"/>
  <c r="N10" i="5"/>
  <c r="L11" i="5"/>
  <c r="M10" i="5"/>
  <c r="M10" i="4"/>
  <c r="M11" i="4"/>
  <c r="L10" i="4"/>
  <c r="N10" i="4"/>
  <c r="M10" i="3"/>
  <c r="M11" i="3"/>
  <c r="L10" i="3"/>
  <c r="N10" i="3"/>
  <c r="L10" i="2"/>
  <c r="N10" i="2"/>
  <c r="L11" i="2"/>
  <c r="N12" i="2"/>
  <c r="N12" i="1"/>
  <c r="L12" i="1"/>
  <c r="P25" i="1"/>
  <c r="O25" i="1"/>
  <c r="N25" i="1"/>
  <c r="M25" i="1"/>
  <c r="L25" i="1"/>
  <c r="O24" i="1"/>
  <c r="N24" i="1"/>
  <c r="M24" i="1"/>
  <c r="L24" i="1"/>
  <c r="P23" i="1"/>
  <c r="O23" i="1"/>
  <c r="N23" i="1"/>
  <c r="M23" i="1"/>
  <c r="L23" i="1"/>
  <c r="Q25" i="1"/>
  <c r="H25" i="1"/>
  <c r="G25" i="1"/>
  <c r="F25" i="1"/>
  <c r="E25" i="1"/>
  <c r="D25" i="1"/>
  <c r="C25" i="1"/>
  <c r="H24" i="1"/>
  <c r="G24" i="1"/>
  <c r="F24" i="1"/>
  <c r="E24" i="1"/>
  <c r="D24" i="1"/>
  <c r="C24" i="1"/>
  <c r="H23" i="1"/>
  <c r="G23" i="1"/>
  <c r="F23" i="1"/>
  <c r="E23" i="1"/>
  <c r="D23" i="1"/>
  <c r="C23" i="1"/>
  <c r="P12" i="1"/>
  <c r="O12" i="1"/>
  <c r="O11" i="1"/>
  <c r="N11" i="1"/>
  <c r="P10" i="1"/>
  <c r="O10" i="1"/>
  <c r="N10" i="1"/>
  <c r="Q12" i="1"/>
  <c r="P11" i="1"/>
  <c r="G12" i="1"/>
  <c r="F12" i="1"/>
  <c r="E12" i="1"/>
  <c r="D12" i="1"/>
  <c r="C12" i="1"/>
  <c r="F11" i="1"/>
  <c r="E11" i="1"/>
  <c r="D11" i="1"/>
  <c r="C11" i="1"/>
  <c r="G10" i="1"/>
  <c r="F10" i="1"/>
  <c r="E10" i="1"/>
  <c r="D10" i="1"/>
  <c r="H12" i="1"/>
  <c r="L10" i="1" l="1"/>
  <c r="M12" i="1"/>
  <c r="L11" i="1"/>
  <c r="M11" i="1"/>
  <c r="M10" i="1"/>
  <c r="Q23" i="1"/>
  <c r="Q24" i="1"/>
  <c r="Q10" i="1"/>
  <c r="Q11" i="1"/>
  <c r="H11" i="1"/>
  <c r="H10" i="1"/>
  <c r="G11" i="1"/>
</calcChain>
</file>

<file path=xl/sharedStrings.xml><?xml version="1.0" encoding="utf-8"?>
<sst xmlns="http://schemas.openxmlformats.org/spreadsheetml/2006/main" count="624" uniqueCount="31">
  <si>
    <t xml:space="preserve">GRUP </t>
  </si>
  <si>
    <t>HAYVAN NO</t>
  </si>
  <si>
    <t>15 %MPE</t>
  </si>
  <si>
    <t>30 %MPE</t>
  </si>
  <si>
    <t>60 %MPE</t>
  </si>
  <si>
    <t>90 %MPE</t>
  </si>
  <si>
    <t>120 %MPE</t>
  </si>
  <si>
    <t>ORTALAMA</t>
  </si>
  <si>
    <t>STANDART S</t>
  </si>
  <si>
    <t>ORTANCA</t>
  </si>
  <si>
    <t>BazalLatans</t>
  </si>
  <si>
    <t>Hot Plate sn</t>
  </si>
  <si>
    <t>Tail Flick sn</t>
  </si>
  <si>
    <t>Tail Flick % MPE</t>
  </si>
  <si>
    <t>Hot Plate % MPE</t>
  </si>
  <si>
    <t>SALİNE</t>
  </si>
  <si>
    <t>MORPHINE</t>
  </si>
  <si>
    <t>MORPHINE TOLERANCE</t>
  </si>
  <si>
    <t>METFORMİN</t>
  </si>
  <si>
    <t>ASA</t>
  </si>
  <si>
    <t>MORPHINE+ASA</t>
  </si>
  <si>
    <t>MORPHINE TOLERANCE+ASA</t>
  </si>
  <si>
    <t>DİABET</t>
  </si>
  <si>
    <t>DİABET+MORFİN</t>
  </si>
  <si>
    <t>DİABET+MORFİN+METFORMİN</t>
  </si>
  <si>
    <t>DİABET+MORFİN+ASA</t>
  </si>
  <si>
    <t>DİABET+MORFİN TOLERANS</t>
  </si>
  <si>
    <t>DİABET+MORFİN TOLERANS+METFORMİN</t>
  </si>
  <si>
    <t>DİABET+MORFİN TOLERANS+ASA</t>
  </si>
  <si>
    <t>MORPHINE TOLERANCE+METFORMİN</t>
  </si>
  <si>
    <t>MORPHINE+METFORMİN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</si>
</sst>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0" borderId="0" xfId="0" applyFont="1"/>
    <xf numFmtId="0" fontId="2" fillId="2" borderId="0" xfId="0" applyFont="1" applyFill="1"/>
    <xf numFmtId="0" fontId="2" fillId="0" borderId="0" xfId="0" applyFont="1" applyFill="1"/>
    <xf numFmtId="0" fontId="1" fillId="2" borderId="1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3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15" zoomScale="120" zoomScaleNormal="120" workbookViewId="0">
      <selection activeCell="O9" sqref="O9"/>
    </sheetView>
  </sheetViews>
  <sheetFormatPr defaultRowHeight="14.4" x14ac:dyDescent="0.3"/>
  <cols>
    <col min="3" max="3" width="15.44140625" customWidth="1"/>
    <col min="11" max="11" width="10.5546875" customWidth="1"/>
    <col min="13" max="13" width="17.44140625" customWidth="1"/>
  </cols>
  <sheetData>
    <row r="1" spans="1:17" ht="18" x14ac:dyDescent="0.35">
      <c r="A1" s="17"/>
      <c r="I1" s="16" t="s">
        <v>15</v>
      </c>
    </row>
    <row r="2" spans="1:17" ht="15" thickBot="1" x14ac:dyDescent="0.35">
      <c r="C2" s="15" t="s">
        <v>12</v>
      </c>
      <c r="M2" s="15" t="s">
        <v>13</v>
      </c>
    </row>
    <row r="3" spans="1:17" ht="15" thickBot="1" x14ac:dyDescent="0.35">
      <c r="A3" s="18" t="s">
        <v>0</v>
      </c>
      <c r="B3" s="19" t="s">
        <v>1</v>
      </c>
      <c r="C3" s="20" t="s">
        <v>10</v>
      </c>
      <c r="D3" s="21">
        <v>15</v>
      </c>
      <c r="E3" s="22">
        <v>30</v>
      </c>
      <c r="F3" s="23">
        <v>60</v>
      </c>
      <c r="G3" s="24">
        <v>90</v>
      </c>
      <c r="H3" s="25">
        <v>120</v>
      </c>
      <c r="J3" s="18" t="s">
        <v>0</v>
      </c>
      <c r="K3" s="19" t="s">
        <v>1</v>
      </c>
      <c r="L3" s="20" t="s">
        <v>2</v>
      </c>
      <c r="M3" s="21" t="s">
        <v>3</v>
      </c>
      <c r="N3" s="22" t="s">
        <v>4</v>
      </c>
      <c r="O3" s="23" t="s">
        <v>5</v>
      </c>
      <c r="P3" s="26" t="s">
        <v>6</v>
      </c>
      <c r="Q3" s="7" t="s">
        <v>7</v>
      </c>
    </row>
    <row r="4" spans="1:17" x14ac:dyDescent="0.3">
      <c r="A4" s="8"/>
      <c r="B4" s="9">
        <v>1</v>
      </c>
      <c r="C4" s="10">
        <v>4.9000000000000004</v>
      </c>
      <c r="D4" s="11">
        <v>5</v>
      </c>
      <c r="E4" s="12">
        <v>5.9</v>
      </c>
      <c r="F4" s="13">
        <v>4.8</v>
      </c>
      <c r="G4" s="8">
        <v>5</v>
      </c>
      <c r="H4" s="14">
        <v>5.3</v>
      </c>
      <c r="J4" s="8"/>
      <c r="K4" s="9">
        <v>1</v>
      </c>
      <c r="L4" s="10">
        <f t="shared" ref="L4:L9" si="0">((D4-C4)/(15-C4))*100</f>
        <v>0.99009900990098665</v>
      </c>
      <c r="M4" s="11">
        <f t="shared" ref="M4:M9" si="1">((E4-C4)/(15-C4))*100</f>
        <v>9.9009900990099009</v>
      </c>
      <c r="N4" s="12">
        <f t="shared" ref="N4:N9" si="2">((F4-C4)/(15-C4))*100</f>
        <v>-0.99009900990099553</v>
      </c>
      <c r="O4" s="13">
        <f t="shared" ref="O4:O9" si="3">((G4-C4)/(15-C4))*100</f>
        <v>0.99009900990098665</v>
      </c>
      <c r="P4" s="8">
        <f t="shared" ref="P4:P9" si="4">((H4-C4)/(15-C4))*100</f>
        <v>3.9603960396039555</v>
      </c>
      <c r="Q4" s="14"/>
    </row>
    <row r="5" spans="1:17" x14ac:dyDescent="0.3">
      <c r="A5" s="8"/>
      <c r="B5" s="9">
        <v>2</v>
      </c>
      <c r="C5" s="10">
        <v>4.8</v>
      </c>
      <c r="D5" s="11">
        <v>5.2</v>
      </c>
      <c r="E5" s="12">
        <v>5</v>
      </c>
      <c r="F5" s="13">
        <v>5.4</v>
      </c>
      <c r="G5" s="8">
        <v>5.2</v>
      </c>
      <c r="H5" s="14">
        <v>5.3</v>
      </c>
      <c r="J5" s="8"/>
      <c r="K5" s="9">
        <v>2</v>
      </c>
      <c r="L5" s="10">
        <f t="shared" si="0"/>
        <v>3.9215686274509838</v>
      </c>
      <c r="M5" s="11">
        <f t="shared" si="1"/>
        <v>1.9607843137254919</v>
      </c>
      <c r="N5" s="12">
        <f t="shared" si="2"/>
        <v>5.8823529411764763</v>
      </c>
      <c r="O5" s="13">
        <f t="shared" si="3"/>
        <v>3.9215686274509838</v>
      </c>
      <c r="P5" s="8">
        <f t="shared" si="4"/>
        <v>4.9019607843137258</v>
      </c>
      <c r="Q5" s="14"/>
    </row>
    <row r="6" spans="1:17" x14ac:dyDescent="0.3">
      <c r="A6" s="8"/>
      <c r="B6" s="9">
        <v>3</v>
      </c>
      <c r="C6" s="10">
        <v>4.7</v>
      </c>
      <c r="D6" s="11">
        <v>4.0999999999999996</v>
      </c>
      <c r="E6" s="12">
        <v>4.4000000000000004</v>
      </c>
      <c r="F6" s="13">
        <v>5.7</v>
      </c>
      <c r="G6" s="8">
        <v>4.9000000000000004</v>
      </c>
      <c r="H6" s="14">
        <v>4.9000000000000004</v>
      </c>
      <c r="J6" s="8"/>
      <c r="K6" s="9">
        <v>3</v>
      </c>
      <c r="L6" s="10">
        <f t="shared" si="0"/>
        <v>-5.8252427184466073</v>
      </c>
      <c r="M6" s="11">
        <f t="shared" si="1"/>
        <v>-2.9126213592232988</v>
      </c>
      <c r="N6" s="12">
        <f t="shared" si="2"/>
        <v>9.7087378640776691</v>
      </c>
      <c r="O6" s="13">
        <f t="shared" si="3"/>
        <v>1.9417475728155356</v>
      </c>
      <c r="P6" s="8">
        <f t="shared" si="4"/>
        <v>1.9417475728155356</v>
      </c>
      <c r="Q6" s="14"/>
    </row>
    <row r="7" spans="1:17" x14ac:dyDescent="0.3">
      <c r="A7" s="8"/>
      <c r="B7" s="9">
        <v>4</v>
      </c>
      <c r="C7" s="10">
        <v>4.4000000000000004</v>
      </c>
      <c r="D7" s="11">
        <v>5.5</v>
      </c>
      <c r="E7" s="12">
        <v>4.8</v>
      </c>
      <c r="F7" s="13">
        <v>5.3</v>
      </c>
      <c r="G7" s="8">
        <v>5.8</v>
      </c>
      <c r="H7" s="14">
        <v>5.3</v>
      </c>
      <c r="J7" s="8"/>
      <c r="K7" s="9">
        <v>4</v>
      </c>
      <c r="L7" s="10">
        <f t="shared" si="0"/>
        <v>10.377358490566033</v>
      </c>
      <c r="M7" s="11">
        <f t="shared" si="1"/>
        <v>3.7735849056603725</v>
      </c>
      <c r="N7" s="12">
        <f t="shared" si="2"/>
        <v>8.4905660377358441</v>
      </c>
      <c r="O7" s="13">
        <f t="shared" si="3"/>
        <v>13.207547169811315</v>
      </c>
      <c r="P7" s="8">
        <f t="shared" si="4"/>
        <v>8.4905660377358441</v>
      </c>
      <c r="Q7" s="14"/>
    </row>
    <row r="8" spans="1:17" x14ac:dyDescent="0.3">
      <c r="A8" s="8"/>
      <c r="B8" s="9">
        <v>5</v>
      </c>
      <c r="C8" s="10">
        <v>4.3</v>
      </c>
      <c r="D8" s="11">
        <v>4.7</v>
      </c>
      <c r="E8" s="12">
        <v>4.7</v>
      </c>
      <c r="F8" s="13">
        <v>4.5999999999999996</v>
      </c>
      <c r="G8" s="8">
        <v>4.7</v>
      </c>
      <c r="H8" s="14">
        <v>4.5999999999999996</v>
      </c>
      <c r="J8" s="8"/>
      <c r="K8" s="9">
        <v>5</v>
      </c>
      <c r="L8" s="10">
        <f t="shared" si="0"/>
        <v>3.7383177570093498</v>
      </c>
      <c r="M8" s="11">
        <f t="shared" si="1"/>
        <v>3.7383177570093498</v>
      </c>
      <c r="N8" s="12">
        <f t="shared" si="2"/>
        <v>2.8037383177570079</v>
      </c>
      <c r="O8" s="13">
        <f t="shared" si="3"/>
        <v>3.7383177570093498</v>
      </c>
      <c r="P8" s="8">
        <f t="shared" si="4"/>
        <v>2.8037383177570079</v>
      </c>
      <c r="Q8" s="14"/>
    </row>
    <row r="9" spans="1:17" x14ac:dyDescent="0.3">
      <c r="A9" s="8"/>
      <c r="B9" s="9">
        <v>6</v>
      </c>
      <c r="C9" s="10">
        <v>4.4000000000000004</v>
      </c>
      <c r="D9" s="11">
        <v>4.5999999999999996</v>
      </c>
      <c r="E9" s="12">
        <v>4.5</v>
      </c>
      <c r="F9" s="13">
        <v>4.8</v>
      </c>
      <c r="G9" s="8">
        <v>4.5999999999999996</v>
      </c>
      <c r="H9" s="14">
        <v>4.5999999999999996</v>
      </c>
      <c r="J9" s="8"/>
      <c r="K9" s="9">
        <v>6</v>
      </c>
      <c r="L9" s="10">
        <f t="shared" si="0"/>
        <v>1.886792452830182</v>
      </c>
      <c r="M9" s="11">
        <f t="shared" si="1"/>
        <v>0.94339622641509102</v>
      </c>
      <c r="N9" s="12">
        <f t="shared" si="2"/>
        <v>3.7735849056603725</v>
      </c>
      <c r="O9" s="13">
        <f t="shared" si="3"/>
        <v>1.886792452830182</v>
      </c>
      <c r="P9" s="8">
        <f t="shared" si="4"/>
        <v>1.886792452830182</v>
      </c>
      <c r="Q9" s="14"/>
    </row>
    <row r="10" spans="1:17" x14ac:dyDescent="0.3">
      <c r="A10" s="14" t="s">
        <v>7</v>
      </c>
      <c r="B10" s="14"/>
      <c r="C10" s="14">
        <f>AVERAGE(C4,C5,C6,C7,C8,C9)</f>
        <v>4.583333333333333</v>
      </c>
      <c r="D10" s="14">
        <f>AVERAGE(D4,D5,D6,D7,D8,D9)</f>
        <v>4.8499999999999988</v>
      </c>
      <c r="E10" s="14">
        <f>AVERAGE(E4,E5,E6,E7,E8,E9)</f>
        <v>4.8833333333333337</v>
      </c>
      <c r="F10" s="14">
        <f>AVERAGE(F4,F5,F6,F7,F8,F9)</f>
        <v>5.0999999999999996</v>
      </c>
      <c r="G10" s="14">
        <f>AVERAGE(G4,G5,G6,G7,G8,G9)</f>
        <v>5.0333333333333323</v>
      </c>
      <c r="H10" s="9">
        <f t="shared" ref="H10" si="5">AVERAGE(H4,H5,H6,H7,H8,H9)</f>
        <v>5</v>
      </c>
      <c r="J10" s="14" t="s">
        <v>7</v>
      </c>
      <c r="K10" s="14"/>
      <c r="L10" s="14">
        <f>AVERAGE(L4,L5,L6,L7,L8,L9)</f>
        <v>2.5148156032184881</v>
      </c>
      <c r="M10" s="14">
        <f>AVERAGE(M4,M5,M6,M7,M8,M9)</f>
        <v>2.900741990432818</v>
      </c>
      <c r="N10" s="14">
        <f>AVERAGE(N4,N5,N6,N7,N8,N9)</f>
        <v>4.9448135094177283</v>
      </c>
      <c r="O10" s="14">
        <f>AVERAGE(O4,O5,O6,O7,O8,O9)</f>
        <v>4.2810120983030595</v>
      </c>
      <c r="P10" s="14">
        <f>AVERAGE(P4,P5,P6,P7,P8,P9)</f>
        <v>3.9975335341760423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0.49295030175464966</v>
      </c>
      <c r="D11" s="8">
        <f>STDEV(E4,E5,E6,E7,E8,E9)</f>
        <v>0.54191020166321535</v>
      </c>
      <c r="E11" s="8">
        <f>STDEV(F4,F5,F6,F7,F8,F9)</f>
        <v>0.42895221179054455</v>
      </c>
      <c r="F11" s="8">
        <f>STDEV(G4,G5,G6,G7,G8,G9)</f>
        <v>0.43204937989385728</v>
      </c>
      <c r="G11" s="8">
        <f t="shared" ref="G11" si="7">STDEV(H4,H5,H6,H7,H8,H9)</f>
        <v>0.34641016151377552</v>
      </c>
      <c r="H11" s="8">
        <f>STDEV(H4,H5,H6,H7,H8,H9)</f>
        <v>0.34641016151377552</v>
      </c>
      <c r="J11" s="8" t="s">
        <v>8</v>
      </c>
      <c r="K11" s="8"/>
      <c r="L11" s="8">
        <f>STDEV(M4,M5,M6,M7,M8,M9)</f>
        <v>4.2184541673485185</v>
      </c>
      <c r="M11" s="8">
        <f>STDEV(N4,N5,N6,N7,N8,N9)</f>
        <v>3.9325686889276206</v>
      </c>
      <c r="N11" s="8">
        <f>STDEV(O4,O5,O6,O7,O8,O9)</f>
        <v>4.5197632753511776</v>
      </c>
      <c r="O11" s="8">
        <f>STDEV(P4,P5,P6,P7,P8,P9)</f>
        <v>2.4945276014705695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4.5500000000000007</v>
      </c>
      <c r="D12" s="10">
        <f t="shared" si="9"/>
        <v>4.8499999999999996</v>
      </c>
      <c r="E12" s="10">
        <f t="shared" si="9"/>
        <v>4.75</v>
      </c>
      <c r="F12" s="10">
        <f t="shared" si="9"/>
        <v>5.05</v>
      </c>
      <c r="G12" s="10">
        <f t="shared" si="9"/>
        <v>4.95</v>
      </c>
      <c r="H12" s="10">
        <f t="shared" si="9"/>
        <v>5.0999999999999996</v>
      </c>
      <c r="J12" s="10" t="s">
        <v>9</v>
      </c>
      <c r="K12" s="10"/>
      <c r="L12" s="10">
        <f t="shared" ref="L12:Q12" si="10">MEDIAN(L4,L5,L6,L7,L8,L9)</f>
        <v>2.8125551049197659</v>
      </c>
      <c r="M12" s="10">
        <f t="shared" si="10"/>
        <v>2.8495510353674209</v>
      </c>
      <c r="N12" s="10">
        <f t="shared" si="10"/>
        <v>4.8279689234184247</v>
      </c>
      <c r="O12" s="10">
        <f t="shared" si="10"/>
        <v>2.8400326649124428</v>
      </c>
      <c r="P12" s="10">
        <f t="shared" si="10"/>
        <v>3.3820671786804817</v>
      </c>
      <c r="Q12" s="10" t="e">
        <f t="shared" si="10"/>
        <v>#NUM!</v>
      </c>
    </row>
    <row r="15" spans="1:17" ht="15" thickBot="1" x14ac:dyDescent="0.35">
      <c r="C15" s="15" t="s">
        <v>11</v>
      </c>
      <c r="M15" s="15" t="s">
        <v>14</v>
      </c>
    </row>
    <row r="16" spans="1:17" ht="15" thickBot="1" x14ac:dyDescent="0.35">
      <c r="A16" s="18" t="s">
        <v>0</v>
      </c>
      <c r="B16" s="19" t="s">
        <v>1</v>
      </c>
      <c r="C16" s="20" t="s">
        <v>10</v>
      </c>
      <c r="D16" s="21">
        <v>15</v>
      </c>
      <c r="E16" s="22">
        <v>30</v>
      </c>
      <c r="F16" s="23">
        <v>60</v>
      </c>
      <c r="G16" s="24">
        <v>90</v>
      </c>
      <c r="H16" s="25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8.6</v>
      </c>
      <c r="D17" s="11">
        <v>8.1999999999999993</v>
      </c>
      <c r="E17" s="12">
        <v>9.4</v>
      </c>
      <c r="F17" s="13">
        <v>9.5</v>
      </c>
      <c r="G17" s="8">
        <v>9.6</v>
      </c>
      <c r="H17" s="14">
        <v>9.4</v>
      </c>
      <c r="J17" s="8"/>
      <c r="K17" s="9">
        <v>1</v>
      </c>
      <c r="L17" s="10">
        <f t="shared" ref="L17:L22" si="11">((D17-C17)/(30-C17))*100</f>
        <v>-1.8691588785046749</v>
      </c>
      <c r="M17" s="11">
        <f t="shared" ref="M17:M22" si="12">((E17-C17)/(30-C17))*100</f>
        <v>3.7383177570093498</v>
      </c>
      <c r="N17" s="12">
        <f t="shared" ref="N17:N22" si="13">((F17-C17)/(30-C17))*100</f>
        <v>4.2056074766355156</v>
      </c>
      <c r="O17" s="13">
        <f t="shared" ref="O17:O22" si="14">((G17-C17)/(30-C17))*100</f>
        <v>4.6728971962616832</v>
      </c>
      <c r="P17" s="8">
        <f t="shared" ref="P17:P22" si="15">((H17-C17)/(30-C17))*100</f>
        <v>3.7383177570093498</v>
      </c>
      <c r="Q17" s="14"/>
    </row>
    <row r="18" spans="1:17" x14ac:dyDescent="0.3">
      <c r="A18" s="8"/>
      <c r="B18" s="9">
        <v>2</v>
      </c>
      <c r="C18" s="10">
        <v>8.4</v>
      </c>
      <c r="D18" s="11">
        <v>7.4</v>
      </c>
      <c r="E18" s="12">
        <v>9.1999999999999993</v>
      </c>
      <c r="F18" s="13">
        <v>9.6999999999999993</v>
      </c>
      <c r="G18" s="8">
        <v>9.4</v>
      </c>
      <c r="H18" s="14">
        <v>9.8000000000000007</v>
      </c>
      <c r="J18" s="8"/>
      <c r="K18" s="9">
        <v>2</v>
      </c>
      <c r="L18" s="10">
        <f t="shared" si="11"/>
        <v>-4.6296296296296298</v>
      </c>
      <c r="M18" s="11">
        <f t="shared" si="12"/>
        <v>3.7037037037036988</v>
      </c>
      <c r="N18" s="12">
        <f t="shared" si="13"/>
        <v>6.0185185185185137</v>
      </c>
      <c r="O18" s="13">
        <f t="shared" si="14"/>
        <v>4.6296296296296298</v>
      </c>
      <c r="P18" s="8">
        <f t="shared" si="15"/>
        <v>6.4814814814814827</v>
      </c>
      <c r="Q18" s="14"/>
    </row>
    <row r="19" spans="1:17" x14ac:dyDescent="0.3">
      <c r="A19" s="8"/>
      <c r="B19" s="9">
        <v>3</v>
      </c>
      <c r="C19" s="10">
        <v>8.1</v>
      </c>
      <c r="D19" s="11">
        <v>8</v>
      </c>
      <c r="E19" s="12">
        <v>9</v>
      </c>
      <c r="F19" s="13">
        <v>9.5</v>
      </c>
      <c r="G19" s="8">
        <v>9</v>
      </c>
      <c r="H19" s="14">
        <v>9.3000000000000007</v>
      </c>
      <c r="J19" s="8"/>
      <c r="K19" s="9">
        <v>3</v>
      </c>
      <c r="L19" s="10">
        <f t="shared" si="11"/>
        <v>-0.45662100456620847</v>
      </c>
      <c r="M19" s="11">
        <f t="shared" si="12"/>
        <v>4.1095890410958926</v>
      </c>
      <c r="N19" s="12">
        <f t="shared" si="13"/>
        <v>6.3926940639269434</v>
      </c>
      <c r="O19" s="13">
        <f t="shared" si="14"/>
        <v>4.1095890410958926</v>
      </c>
      <c r="P19" s="8">
        <f t="shared" si="15"/>
        <v>5.4794520547945256</v>
      </c>
      <c r="Q19" s="14"/>
    </row>
    <row r="20" spans="1:17" x14ac:dyDescent="0.3">
      <c r="A20" s="8"/>
      <c r="B20" s="9">
        <v>4</v>
      </c>
      <c r="C20" s="10">
        <v>8</v>
      </c>
      <c r="D20" s="11">
        <v>9.3000000000000007</v>
      </c>
      <c r="E20" s="12">
        <v>8.4</v>
      </c>
      <c r="F20" s="13">
        <v>8.6999999999999993</v>
      </c>
      <c r="G20" s="8">
        <v>9</v>
      </c>
      <c r="H20" s="14">
        <v>9</v>
      </c>
      <c r="J20" s="8"/>
      <c r="K20" s="9">
        <v>4</v>
      </c>
      <c r="L20" s="10">
        <f t="shared" si="11"/>
        <v>5.9090909090909127</v>
      </c>
      <c r="M20" s="11">
        <f t="shared" si="12"/>
        <v>1.8181818181818199</v>
      </c>
      <c r="N20" s="12">
        <f t="shared" si="13"/>
        <v>3.1818181818181785</v>
      </c>
      <c r="O20" s="13">
        <f t="shared" si="14"/>
        <v>4.5454545454545459</v>
      </c>
      <c r="P20" s="8">
        <f t="shared" si="15"/>
        <v>4.5454545454545459</v>
      </c>
      <c r="Q20" s="14"/>
    </row>
    <row r="21" spans="1:17" x14ac:dyDescent="0.3">
      <c r="A21" s="8"/>
      <c r="B21" s="9">
        <v>5</v>
      </c>
      <c r="C21" s="10">
        <v>8.5</v>
      </c>
      <c r="D21" s="11">
        <v>9.1999999999999993</v>
      </c>
      <c r="E21" s="12">
        <v>8.8000000000000007</v>
      </c>
      <c r="F21" s="13">
        <v>9.3000000000000007</v>
      </c>
      <c r="G21" s="8">
        <v>9.1999999999999993</v>
      </c>
      <c r="H21" s="14">
        <v>9.1</v>
      </c>
      <c r="J21" s="8"/>
      <c r="K21" s="9">
        <v>5</v>
      </c>
      <c r="L21" s="10">
        <f t="shared" si="11"/>
        <v>3.2558139534883686</v>
      </c>
      <c r="M21" s="11">
        <f t="shared" si="12"/>
        <v>1.3953488372093057</v>
      </c>
      <c r="N21" s="12">
        <f t="shared" si="13"/>
        <v>3.720930232558143</v>
      </c>
      <c r="O21" s="13">
        <f t="shared" si="14"/>
        <v>3.2558139534883686</v>
      </c>
      <c r="P21" s="8">
        <f t="shared" si="15"/>
        <v>2.7906976744186029</v>
      </c>
      <c r="Q21" s="14"/>
    </row>
    <row r="22" spans="1:17" x14ac:dyDescent="0.3">
      <c r="A22" s="8"/>
      <c r="B22" s="9">
        <v>6</v>
      </c>
      <c r="C22" s="10">
        <v>8.3000000000000007</v>
      </c>
      <c r="D22" s="11">
        <v>9.1</v>
      </c>
      <c r="E22" s="12">
        <v>8.6999999999999993</v>
      </c>
      <c r="F22" s="13">
        <v>9.4</v>
      </c>
      <c r="G22" s="8">
        <v>9.1999999999999993</v>
      </c>
      <c r="H22" s="14">
        <v>9.3000000000000007</v>
      </c>
      <c r="J22" s="8"/>
      <c r="K22" s="9">
        <v>6</v>
      </c>
      <c r="L22" s="10">
        <f t="shared" si="11"/>
        <v>3.686635944700456</v>
      </c>
      <c r="M22" s="11">
        <f t="shared" si="12"/>
        <v>1.8433179723502238</v>
      </c>
      <c r="N22" s="12">
        <f t="shared" si="13"/>
        <v>5.0691244239631326</v>
      </c>
      <c r="O22" s="13">
        <f t="shared" si="14"/>
        <v>4.1474654377880125</v>
      </c>
      <c r="P22" s="8">
        <f t="shared" si="15"/>
        <v>4.6082949308755765</v>
      </c>
      <c r="Q22" s="14"/>
    </row>
    <row r="23" spans="1:17" x14ac:dyDescent="0.3">
      <c r="A23" s="14" t="s">
        <v>7</v>
      </c>
      <c r="B23" s="14"/>
      <c r="C23" s="14">
        <f>AVERAGE(C17,C18,C19,C20,C21,C22)</f>
        <v>8.3166666666666682</v>
      </c>
      <c r="D23" s="14">
        <f>AVERAGE(D17,D18,D19,D20,D21,D22)</f>
        <v>8.533333333333335</v>
      </c>
      <c r="E23" s="14">
        <f>AVERAGE(E17,E18,E19,E20,E21,E22)</f>
        <v>8.9166666666666661</v>
      </c>
      <c r="F23" s="14">
        <f>AVERAGE(F17,F18,F19,F20,F21,F22)</f>
        <v>9.35</v>
      </c>
      <c r="G23" s="14">
        <f>AVERAGE(G17,G18,G19,G20,G21,G22)</f>
        <v>9.2333333333333343</v>
      </c>
      <c r="H23" s="9">
        <f t="shared" ref="H23" si="16">AVERAGE(H17,H18,H19,H20,H21,H22)</f>
        <v>9.3166666666666682</v>
      </c>
      <c r="J23" s="14" t="s">
        <v>7</v>
      </c>
      <c r="K23" s="14"/>
      <c r="L23" s="14">
        <f>AVERAGE(L17,L18,L19,L20,L21,L22)</f>
        <v>0.98268854909653747</v>
      </c>
      <c r="M23" s="14">
        <f>AVERAGE(M17,M18,M19,M20,M21,M22)</f>
        <v>2.7680765215917149</v>
      </c>
      <c r="N23" s="14">
        <f>AVERAGE(N17,N18,N19,N20,N21,N22)</f>
        <v>4.7647821495700713</v>
      </c>
      <c r="O23" s="14">
        <f>AVERAGE(O17,O18,O19,O20,O21,O22)</f>
        <v>4.2268083006196884</v>
      </c>
      <c r="P23" s="14">
        <f>AVERAGE(P17,P18,P19,P20,P21,P22)</f>
        <v>4.6072830740056805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0.77888809636986156</v>
      </c>
      <c r="D24" s="8">
        <f>STDEV(E17,E18,E19,E20,E21,E22)</f>
        <v>0.36009258068817052</v>
      </c>
      <c r="E24" s="8">
        <f>STDEV(F17,F18,F19,F20,F21,F22)</f>
        <v>0.3449637662132069</v>
      </c>
      <c r="F24" s="8">
        <f>STDEV(G17,G18,G19,G20,G21,G22)</f>
        <v>0.2338090388900024</v>
      </c>
      <c r="G24" s="8">
        <f t="shared" ref="G24" si="18">STDEV(H17,H18,H19,H20,H21,H22)</f>
        <v>0.27868739954771338</v>
      </c>
      <c r="H24" s="8">
        <f>STDEV(H17,H18,H19,H20,H21,H22)</f>
        <v>0.27868739954771338</v>
      </c>
      <c r="J24" s="8" t="s">
        <v>8</v>
      </c>
      <c r="K24" s="8"/>
      <c r="L24" s="8">
        <f>STDEV(M17,M18,M19,M20,M21,M22)</f>
        <v>1.2048470223417815</v>
      </c>
      <c r="M24" s="8">
        <f>STDEV(N17,N18,N19,N20,N21,N22)</f>
        <v>1.2823926361620761</v>
      </c>
      <c r="N24" s="8">
        <f>STDEV(O17,O18,O19,O20,O21,O22)</f>
        <v>0.5339777939417335</v>
      </c>
      <c r="O24" s="8">
        <f>STDEV(P17,P18,P19,P20,P21,P22)</f>
        <v>1.2909070786518804</v>
      </c>
      <c r="P24" s="8" t="e">
        <f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19">MEDIAN(C17,C18,C19,C20,C21,C22)</f>
        <v>8.3500000000000014</v>
      </c>
      <c r="D25" s="10">
        <f t="shared" si="19"/>
        <v>8.6499999999999986</v>
      </c>
      <c r="E25" s="10">
        <f t="shared" si="19"/>
        <v>8.9</v>
      </c>
      <c r="F25" s="10">
        <f t="shared" si="19"/>
        <v>9.4499999999999993</v>
      </c>
      <c r="G25" s="10">
        <f t="shared" si="19"/>
        <v>9.1999999999999993</v>
      </c>
      <c r="H25" s="10">
        <f t="shared" si="19"/>
        <v>9.3000000000000007</v>
      </c>
      <c r="J25" s="10" t="s">
        <v>9</v>
      </c>
      <c r="K25" s="10"/>
      <c r="L25" s="10">
        <f t="shared" ref="L25:Q25" si="20">MEDIAN(L17,L18,L19,L20,L21,L22)</f>
        <v>1.39959647446108</v>
      </c>
      <c r="M25" s="10">
        <f t="shared" si="20"/>
        <v>2.7735108380269615</v>
      </c>
      <c r="N25" s="10">
        <f t="shared" si="20"/>
        <v>4.6373659502993245</v>
      </c>
      <c r="O25" s="10">
        <f t="shared" si="20"/>
        <v>4.3464599916212787</v>
      </c>
      <c r="P25" s="10">
        <f t="shared" si="20"/>
        <v>4.5768747381650616</v>
      </c>
      <c r="Q25" s="10" t="e">
        <f t="shared" si="20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7" sqref="A27"/>
    </sheetView>
  </sheetViews>
  <sheetFormatPr defaultRowHeight="14.4" x14ac:dyDescent="0.3"/>
  <sheetData>
    <row r="1" spans="1:17" ht="18" x14ac:dyDescent="0.35">
      <c r="A1" s="17"/>
      <c r="I1" s="16" t="s">
        <v>22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3.4</v>
      </c>
      <c r="D4" s="11">
        <v>3.5</v>
      </c>
      <c r="E4" s="12">
        <v>3.3</v>
      </c>
      <c r="F4" s="13">
        <v>3.7</v>
      </c>
      <c r="G4" s="8">
        <v>3.9</v>
      </c>
      <c r="H4" s="14">
        <v>3.9</v>
      </c>
      <c r="J4" s="8"/>
      <c r="K4" s="9">
        <v>1</v>
      </c>
      <c r="L4" s="10">
        <f t="shared" ref="L4:L9" si="0">((D4-C4)/(15-C4))*100</f>
        <v>0.86206896551724221</v>
      </c>
      <c r="M4" s="11">
        <f t="shared" ref="M4:M9" si="1">((E4-C4)/(15-C4))*100</f>
        <v>-0.86206896551724221</v>
      </c>
      <c r="N4" s="12">
        <f t="shared" ref="N4:N9" si="2">((F4-C4)/(15-C4))*100</f>
        <v>2.5862068965517264</v>
      </c>
      <c r="O4" s="13">
        <f t="shared" ref="O4:O9" si="3">((G4-C4)/(15-C4))*100</f>
        <v>4.3103448275862073</v>
      </c>
      <c r="P4" s="8">
        <f t="shared" ref="P4:P9" si="4">((H4-C4)/(15-C4))*100</f>
        <v>4.3103448275862073</v>
      </c>
      <c r="Q4" s="14"/>
    </row>
    <row r="5" spans="1:17" x14ac:dyDescent="0.3">
      <c r="A5" s="8"/>
      <c r="B5" s="9">
        <v>2</v>
      </c>
      <c r="C5" s="10">
        <v>3.5</v>
      </c>
      <c r="D5" s="11">
        <v>3</v>
      </c>
      <c r="E5" s="12">
        <v>3.7</v>
      </c>
      <c r="F5" s="13">
        <v>3.6</v>
      </c>
      <c r="G5" s="8">
        <v>3.8</v>
      </c>
      <c r="H5" s="14">
        <v>3.3</v>
      </c>
      <c r="J5" s="8"/>
      <c r="K5" s="9">
        <v>2</v>
      </c>
      <c r="L5" s="10">
        <f t="shared" si="0"/>
        <v>-4.3478260869565215</v>
      </c>
      <c r="M5" s="11">
        <f t="shared" si="1"/>
        <v>1.7391304347826102</v>
      </c>
      <c r="N5" s="12">
        <f t="shared" si="2"/>
        <v>0.8695652173913051</v>
      </c>
      <c r="O5" s="13">
        <f t="shared" si="3"/>
        <v>2.6086956521739113</v>
      </c>
      <c r="P5" s="8">
        <f t="shared" si="4"/>
        <v>-1.7391304347826102</v>
      </c>
      <c r="Q5" s="14"/>
    </row>
    <row r="6" spans="1:17" x14ac:dyDescent="0.3">
      <c r="A6" s="8"/>
      <c r="B6" s="9">
        <v>3</v>
      </c>
      <c r="C6" s="10">
        <v>3.9</v>
      </c>
      <c r="D6" s="11">
        <v>4</v>
      </c>
      <c r="E6" s="12">
        <v>3.8</v>
      </c>
      <c r="F6" s="13">
        <v>4</v>
      </c>
      <c r="G6" s="8">
        <v>3.5</v>
      </c>
      <c r="H6" s="14">
        <v>3.9</v>
      </c>
      <c r="J6" s="8"/>
      <c r="K6" s="9">
        <v>3</v>
      </c>
      <c r="L6" s="10">
        <f t="shared" si="0"/>
        <v>0.9009009009009018</v>
      </c>
      <c r="M6" s="11">
        <f t="shared" si="1"/>
        <v>-0.9009009009009018</v>
      </c>
      <c r="N6" s="12">
        <f t="shared" si="2"/>
        <v>0.9009009009009018</v>
      </c>
      <c r="O6" s="13">
        <f t="shared" si="3"/>
        <v>-3.6036036036036028</v>
      </c>
      <c r="P6" s="8">
        <f t="shared" si="4"/>
        <v>0</v>
      </c>
      <c r="Q6" s="14"/>
    </row>
    <row r="7" spans="1:17" x14ac:dyDescent="0.3">
      <c r="A7" s="8"/>
      <c r="B7" s="9">
        <v>4</v>
      </c>
      <c r="C7" s="10">
        <v>4</v>
      </c>
      <c r="D7" s="11">
        <v>3.9</v>
      </c>
      <c r="E7" s="12">
        <v>3.9</v>
      </c>
      <c r="F7" s="13">
        <v>3.8</v>
      </c>
      <c r="G7" s="8">
        <v>3.6</v>
      </c>
      <c r="H7" s="14">
        <v>3.9</v>
      </c>
      <c r="J7" s="8"/>
      <c r="K7" s="9">
        <v>4</v>
      </c>
      <c r="L7" s="10">
        <f t="shared" si="0"/>
        <v>-0.90909090909090995</v>
      </c>
      <c r="M7" s="11">
        <f t="shared" si="1"/>
        <v>-0.90909090909090995</v>
      </c>
      <c r="N7" s="12">
        <f t="shared" si="2"/>
        <v>-1.8181818181818199</v>
      </c>
      <c r="O7" s="13">
        <f t="shared" si="3"/>
        <v>-3.6363636363636354</v>
      </c>
      <c r="P7" s="8">
        <f t="shared" si="4"/>
        <v>-0.90909090909090995</v>
      </c>
      <c r="Q7" s="14"/>
    </row>
    <row r="8" spans="1:17" x14ac:dyDescent="0.3">
      <c r="A8" s="8"/>
      <c r="B8" s="9">
        <v>5</v>
      </c>
      <c r="C8" s="10">
        <v>3.2</v>
      </c>
      <c r="D8" s="11">
        <v>3</v>
      </c>
      <c r="E8" s="12">
        <v>3</v>
      </c>
      <c r="F8" s="13">
        <v>3.1</v>
      </c>
      <c r="G8" s="8">
        <v>3.2</v>
      </c>
      <c r="H8" s="14">
        <v>3</v>
      </c>
      <c r="J8" s="8"/>
      <c r="K8" s="9">
        <v>5</v>
      </c>
      <c r="L8" s="10">
        <f t="shared" si="0"/>
        <v>-1.6949152542372896</v>
      </c>
      <c r="M8" s="11">
        <f t="shared" si="1"/>
        <v>-1.6949152542372896</v>
      </c>
      <c r="N8" s="12">
        <f t="shared" si="2"/>
        <v>-0.84745762711864481</v>
      </c>
      <c r="O8" s="13">
        <f t="shared" si="3"/>
        <v>0</v>
      </c>
      <c r="P8" s="8">
        <f t="shared" si="4"/>
        <v>-1.6949152542372896</v>
      </c>
      <c r="Q8" s="14"/>
    </row>
    <row r="9" spans="1:17" x14ac:dyDescent="0.3">
      <c r="A9" s="8"/>
      <c r="B9" s="9">
        <v>6</v>
      </c>
      <c r="C9" s="10">
        <v>3</v>
      </c>
      <c r="D9" s="11">
        <v>3.1</v>
      </c>
      <c r="E9" s="12">
        <v>2.8</v>
      </c>
      <c r="F9" s="13">
        <v>3.2</v>
      </c>
      <c r="G9" s="8">
        <v>3.1</v>
      </c>
      <c r="H9" s="14">
        <v>2.9</v>
      </c>
      <c r="J9" s="8"/>
      <c r="K9" s="9">
        <v>6</v>
      </c>
      <c r="L9" s="10">
        <f t="shared" si="0"/>
        <v>0.83333333333333404</v>
      </c>
      <c r="M9" s="11">
        <f t="shared" si="1"/>
        <v>-1.6666666666666681</v>
      </c>
      <c r="N9" s="12">
        <f t="shared" si="2"/>
        <v>1.6666666666666681</v>
      </c>
      <c r="O9" s="13">
        <f t="shared" si="3"/>
        <v>0.83333333333333404</v>
      </c>
      <c r="P9" s="8">
        <f t="shared" si="4"/>
        <v>-0.83333333333333404</v>
      </c>
      <c r="Q9" s="14"/>
    </row>
    <row r="10" spans="1:17" x14ac:dyDescent="0.3">
      <c r="A10" s="14" t="s">
        <v>7</v>
      </c>
      <c r="B10" s="14"/>
      <c r="C10" s="14">
        <f>AVERAGE(C4,C5,C6,C7,C8,C9)</f>
        <v>3.5</v>
      </c>
      <c r="D10" s="14">
        <f>AVERAGE(D4,D5,D6,D7,D8,D9)</f>
        <v>3.4166666666666665</v>
      </c>
      <c r="E10" s="14">
        <f>AVERAGE(E4,E5,E6,E7,E8,E9)</f>
        <v>3.4166666666666674</v>
      </c>
      <c r="F10" s="14">
        <f>AVERAGE(F4,F5,F6,F7,F8,F9)</f>
        <v>3.5666666666666669</v>
      </c>
      <c r="G10" s="14">
        <f>AVERAGE(G4,G5,G6,G7,G8,G9)</f>
        <v>3.5166666666666671</v>
      </c>
      <c r="H10" s="9">
        <f t="shared" ref="H10" si="5">AVERAGE(H4,H5,H6,H7,H8,H9)</f>
        <v>3.4833333333333329</v>
      </c>
      <c r="J10" s="14" t="s">
        <v>7</v>
      </c>
      <c r="K10" s="14"/>
      <c r="L10" s="14">
        <f>AVERAGE(L4,L5,L6,L7,L8,L9)</f>
        <v>-0.72592150842220715</v>
      </c>
      <c r="M10" s="14">
        <f>AVERAGE(M4,M5,M6,M7,M8,M9)</f>
        <v>-0.71575204360506683</v>
      </c>
      <c r="N10" s="14">
        <f>AVERAGE(N4,N5,N6,N7,N8,N9)</f>
        <v>0.55961670603502267</v>
      </c>
      <c r="O10" s="14">
        <f>AVERAGE(O4,O5,O6,O7,O8,O9)</f>
        <v>8.5401095521035753E-2</v>
      </c>
      <c r="P10" s="14">
        <f>AVERAGE(P4,P5,P6,P7,P8,P9)</f>
        <v>-0.14435418397632277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0.45350486950711699</v>
      </c>
      <c r="D11" s="8">
        <f>STDEV(E4,E5,E6,E7,E8,E9)</f>
        <v>0.45350486950710756</v>
      </c>
      <c r="E11" s="8">
        <f>STDEV(F4,F5,F6,F7,F8,F9)</f>
        <v>0.35023801430836521</v>
      </c>
      <c r="F11" s="8">
        <f>STDEV(G4,G5,G6,G7,G8,G9)</f>
        <v>0.31885210782848306</v>
      </c>
      <c r="G11" s="8">
        <f t="shared" ref="G11" si="7">STDEV(H4,H5,H6,H7,H8,H9)</f>
        <v>0.47504385762439461</v>
      </c>
      <c r="H11" s="8">
        <f>STDEV(H4,H5,H6,H7,H8,H9)</f>
        <v>0.47504385762439461</v>
      </c>
      <c r="J11" s="8" t="s">
        <v>8</v>
      </c>
      <c r="K11" s="8"/>
      <c r="L11" s="8">
        <f>STDEV(M4,M5,M6,M7,M8,M9)</f>
        <v>1.2635280649044542</v>
      </c>
      <c r="M11" s="8">
        <f>STDEV(N4,N5,N6,N7,N8,N9)</f>
        <v>1.6235118969553575</v>
      </c>
      <c r="N11" s="8">
        <f>STDEV(O4,O5,O6,O7,O8,O9)</f>
        <v>3.2324649828850474</v>
      </c>
      <c r="O11" s="8">
        <f>STDEV(P4,P5,P6,P7,P8,P9)</f>
        <v>2.274741605711732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3.45</v>
      </c>
      <c r="D12" s="10">
        <f t="shared" si="9"/>
        <v>3.3</v>
      </c>
      <c r="E12" s="10">
        <f t="shared" si="9"/>
        <v>3.5</v>
      </c>
      <c r="F12" s="10">
        <f t="shared" si="9"/>
        <v>3.6500000000000004</v>
      </c>
      <c r="G12" s="10">
        <f t="shared" si="9"/>
        <v>3.55</v>
      </c>
      <c r="H12" s="10">
        <f t="shared" si="9"/>
        <v>3.5999999999999996</v>
      </c>
      <c r="J12" s="10" t="s">
        <v>9</v>
      </c>
      <c r="K12" s="10"/>
      <c r="L12" s="10">
        <f t="shared" ref="L12:Q12" si="10">MEDIAN(L4,L5,L6,L7,L8,L9)</f>
        <v>-3.7878787878787956E-2</v>
      </c>
      <c r="M12" s="10">
        <f t="shared" si="10"/>
        <v>-0.90499590499590588</v>
      </c>
      <c r="N12" s="10">
        <f t="shared" si="10"/>
        <v>0.88523305914610351</v>
      </c>
      <c r="O12" s="10">
        <f t="shared" si="10"/>
        <v>0.41666666666666702</v>
      </c>
      <c r="P12" s="10">
        <f t="shared" si="10"/>
        <v>-0.87121212121212199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5.8</v>
      </c>
      <c r="D17" s="11">
        <v>6</v>
      </c>
      <c r="E17" s="12">
        <v>7</v>
      </c>
      <c r="F17" s="13">
        <v>5.9</v>
      </c>
      <c r="G17" s="8">
        <v>6.4</v>
      </c>
      <c r="H17" s="14">
        <v>7.8</v>
      </c>
      <c r="J17" s="8"/>
      <c r="K17" s="9">
        <v>1</v>
      </c>
      <c r="L17" s="10">
        <f t="shared" ref="L17:L22" si="11">((D17-C17)/(30-C17))*100</f>
        <v>0.82644628099173623</v>
      </c>
      <c r="M17" s="11">
        <f t="shared" ref="M17:M22" si="12">((E17-C17)/(30-C17))*100</f>
        <v>4.9586776859504145</v>
      </c>
      <c r="N17" s="12">
        <f t="shared" ref="N17:N22" si="13">((F17-C17)/(30-C17))*100</f>
        <v>0.41322314049586994</v>
      </c>
      <c r="O17" s="13">
        <f t="shared" ref="O17:O22" si="14">((G17-C17)/(30-C17))*100</f>
        <v>2.4793388429752086</v>
      </c>
      <c r="P17" s="8">
        <f t="shared" ref="P17:P22" si="15">((H17-C17)/(30-C17))*100</f>
        <v>8.2644628099173563</v>
      </c>
      <c r="Q17" s="14"/>
    </row>
    <row r="18" spans="1:17" x14ac:dyDescent="0.3">
      <c r="A18" s="8"/>
      <c r="B18" s="9">
        <v>2</v>
      </c>
      <c r="C18" s="10">
        <v>7.2</v>
      </c>
      <c r="D18" s="11">
        <v>6.2</v>
      </c>
      <c r="E18" s="12">
        <v>7</v>
      </c>
      <c r="F18" s="13">
        <v>5.9</v>
      </c>
      <c r="G18" s="8">
        <v>6.1</v>
      </c>
      <c r="H18" s="14">
        <v>6.6</v>
      </c>
      <c r="J18" s="8"/>
      <c r="K18" s="9">
        <v>2</v>
      </c>
      <c r="L18" s="10">
        <f t="shared" si="11"/>
        <v>-4.3859649122807012</v>
      </c>
      <c r="M18" s="11">
        <f t="shared" si="12"/>
        <v>-0.87719298245614119</v>
      </c>
      <c r="N18" s="12">
        <f t="shared" si="13"/>
        <v>-5.7017543859649109</v>
      </c>
      <c r="O18" s="13">
        <f t="shared" si="14"/>
        <v>-4.824561403508774</v>
      </c>
      <c r="P18" s="8">
        <f t="shared" si="15"/>
        <v>-2.6315789473684235</v>
      </c>
      <c r="Q18" s="14"/>
    </row>
    <row r="19" spans="1:17" x14ac:dyDescent="0.3">
      <c r="A19" s="8"/>
      <c r="B19" s="9">
        <v>3</v>
      </c>
      <c r="C19" s="10">
        <v>6.1</v>
      </c>
      <c r="D19" s="11">
        <v>5.3</v>
      </c>
      <c r="E19" s="12">
        <v>5.6</v>
      </c>
      <c r="F19" s="13">
        <v>6.6</v>
      </c>
      <c r="G19" s="8">
        <v>5.3</v>
      </c>
      <c r="H19" s="14">
        <v>7.6</v>
      </c>
      <c r="J19" s="8"/>
      <c r="K19" s="9">
        <v>3</v>
      </c>
      <c r="L19" s="10">
        <f t="shared" si="11"/>
        <v>-3.3472803347280333</v>
      </c>
      <c r="M19" s="11">
        <f t="shared" si="12"/>
        <v>-2.0920502092050213</v>
      </c>
      <c r="N19" s="12">
        <f t="shared" si="13"/>
        <v>2.0920502092050213</v>
      </c>
      <c r="O19" s="13">
        <f t="shared" si="14"/>
        <v>-3.3472803347280333</v>
      </c>
      <c r="P19" s="8">
        <f t="shared" si="15"/>
        <v>6.2761506276150625</v>
      </c>
      <c r="Q19" s="14"/>
    </row>
    <row r="20" spans="1:17" x14ac:dyDescent="0.3">
      <c r="A20" s="8"/>
      <c r="B20" s="9">
        <v>4</v>
      </c>
      <c r="C20" s="10">
        <v>6</v>
      </c>
      <c r="D20" s="11">
        <v>6.5</v>
      </c>
      <c r="E20" s="12">
        <v>6.1</v>
      </c>
      <c r="F20" s="13">
        <v>7</v>
      </c>
      <c r="G20" s="8">
        <v>6.7</v>
      </c>
      <c r="H20" s="14">
        <v>7.8</v>
      </c>
      <c r="J20" s="8"/>
      <c r="K20" s="9">
        <v>4</v>
      </c>
      <c r="L20" s="10">
        <f t="shared" si="11"/>
        <v>2.083333333333333</v>
      </c>
      <c r="M20" s="11">
        <f t="shared" si="12"/>
        <v>0.41666666666666519</v>
      </c>
      <c r="N20" s="12">
        <f t="shared" si="13"/>
        <v>4.1666666666666661</v>
      </c>
      <c r="O20" s="13">
        <f t="shared" si="14"/>
        <v>2.9166666666666674</v>
      </c>
      <c r="P20" s="8">
        <f t="shared" si="15"/>
        <v>7.5</v>
      </c>
      <c r="Q20" s="14"/>
    </row>
    <row r="21" spans="1:17" x14ac:dyDescent="0.3">
      <c r="A21" s="8"/>
      <c r="B21" s="9">
        <v>5</v>
      </c>
      <c r="C21" s="10">
        <v>6</v>
      </c>
      <c r="D21" s="11">
        <v>6.2</v>
      </c>
      <c r="E21" s="12">
        <v>7</v>
      </c>
      <c r="F21" s="13">
        <v>5.9</v>
      </c>
      <c r="G21" s="8">
        <v>6.1</v>
      </c>
      <c r="H21" s="14">
        <v>6.6</v>
      </c>
      <c r="J21" s="8"/>
      <c r="K21" s="9">
        <v>5</v>
      </c>
      <c r="L21" s="10">
        <f t="shared" si="11"/>
        <v>0.83333333333333404</v>
      </c>
      <c r="M21" s="11">
        <f t="shared" si="12"/>
        <v>4.1666666666666661</v>
      </c>
      <c r="N21" s="12">
        <f t="shared" si="13"/>
        <v>-0.41666666666666519</v>
      </c>
      <c r="O21" s="13">
        <f t="shared" si="14"/>
        <v>0.41666666666666519</v>
      </c>
      <c r="P21" s="8">
        <f t="shared" si="15"/>
        <v>2.4999999999999982</v>
      </c>
      <c r="Q21" s="14"/>
    </row>
    <row r="22" spans="1:17" x14ac:dyDescent="0.3">
      <c r="A22" s="8"/>
      <c r="B22" s="9">
        <v>6</v>
      </c>
      <c r="C22" s="10">
        <v>6.4</v>
      </c>
      <c r="D22" s="11">
        <v>5.3</v>
      </c>
      <c r="E22" s="12">
        <v>5.6</v>
      </c>
      <c r="F22" s="13">
        <v>6.6</v>
      </c>
      <c r="G22" s="8">
        <v>5.3</v>
      </c>
      <c r="H22" s="14">
        <v>7</v>
      </c>
      <c r="J22" s="8"/>
      <c r="K22" s="9">
        <v>6</v>
      </c>
      <c r="L22" s="10">
        <f t="shared" si="11"/>
        <v>-4.6610169491525442</v>
      </c>
      <c r="M22" s="11">
        <f t="shared" si="12"/>
        <v>-3.3898305084745792</v>
      </c>
      <c r="N22" s="12">
        <f t="shared" si="13"/>
        <v>0.84745762711864092</v>
      </c>
      <c r="O22" s="13">
        <f t="shared" si="14"/>
        <v>-4.6610169491525442</v>
      </c>
      <c r="P22" s="8">
        <f t="shared" si="15"/>
        <v>2.5423728813559308</v>
      </c>
      <c r="Q22" s="14"/>
    </row>
    <row r="23" spans="1:17" x14ac:dyDescent="0.3">
      <c r="A23" s="14" t="s">
        <v>7</v>
      </c>
      <c r="B23" s="14"/>
      <c r="C23" s="14">
        <f>AVERAGE(C17,C18,C19,C20,C21,C22)</f>
        <v>6.25</v>
      </c>
      <c r="D23" s="14">
        <f>AVERAGE(D17,D18,D19,D20,D21,D22)</f>
        <v>5.916666666666667</v>
      </c>
      <c r="E23" s="14">
        <f>AVERAGE(E17,E18,E19,E20,E21,E22)</f>
        <v>6.3833333333333337</v>
      </c>
      <c r="F23" s="14">
        <f>AVERAGE(F17,F18,F19,F20,F21,F22)</f>
        <v>6.3166666666666664</v>
      </c>
      <c r="G23" s="14">
        <f>AVERAGE(G17,G18,G19,G20,G21,G22)</f>
        <v>5.9833333333333334</v>
      </c>
      <c r="H23" s="9">
        <f t="shared" ref="H23" si="16">AVERAGE(H17,H18,H19,H20,H21,H22)</f>
        <v>7.2333333333333334</v>
      </c>
      <c r="J23" s="14" t="s">
        <v>7</v>
      </c>
      <c r="K23" s="14"/>
      <c r="L23" s="14">
        <f>AVERAGE(L17,L18,L19,L20,L21,L22)</f>
        <v>-1.4418582080838125</v>
      </c>
      <c r="M23" s="14">
        <f>AVERAGE(M17,M18,M19,M20,M21,M22)</f>
        <v>0.53048955319133395</v>
      </c>
      <c r="N23" s="14">
        <f>AVERAGE(N17,N18,N19,N20,N21,N22)</f>
        <v>0.23349609847577027</v>
      </c>
      <c r="O23" s="14">
        <f>AVERAGE(O17,O18,O19,O20,O21,O22)</f>
        <v>-1.170031085180135</v>
      </c>
      <c r="P23" s="14">
        <f>AVERAGE(P17,P18,P19,P20,P21,P22)</f>
        <v>4.0752345619199879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0.50365331992022733</v>
      </c>
      <c r="D24" s="8">
        <f>STDEV(E17,E18,E19,E20,E21,E22)</f>
        <v>0.69976186425573872</v>
      </c>
      <c r="E24" s="8">
        <f>STDEV(F17,F18,F19,F20,F21,F22)</f>
        <v>0.47923550230201684</v>
      </c>
      <c r="F24" s="8">
        <f>STDEV(G17,G18,G19,G20,G21,G22)</f>
        <v>0.57416606192517761</v>
      </c>
      <c r="G24" s="8">
        <f t="shared" ref="G24" si="18">STDEV(H17,H18,H19,H20,H21,H22)</f>
        <v>0.57154760664940829</v>
      </c>
      <c r="H24" s="8">
        <f>STDEV(H17,H18,H19,H20,H21,H22)</f>
        <v>0.57154760664940829</v>
      </c>
      <c r="J24" s="8" t="s">
        <v>8</v>
      </c>
      <c r="K24" s="8"/>
      <c r="L24" s="8">
        <f>STDEV(M17,M18,M19,M20,M21,M22)</f>
        <v>3.3785139958740449</v>
      </c>
      <c r="M24" s="8">
        <f>STDEV(N17,N18,N19,N20,N21,N22)</f>
        <v>3.3161186529890472</v>
      </c>
      <c r="N24" s="8">
        <f>STDEV(O17,O18,O19,O20,O21,O22)</f>
        <v>3.5445619641328103</v>
      </c>
      <c r="O24" s="8">
        <f>STDEV(P17,P18,P19,P20,P21,P22)</f>
        <v>4.0971956129309621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6.05</v>
      </c>
      <c r="D25" s="10">
        <f t="shared" si="20"/>
        <v>6.1</v>
      </c>
      <c r="E25" s="10">
        <f t="shared" si="20"/>
        <v>6.55</v>
      </c>
      <c r="F25" s="10">
        <f t="shared" si="20"/>
        <v>6.25</v>
      </c>
      <c r="G25" s="10">
        <f t="shared" si="20"/>
        <v>6.1</v>
      </c>
      <c r="H25" s="10">
        <f t="shared" si="20"/>
        <v>7.3</v>
      </c>
      <c r="J25" s="10" t="s">
        <v>9</v>
      </c>
      <c r="K25" s="10"/>
      <c r="L25" s="10">
        <f t="shared" ref="L25:Q25" si="21">MEDIAN(L17,L18,L19,L20,L21,L22)</f>
        <v>-1.2604170268681485</v>
      </c>
      <c r="M25" s="10">
        <f t="shared" si="21"/>
        <v>-0.23026315789473795</v>
      </c>
      <c r="N25" s="10">
        <f t="shared" si="21"/>
        <v>0.63034038380725543</v>
      </c>
      <c r="O25" s="10">
        <f t="shared" si="21"/>
        <v>-1.4653068340306841</v>
      </c>
      <c r="P25" s="10">
        <f t="shared" si="21"/>
        <v>4.4092617544854971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H20" sqref="H20"/>
    </sheetView>
  </sheetViews>
  <sheetFormatPr defaultRowHeight="14.4" x14ac:dyDescent="0.3"/>
  <cols>
    <col min="9" max="9" width="19.33203125" bestFit="1" customWidth="1"/>
  </cols>
  <sheetData>
    <row r="1" spans="1:17" ht="18" x14ac:dyDescent="0.35">
      <c r="A1" s="17"/>
      <c r="I1" s="16" t="s">
        <v>23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3.3</v>
      </c>
      <c r="D4" s="11">
        <v>7.4</v>
      </c>
      <c r="E4" s="12">
        <v>9.1</v>
      </c>
      <c r="F4" s="13">
        <v>10.3</v>
      </c>
      <c r="G4" s="8">
        <v>6.2</v>
      </c>
      <c r="H4" s="14">
        <v>4.7</v>
      </c>
      <c r="J4" s="8"/>
      <c r="K4" s="9">
        <v>1</v>
      </c>
      <c r="L4" s="10">
        <f t="shared" ref="L4:L9" si="0">((D4-C4)/(15-C4))*100</f>
        <v>35.042735042735053</v>
      </c>
      <c r="M4" s="11">
        <f t="shared" ref="M4:M9" si="1">((E4-C4)/(15-C4))*100</f>
        <v>49.572649572649574</v>
      </c>
      <c r="N4" s="12">
        <f t="shared" ref="N4:N9" si="2">((F4-C4)/(15-C4))*100</f>
        <v>59.829059829059837</v>
      </c>
      <c r="O4" s="13">
        <f t="shared" ref="O4:O9" si="3">((G4-C4)/(15-C4))*100</f>
        <v>24.786324786324791</v>
      </c>
      <c r="P4" s="8">
        <f t="shared" ref="P4:P9" si="4">((H4-C4)/(15-C4))*100</f>
        <v>11.965811965811969</v>
      </c>
      <c r="Q4" s="14"/>
    </row>
    <row r="5" spans="1:17" x14ac:dyDescent="0.3">
      <c r="A5" s="8"/>
      <c r="B5" s="9">
        <v>2</v>
      </c>
      <c r="C5" s="10">
        <v>3.2</v>
      </c>
      <c r="D5" s="11">
        <v>6.5</v>
      </c>
      <c r="E5" s="12">
        <v>7</v>
      </c>
      <c r="F5" s="13">
        <v>11</v>
      </c>
      <c r="G5" s="8">
        <v>4.7</v>
      </c>
      <c r="H5" s="14">
        <v>6.8</v>
      </c>
      <c r="J5" s="8"/>
      <c r="K5" s="9">
        <v>2</v>
      </c>
      <c r="L5" s="10">
        <f t="shared" si="0"/>
        <v>27.966101694915253</v>
      </c>
      <c r="M5" s="11">
        <f t="shared" si="1"/>
        <v>32.20338983050847</v>
      </c>
      <c r="N5" s="12">
        <f t="shared" si="2"/>
        <v>66.101694915254228</v>
      </c>
      <c r="O5" s="13">
        <f t="shared" si="3"/>
        <v>12.711864406779661</v>
      </c>
      <c r="P5" s="8">
        <f t="shared" si="4"/>
        <v>30.508474576271183</v>
      </c>
      <c r="Q5" s="14"/>
    </row>
    <row r="6" spans="1:17" x14ac:dyDescent="0.3">
      <c r="A6" s="8"/>
      <c r="B6" s="9">
        <v>3</v>
      </c>
      <c r="C6" s="10">
        <v>4.0999999999999996</v>
      </c>
      <c r="D6" s="11">
        <v>5.2</v>
      </c>
      <c r="E6" s="12">
        <v>9</v>
      </c>
      <c r="F6" s="13">
        <v>9</v>
      </c>
      <c r="G6" s="8">
        <v>8.6</v>
      </c>
      <c r="H6" s="14">
        <v>5.8</v>
      </c>
      <c r="J6" s="8"/>
      <c r="K6" s="9">
        <v>3</v>
      </c>
      <c r="L6" s="10">
        <f t="shared" si="0"/>
        <v>10.091743119266059</v>
      </c>
      <c r="M6" s="11">
        <f t="shared" si="1"/>
        <v>44.954128440366972</v>
      </c>
      <c r="N6" s="12">
        <f t="shared" si="2"/>
        <v>44.954128440366972</v>
      </c>
      <c r="O6" s="13">
        <f t="shared" si="3"/>
        <v>41.284403669724767</v>
      </c>
      <c r="P6" s="8">
        <f t="shared" si="4"/>
        <v>15.596330275229359</v>
      </c>
      <c r="Q6" s="14"/>
    </row>
    <row r="7" spans="1:17" x14ac:dyDescent="0.3">
      <c r="A7" s="8"/>
      <c r="B7" s="9">
        <v>4</v>
      </c>
      <c r="C7" s="10">
        <v>3.9</v>
      </c>
      <c r="D7" s="11">
        <v>5.6</v>
      </c>
      <c r="E7" s="12">
        <v>7.6</v>
      </c>
      <c r="F7" s="13">
        <v>11.2</v>
      </c>
      <c r="G7" s="8">
        <v>7.4</v>
      </c>
      <c r="H7" s="14">
        <v>5.2</v>
      </c>
      <c r="J7" s="8"/>
      <c r="K7" s="9">
        <v>4</v>
      </c>
      <c r="L7" s="10">
        <f t="shared" si="0"/>
        <v>15.315315315315313</v>
      </c>
      <c r="M7" s="11">
        <f t="shared" si="1"/>
        <v>33.333333333333329</v>
      </c>
      <c r="N7" s="12">
        <f t="shared" si="2"/>
        <v>65.765765765765764</v>
      </c>
      <c r="O7" s="13">
        <f t="shared" si="3"/>
        <v>31.531531531531538</v>
      </c>
      <c r="P7" s="8">
        <f t="shared" si="4"/>
        <v>11.711711711711715</v>
      </c>
      <c r="Q7" s="14"/>
    </row>
    <row r="8" spans="1:17" x14ac:dyDescent="0.3">
      <c r="A8" s="8"/>
      <c r="B8" s="9">
        <v>5</v>
      </c>
      <c r="C8" s="10">
        <v>3.2</v>
      </c>
      <c r="D8" s="11">
        <v>6.5</v>
      </c>
      <c r="E8" s="12">
        <v>7</v>
      </c>
      <c r="F8" s="13">
        <v>10.1</v>
      </c>
      <c r="G8" s="8">
        <v>4.7</v>
      </c>
      <c r="H8" s="14">
        <v>6.8</v>
      </c>
      <c r="J8" s="8"/>
      <c r="K8" s="9">
        <v>5</v>
      </c>
      <c r="L8" s="10">
        <f t="shared" si="0"/>
        <v>27.966101694915253</v>
      </c>
      <c r="M8" s="11">
        <f t="shared" si="1"/>
        <v>32.20338983050847</v>
      </c>
      <c r="N8" s="12">
        <f t="shared" si="2"/>
        <v>58.474576271186429</v>
      </c>
      <c r="O8" s="13">
        <f t="shared" si="3"/>
        <v>12.711864406779661</v>
      </c>
      <c r="P8" s="8">
        <f t="shared" si="4"/>
        <v>30.508474576271183</v>
      </c>
      <c r="Q8" s="14"/>
    </row>
    <row r="9" spans="1:17" x14ac:dyDescent="0.3">
      <c r="A9" s="8"/>
      <c r="B9" s="9">
        <v>6</v>
      </c>
      <c r="C9" s="10">
        <v>4.0999999999999996</v>
      </c>
      <c r="D9" s="11">
        <v>5.2</v>
      </c>
      <c r="E9" s="12">
        <v>9</v>
      </c>
      <c r="F9" s="13">
        <v>10.9</v>
      </c>
      <c r="G9" s="8">
        <v>8.6</v>
      </c>
      <c r="H9" s="14">
        <v>5.8</v>
      </c>
      <c r="J9" s="8"/>
      <c r="K9" s="9">
        <v>6</v>
      </c>
      <c r="L9" s="10">
        <f t="shared" si="0"/>
        <v>10.091743119266059</v>
      </c>
      <c r="M9" s="11">
        <f t="shared" si="1"/>
        <v>44.954128440366972</v>
      </c>
      <c r="N9" s="12">
        <f t="shared" si="2"/>
        <v>62.385321100917437</v>
      </c>
      <c r="O9" s="13">
        <f t="shared" si="3"/>
        <v>41.284403669724767</v>
      </c>
      <c r="P9" s="8">
        <f t="shared" si="4"/>
        <v>15.596330275229359</v>
      </c>
      <c r="Q9" s="14"/>
    </row>
    <row r="10" spans="1:17" x14ac:dyDescent="0.3">
      <c r="A10" s="14" t="s">
        <v>7</v>
      </c>
      <c r="B10" s="14"/>
      <c r="C10" s="14">
        <f>AVERAGE(C4,C5,C6,C7,C8,C9)</f>
        <v>3.6333333333333329</v>
      </c>
      <c r="D10" s="14">
        <f>AVERAGE(D4,D5,D6,D7,D8,D9)</f>
        <v>6.0666666666666673</v>
      </c>
      <c r="E10" s="14">
        <f>AVERAGE(E4,E5,E6,E7,E8,E9)</f>
        <v>8.1166666666666671</v>
      </c>
      <c r="F10" s="14">
        <f>AVERAGE(F4,F5,F6,F7,F8,F9)</f>
        <v>10.416666666666666</v>
      </c>
      <c r="G10" s="14">
        <f>AVERAGE(G4,G5,G6,G7,G8,G9)</f>
        <v>6.6999999999999993</v>
      </c>
      <c r="H10" s="9">
        <f t="shared" ref="H10" si="5">AVERAGE(H4,H5,H6,H7,H8,H9)</f>
        <v>5.8500000000000005</v>
      </c>
      <c r="J10" s="14" t="s">
        <v>7</v>
      </c>
      <c r="K10" s="14"/>
      <c r="L10" s="14">
        <f>AVERAGE(L4,L5,L6,L7,L8,L9)</f>
        <v>21.078956664402167</v>
      </c>
      <c r="M10" s="14">
        <f>AVERAGE(M4,M5,M6,M7,M8,M9)</f>
        <v>39.536836574622299</v>
      </c>
      <c r="N10" s="14">
        <f>AVERAGE(N4,N5,N6,N7,N8,N9)</f>
        <v>59.585091053758447</v>
      </c>
      <c r="O10" s="14">
        <f>AVERAGE(O4,O5,O6,O7,O8,O9)</f>
        <v>27.38506541181086</v>
      </c>
      <c r="P10" s="14">
        <f>AVERAGE(P4,P5,P6,P7,P8,P9)</f>
        <v>19.314522230087462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0.8801515021100913</v>
      </c>
      <c r="D11" s="8">
        <f>STDEV(E4,E5,E6,E7,E8,E9)</f>
        <v>1.0284292229738805</v>
      </c>
      <c r="E11" s="8">
        <f>STDEV(F4,F5,F6,F7,F8,F9)</f>
        <v>0.81342895612749522</v>
      </c>
      <c r="F11" s="8">
        <f>STDEV(G4,G5,G6,G7,G8,G9)</f>
        <v>1.7866169147301856</v>
      </c>
      <c r="G11" s="8">
        <f t="shared" ref="G11" si="7">STDEV(H4,H5,H6,H7,H8,H9)</f>
        <v>0.84320815935330917</v>
      </c>
      <c r="H11" s="8">
        <f>STDEV(H4,H5,H6,H7,H8,H9)</f>
        <v>0.84320815935330917</v>
      </c>
      <c r="J11" s="8" t="s">
        <v>8</v>
      </c>
      <c r="K11" s="8"/>
      <c r="L11" s="8">
        <f>STDEV(M4,M5,M6,M7,M8,M9)</f>
        <v>7.8160601278507231</v>
      </c>
      <c r="M11" s="8">
        <f>STDEV(N4,N5,N6,N7,N8,N9)</f>
        <v>7.7957165795122885</v>
      </c>
      <c r="N11" s="8">
        <f>STDEV(O4,O5,O6,O7,O8,O9)</f>
        <v>12.968696909130536</v>
      </c>
      <c r="O11" s="8">
        <f>STDEV(P4,P5,P6,P7,P8,P9)</f>
        <v>8.83250034146843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3.5999999999999996</v>
      </c>
      <c r="D12" s="10">
        <f t="shared" si="9"/>
        <v>6.05</v>
      </c>
      <c r="E12" s="10">
        <f t="shared" si="9"/>
        <v>8.3000000000000007</v>
      </c>
      <c r="F12" s="10">
        <f t="shared" si="9"/>
        <v>10.600000000000001</v>
      </c>
      <c r="G12" s="10">
        <f t="shared" si="9"/>
        <v>6.8000000000000007</v>
      </c>
      <c r="H12" s="10">
        <f t="shared" si="9"/>
        <v>5.8</v>
      </c>
      <c r="J12" s="10" t="s">
        <v>9</v>
      </c>
      <c r="K12" s="10"/>
      <c r="L12" s="10">
        <f t="shared" ref="L12:Q12" si="10">MEDIAN(L4,L5,L6,L7,L8,L9)</f>
        <v>21.640708505115285</v>
      </c>
      <c r="M12" s="10">
        <f t="shared" si="10"/>
        <v>39.14373088685015</v>
      </c>
      <c r="N12" s="10">
        <f t="shared" si="10"/>
        <v>61.107190464988633</v>
      </c>
      <c r="O12" s="10">
        <f t="shared" si="10"/>
        <v>28.158928158928163</v>
      </c>
      <c r="P12" s="10">
        <f t="shared" si="10"/>
        <v>15.596330275229359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6.8</v>
      </c>
      <c r="D17" s="11">
        <v>7.9</v>
      </c>
      <c r="E17" s="12">
        <v>7.6</v>
      </c>
      <c r="F17" s="13">
        <v>13</v>
      </c>
      <c r="G17" s="8">
        <v>9</v>
      </c>
      <c r="H17" s="14">
        <v>10.5</v>
      </c>
      <c r="J17" s="8"/>
      <c r="K17" s="9">
        <v>1</v>
      </c>
      <c r="L17" s="10">
        <f t="shared" ref="L17:L22" si="11">((D17-C17)/(30-C17))*100</f>
        <v>4.7413793103448301</v>
      </c>
      <c r="M17" s="11">
        <f t="shared" ref="M17:M22" si="12">((E17-C17)/(30-C17))*100</f>
        <v>3.4482758620689649</v>
      </c>
      <c r="N17" s="12">
        <f t="shared" ref="N17:N22" si="13">((F17-C17)/(30-C17))*100</f>
        <v>26.724137931034488</v>
      </c>
      <c r="O17" s="13">
        <f t="shared" ref="O17:O22" si="14">((G17-C17)/(30-C17))*100</f>
        <v>9.4827586206896566</v>
      </c>
      <c r="P17" s="8">
        <f t="shared" ref="P17:P22" si="15">((H17-C17)/(30-C17))*100</f>
        <v>15.948275862068966</v>
      </c>
      <c r="Q17" s="14"/>
    </row>
    <row r="18" spans="1:17" x14ac:dyDescent="0.3">
      <c r="A18" s="8"/>
      <c r="B18" s="9">
        <v>2</v>
      </c>
      <c r="C18" s="10">
        <v>6.2</v>
      </c>
      <c r="D18" s="11">
        <v>9</v>
      </c>
      <c r="E18" s="12">
        <v>9</v>
      </c>
      <c r="F18" s="13">
        <v>14</v>
      </c>
      <c r="G18" s="8">
        <v>8.9</v>
      </c>
      <c r="H18" s="14">
        <v>8.4</v>
      </c>
      <c r="J18" s="8"/>
      <c r="K18" s="9">
        <v>2</v>
      </c>
      <c r="L18" s="10">
        <f t="shared" si="11"/>
        <v>11.76470588235294</v>
      </c>
      <c r="M18" s="11">
        <f t="shared" si="12"/>
        <v>11.76470588235294</v>
      </c>
      <c r="N18" s="12">
        <f t="shared" si="13"/>
        <v>32.773109243697476</v>
      </c>
      <c r="O18" s="13">
        <f t="shared" si="14"/>
        <v>11.344537815126051</v>
      </c>
      <c r="P18" s="8">
        <f t="shared" si="15"/>
        <v>9.2436974789915975</v>
      </c>
      <c r="Q18" s="14"/>
    </row>
    <row r="19" spans="1:17" x14ac:dyDescent="0.3">
      <c r="A19" s="8"/>
      <c r="B19" s="9">
        <v>3</v>
      </c>
      <c r="C19" s="10">
        <v>6.2</v>
      </c>
      <c r="D19" s="11">
        <v>8.4</v>
      </c>
      <c r="E19" s="12">
        <v>11</v>
      </c>
      <c r="F19" s="13">
        <v>15</v>
      </c>
      <c r="G19" s="8">
        <v>8.8000000000000007</v>
      </c>
      <c r="H19" s="14">
        <v>8</v>
      </c>
      <c r="J19" s="8"/>
      <c r="K19" s="9">
        <v>3</v>
      </c>
      <c r="L19" s="10">
        <f t="shared" si="11"/>
        <v>9.2436974789915975</v>
      </c>
      <c r="M19" s="11">
        <f t="shared" si="12"/>
        <v>20.168067226890756</v>
      </c>
      <c r="N19" s="12">
        <f t="shared" si="13"/>
        <v>36.97478991596639</v>
      </c>
      <c r="O19" s="13">
        <f t="shared" si="14"/>
        <v>10.924369747899162</v>
      </c>
      <c r="P19" s="8">
        <f t="shared" si="15"/>
        <v>7.5630252100840334</v>
      </c>
      <c r="Q19" s="14"/>
    </row>
    <row r="20" spans="1:17" x14ac:dyDescent="0.3">
      <c r="A20" s="8"/>
      <c r="B20" s="9">
        <v>4</v>
      </c>
      <c r="C20" s="10">
        <v>5.4</v>
      </c>
      <c r="D20" s="11">
        <v>8.3000000000000007</v>
      </c>
      <c r="E20" s="12">
        <v>11.1</v>
      </c>
      <c r="F20" s="13">
        <v>13.3</v>
      </c>
      <c r="G20" s="8">
        <v>8</v>
      </c>
      <c r="H20" s="14">
        <v>8.3000000000000007</v>
      </c>
      <c r="J20" s="8"/>
      <c r="K20" s="9">
        <v>4</v>
      </c>
      <c r="L20" s="10">
        <f t="shared" si="11"/>
        <v>11.788617886178862</v>
      </c>
      <c r="M20" s="11">
        <f t="shared" si="12"/>
        <v>23.170731707317067</v>
      </c>
      <c r="N20" s="12">
        <f t="shared" si="13"/>
        <v>32.113821138211378</v>
      </c>
      <c r="O20" s="13">
        <f t="shared" si="14"/>
        <v>10.569105691056908</v>
      </c>
      <c r="P20" s="8">
        <f t="shared" si="15"/>
        <v>11.788617886178862</v>
      </c>
      <c r="Q20" s="14"/>
    </row>
    <row r="21" spans="1:17" x14ac:dyDescent="0.3">
      <c r="A21" s="8"/>
      <c r="B21" s="9">
        <v>5</v>
      </c>
      <c r="C21" s="10">
        <v>6.5</v>
      </c>
      <c r="D21" s="11">
        <v>7.9</v>
      </c>
      <c r="E21" s="12">
        <v>7.6</v>
      </c>
      <c r="F21" s="13">
        <v>13</v>
      </c>
      <c r="G21" s="8">
        <v>10</v>
      </c>
      <c r="H21" s="14">
        <v>8</v>
      </c>
      <c r="J21" s="8"/>
      <c r="K21" s="9">
        <v>5</v>
      </c>
      <c r="L21" s="10">
        <f t="shared" si="11"/>
        <v>5.9574468085106398</v>
      </c>
      <c r="M21" s="11">
        <f t="shared" si="12"/>
        <v>4.6808510638297856</v>
      </c>
      <c r="N21" s="12">
        <f t="shared" si="13"/>
        <v>27.659574468085108</v>
      </c>
      <c r="O21" s="13">
        <f t="shared" si="14"/>
        <v>14.893617021276595</v>
      </c>
      <c r="P21" s="8">
        <f t="shared" si="15"/>
        <v>6.3829787234042552</v>
      </c>
      <c r="Q21" s="14"/>
    </row>
    <row r="22" spans="1:17" x14ac:dyDescent="0.3">
      <c r="A22" s="8"/>
      <c r="B22" s="9">
        <v>6</v>
      </c>
      <c r="C22" s="10">
        <v>6.3</v>
      </c>
      <c r="D22" s="11">
        <v>9</v>
      </c>
      <c r="E22" s="12">
        <v>9</v>
      </c>
      <c r="F22" s="13">
        <v>11</v>
      </c>
      <c r="G22" s="8">
        <v>9</v>
      </c>
      <c r="H22" s="14">
        <v>8</v>
      </c>
      <c r="J22" s="8"/>
      <c r="K22" s="9">
        <v>6</v>
      </c>
      <c r="L22" s="10">
        <f t="shared" si="11"/>
        <v>11.39240506329114</v>
      </c>
      <c r="M22" s="11">
        <f t="shared" si="12"/>
        <v>11.39240506329114</v>
      </c>
      <c r="N22" s="12">
        <f t="shared" si="13"/>
        <v>19.831223628691987</v>
      </c>
      <c r="O22" s="13">
        <f t="shared" si="14"/>
        <v>11.39240506329114</v>
      </c>
      <c r="P22" s="8">
        <f t="shared" si="15"/>
        <v>7.1729957805907185</v>
      </c>
      <c r="Q22" s="14"/>
    </row>
    <row r="23" spans="1:17" x14ac:dyDescent="0.3">
      <c r="A23" s="14" t="s">
        <v>7</v>
      </c>
      <c r="B23" s="14"/>
      <c r="C23" s="14">
        <f>AVERAGE(C17,C18,C19,C20,C21,C22)</f>
        <v>6.2333333333333334</v>
      </c>
      <c r="D23" s="14">
        <f>AVERAGE(D17,D18,D19,D20,D21,D22)</f>
        <v>8.4166666666666661</v>
      </c>
      <c r="E23" s="14">
        <f>AVERAGE(E17,E18,E19,E20,E21,E22)</f>
        <v>9.2166666666666668</v>
      </c>
      <c r="F23" s="14">
        <f>AVERAGE(F17,F18,F19,F20,F21,F22)</f>
        <v>13.216666666666667</v>
      </c>
      <c r="G23" s="14">
        <f>AVERAGE(G17,G18,G19,G20,G21,G22)</f>
        <v>8.9500000000000011</v>
      </c>
      <c r="H23" s="9">
        <f t="shared" ref="H23" si="16">AVERAGE(H17,H18,H19,H20,H21,H22)</f>
        <v>8.5333333333333332</v>
      </c>
      <c r="J23" s="14" t="s">
        <v>7</v>
      </c>
      <c r="K23" s="14"/>
      <c r="L23" s="14">
        <f>AVERAGE(L17,L18,L19,L20,L21,L22)</f>
        <v>9.1480420716116679</v>
      </c>
      <c r="M23" s="14">
        <f>AVERAGE(M17,M18,M19,M20,M21,M22)</f>
        <v>12.437506134291775</v>
      </c>
      <c r="N23" s="14">
        <f>AVERAGE(N17,N18,N19,N20,N21,N22)</f>
        <v>29.346109387614472</v>
      </c>
      <c r="O23" s="14">
        <f>AVERAGE(O17,O18,O19,O20,O21,O22)</f>
        <v>11.434465659889918</v>
      </c>
      <c r="P23" s="14">
        <f>AVERAGE(P17,P18,P19,P20,P21,P22)</f>
        <v>9.6832651568864048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0.49564772436344989</v>
      </c>
      <c r="D24" s="8">
        <f>STDEV(E17,E18,E19,E20,E21,E22)</f>
        <v>1.5523101064757152</v>
      </c>
      <c r="E24" s="8">
        <f>STDEV(F17,F18,F19,F20,F21,F22)</f>
        <v>1.3272779161376365</v>
      </c>
      <c r="F24" s="8">
        <f>STDEV(G17,G18,G19,G20,G21,G22)</f>
        <v>0.63796551630946319</v>
      </c>
      <c r="G24" s="8">
        <f t="shared" ref="G24" si="18">STDEV(H17,H18,H19,H20,H21,H22)</f>
        <v>0.97911524687682128</v>
      </c>
      <c r="H24" s="8">
        <f>STDEV(H17,H18,H19,H20,H21,H22)</f>
        <v>0.97911524687682128</v>
      </c>
      <c r="J24" s="8" t="s">
        <v>8</v>
      </c>
      <c r="K24" s="8"/>
      <c r="L24" s="8">
        <f>STDEV(M17,M18,M19,M20,M21,M22)</f>
        <v>7.9684447818207991</v>
      </c>
      <c r="M24" s="8">
        <f>STDEV(N17,N18,N19,N20,N21,N22)</f>
        <v>5.964117844424254</v>
      </c>
      <c r="N24" s="8">
        <f>STDEV(O17,O18,O19,O20,O21,O22)</f>
        <v>1.832691481618536</v>
      </c>
      <c r="O24" s="8">
        <f>STDEV(P17,P18,P19,P20,P21,P22)</f>
        <v>3.6211834891607459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6.25</v>
      </c>
      <c r="D25" s="10">
        <f t="shared" si="20"/>
        <v>8.3500000000000014</v>
      </c>
      <c r="E25" s="10">
        <f t="shared" si="20"/>
        <v>9</v>
      </c>
      <c r="F25" s="10">
        <f t="shared" si="20"/>
        <v>13.15</v>
      </c>
      <c r="G25" s="10">
        <f t="shared" si="20"/>
        <v>8.9499999999999993</v>
      </c>
      <c r="H25" s="10">
        <f t="shared" si="20"/>
        <v>8.15</v>
      </c>
      <c r="J25" s="10" t="s">
        <v>9</v>
      </c>
      <c r="K25" s="10"/>
      <c r="L25" s="10">
        <f t="shared" ref="L25:Q25" si="21">MEDIAN(L17,L18,L19,L20,L21,L22)</f>
        <v>10.318051271141368</v>
      </c>
      <c r="M25" s="10">
        <f t="shared" si="21"/>
        <v>11.578555472822039</v>
      </c>
      <c r="N25" s="10">
        <f t="shared" si="21"/>
        <v>29.886697803148245</v>
      </c>
      <c r="O25" s="10">
        <f t="shared" si="21"/>
        <v>11.134453781512606</v>
      </c>
      <c r="P25" s="10">
        <f t="shared" si="21"/>
        <v>8.4033613445378155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7" sqref="A27"/>
    </sheetView>
  </sheetViews>
  <sheetFormatPr defaultRowHeight="14.4" x14ac:dyDescent="0.3"/>
  <cols>
    <col min="9" max="9" width="34.5546875" bestFit="1" customWidth="1"/>
  </cols>
  <sheetData>
    <row r="1" spans="1:17" ht="18" x14ac:dyDescent="0.35">
      <c r="A1" s="17"/>
      <c r="I1" s="16" t="s">
        <v>24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3.2</v>
      </c>
      <c r="D4" s="11">
        <v>7.3</v>
      </c>
      <c r="E4" s="12">
        <v>10</v>
      </c>
      <c r="F4" s="13">
        <v>11</v>
      </c>
      <c r="G4" s="8">
        <v>13.8</v>
      </c>
      <c r="H4" s="14">
        <v>10.199999999999999</v>
      </c>
      <c r="J4" s="8"/>
      <c r="K4" s="9">
        <v>1</v>
      </c>
      <c r="L4" s="10">
        <f t="shared" ref="L4:L9" si="0">((D4-C4)/(15-C4))*100</f>
        <v>34.745762711864401</v>
      </c>
      <c r="M4" s="11">
        <f t="shared" ref="M4:M9" si="1">((E4-C4)/(15-C4))*100</f>
        <v>57.627118644067785</v>
      </c>
      <c r="N4" s="12">
        <f t="shared" ref="N4:N9" si="2">((F4-C4)/(15-C4))*100</f>
        <v>66.101694915254228</v>
      </c>
      <c r="O4" s="13">
        <f t="shared" ref="O4:O9" si="3">((G4-C4)/(15-C4))*100</f>
        <v>89.830508474576277</v>
      </c>
      <c r="P4" s="8">
        <f t="shared" ref="P4:P9" si="4">((H4-C4)/(15-C4))*100</f>
        <v>59.322033898305072</v>
      </c>
      <c r="Q4" s="14"/>
    </row>
    <row r="5" spans="1:17" x14ac:dyDescent="0.3">
      <c r="A5" s="8"/>
      <c r="B5" s="9">
        <v>2</v>
      </c>
      <c r="C5" s="10">
        <v>3.1</v>
      </c>
      <c r="D5" s="11">
        <v>7.1</v>
      </c>
      <c r="E5" s="12">
        <v>10</v>
      </c>
      <c r="F5" s="13">
        <v>11.2</v>
      </c>
      <c r="G5" s="8">
        <v>10.5</v>
      </c>
      <c r="H5" s="14">
        <v>8.8000000000000007</v>
      </c>
      <c r="J5" s="8"/>
      <c r="K5" s="9">
        <v>2</v>
      </c>
      <c r="L5" s="10">
        <f t="shared" si="0"/>
        <v>33.613445378151255</v>
      </c>
      <c r="M5" s="11">
        <f t="shared" si="1"/>
        <v>57.983193277310932</v>
      </c>
      <c r="N5" s="12">
        <f t="shared" si="2"/>
        <v>68.067226890756288</v>
      </c>
      <c r="O5" s="13">
        <f t="shared" si="3"/>
        <v>62.184873949579831</v>
      </c>
      <c r="P5" s="8">
        <f t="shared" si="4"/>
        <v>47.899159663865554</v>
      </c>
      <c r="Q5" s="14"/>
    </row>
    <row r="6" spans="1:17" x14ac:dyDescent="0.3">
      <c r="A6" s="8"/>
      <c r="B6" s="9">
        <v>3</v>
      </c>
      <c r="C6" s="10">
        <v>3.4</v>
      </c>
      <c r="D6" s="11">
        <v>6.9</v>
      </c>
      <c r="E6" s="12">
        <v>9.9</v>
      </c>
      <c r="F6" s="13">
        <v>13</v>
      </c>
      <c r="G6" s="8">
        <v>10.4</v>
      </c>
      <c r="H6" s="14">
        <v>9.1</v>
      </c>
      <c r="J6" s="8"/>
      <c r="K6" s="9">
        <v>3</v>
      </c>
      <c r="L6" s="10">
        <f t="shared" si="0"/>
        <v>30.172413793103452</v>
      </c>
      <c r="M6" s="11">
        <f t="shared" si="1"/>
        <v>56.034482758620697</v>
      </c>
      <c r="N6" s="12">
        <f t="shared" si="2"/>
        <v>82.758620689655174</v>
      </c>
      <c r="O6" s="13">
        <f t="shared" si="3"/>
        <v>60.344827586206897</v>
      </c>
      <c r="P6" s="8">
        <f t="shared" si="4"/>
        <v>49.137931034482754</v>
      </c>
      <c r="Q6" s="14"/>
    </row>
    <row r="7" spans="1:17" x14ac:dyDescent="0.3">
      <c r="A7" s="8"/>
      <c r="B7" s="9">
        <v>4</v>
      </c>
      <c r="C7" s="10">
        <v>3</v>
      </c>
      <c r="D7" s="11">
        <v>6.4</v>
      </c>
      <c r="E7" s="12">
        <v>9.6999999999999993</v>
      </c>
      <c r="F7" s="13">
        <v>12.2</v>
      </c>
      <c r="G7" s="8">
        <v>9.9</v>
      </c>
      <c r="H7" s="14">
        <v>7.3</v>
      </c>
      <c r="J7" s="8"/>
      <c r="K7" s="9">
        <v>4</v>
      </c>
      <c r="L7" s="10">
        <f t="shared" si="0"/>
        <v>28.333333333333339</v>
      </c>
      <c r="M7" s="11">
        <f t="shared" si="1"/>
        <v>55.833333333333321</v>
      </c>
      <c r="N7" s="12">
        <f t="shared" si="2"/>
        <v>76.666666666666657</v>
      </c>
      <c r="O7" s="13">
        <f t="shared" si="3"/>
        <v>57.500000000000007</v>
      </c>
      <c r="P7" s="8">
        <f t="shared" si="4"/>
        <v>35.833333333333336</v>
      </c>
      <c r="Q7" s="14"/>
    </row>
    <row r="8" spans="1:17" x14ac:dyDescent="0.3">
      <c r="A8" s="8"/>
      <c r="B8" s="9">
        <v>5</v>
      </c>
      <c r="C8" s="10">
        <v>3.3</v>
      </c>
      <c r="D8" s="11">
        <v>8</v>
      </c>
      <c r="E8" s="12">
        <v>10.199999999999999</v>
      </c>
      <c r="F8" s="13">
        <v>10.9</v>
      </c>
      <c r="G8" s="8">
        <v>10.8</v>
      </c>
      <c r="H8" s="14">
        <v>7.1</v>
      </c>
      <c r="J8" s="8"/>
      <c r="K8" s="9">
        <v>5</v>
      </c>
      <c r="L8" s="10">
        <f t="shared" si="0"/>
        <v>40.17094017094017</v>
      </c>
      <c r="M8" s="11">
        <f t="shared" si="1"/>
        <v>58.974358974358978</v>
      </c>
      <c r="N8" s="12">
        <f t="shared" si="2"/>
        <v>64.957264957264968</v>
      </c>
      <c r="O8" s="13">
        <f t="shared" si="3"/>
        <v>64.102564102564116</v>
      </c>
      <c r="P8" s="8">
        <f t="shared" si="4"/>
        <v>32.478632478632477</v>
      </c>
      <c r="Q8" s="14"/>
    </row>
    <row r="9" spans="1:17" x14ac:dyDescent="0.3">
      <c r="A9" s="8"/>
      <c r="B9" s="9">
        <v>6</v>
      </c>
      <c r="C9" s="10">
        <v>3.7</v>
      </c>
      <c r="D9" s="11">
        <v>7.4</v>
      </c>
      <c r="E9" s="12">
        <v>10.7</v>
      </c>
      <c r="F9" s="13">
        <v>10.8</v>
      </c>
      <c r="G9" s="8">
        <v>10.3</v>
      </c>
      <c r="H9" s="14">
        <v>8.4</v>
      </c>
      <c r="J9" s="8"/>
      <c r="K9" s="9">
        <v>6</v>
      </c>
      <c r="L9" s="10">
        <f t="shared" si="0"/>
        <v>32.743362831858406</v>
      </c>
      <c r="M9" s="11">
        <f t="shared" si="1"/>
        <v>61.946902654867245</v>
      </c>
      <c r="N9" s="12">
        <f t="shared" si="2"/>
        <v>62.831858407079643</v>
      </c>
      <c r="O9" s="13">
        <f t="shared" si="3"/>
        <v>58.407079646017699</v>
      </c>
      <c r="P9" s="8">
        <f t="shared" si="4"/>
        <v>41.592920353982301</v>
      </c>
      <c r="Q9" s="14"/>
    </row>
    <row r="10" spans="1:17" x14ac:dyDescent="0.3">
      <c r="A10" s="14" t="s">
        <v>7</v>
      </c>
      <c r="B10" s="14"/>
      <c r="C10" s="14">
        <f>AVERAGE(C4,C5,C6,C7,C8,C9)</f>
        <v>3.2833333333333332</v>
      </c>
      <c r="D10" s="14">
        <f>AVERAGE(D4,D5,D6,D7,D8,D9)</f>
        <v>7.1833333333333327</v>
      </c>
      <c r="E10" s="14">
        <f>AVERAGE(E4,E5,E6,E7,E8,E9)</f>
        <v>10.083333333333334</v>
      </c>
      <c r="F10" s="14">
        <f>AVERAGE(F4,F5,F6,F7,F8,F9)</f>
        <v>11.516666666666667</v>
      </c>
      <c r="G10" s="14">
        <f>AVERAGE(G4,G5,G6,G7,G8,G9)</f>
        <v>10.950000000000001</v>
      </c>
      <c r="H10" s="9">
        <f t="shared" ref="H10" si="5">AVERAGE(H4,H5,H6,H7,H8,H9)</f>
        <v>8.4833333333333325</v>
      </c>
      <c r="J10" s="14" t="s">
        <v>7</v>
      </c>
      <c r="K10" s="14"/>
      <c r="L10" s="14">
        <f>AVERAGE(L4,L5,L6,L7,L8,L9)</f>
        <v>33.296543036541834</v>
      </c>
      <c r="M10" s="14">
        <f>AVERAGE(M4,M5,M6,M7,M8,M9)</f>
        <v>58.066564940426495</v>
      </c>
      <c r="N10" s="14">
        <f>AVERAGE(N4,N5,N6,N7,N8,N9)</f>
        <v>70.23055542111284</v>
      </c>
      <c r="O10" s="14">
        <f>AVERAGE(O4,O5,O6,O7,O8,O9)</f>
        <v>65.394975626490805</v>
      </c>
      <c r="P10" s="14">
        <f>AVERAGE(P4,P5,P6,P7,P8,P9)</f>
        <v>44.377335127100253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0.53447793842839442</v>
      </c>
      <c r="D11" s="8">
        <f>STDEV(E4,E5,E6,E7,E8,E9)</f>
        <v>0.34302575219167808</v>
      </c>
      <c r="E11" s="8">
        <f>STDEV(F4,F5,F6,F7,F8,F9)</f>
        <v>0.88637839925545703</v>
      </c>
      <c r="F11" s="8">
        <f>STDEV(G4,G5,G6,G7,G8,G9)</f>
        <v>1.4265342617687153</v>
      </c>
      <c r="G11" s="8">
        <f t="shared" ref="G11" si="7">STDEV(H4,H5,H6,H7,H8,H9)</f>
        <v>1.1617515511789374</v>
      </c>
      <c r="H11" s="8">
        <f>STDEV(H4,H5,H6,H7,H8,H9)</f>
        <v>1.1617515511789374</v>
      </c>
      <c r="J11" s="8" t="s">
        <v>8</v>
      </c>
      <c r="K11" s="8"/>
      <c r="L11" s="8">
        <f>STDEV(M4,M5,M6,M7,M8,M9)</f>
        <v>2.2448989319023376</v>
      </c>
      <c r="M11" s="8">
        <f>STDEV(N4,N5,N6,N7,N8,N9)</f>
        <v>7.7801251476652</v>
      </c>
      <c r="N11" s="8">
        <f>STDEV(O4,O5,O6,O7,O8,O9)</f>
        <v>12.212580984367957</v>
      </c>
      <c r="O11" s="8">
        <f>STDEV(P4,P5,P6,P7,P8,P9)</f>
        <v>9.8055351696937141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3.25</v>
      </c>
      <c r="D12" s="10">
        <f t="shared" si="9"/>
        <v>7.1999999999999993</v>
      </c>
      <c r="E12" s="10">
        <f t="shared" si="9"/>
        <v>10</v>
      </c>
      <c r="F12" s="10">
        <f t="shared" si="9"/>
        <v>11.1</v>
      </c>
      <c r="G12" s="10">
        <f t="shared" si="9"/>
        <v>10.45</v>
      </c>
      <c r="H12" s="10">
        <f t="shared" si="9"/>
        <v>8.6000000000000014</v>
      </c>
      <c r="J12" s="10" t="s">
        <v>9</v>
      </c>
      <c r="K12" s="10"/>
      <c r="L12" s="10">
        <f t="shared" ref="L12:Q12" si="10">MEDIAN(L4,L5,L6,L7,L8,L9)</f>
        <v>33.17840410500483</v>
      </c>
      <c r="M12" s="10">
        <f t="shared" si="10"/>
        <v>57.805155960689362</v>
      </c>
      <c r="N12" s="10">
        <f t="shared" si="10"/>
        <v>67.084460903005265</v>
      </c>
      <c r="O12" s="10">
        <f t="shared" si="10"/>
        <v>61.264850767893364</v>
      </c>
      <c r="P12" s="10">
        <f t="shared" si="10"/>
        <v>44.746040008923927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5.8</v>
      </c>
      <c r="D17" s="11">
        <v>7.8</v>
      </c>
      <c r="E17" s="12">
        <v>11.3</v>
      </c>
      <c r="F17" s="13">
        <v>12.1</v>
      </c>
      <c r="G17" s="8">
        <v>10.5</v>
      </c>
      <c r="H17" s="14">
        <v>8</v>
      </c>
      <c r="J17" s="8"/>
      <c r="K17" s="9">
        <v>1</v>
      </c>
      <c r="L17" s="10">
        <f t="shared" ref="L17:L22" si="11">((D17-C17)/(30-C17))*100</f>
        <v>8.2644628099173563</v>
      </c>
      <c r="M17" s="11">
        <f t="shared" ref="M17:M22" si="12">((E17-C17)/(30-C17))*100</f>
        <v>22.727272727272734</v>
      </c>
      <c r="N17" s="12">
        <f t="shared" ref="N17:N22" si="13">((F17-C17)/(30-C17))*100</f>
        <v>26.033057851239672</v>
      </c>
      <c r="O17" s="13">
        <f t="shared" ref="O17:O22" si="14">((G17-C17)/(30-C17))*100</f>
        <v>19.421487603305788</v>
      </c>
      <c r="P17" s="8">
        <f t="shared" ref="P17:P22" si="15">((H17-C17)/(30-C17))*100</f>
        <v>9.0909090909090917</v>
      </c>
      <c r="Q17" s="14"/>
    </row>
    <row r="18" spans="1:17" x14ac:dyDescent="0.3">
      <c r="A18" s="8"/>
      <c r="B18" s="9">
        <v>2</v>
      </c>
      <c r="C18" s="10">
        <v>5.9</v>
      </c>
      <c r="D18" s="11">
        <v>8.4</v>
      </c>
      <c r="E18" s="12">
        <v>12.2</v>
      </c>
      <c r="F18" s="13">
        <v>13.8</v>
      </c>
      <c r="G18" s="8">
        <v>10.7</v>
      </c>
      <c r="H18" s="14">
        <v>8.1999999999999993</v>
      </c>
      <c r="J18" s="8"/>
      <c r="K18" s="9">
        <v>2</v>
      </c>
      <c r="L18" s="10">
        <f t="shared" si="11"/>
        <v>10.373443983402488</v>
      </c>
      <c r="M18" s="11">
        <f t="shared" si="12"/>
        <v>26.14107883817427</v>
      </c>
      <c r="N18" s="12">
        <f t="shared" si="13"/>
        <v>32.780082987551864</v>
      </c>
      <c r="O18" s="13">
        <f t="shared" si="14"/>
        <v>19.917012448132773</v>
      </c>
      <c r="P18" s="8">
        <f t="shared" si="15"/>
        <v>9.543568464730285</v>
      </c>
      <c r="Q18" s="14"/>
    </row>
    <row r="19" spans="1:17" x14ac:dyDescent="0.3">
      <c r="A19" s="8"/>
      <c r="B19" s="9">
        <v>3</v>
      </c>
      <c r="C19" s="10">
        <v>6.2</v>
      </c>
      <c r="D19" s="11">
        <v>8.1999999999999993</v>
      </c>
      <c r="E19" s="12">
        <v>13</v>
      </c>
      <c r="F19" s="13">
        <v>16.3</v>
      </c>
      <c r="G19" s="8">
        <v>11.6</v>
      </c>
      <c r="H19" s="14">
        <v>7.9</v>
      </c>
      <c r="J19" s="8"/>
      <c r="K19" s="9">
        <v>3</v>
      </c>
      <c r="L19" s="10">
        <f t="shared" si="11"/>
        <v>8.4033613445378119</v>
      </c>
      <c r="M19" s="11">
        <f t="shared" si="12"/>
        <v>28.571428571428569</v>
      </c>
      <c r="N19" s="12">
        <f t="shared" si="13"/>
        <v>42.436974789915972</v>
      </c>
      <c r="O19" s="13">
        <f t="shared" si="14"/>
        <v>22.689075630252098</v>
      </c>
      <c r="P19" s="8">
        <f t="shared" si="15"/>
        <v>7.1428571428571441</v>
      </c>
      <c r="Q19" s="14"/>
    </row>
    <row r="20" spans="1:17" x14ac:dyDescent="0.3">
      <c r="A20" s="8"/>
      <c r="B20" s="9">
        <v>4</v>
      </c>
      <c r="C20" s="10">
        <v>6</v>
      </c>
      <c r="D20" s="11">
        <v>9.1999999999999993</v>
      </c>
      <c r="E20" s="12">
        <v>9.1999999999999993</v>
      </c>
      <c r="F20" s="13">
        <v>17.2</v>
      </c>
      <c r="G20" s="8">
        <v>11.4</v>
      </c>
      <c r="H20" s="14">
        <v>9.4</v>
      </c>
      <c r="J20" s="8"/>
      <c r="K20" s="9">
        <v>4</v>
      </c>
      <c r="L20" s="10">
        <f t="shared" si="11"/>
        <v>13.33333333333333</v>
      </c>
      <c r="M20" s="11">
        <f t="shared" si="12"/>
        <v>13.33333333333333</v>
      </c>
      <c r="N20" s="12">
        <f t="shared" si="13"/>
        <v>46.666666666666664</v>
      </c>
      <c r="O20" s="13">
        <f t="shared" si="14"/>
        <v>22.5</v>
      </c>
      <c r="P20" s="8">
        <f t="shared" si="15"/>
        <v>14.16666666666667</v>
      </c>
      <c r="Q20" s="14"/>
    </row>
    <row r="21" spans="1:17" x14ac:dyDescent="0.3">
      <c r="A21" s="8"/>
      <c r="B21" s="9">
        <v>5</v>
      </c>
      <c r="C21" s="10">
        <v>6.4</v>
      </c>
      <c r="D21" s="11">
        <v>8.8000000000000007</v>
      </c>
      <c r="E21" s="12">
        <v>12.4</v>
      </c>
      <c r="F21" s="13">
        <v>16.8</v>
      </c>
      <c r="G21" s="8">
        <v>12.4</v>
      </c>
      <c r="H21" s="14">
        <v>9.1999999999999993</v>
      </c>
      <c r="J21" s="8"/>
      <c r="K21" s="9">
        <v>5</v>
      </c>
      <c r="L21" s="10">
        <f t="shared" si="11"/>
        <v>10.16949152542373</v>
      </c>
      <c r="M21" s="11">
        <f t="shared" si="12"/>
        <v>25.423728813559322</v>
      </c>
      <c r="N21" s="12">
        <f t="shared" si="13"/>
        <v>44.067796610169488</v>
      </c>
      <c r="O21" s="13">
        <f t="shared" si="14"/>
        <v>25.423728813559322</v>
      </c>
      <c r="P21" s="8">
        <f t="shared" si="15"/>
        <v>11.864406779661012</v>
      </c>
      <c r="Q21" s="14"/>
    </row>
    <row r="22" spans="1:17" x14ac:dyDescent="0.3">
      <c r="A22" s="8"/>
      <c r="B22" s="9">
        <v>6</v>
      </c>
      <c r="C22" s="10">
        <v>6.6</v>
      </c>
      <c r="D22" s="11">
        <v>9.6</v>
      </c>
      <c r="E22" s="12">
        <v>12.8</v>
      </c>
      <c r="F22" s="13">
        <v>16.2</v>
      </c>
      <c r="G22" s="8">
        <v>13.2</v>
      </c>
      <c r="H22" s="14">
        <v>10.1</v>
      </c>
      <c r="J22" s="8"/>
      <c r="K22" s="9">
        <v>6</v>
      </c>
      <c r="L22" s="10">
        <f t="shared" si="11"/>
        <v>12.820512820512823</v>
      </c>
      <c r="M22" s="11">
        <f t="shared" si="12"/>
        <v>26.495726495726501</v>
      </c>
      <c r="N22" s="12">
        <f t="shared" si="13"/>
        <v>41.025641025641022</v>
      </c>
      <c r="O22" s="13">
        <f t="shared" si="14"/>
        <v>28.205128205128204</v>
      </c>
      <c r="P22" s="8">
        <f t="shared" si="15"/>
        <v>14.957264957264957</v>
      </c>
      <c r="Q22" s="14"/>
    </row>
    <row r="23" spans="1:17" x14ac:dyDescent="0.3">
      <c r="A23" s="14" t="s">
        <v>7</v>
      </c>
      <c r="B23" s="14"/>
      <c r="C23" s="14">
        <f>AVERAGE(C17,C18,C19,C20,C21,C22)</f>
        <v>6.1499999999999995</v>
      </c>
      <c r="D23" s="14">
        <f>AVERAGE(D17,D18,D19,D20,D21,D22)</f>
        <v>8.6666666666666661</v>
      </c>
      <c r="E23" s="14">
        <f>AVERAGE(E17,E18,E19,E20,E21,E22)</f>
        <v>11.816666666666668</v>
      </c>
      <c r="F23" s="14">
        <f>AVERAGE(F17,F18,F19,F20,F21,F22)</f>
        <v>15.4</v>
      </c>
      <c r="G23" s="14">
        <f>AVERAGE(G17,G18,G19,G20,G21,G22)</f>
        <v>11.633333333333333</v>
      </c>
      <c r="H23" s="9">
        <f t="shared" ref="H23" si="16">AVERAGE(H17,H18,H19,H20,H21,H22)</f>
        <v>8.8000000000000007</v>
      </c>
      <c r="J23" s="14" t="s">
        <v>7</v>
      </c>
      <c r="K23" s="14"/>
      <c r="L23" s="14">
        <f>AVERAGE(L17,L18,L19,L20,L21,L22)</f>
        <v>10.560767636187924</v>
      </c>
      <c r="M23" s="14">
        <f>AVERAGE(M17,M18,M19,M20,M21,M22)</f>
        <v>23.782094796582452</v>
      </c>
      <c r="N23" s="14">
        <f>AVERAGE(N17,N18,N19,N20,N21,N22)</f>
        <v>38.835036655197449</v>
      </c>
      <c r="O23" s="14">
        <f>AVERAGE(O17,O18,O19,O20,O21,O22)</f>
        <v>23.026072116729694</v>
      </c>
      <c r="P23" s="14">
        <f>AVERAGE(P17,P18,P19,P20,P21,P22)</f>
        <v>11.127612183681528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0.66533199732664794</v>
      </c>
      <c r="D24" s="8">
        <f>STDEV(E17,E18,E19,E20,E21,E22)</f>
        <v>1.4119726154096084</v>
      </c>
      <c r="E24" s="8">
        <f>STDEV(F17,F18,F19,F20,F21,F22)</f>
        <v>2.0049937655763377</v>
      </c>
      <c r="F24" s="8">
        <f>STDEV(G17,G18,G19,G20,G21,G22)</f>
        <v>1.0250203250017371</v>
      </c>
      <c r="G24" s="8">
        <f t="shared" ref="G24" si="18">STDEV(H17,H18,H19,H20,H21,H22)</f>
        <v>0.89666047085839573</v>
      </c>
      <c r="H24" s="8">
        <f>STDEV(H17,H18,H19,H20,H21,H22)</f>
        <v>0.89666047085839573</v>
      </c>
      <c r="J24" s="8" t="s">
        <v>8</v>
      </c>
      <c r="K24" s="8"/>
      <c r="L24" s="8">
        <f>STDEV(M17,M18,M19,M20,M21,M22)</f>
        <v>5.4561992022550951</v>
      </c>
      <c r="M24" s="8">
        <f>STDEV(N17,N18,N19,N20,N21,N22)</f>
        <v>7.836351656624001</v>
      </c>
      <c r="N24" s="8">
        <f>STDEV(O17,O18,O19,O20,O21,O22)</f>
        <v>3.3352954784798499</v>
      </c>
      <c r="O24" s="8">
        <f>STDEV(P17,P18,P19,P20,P21,P22)</f>
        <v>3.0653086474436746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6.1</v>
      </c>
      <c r="D25" s="10">
        <f t="shared" si="20"/>
        <v>8.6000000000000014</v>
      </c>
      <c r="E25" s="10">
        <f t="shared" si="20"/>
        <v>12.3</v>
      </c>
      <c r="F25" s="10">
        <f t="shared" si="20"/>
        <v>16.25</v>
      </c>
      <c r="G25" s="10">
        <f t="shared" si="20"/>
        <v>11.5</v>
      </c>
      <c r="H25" s="10">
        <f t="shared" si="20"/>
        <v>8.6999999999999993</v>
      </c>
      <c r="J25" s="10" t="s">
        <v>9</v>
      </c>
      <c r="K25" s="10"/>
      <c r="L25" s="10">
        <f t="shared" ref="L25:Q25" si="21">MEDIAN(L17,L18,L19,L20,L21,L22)</f>
        <v>10.271467754413109</v>
      </c>
      <c r="M25" s="10">
        <f t="shared" si="21"/>
        <v>25.782403825866794</v>
      </c>
      <c r="N25" s="10">
        <f t="shared" si="21"/>
        <v>41.731307907778501</v>
      </c>
      <c r="O25" s="10">
        <f t="shared" si="21"/>
        <v>22.594537815126049</v>
      </c>
      <c r="P25" s="10">
        <f t="shared" si="21"/>
        <v>10.703987622195648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7" sqref="A27"/>
    </sheetView>
  </sheetViews>
  <sheetFormatPr defaultRowHeight="14.4" x14ac:dyDescent="0.3"/>
  <cols>
    <col min="9" max="9" width="24.88671875" bestFit="1" customWidth="1"/>
  </cols>
  <sheetData>
    <row r="1" spans="1:17" ht="18" x14ac:dyDescent="0.35">
      <c r="A1" s="17"/>
      <c r="I1" s="16" t="s">
        <v>25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3.6</v>
      </c>
      <c r="D4" s="11">
        <v>7.2</v>
      </c>
      <c r="E4" s="12">
        <v>7.7</v>
      </c>
      <c r="F4" s="13">
        <v>11.3</v>
      </c>
      <c r="G4" s="8">
        <v>9.1</v>
      </c>
      <c r="H4" s="14">
        <v>8.1999999999999993</v>
      </c>
      <c r="J4" s="8"/>
      <c r="K4" s="9">
        <v>1</v>
      </c>
      <c r="L4" s="10">
        <f t="shared" ref="L4:L9" si="0">((D4-C4)/(15-C4))*100</f>
        <v>31.578947368421051</v>
      </c>
      <c r="M4" s="11">
        <f t="shared" ref="M4:M9" si="1">((E4-C4)/(15-C4))*100</f>
        <v>35.964912280701746</v>
      </c>
      <c r="N4" s="12">
        <f t="shared" ref="N4:N9" si="2">((F4-C4)/(15-C4))*100</f>
        <v>67.543859649122822</v>
      </c>
      <c r="O4" s="13">
        <f t="shared" ref="O4:O9" si="3">((G4-C4)/(15-C4))*100</f>
        <v>48.245614035087719</v>
      </c>
      <c r="P4" s="8">
        <f t="shared" ref="P4:P9" si="4">((H4-C4)/(15-C4))*100</f>
        <v>40.350877192982452</v>
      </c>
      <c r="Q4" s="14"/>
    </row>
    <row r="5" spans="1:17" x14ac:dyDescent="0.3">
      <c r="A5" s="8"/>
      <c r="B5" s="9">
        <v>2</v>
      </c>
      <c r="C5" s="10">
        <v>3</v>
      </c>
      <c r="D5" s="11">
        <v>7</v>
      </c>
      <c r="E5" s="12">
        <v>9</v>
      </c>
      <c r="F5" s="13">
        <v>12</v>
      </c>
      <c r="G5" s="8">
        <v>9.8000000000000007</v>
      </c>
      <c r="H5" s="14">
        <v>7.9</v>
      </c>
      <c r="J5" s="8"/>
      <c r="K5" s="9">
        <v>2</v>
      </c>
      <c r="L5" s="10">
        <f t="shared" si="0"/>
        <v>33.333333333333329</v>
      </c>
      <c r="M5" s="11">
        <f t="shared" si="1"/>
        <v>50</v>
      </c>
      <c r="N5" s="12">
        <f t="shared" si="2"/>
        <v>75</v>
      </c>
      <c r="O5" s="13">
        <f t="shared" si="3"/>
        <v>56.666666666666679</v>
      </c>
      <c r="P5" s="8">
        <f t="shared" si="4"/>
        <v>40.833333333333336</v>
      </c>
      <c r="Q5" s="14"/>
    </row>
    <row r="6" spans="1:17" x14ac:dyDescent="0.3">
      <c r="A6" s="8"/>
      <c r="B6" s="9">
        <v>3</v>
      </c>
      <c r="C6" s="10">
        <v>3.2</v>
      </c>
      <c r="D6" s="11">
        <v>6.8</v>
      </c>
      <c r="E6" s="12">
        <v>8.3000000000000007</v>
      </c>
      <c r="F6" s="13">
        <v>10.7</v>
      </c>
      <c r="G6" s="8">
        <v>8.6</v>
      </c>
      <c r="H6" s="14">
        <v>7.8</v>
      </c>
      <c r="J6" s="8"/>
      <c r="K6" s="9">
        <v>3</v>
      </c>
      <c r="L6" s="10">
        <f t="shared" si="0"/>
        <v>30.508474576271183</v>
      </c>
      <c r="M6" s="11">
        <f t="shared" si="1"/>
        <v>43.220338983050851</v>
      </c>
      <c r="N6" s="12">
        <f t="shared" si="2"/>
        <v>63.55932203389829</v>
      </c>
      <c r="O6" s="13">
        <f t="shared" si="3"/>
        <v>45.762711864406775</v>
      </c>
      <c r="P6" s="8">
        <f t="shared" si="4"/>
        <v>38.983050847457626</v>
      </c>
      <c r="Q6" s="14"/>
    </row>
    <row r="7" spans="1:17" x14ac:dyDescent="0.3">
      <c r="A7" s="8"/>
      <c r="B7" s="9">
        <v>4</v>
      </c>
      <c r="C7" s="10">
        <v>3.3</v>
      </c>
      <c r="D7" s="11">
        <v>7.4</v>
      </c>
      <c r="E7" s="12">
        <v>8.1999999999999993</v>
      </c>
      <c r="F7" s="13">
        <v>12.5</v>
      </c>
      <c r="G7" s="8">
        <v>10</v>
      </c>
      <c r="H7" s="14">
        <v>9.1</v>
      </c>
      <c r="J7" s="8"/>
      <c r="K7" s="9">
        <v>4</v>
      </c>
      <c r="L7" s="10">
        <f t="shared" si="0"/>
        <v>35.042735042735053</v>
      </c>
      <c r="M7" s="11">
        <f t="shared" si="1"/>
        <v>41.880341880341874</v>
      </c>
      <c r="N7" s="12">
        <f t="shared" si="2"/>
        <v>78.632478632478637</v>
      </c>
      <c r="O7" s="13">
        <f t="shared" si="3"/>
        <v>57.264957264957275</v>
      </c>
      <c r="P7" s="8">
        <f t="shared" si="4"/>
        <v>49.572649572649574</v>
      </c>
      <c r="Q7" s="14"/>
    </row>
    <row r="8" spans="1:17" x14ac:dyDescent="0.3">
      <c r="A8" s="8"/>
      <c r="B8" s="9">
        <v>5</v>
      </c>
      <c r="C8" s="10">
        <v>3.5</v>
      </c>
      <c r="D8" s="11">
        <v>7.7</v>
      </c>
      <c r="E8" s="12">
        <v>8.5</v>
      </c>
      <c r="F8" s="13">
        <v>11.9</v>
      </c>
      <c r="G8" s="8">
        <v>11</v>
      </c>
      <c r="H8" s="14">
        <v>8.3000000000000007</v>
      </c>
      <c r="J8" s="8"/>
      <c r="K8" s="9">
        <v>5</v>
      </c>
      <c r="L8" s="10">
        <f t="shared" si="0"/>
        <v>36.521739130434781</v>
      </c>
      <c r="M8" s="11">
        <f t="shared" si="1"/>
        <v>43.478260869565219</v>
      </c>
      <c r="N8" s="12">
        <f t="shared" si="2"/>
        <v>73.043478260869563</v>
      </c>
      <c r="O8" s="13">
        <f t="shared" si="3"/>
        <v>65.217391304347828</v>
      </c>
      <c r="P8" s="8">
        <f t="shared" si="4"/>
        <v>41.739130434782616</v>
      </c>
      <c r="Q8" s="14"/>
    </row>
    <row r="9" spans="1:17" x14ac:dyDescent="0.3">
      <c r="A9" s="8"/>
      <c r="B9" s="9">
        <v>6</v>
      </c>
      <c r="C9" s="10">
        <v>2.9</v>
      </c>
      <c r="D9" s="11">
        <v>7</v>
      </c>
      <c r="E9" s="12">
        <v>8.3000000000000007</v>
      </c>
      <c r="F9" s="13">
        <v>12.1</v>
      </c>
      <c r="G9" s="8">
        <v>10.1</v>
      </c>
      <c r="H9" s="14">
        <v>8.9</v>
      </c>
      <c r="J9" s="8"/>
      <c r="K9" s="9">
        <v>6</v>
      </c>
      <c r="L9" s="10">
        <f t="shared" si="0"/>
        <v>33.884297520661157</v>
      </c>
      <c r="M9" s="11">
        <f t="shared" si="1"/>
        <v>44.628099173553728</v>
      </c>
      <c r="N9" s="12">
        <f t="shared" si="2"/>
        <v>76.033057851239661</v>
      </c>
      <c r="O9" s="13">
        <f t="shared" si="3"/>
        <v>59.504132231404952</v>
      </c>
      <c r="P9" s="8">
        <f t="shared" si="4"/>
        <v>49.586776859504134</v>
      </c>
      <c r="Q9" s="14"/>
    </row>
    <row r="10" spans="1:17" x14ac:dyDescent="0.3">
      <c r="A10" s="14" t="s">
        <v>7</v>
      </c>
      <c r="B10" s="14"/>
      <c r="C10" s="14">
        <f>AVERAGE(C4,C5,C6,C7,C8,C9)</f>
        <v>3.25</v>
      </c>
      <c r="D10" s="14">
        <f>AVERAGE(D4,D5,D6,D7,D8,D9)</f>
        <v>7.1833333333333336</v>
      </c>
      <c r="E10" s="14">
        <f>AVERAGE(E4,E5,E6,E7,E8,E9)</f>
        <v>8.3333333333333339</v>
      </c>
      <c r="F10" s="14">
        <f>AVERAGE(F4,F5,F6,F7,F8,F9)</f>
        <v>11.75</v>
      </c>
      <c r="G10" s="14">
        <f>AVERAGE(G4,G5,G6,G7,G8,G9)</f>
        <v>9.7666666666666675</v>
      </c>
      <c r="H10" s="9">
        <f t="shared" ref="H10" si="5">AVERAGE(H4,H5,H6,H7,H8,H9)</f>
        <v>8.3666666666666654</v>
      </c>
      <c r="J10" s="14" t="s">
        <v>7</v>
      </c>
      <c r="K10" s="14"/>
      <c r="L10" s="14">
        <f>AVERAGE(L4,L5,L6,L7,L8,L9)</f>
        <v>33.478254495309429</v>
      </c>
      <c r="M10" s="14">
        <f>AVERAGE(M4,M5,M6,M7,M8,M9)</f>
        <v>43.195325531202236</v>
      </c>
      <c r="N10" s="14">
        <f>AVERAGE(N4,N5,N6,N7,N8,N9)</f>
        <v>72.302032737934837</v>
      </c>
      <c r="O10" s="14">
        <f>AVERAGE(O4,O5,O6,O7,O8,O9)</f>
        <v>55.443578894478527</v>
      </c>
      <c r="P10" s="14">
        <f>AVERAGE(P4,P5,P6,P7,P8,P9)</f>
        <v>43.510969706784955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0.32506409624359739</v>
      </c>
      <c r="D11" s="8">
        <f>STDEV(E4,E5,E6,E7,E8,E9)</f>
        <v>0.42268979957726283</v>
      </c>
      <c r="E11" s="8">
        <f>STDEV(F4,F5,F6,F7,F8,F9)</f>
        <v>0.64420493633625642</v>
      </c>
      <c r="F11" s="8">
        <f>STDEV(G4,G5,G6,G7,G8,G9)</f>
        <v>0.83586282766173237</v>
      </c>
      <c r="G11" s="8">
        <f t="shared" ref="G11" si="7">STDEV(H4,H5,H6,H7,H8,H9)</f>
        <v>0.52788887719544408</v>
      </c>
      <c r="H11" s="8">
        <f>STDEV(H4,H5,H6,H7,H8,H9)</f>
        <v>0.52788887719544408</v>
      </c>
      <c r="J11" s="8" t="s">
        <v>8</v>
      </c>
      <c r="K11" s="8"/>
      <c r="L11" s="8">
        <f>STDEV(M4,M5,M6,M7,M8,M9)</f>
        <v>4.5264814324160509</v>
      </c>
      <c r="M11" s="8">
        <f>STDEV(N4,N5,N6,N7,N8,N9)</f>
        <v>5.6727253419865686</v>
      </c>
      <c r="N11" s="8">
        <f>STDEV(O4,O5,O6,O7,O8,O9)</f>
        <v>7.2437386736853275</v>
      </c>
      <c r="O11" s="8">
        <f>STDEV(P4,P5,P6,P7,P8,P9)</f>
        <v>4.7844911996981603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3.25</v>
      </c>
      <c r="D12" s="10">
        <f t="shared" si="9"/>
        <v>7.1</v>
      </c>
      <c r="E12" s="10">
        <f t="shared" si="9"/>
        <v>8.3000000000000007</v>
      </c>
      <c r="F12" s="10">
        <f t="shared" si="9"/>
        <v>11.95</v>
      </c>
      <c r="G12" s="10">
        <f t="shared" si="9"/>
        <v>9.9</v>
      </c>
      <c r="H12" s="10">
        <f t="shared" si="9"/>
        <v>8.25</v>
      </c>
      <c r="J12" s="10" t="s">
        <v>9</v>
      </c>
      <c r="K12" s="10"/>
      <c r="L12" s="10">
        <f t="shared" ref="L12:Q12" si="10">MEDIAN(L4,L5,L6,L7,L8,L9)</f>
        <v>33.608815426997239</v>
      </c>
      <c r="M12" s="10">
        <f t="shared" si="10"/>
        <v>43.349299926308035</v>
      </c>
      <c r="N12" s="10">
        <f t="shared" si="10"/>
        <v>74.021739130434781</v>
      </c>
      <c r="O12" s="10">
        <f t="shared" si="10"/>
        <v>56.96581196581198</v>
      </c>
      <c r="P12" s="10">
        <f t="shared" si="10"/>
        <v>41.286231884057976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6.6</v>
      </c>
      <c r="D17" s="11">
        <v>8.5</v>
      </c>
      <c r="E17" s="12">
        <v>11</v>
      </c>
      <c r="F17" s="13">
        <v>13.2</v>
      </c>
      <c r="G17" s="8">
        <v>11.3</v>
      </c>
      <c r="H17" s="14">
        <v>9.1999999999999993</v>
      </c>
      <c r="J17" s="8"/>
      <c r="K17" s="9">
        <v>1</v>
      </c>
      <c r="L17" s="10">
        <f t="shared" ref="L17:L22" si="11">((D17-C17)/(30-C17))*100</f>
        <v>8.119658119658121</v>
      </c>
      <c r="M17" s="11">
        <f t="shared" ref="M17:M22" si="12">((E17-C17)/(30-C17))*100</f>
        <v>18.803418803418808</v>
      </c>
      <c r="N17" s="12">
        <f t="shared" ref="N17:N22" si="13">((F17-C17)/(30-C17))*100</f>
        <v>28.205128205128204</v>
      </c>
      <c r="O17" s="13">
        <f t="shared" ref="O17:O22" si="14">((G17-C17)/(30-C17))*100</f>
        <v>20.085470085470092</v>
      </c>
      <c r="P17" s="8">
        <f t="shared" ref="P17:P22" si="15">((H17-C17)/(30-C17))*100</f>
        <v>11.111111111111111</v>
      </c>
      <c r="Q17" s="14"/>
    </row>
    <row r="18" spans="1:17" x14ac:dyDescent="0.3">
      <c r="A18" s="8"/>
      <c r="B18" s="9">
        <v>2</v>
      </c>
      <c r="C18" s="10">
        <v>6.2</v>
      </c>
      <c r="D18" s="11">
        <v>9.1</v>
      </c>
      <c r="E18" s="12">
        <v>12.8</v>
      </c>
      <c r="F18" s="13">
        <v>16.600000000000001</v>
      </c>
      <c r="G18" s="8">
        <v>12.8</v>
      </c>
      <c r="H18" s="14">
        <v>9.4</v>
      </c>
      <c r="J18" s="8"/>
      <c r="K18" s="9">
        <v>2</v>
      </c>
      <c r="L18" s="10">
        <f t="shared" si="11"/>
        <v>12.184873949579829</v>
      </c>
      <c r="M18" s="11">
        <f t="shared" si="12"/>
        <v>27.731092436974791</v>
      </c>
      <c r="N18" s="12">
        <f t="shared" si="13"/>
        <v>43.697478991596647</v>
      </c>
      <c r="O18" s="13">
        <f t="shared" si="14"/>
        <v>27.731092436974791</v>
      </c>
      <c r="P18" s="8">
        <f t="shared" si="15"/>
        <v>13.445378151260504</v>
      </c>
      <c r="Q18" s="14"/>
    </row>
    <row r="19" spans="1:17" x14ac:dyDescent="0.3">
      <c r="A19" s="8"/>
      <c r="B19" s="9">
        <v>3</v>
      </c>
      <c r="C19" s="10">
        <v>6.4</v>
      </c>
      <c r="D19" s="11">
        <v>9.4</v>
      </c>
      <c r="E19" s="12">
        <v>11.3</v>
      </c>
      <c r="F19" s="13">
        <v>14.9</v>
      </c>
      <c r="G19" s="8">
        <v>11.4</v>
      </c>
      <c r="H19" s="14">
        <v>9</v>
      </c>
      <c r="J19" s="8"/>
      <c r="K19" s="9">
        <v>3</v>
      </c>
      <c r="L19" s="10">
        <f t="shared" si="11"/>
        <v>12.711864406779661</v>
      </c>
      <c r="M19" s="11">
        <f t="shared" si="12"/>
        <v>20.762711864406779</v>
      </c>
      <c r="N19" s="12">
        <f t="shared" si="13"/>
        <v>36.016949152542374</v>
      </c>
      <c r="O19" s="13">
        <f t="shared" si="14"/>
        <v>21.1864406779661</v>
      </c>
      <c r="P19" s="8">
        <f t="shared" si="15"/>
        <v>11.016949152542372</v>
      </c>
      <c r="Q19" s="14"/>
    </row>
    <row r="20" spans="1:17" x14ac:dyDescent="0.3">
      <c r="A20" s="8"/>
      <c r="B20" s="9">
        <v>4</v>
      </c>
      <c r="C20" s="10">
        <v>5.8</v>
      </c>
      <c r="D20" s="11">
        <v>9</v>
      </c>
      <c r="E20" s="12">
        <v>10.1</v>
      </c>
      <c r="F20" s="13">
        <v>10.3</v>
      </c>
      <c r="G20" s="8">
        <v>10.7</v>
      </c>
      <c r="H20" s="14">
        <v>9.1999999999999993</v>
      </c>
      <c r="J20" s="8"/>
      <c r="K20" s="9">
        <v>4</v>
      </c>
      <c r="L20" s="10">
        <f t="shared" si="11"/>
        <v>13.223140495867769</v>
      </c>
      <c r="M20" s="11">
        <f t="shared" si="12"/>
        <v>17.768595041322314</v>
      </c>
      <c r="N20" s="12">
        <f t="shared" si="13"/>
        <v>18.595041322314053</v>
      </c>
      <c r="O20" s="13">
        <f t="shared" si="14"/>
        <v>20.24793388429752</v>
      </c>
      <c r="P20" s="8">
        <f t="shared" si="15"/>
        <v>14.049586776859503</v>
      </c>
      <c r="Q20" s="14"/>
    </row>
    <row r="21" spans="1:17" x14ac:dyDescent="0.3">
      <c r="A21" s="8"/>
      <c r="B21" s="9">
        <v>5</v>
      </c>
      <c r="C21" s="10">
        <v>6</v>
      </c>
      <c r="D21" s="11">
        <v>8.8000000000000007</v>
      </c>
      <c r="E21" s="12">
        <v>13.2</v>
      </c>
      <c r="F21" s="13">
        <v>15</v>
      </c>
      <c r="G21" s="8">
        <v>11.2</v>
      </c>
      <c r="H21" s="14">
        <v>9.1</v>
      </c>
      <c r="J21" s="8"/>
      <c r="K21" s="9">
        <v>5</v>
      </c>
      <c r="L21" s="10">
        <f t="shared" si="11"/>
        <v>11.66666666666667</v>
      </c>
      <c r="M21" s="11">
        <f t="shared" si="12"/>
        <v>30</v>
      </c>
      <c r="N21" s="12">
        <f t="shared" si="13"/>
        <v>37.5</v>
      </c>
      <c r="O21" s="13">
        <f t="shared" si="14"/>
        <v>21.666666666666664</v>
      </c>
      <c r="P21" s="8">
        <f t="shared" si="15"/>
        <v>12.916666666666664</v>
      </c>
      <c r="Q21" s="14"/>
    </row>
    <row r="22" spans="1:17" x14ac:dyDescent="0.3">
      <c r="A22" s="8"/>
      <c r="B22" s="9">
        <v>6</v>
      </c>
      <c r="C22" s="10">
        <v>5.9</v>
      </c>
      <c r="D22" s="11">
        <v>8.9</v>
      </c>
      <c r="E22" s="12">
        <v>12.8</v>
      </c>
      <c r="F22" s="13">
        <v>15.4</v>
      </c>
      <c r="G22" s="8">
        <v>12.4</v>
      </c>
      <c r="H22" s="14">
        <v>9.3000000000000007</v>
      </c>
      <c r="J22" s="8"/>
      <c r="K22" s="9">
        <v>6</v>
      </c>
      <c r="L22" s="10">
        <f t="shared" si="11"/>
        <v>12.448132780082986</v>
      </c>
      <c r="M22" s="11">
        <f t="shared" si="12"/>
        <v>28.630705394190869</v>
      </c>
      <c r="N22" s="12">
        <f t="shared" si="13"/>
        <v>39.419087136929463</v>
      </c>
      <c r="O22" s="13">
        <f t="shared" si="14"/>
        <v>26.970954356846473</v>
      </c>
      <c r="P22" s="8">
        <f t="shared" si="15"/>
        <v>14.107883817427386</v>
      </c>
      <c r="Q22" s="14"/>
    </row>
    <row r="23" spans="1:17" x14ac:dyDescent="0.3">
      <c r="A23" s="14" t="s">
        <v>7</v>
      </c>
      <c r="B23" s="14"/>
      <c r="C23" s="14">
        <f>AVERAGE(C17,C18,C19,C20,C21,C22)</f>
        <v>6.1500000000000012</v>
      </c>
      <c r="D23" s="14">
        <f>AVERAGE(D17,D18,D19,D20,D21,D22)</f>
        <v>8.9499999999999993</v>
      </c>
      <c r="E23" s="14">
        <f>AVERAGE(E17,E18,E19,E20,E21,E22)</f>
        <v>11.866666666666667</v>
      </c>
      <c r="F23" s="14">
        <f>AVERAGE(F17,F18,F19,F20,F21,F22)</f>
        <v>14.233333333333334</v>
      </c>
      <c r="G23" s="14">
        <f>AVERAGE(G17,G18,G19,G20,G21,G22)</f>
        <v>11.633333333333335</v>
      </c>
      <c r="H23" s="9">
        <f t="shared" ref="H23" si="16">AVERAGE(H17,H18,H19,H20,H21,H22)</f>
        <v>9.2000000000000011</v>
      </c>
      <c r="J23" s="14" t="s">
        <v>7</v>
      </c>
      <c r="K23" s="14"/>
      <c r="L23" s="14">
        <f>AVERAGE(L17,L18,L19,L20,L21,L22)</f>
        <v>11.725722736439172</v>
      </c>
      <c r="M23" s="14">
        <f>AVERAGE(M17,M18,M19,M20,M21,M22)</f>
        <v>23.949420590052259</v>
      </c>
      <c r="N23" s="14">
        <f>AVERAGE(N17,N18,N19,N20,N21,N22)</f>
        <v>33.905614134751794</v>
      </c>
      <c r="O23" s="14">
        <f>AVERAGE(O17,O18,O19,O20,O21,O22)</f>
        <v>22.981426351370274</v>
      </c>
      <c r="P23" s="14">
        <f>AVERAGE(P17,P18,P19,P20,P21,P22)</f>
        <v>12.774595945977923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0.30166206257996714</v>
      </c>
      <c r="D24" s="8">
        <f>STDEV(E17,E18,E19,E20,E21,E22)</f>
        <v>1.2420413304985736</v>
      </c>
      <c r="E24" s="8">
        <f>STDEV(F17,F18,F19,F20,F21,F22)</f>
        <v>2.215099696778152</v>
      </c>
      <c r="F24" s="8">
        <f>STDEV(G17,G18,G19,G20,G21,G22)</f>
        <v>0.79665969313544882</v>
      </c>
      <c r="G24" s="8">
        <f t="shared" ref="G24" si="18">STDEV(H17,H18,H19,H20,H21,H22)</f>
        <v>0.14142135623730975</v>
      </c>
      <c r="H24" s="8">
        <f>STDEV(H17,H18,H19,H20,H21,H22)</f>
        <v>0.14142135623730975</v>
      </c>
      <c r="J24" s="8" t="s">
        <v>8</v>
      </c>
      <c r="K24" s="8"/>
      <c r="L24" s="8">
        <f>STDEV(M17,M18,M19,M20,M21,M22)</f>
        <v>5.4344094789649686</v>
      </c>
      <c r="M24" s="8">
        <f>STDEV(N17,N18,N19,N20,N21,N22)</f>
        <v>9.0616281859817427</v>
      </c>
      <c r="N24" s="8">
        <f>STDEV(O17,O18,O19,O20,O21,O22)</f>
        <v>3.4433928613801323</v>
      </c>
      <c r="O24" s="8">
        <f>STDEV(P17,P18,P19,P20,P21,P22)</f>
        <v>1.3949835174576981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6.1</v>
      </c>
      <c r="D25" s="10">
        <f t="shared" si="20"/>
        <v>8.9499999999999993</v>
      </c>
      <c r="E25" s="10">
        <f t="shared" si="20"/>
        <v>12.05</v>
      </c>
      <c r="F25" s="10">
        <f t="shared" si="20"/>
        <v>14.95</v>
      </c>
      <c r="G25" s="10">
        <f t="shared" si="20"/>
        <v>11.350000000000001</v>
      </c>
      <c r="H25" s="10">
        <f t="shared" si="20"/>
        <v>9.1999999999999993</v>
      </c>
      <c r="J25" s="10" t="s">
        <v>9</v>
      </c>
      <c r="K25" s="10"/>
      <c r="L25" s="10">
        <f t="shared" ref="L25:Q25" si="21">MEDIAN(L17,L18,L19,L20,L21,L22)</f>
        <v>12.316503364831409</v>
      </c>
      <c r="M25" s="10">
        <f t="shared" si="21"/>
        <v>24.246902150690786</v>
      </c>
      <c r="N25" s="10">
        <f t="shared" si="21"/>
        <v>36.758474576271183</v>
      </c>
      <c r="O25" s="10">
        <f t="shared" si="21"/>
        <v>21.426553672316381</v>
      </c>
      <c r="P25" s="10">
        <f t="shared" si="21"/>
        <v>13.181022408963585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7" sqref="A27"/>
    </sheetView>
  </sheetViews>
  <sheetFormatPr defaultRowHeight="14.4" x14ac:dyDescent="0.3"/>
  <cols>
    <col min="9" max="9" width="31.33203125" bestFit="1" customWidth="1"/>
  </cols>
  <sheetData>
    <row r="1" spans="1:17" ht="18" x14ac:dyDescent="0.35">
      <c r="A1" s="17"/>
      <c r="I1" s="16" t="s">
        <v>26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3.1</v>
      </c>
      <c r="D4" s="11">
        <v>5.3</v>
      </c>
      <c r="E4" s="12">
        <v>6.1</v>
      </c>
      <c r="F4" s="13">
        <v>7.7</v>
      </c>
      <c r="G4" s="8">
        <v>6.7</v>
      </c>
      <c r="H4" s="14">
        <v>5.5</v>
      </c>
      <c r="J4" s="8"/>
      <c r="K4" s="9">
        <v>1</v>
      </c>
      <c r="L4" s="10">
        <f t="shared" ref="L4:L9" si="0">((D4-C4)/(15-C4))*100</f>
        <v>18.487394957983192</v>
      </c>
      <c r="M4" s="11">
        <f t="shared" ref="M4:M9" si="1">((E4-C4)/(15-C4))*100</f>
        <v>25.210084033613438</v>
      </c>
      <c r="N4" s="12">
        <f t="shared" ref="N4:N9" si="2">((F4-C4)/(15-C4))*100</f>
        <v>38.655462184873947</v>
      </c>
      <c r="O4" s="13">
        <f t="shared" ref="O4:O9" si="3">((G4-C4)/(15-C4))*100</f>
        <v>30.252100840336134</v>
      </c>
      <c r="P4" s="8">
        <f t="shared" ref="P4:P9" si="4">((H4-C4)/(15-C4))*100</f>
        <v>20.168067226890756</v>
      </c>
      <c r="Q4" s="14"/>
    </row>
    <row r="5" spans="1:17" x14ac:dyDescent="0.3">
      <c r="A5" s="8"/>
      <c r="B5" s="9">
        <v>2</v>
      </c>
      <c r="C5" s="10">
        <v>3.2</v>
      </c>
      <c r="D5" s="11">
        <v>5.0999999999999996</v>
      </c>
      <c r="E5" s="12">
        <v>7</v>
      </c>
      <c r="F5" s="13">
        <v>8.1</v>
      </c>
      <c r="G5" s="8">
        <v>7.6</v>
      </c>
      <c r="H5" s="14">
        <v>6.1</v>
      </c>
      <c r="J5" s="8"/>
      <c r="K5" s="9">
        <v>2</v>
      </c>
      <c r="L5" s="10">
        <f t="shared" si="0"/>
        <v>16.101694915254232</v>
      </c>
      <c r="M5" s="11">
        <f t="shared" si="1"/>
        <v>32.20338983050847</v>
      </c>
      <c r="N5" s="12">
        <f t="shared" si="2"/>
        <v>41.525423728813557</v>
      </c>
      <c r="O5" s="13">
        <f t="shared" si="3"/>
        <v>37.288135593220332</v>
      </c>
      <c r="P5" s="8">
        <f t="shared" si="4"/>
        <v>24.576271186440671</v>
      </c>
      <c r="Q5" s="14"/>
    </row>
    <row r="6" spans="1:17" x14ac:dyDescent="0.3">
      <c r="A6" s="8"/>
      <c r="B6" s="9">
        <v>3</v>
      </c>
      <c r="C6" s="10">
        <v>3</v>
      </c>
      <c r="D6" s="11">
        <v>4.9000000000000004</v>
      </c>
      <c r="E6" s="12">
        <v>6.3</v>
      </c>
      <c r="F6" s="13">
        <v>7</v>
      </c>
      <c r="G6" s="8">
        <v>6.4</v>
      </c>
      <c r="H6" s="14">
        <v>5.9</v>
      </c>
      <c r="J6" s="8"/>
      <c r="K6" s="9">
        <v>3</v>
      </c>
      <c r="L6" s="10">
        <f t="shared" si="0"/>
        <v>15.833333333333336</v>
      </c>
      <c r="M6" s="11">
        <f t="shared" si="1"/>
        <v>27.499999999999996</v>
      </c>
      <c r="N6" s="12">
        <f t="shared" si="2"/>
        <v>33.333333333333329</v>
      </c>
      <c r="O6" s="13">
        <f t="shared" si="3"/>
        <v>28.333333333333339</v>
      </c>
      <c r="P6" s="8">
        <f t="shared" si="4"/>
        <v>24.166666666666671</v>
      </c>
      <c r="Q6" s="14"/>
    </row>
    <row r="7" spans="1:17" x14ac:dyDescent="0.3">
      <c r="A7" s="8"/>
      <c r="B7" s="9">
        <v>4</v>
      </c>
      <c r="C7" s="10">
        <v>3.7</v>
      </c>
      <c r="D7" s="11">
        <v>5.2</v>
      </c>
      <c r="E7" s="12">
        <v>5.9</v>
      </c>
      <c r="F7" s="13">
        <v>7.2</v>
      </c>
      <c r="G7" s="8">
        <v>5.6</v>
      </c>
      <c r="H7" s="14">
        <v>5.0999999999999996</v>
      </c>
      <c r="J7" s="8"/>
      <c r="K7" s="9">
        <v>4</v>
      </c>
      <c r="L7" s="10">
        <f t="shared" si="0"/>
        <v>13.274336283185839</v>
      </c>
      <c r="M7" s="11">
        <f t="shared" si="1"/>
        <v>19.469026548672566</v>
      </c>
      <c r="N7" s="12">
        <f t="shared" si="2"/>
        <v>30.973451327433626</v>
      </c>
      <c r="O7" s="13">
        <f t="shared" si="3"/>
        <v>16.814159292035395</v>
      </c>
      <c r="P7" s="8">
        <f t="shared" si="4"/>
        <v>12.389380530973446</v>
      </c>
      <c r="Q7" s="14"/>
    </row>
    <row r="8" spans="1:17" x14ac:dyDescent="0.3">
      <c r="A8" s="8"/>
      <c r="B8" s="9">
        <v>5</v>
      </c>
      <c r="C8" s="10">
        <v>3.6</v>
      </c>
      <c r="D8" s="11">
        <v>4.7</v>
      </c>
      <c r="E8" s="12">
        <v>5.8</v>
      </c>
      <c r="F8" s="13">
        <v>7.9</v>
      </c>
      <c r="G8" s="8">
        <v>5.9</v>
      </c>
      <c r="H8" s="14">
        <v>5</v>
      </c>
      <c r="J8" s="8"/>
      <c r="K8" s="9">
        <v>5</v>
      </c>
      <c r="L8" s="10">
        <f t="shared" si="0"/>
        <v>9.6491228070175445</v>
      </c>
      <c r="M8" s="11">
        <f t="shared" si="1"/>
        <v>19.298245614035086</v>
      </c>
      <c r="N8" s="12">
        <f t="shared" si="2"/>
        <v>37.719298245614041</v>
      </c>
      <c r="O8" s="13">
        <f t="shared" si="3"/>
        <v>20.17543859649123</v>
      </c>
      <c r="P8" s="8">
        <f t="shared" si="4"/>
        <v>12.280701754385964</v>
      </c>
      <c r="Q8" s="14"/>
    </row>
    <row r="9" spans="1:17" x14ac:dyDescent="0.3">
      <c r="A9" s="8"/>
      <c r="B9" s="9">
        <v>6</v>
      </c>
      <c r="C9" s="10">
        <v>3.5</v>
      </c>
      <c r="D9" s="11">
        <v>4.9000000000000004</v>
      </c>
      <c r="E9" s="12">
        <v>6.6</v>
      </c>
      <c r="F9" s="13">
        <v>8</v>
      </c>
      <c r="G9" s="8">
        <v>6.9</v>
      </c>
      <c r="H9" s="14">
        <v>6.1</v>
      </c>
      <c r="J9" s="8"/>
      <c r="K9" s="9">
        <v>6</v>
      </c>
      <c r="L9" s="10">
        <f t="shared" si="0"/>
        <v>12.173913043478263</v>
      </c>
      <c r="M9" s="11">
        <f t="shared" si="1"/>
        <v>26.95652173913043</v>
      </c>
      <c r="N9" s="12">
        <f t="shared" si="2"/>
        <v>39.130434782608695</v>
      </c>
      <c r="O9" s="13">
        <f t="shared" si="3"/>
        <v>29.565217391304348</v>
      </c>
      <c r="P9" s="8">
        <f t="shared" si="4"/>
        <v>22.60869565217391</v>
      </c>
      <c r="Q9" s="14"/>
    </row>
    <row r="10" spans="1:17" x14ac:dyDescent="0.3">
      <c r="A10" s="14" t="s">
        <v>7</v>
      </c>
      <c r="B10" s="14"/>
      <c r="C10" s="14">
        <f>AVERAGE(C4,C5,C6,C7,C8,C9)</f>
        <v>3.35</v>
      </c>
      <c r="D10" s="14">
        <f>AVERAGE(D4,D5,D6,D7,D8,D9)</f>
        <v>5.0166666666666666</v>
      </c>
      <c r="E10" s="14">
        <f>AVERAGE(E4,E5,E6,E7,E8,E9)</f>
        <v>6.2833333333333323</v>
      </c>
      <c r="F10" s="14">
        <f>AVERAGE(F4,F5,F6,F7,F8,F9)</f>
        <v>7.6499999999999995</v>
      </c>
      <c r="G10" s="14">
        <f>AVERAGE(G4,G5,G6,G7,G8,G9)</f>
        <v>6.5166666666666666</v>
      </c>
      <c r="H10" s="9">
        <f t="shared" ref="H10" si="5">AVERAGE(H4,H5,H6,H7,H8,H9)</f>
        <v>5.6166666666666671</v>
      </c>
      <c r="J10" s="14" t="s">
        <v>7</v>
      </c>
      <c r="K10" s="14"/>
      <c r="L10" s="14">
        <f>AVERAGE(L4,L5,L6,L7,L8,L9)</f>
        <v>14.253299223375402</v>
      </c>
      <c r="M10" s="14">
        <f>AVERAGE(M4,M5,M6,M7,M8,M9)</f>
        <v>25.106211294326666</v>
      </c>
      <c r="N10" s="14">
        <f>AVERAGE(N4,N5,N6,N7,N8,N9)</f>
        <v>36.889567267112859</v>
      </c>
      <c r="O10" s="14">
        <f>AVERAGE(O4,O5,O6,O7,O8,O9)</f>
        <v>27.071397507786795</v>
      </c>
      <c r="P10" s="14">
        <f>AVERAGE(P4,P5,P6,P7,P8,P9)</f>
        <v>19.364963836255232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0.22286019533929022</v>
      </c>
      <c r="D11" s="8">
        <f>STDEV(E4,E5,E6,E7,E8,E9)</f>
        <v>0.45350486950711633</v>
      </c>
      <c r="E11" s="8">
        <f>STDEV(F4,F5,F6,F7,F8,F9)</f>
        <v>0.45055521304275231</v>
      </c>
      <c r="F11" s="8">
        <f>STDEV(G4,G5,G6,G7,G8,G9)</f>
        <v>0.71949056051254512</v>
      </c>
      <c r="G11" s="8">
        <f t="shared" ref="G11" si="7">STDEV(H4,H5,H6,H7,H8,H9)</f>
        <v>0.49159604012508751</v>
      </c>
      <c r="H11" s="8">
        <f>STDEV(H4,H5,H6,H7,H8,H9)</f>
        <v>0.49159604012508751</v>
      </c>
      <c r="J11" s="8" t="s">
        <v>8</v>
      </c>
      <c r="K11" s="8"/>
      <c r="L11" s="8">
        <f>STDEV(M4,M5,M6,M7,M8,M9)</f>
        <v>5.000898379892277</v>
      </c>
      <c r="M11" s="8">
        <f>STDEV(N4,N5,N6,N7,N8,N9)</f>
        <v>3.9488407999373005</v>
      </c>
      <c r="N11" s="8">
        <f>STDEV(O4,O5,O6,O7,O8,O9)</f>
        <v>7.4172153205392748</v>
      </c>
      <c r="O11" s="8">
        <f>STDEV(P4,P5,P6,P7,P8,P9)</f>
        <v>5.6608546565491151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3.35</v>
      </c>
      <c r="D12" s="10">
        <f t="shared" si="9"/>
        <v>5</v>
      </c>
      <c r="E12" s="10">
        <f t="shared" si="9"/>
        <v>6.1999999999999993</v>
      </c>
      <c r="F12" s="10">
        <f t="shared" si="9"/>
        <v>7.8000000000000007</v>
      </c>
      <c r="G12" s="10">
        <f t="shared" si="9"/>
        <v>6.5500000000000007</v>
      </c>
      <c r="H12" s="10">
        <f t="shared" si="9"/>
        <v>5.7</v>
      </c>
      <c r="J12" s="10" t="s">
        <v>9</v>
      </c>
      <c r="K12" s="10"/>
      <c r="L12" s="10">
        <f t="shared" ref="L12:Q12" si="10">MEDIAN(L4,L5,L6,L7,L8,L9)</f>
        <v>14.553834808259587</v>
      </c>
      <c r="M12" s="10">
        <f t="shared" si="10"/>
        <v>26.083302886371932</v>
      </c>
      <c r="N12" s="10">
        <f t="shared" si="10"/>
        <v>38.187380215243991</v>
      </c>
      <c r="O12" s="10">
        <f t="shared" si="10"/>
        <v>28.949275362318843</v>
      </c>
      <c r="P12" s="10">
        <f t="shared" si="10"/>
        <v>21.388381439532331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5.8</v>
      </c>
      <c r="D17" s="11">
        <v>7.1</v>
      </c>
      <c r="E17" s="12">
        <v>7.4</v>
      </c>
      <c r="F17" s="13">
        <v>8.4</v>
      </c>
      <c r="G17" s="8">
        <v>7.2</v>
      </c>
      <c r="H17" s="14">
        <v>6.5</v>
      </c>
      <c r="J17" s="8"/>
      <c r="K17" s="9">
        <v>1</v>
      </c>
      <c r="L17" s="10">
        <f t="shared" ref="L17:L22" si="11">((D17-C17)/(30-C17))*100</f>
        <v>5.3719008264462804</v>
      </c>
      <c r="M17" s="11">
        <f t="shared" ref="M17:M22" si="12">((E17-C17)/(30-C17))*100</f>
        <v>6.6115702479338871</v>
      </c>
      <c r="N17" s="12">
        <f t="shared" ref="N17:N22" si="13">((F17-C17)/(30-C17))*100</f>
        <v>10.743801652892564</v>
      </c>
      <c r="O17" s="13">
        <f t="shared" ref="O17:O22" si="14">((G17-C17)/(30-C17))*100</f>
        <v>5.7851239669421499</v>
      </c>
      <c r="P17" s="8">
        <f t="shared" ref="P17:P22" si="15">((H17-C17)/(30-C17))*100</f>
        <v>2.892561983471075</v>
      </c>
      <c r="Q17" s="14"/>
    </row>
    <row r="18" spans="1:17" x14ac:dyDescent="0.3">
      <c r="A18" s="8"/>
      <c r="B18" s="9">
        <v>2</v>
      </c>
      <c r="C18" s="10">
        <v>5.9</v>
      </c>
      <c r="D18" s="11">
        <v>7.3</v>
      </c>
      <c r="E18" s="12">
        <v>8</v>
      </c>
      <c r="F18" s="13">
        <v>9.9</v>
      </c>
      <c r="G18" s="8">
        <v>8.1</v>
      </c>
      <c r="H18" s="14">
        <v>7.3</v>
      </c>
      <c r="J18" s="8"/>
      <c r="K18" s="9">
        <v>2</v>
      </c>
      <c r="L18" s="10">
        <f t="shared" si="11"/>
        <v>5.8091286307053913</v>
      </c>
      <c r="M18" s="11">
        <f t="shared" si="12"/>
        <v>8.7136929460580888</v>
      </c>
      <c r="N18" s="12">
        <f t="shared" si="13"/>
        <v>16.597510373443981</v>
      </c>
      <c r="O18" s="13">
        <f t="shared" si="14"/>
        <v>9.1286307053941869</v>
      </c>
      <c r="P18" s="8">
        <f t="shared" si="15"/>
        <v>5.8091286307053913</v>
      </c>
      <c r="Q18" s="14"/>
    </row>
    <row r="19" spans="1:17" x14ac:dyDescent="0.3">
      <c r="A19" s="8"/>
      <c r="B19" s="9">
        <v>3</v>
      </c>
      <c r="C19" s="10">
        <v>6.2</v>
      </c>
      <c r="D19" s="11">
        <v>7.2</v>
      </c>
      <c r="E19" s="12">
        <v>8.1</v>
      </c>
      <c r="F19" s="13">
        <v>8.9</v>
      </c>
      <c r="G19" s="8">
        <v>7.4</v>
      </c>
      <c r="H19" s="14">
        <v>7.1</v>
      </c>
      <c r="J19" s="8"/>
      <c r="K19" s="9">
        <v>3</v>
      </c>
      <c r="L19" s="10">
        <f t="shared" si="11"/>
        <v>4.2016806722689068</v>
      </c>
      <c r="M19" s="11">
        <f t="shared" si="12"/>
        <v>7.9831932773109227</v>
      </c>
      <c r="N19" s="12">
        <f t="shared" si="13"/>
        <v>11.344537815126051</v>
      </c>
      <c r="O19" s="13">
        <f t="shared" si="14"/>
        <v>5.0420168067226898</v>
      </c>
      <c r="P19" s="8">
        <f t="shared" si="15"/>
        <v>3.7815126050420145</v>
      </c>
      <c r="Q19" s="14"/>
    </row>
    <row r="20" spans="1:17" x14ac:dyDescent="0.3">
      <c r="A20" s="8"/>
      <c r="B20" s="9">
        <v>4</v>
      </c>
      <c r="C20" s="10">
        <v>6.4</v>
      </c>
      <c r="D20" s="11">
        <v>8</v>
      </c>
      <c r="E20" s="12">
        <v>8.3000000000000007</v>
      </c>
      <c r="F20" s="13">
        <v>9</v>
      </c>
      <c r="G20" s="8">
        <v>8.1</v>
      </c>
      <c r="H20" s="14">
        <v>7.4</v>
      </c>
      <c r="J20" s="8"/>
      <c r="K20" s="9">
        <v>4</v>
      </c>
      <c r="L20" s="10">
        <f t="shared" si="11"/>
        <v>6.7796610169491514</v>
      </c>
      <c r="M20" s="11">
        <f t="shared" si="12"/>
        <v>8.0508474576271194</v>
      </c>
      <c r="N20" s="12">
        <f t="shared" si="13"/>
        <v>11.016949152542372</v>
      </c>
      <c r="O20" s="13">
        <f t="shared" si="14"/>
        <v>7.2033898305084705</v>
      </c>
      <c r="P20" s="8">
        <f t="shared" si="15"/>
        <v>4.2372881355932197</v>
      </c>
      <c r="Q20" s="14"/>
    </row>
    <row r="21" spans="1:17" x14ac:dyDescent="0.3">
      <c r="A21" s="8"/>
      <c r="B21" s="9">
        <v>5</v>
      </c>
      <c r="C21" s="10">
        <v>6.5</v>
      </c>
      <c r="D21" s="11">
        <v>7.5</v>
      </c>
      <c r="E21" s="12">
        <v>9.3000000000000007</v>
      </c>
      <c r="F21" s="13">
        <v>10.5</v>
      </c>
      <c r="G21" s="8">
        <v>9.3000000000000007</v>
      </c>
      <c r="H21" s="14">
        <v>8.1</v>
      </c>
      <c r="J21" s="8"/>
      <c r="K21" s="9">
        <v>5</v>
      </c>
      <c r="L21" s="10">
        <f t="shared" si="11"/>
        <v>4.2553191489361701</v>
      </c>
      <c r="M21" s="11">
        <f t="shared" si="12"/>
        <v>11.91489361702128</v>
      </c>
      <c r="N21" s="12">
        <f t="shared" si="13"/>
        <v>17.021276595744681</v>
      </c>
      <c r="O21" s="13">
        <f t="shared" si="14"/>
        <v>11.91489361702128</v>
      </c>
      <c r="P21" s="8">
        <f t="shared" si="15"/>
        <v>6.8085106382978715</v>
      </c>
      <c r="Q21" s="14"/>
    </row>
    <row r="22" spans="1:17" x14ac:dyDescent="0.3">
      <c r="A22" s="8"/>
      <c r="B22" s="9">
        <v>6</v>
      </c>
      <c r="C22" s="10">
        <v>6.3</v>
      </c>
      <c r="D22" s="11">
        <v>7.2</v>
      </c>
      <c r="E22" s="12">
        <v>8.3000000000000007</v>
      </c>
      <c r="F22" s="13">
        <v>9.8000000000000007</v>
      </c>
      <c r="G22" s="8">
        <v>8.1</v>
      </c>
      <c r="H22" s="14">
        <v>7</v>
      </c>
      <c r="J22" s="8"/>
      <c r="K22" s="9">
        <v>6</v>
      </c>
      <c r="L22" s="10">
        <f t="shared" si="11"/>
        <v>3.7974683544303813</v>
      </c>
      <c r="M22" s="11">
        <f t="shared" si="12"/>
        <v>8.4388185654008474</v>
      </c>
      <c r="N22" s="12">
        <f t="shared" si="13"/>
        <v>14.76793248945148</v>
      </c>
      <c r="O22" s="13">
        <f t="shared" si="14"/>
        <v>7.5949367088607582</v>
      </c>
      <c r="P22" s="8">
        <f t="shared" si="15"/>
        <v>2.9535864978902961</v>
      </c>
      <c r="Q22" s="14"/>
    </row>
    <row r="23" spans="1:17" x14ac:dyDescent="0.3">
      <c r="A23" s="14" t="s">
        <v>7</v>
      </c>
      <c r="B23" s="14"/>
      <c r="C23" s="14">
        <f>AVERAGE(C17,C18,C19,C20,C21,C22)</f>
        <v>6.1833333333333327</v>
      </c>
      <c r="D23" s="14">
        <f>AVERAGE(D17,D18,D19,D20,D21,D22)</f>
        <v>7.3833333333333329</v>
      </c>
      <c r="E23" s="14">
        <f>AVERAGE(E17,E18,E19,E20,E21,E22)</f>
        <v>8.2333333333333343</v>
      </c>
      <c r="F23" s="14">
        <f>AVERAGE(F17,F18,F19,F20,F21,F22)</f>
        <v>9.4166666666666661</v>
      </c>
      <c r="G23" s="14">
        <f>AVERAGE(G17,G18,G19,G20,G21,G22)</f>
        <v>8.033333333333335</v>
      </c>
      <c r="H23" s="9">
        <f t="shared" ref="H23" si="16">AVERAGE(H17,H18,H19,H20,H21,H22)</f>
        <v>7.2333333333333334</v>
      </c>
      <c r="J23" s="14" t="s">
        <v>7</v>
      </c>
      <c r="K23" s="14"/>
      <c r="L23" s="14">
        <f>AVERAGE(L17,L18,L19,L20,L21,L22)</f>
        <v>5.0358597749560472</v>
      </c>
      <c r="M23" s="14">
        <f>AVERAGE(M17,M18,M19,M20,M21,M22)</f>
        <v>8.6188360185586905</v>
      </c>
      <c r="N23" s="14">
        <f>AVERAGE(N17,N18,N19,N20,N21,N22)</f>
        <v>13.582001346533522</v>
      </c>
      <c r="O23" s="14">
        <f>AVERAGE(O17,O18,O19,O20,O21,O22)</f>
        <v>7.7781652725749231</v>
      </c>
      <c r="P23" s="14">
        <f>AVERAGE(P17,P18,P19,P20,P21,P22)</f>
        <v>4.413764748499978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0.33115957885386121</v>
      </c>
      <c r="D24" s="8">
        <f>STDEV(E17,E18,E19,E20,E21,E22)</f>
        <v>0.61860057118197598</v>
      </c>
      <c r="E24" s="8">
        <f>STDEV(F17,F18,F19,F20,F21,F22)</f>
        <v>0.77824589087682738</v>
      </c>
      <c r="F24" s="8">
        <f>STDEV(G17,G18,G19,G20,G21,G22)</f>
        <v>0.73665912514993448</v>
      </c>
      <c r="G24" s="8">
        <f t="shared" ref="G24" si="18">STDEV(H17,H18,H19,H20,H21,H22)</f>
        <v>0.52788887719544408</v>
      </c>
      <c r="H24" s="8">
        <f>STDEV(H17,H18,H19,H20,H21,H22)</f>
        <v>0.52788887719544408</v>
      </c>
      <c r="J24" s="8" t="s">
        <v>8</v>
      </c>
      <c r="K24" s="8"/>
      <c r="L24" s="8">
        <f>STDEV(M17,M18,M19,M20,M21,M22)</f>
        <v>1.7698117632274422</v>
      </c>
      <c r="M24" s="8">
        <f>STDEV(N17,N18,N19,N20,N21,N22)</f>
        <v>2.8972212521731437</v>
      </c>
      <c r="N24" s="8">
        <f>STDEV(O17,O18,O19,O20,O21,O22)</f>
        <v>2.4802798176614251</v>
      </c>
      <c r="O24" s="8">
        <f>STDEV(P17,P18,P19,P20,P21,P22)</f>
        <v>1.5848604597353462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6.25</v>
      </c>
      <c r="D25" s="10">
        <f t="shared" si="20"/>
        <v>7.25</v>
      </c>
      <c r="E25" s="10">
        <f t="shared" si="20"/>
        <v>8.1999999999999993</v>
      </c>
      <c r="F25" s="10">
        <f t="shared" si="20"/>
        <v>9.4</v>
      </c>
      <c r="G25" s="10">
        <f t="shared" si="20"/>
        <v>8.1</v>
      </c>
      <c r="H25" s="10">
        <f t="shared" si="20"/>
        <v>7.1999999999999993</v>
      </c>
      <c r="J25" s="10" t="s">
        <v>9</v>
      </c>
      <c r="K25" s="10"/>
      <c r="L25" s="10">
        <f t="shared" ref="L25:Q25" si="21">MEDIAN(L17,L18,L19,L20,L21,L22)</f>
        <v>4.8136099876912253</v>
      </c>
      <c r="M25" s="10">
        <f t="shared" si="21"/>
        <v>8.2448330115139825</v>
      </c>
      <c r="N25" s="10">
        <f t="shared" si="21"/>
        <v>13.056235152288766</v>
      </c>
      <c r="O25" s="10">
        <f t="shared" si="21"/>
        <v>7.3991632696846139</v>
      </c>
      <c r="P25" s="10">
        <f t="shared" si="21"/>
        <v>4.0094003703176169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7" sqref="A27"/>
    </sheetView>
  </sheetViews>
  <sheetFormatPr defaultRowHeight="14.4" x14ac:dyDescent="0.3"/>
  <cols>
    <col min="9" max="9" width="46.6640625" bestFit="1" customWidth="1"/>
  </cols>
  <sheetData>
    <row r="1" spans="1:17" ht="18" x14ac:dyDescent="0.35">
      <c r="A1" s="17"/>
      <c r="I1" s="16" t="s">
        <v>27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3.2</v>
      </c>
      <c r="D4" s="11">
        <v>6.9</v>
      </c>
      <c r="E4" s="12">
        <v>8.6999999999999993</v>
      </c>
      <c r="F4" s="13">
        <v>9.1999999999999993</v>
      </c>
      <c r="G4" s="8">
        <v>8.5</v>
      </c>
      <c r="H4" s="14">
        <v>7.5</v>
      </c>
      <c r="J4" s="8"/>
      <c r="K4" s="9">
        <v>1</v>
      </c>
      <c r="L4" s="10">
        <f t="shared" ref="L4:L9" si="0">((D4-C4)/(15-C4))*100</f>
        <v>31.35593220338983</v>
      </c>
      <c r="M4" s="11">
        <f t="shared" ref="M4:M9" si="1">((E4-C4)/(15-C4))*100</f>
        <v>46.610169491525419</v>
      </c>
      <c r="N4" s="12">
        <f t="shared" ref="N4:N9" si="2">((F4-C4)/(15-C4))*100</f>
        <v>50.847457627118629</v>
      </c>
      <c r="O4" s="13">
        <f t="shared" ref="O4:O9" si="3">((G4-C4)/(15-C4))*100</f>
        <v>44.915254237288131</v>
      </c>
      <c r="P4" s="8">
        <f t="shared" ref="P4:P9" si="4">((H4-C4)/(15-C4))*100</f>
        <v>36.440677966101696</v>
      </c>
      <c r="Q4" s="14"/>
    </row>
    <row r="5" spans="1:17" x14ac:dyDescent="0.3">
      <c r="A5" s="8"/>
      <c r="B5" s="9">
        <v>2</v>
      </c>
      <c r="C5" s="10">
        <v>3.4</v>
      </c>
      <c r="D5" s="11">
        <v>6.3</v>
      </c>
      <c r="E5" s="12">
        <v>8.1999999999999993</v>
      </c>
      <c r="F5" s="13">
        <v>10.1</v>
      </c>
      <c r="G5" s="8">
        <v>9</v>
      </c>
      <c r="H5" s="14">
        <v>8.1</v>
      </c>
      <c r="J5" s="8"/>
      <c r="K5" s="9">
        <v>2</v>
      </c>
      <c r="L5" s="10">
        <f t="shared" si="0"/>
        <v>25</v>
      </c>
      <c r="M5" s="11">
        <f t="shared" si="1"/>
        <v>41.37931034482758</v>
      </c>
      <c r="N5" s="12">
        <f t="shared" si="2"/>
        <v>57.758620689655174</v>
      </c>
      <c r="O5" s="13">
        <f t="shared" si="3"/>
        <v>48.275862068965516</v>
      </c>
      <c r="P5" s="8">
        <f t="shared" si="4"/>
        <v>40.517241379310342</v>
      </c>
      <c r="Q5" s="14"/>
    </row>
    <row r="6" spans="1:17" x14ac:dyDescent="0.3">
      <c r="A6" s="8"/>
      <c r="B6" s="9">
        <v>3</v>
      </c>
      <c r="C6" s="10">
        <v>3.3</v>
      </c>
      <c r="D6" s="11">
        <v>6.1</v>
      </c>
      <c r="E6" s="12">
        <v>9.9</v>
      </c>
      <c r="F6" s="13">
        <v>11.4</v>
      </c>
      <c r="G6" s="8">
        <v>9.6</v>
      </c>
      <c r="H6" s="14">
        <v>8.1999999999999993</v>
      </c>
      <c r="J6" s="8"/>
      <c r="K6" s="9">
        <v>3</v>
      </c>
      <c r="L6" s="10">
        <f t="shared" si="0"/>
        <v>23.931623931623932</v>
      </c>
      <c r="M6" s="11">
        <f t="shared" si="1"/>
        <v>56.410256410256423</v>
      </c>
      <c r="N6" s="12">
        <f t="shared" si="2"/>
        <v>69.230769230769255</v>
      </c>
      <c r="O6" s="13">
        <f t="shared" si="3"/>
        <v>53.846153846153847</v>
      </c>
      <c r="P6" s="8">
        <f t="shared" si="4"/>
        <v>41.880341880341874</v>
      </c>
      <c r="Q6" s="14"/>
    </row>
    <row r="7" spans="1:17" x14ac:dyDescent="0.3">
      <c r="A7" s="8"/>
      <c r="B7" s="9">
        <v>4</v>
      </c>
      <c r="C7" s="10">
        <v>3.1</v>
      </c>
      <c r="D7" s="11">
        <v>5.9</v>
      </c>
      <c r="E7" s="12">
        <v>8.3000000000000007</v>
      </c>
      <c r="F7" s="13">
        <v>10.8</v>
      </c>
      <c r="G7" s="8">
        <v>9.1999999999999993</v>
      </c>
      <c r="H7" s="14">
        <v>7.3</v>
      </c>
      <c r="J7" s="8"/>
      <c r="K7" s="9">
        <v>4</v>
      </c>
      <c r="L7" s="10">
        <f t="shared" si="0"/>
        <v>23.529411764705884</v>
      </c>
      <c r="M7" s="11">
        <f t="shared" si="1"/>
        <v>43.697478991596647</v>
      </c>
      <c r="N7" s="12">
        <f t="shared" si="2"/>
        <v>64.705882352941174</v>
      </c>
      <c r="O7" s="13">
        <f t="shared" si="3"/>
        <v>51.260504201680668</v>
      </c>
      <c r="P7" s="8">
        <f t="shared" si="4"/>
        <v>35.294117647058812</v>
      </c>
      <c r="Q7" s="14"/>
    </row>
    <row r="8" spans="1:17" x14ac:dyDescent="0.3">
      <c r="A8" s="8"/>
      <c r="B8" s="9">
        <v>5</v>
      </c>
      <c r="C8" s="10">
        <v>3</v>
      </c>
      <c r="D8" s="11">
        <v>6.2</v>
      </c>
      <c r="E8" s="12">
        <v>8.1</v>
      </c>
      <c r="F8" s="13">
        <v>9.9</v>
      </c>
      <c r="G8" s="8">
        <v>8.1</v>
      </c>
      <c r="H8" s="14">
        <v>7</v>
      </c>
      <c r="J8" s="8"/>
      <c r="K8" s="9">
        <v>5</v>
      </c>
      <c r="L8" s="10">
        <f t="shared" si="0"/>
        <v>26.666666666666668</v>
      </c>
      <c r="M8" s="11">
        <f t="shared" si="1"/>
        <v>42.5</v>
      </c>
      <c r="N8" s="12">
        <f t="shared" si="2"/>
        <v>57.500000000000007</v>
      </c>
      <c r="O8" s="13">
        <f t="shared" si="3"/>
        <v>42.5</v>
      </c>
      <c r="P8" s="8">
        <f t="shared" si="4"/>
        <v>33.333333333333329</v>
      </c>
      <c r="Q8" s="14"/>
    </row>
    <row r="9" spans="1:17" x14ac:dyDescent="0.3">
      <c r="A9" s="8"/>
      <c r="B9" s="9">
        <v>6</v>
      </c>
      <c r="C9" s="10">
        <v>3.8</v>
      </c>
      <c r="D9" s="11">
        <v>7.2</v>
      </c>
      <c r="E9" s="12">
        <v>8.6999999999999993</v>
      </c>
      <c r="F9" s="13">
        <v>10</v>
      </c>
      <c r="G9" s="8">
        <v>8</v>
      </c>
      <c r="H9" s="14">
        <v>6.9</v>
      </c>
      <c r="J9" s="8"/>
      <c r="K9" s="9">
        <v>6</v>
      </c>
      <c r="L9" s="10">
        <f t="shared" si="0"/>
        <v>30.357142857142861</v>
      </c>
      <c r="M9" s="11">
        <f t="shared" si="1"/>
        <v>43.75</v>
      </c>
      <c r="N9" s="12">
        <f t="shared" si="2"/>
        <v>55.357142857142861</v>
      </c>
      <c r="O9" s="13">
        <f t="shared" si="3"/>
        <v>37.500000000000007</v>
      </c>
      <c r="P9" s="8">
        <f t="shared" si="4"/>
        <v>27.678571428571434</v>
      </c>
      <c r="Q9" s="14"/>
    </row>
    <row r="10" spans="1:17" x14ac:dyDescent="0.3">
      <c r="A10" s="14" t="s">
        <v>7</v>
      </c>
      <c r="B10" s="14"/>
      <c r="C10" s="14">
        <f>AVERAGE(C4,C5,C6,C7,C8,C9)</f>
        <v>3.2999999999999994</v>
      </c>
      <c r="D10" s="14">
        <f>AVERAGE(D4,D5,D6,D7,D8,D9)</f>
        <v>6.4333333333333327</v>
      </c>
      <c r="E10" s="14">
        <f>AVERAGE(E4,E5,E6,E7,E8,E9)</f>
        <v>8.6499999999999986</v>
      </c>
      <c r="F10" s="14">
        <f>AVERAGE(F4,F5,F6,F7,F8,F9)</f>
        <v>10.233333333333333</v>
      </c>
      <c r="G10" s="14">
        <f>AVERAGE(G4,G5,G6,G7,G8,G9)</f>
        <v>8.7333333333333325</v>
      </c>
      <c r="H10" s="9">
        <f t="shared" ref="H10" si="5">AVERAGE(H4,H5,H6,H7,H8,H9)</f>
        <v>7.4999999999999991</v>
      </c>
      <c r="J10" s="14" t="s">
        <v>7</v>
      </c>
      <c r="K10" s="14"/>
      <c r="L10" s="14">
        <f>AVERAGE(L4,L5,L6,L7,L8,L9)</f>
        <v>26.806796237254861</v>
      </c>
      <c r="M10" s="14">
        <f>AVERAGE(M4,M5,M6,M7,M8,M9)</f>
        <v>45.724535873034348</v>
      </c>
      <c r="N10" s="14">
        <f>AVERAGE(N4,N5,N6,N7,N8,N9)</f>
        <v>59.233312126271187</v>
      </c>
      <c r="O10" s="14">
        <f>AVERAGE(O4,O5,O6,O7,O8,O9)</f>
        <v>46.382962392348027</v>
      </c>
      <c r="P10" s="14">
        <f>AVERAGE(P4,P5,P6,P7,P8,P9)</f>
        <v>35.857380605786254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0.50464508980734846</v>
      </c>
      <c r="D11" s="8">
        <f>STDEV(E4,E5,E6,E7,E8,E9)</f>
        <v>0.66257075093909801</v>
      </c>
      <c r="E11" s="8">
        <f>STDEV(F4,F5,F6,F7,F8,F9)</f>
        <v>0.76594168620507086</v>
      </c>
      <c r="F11" s="8">
        <f>STDEV(G4,G5,G6,G7,G8,G9)</f>
        <v>0.63770421565696622</v>
      </c>
      <c r="G11" s="8">
        <f t="shared" ref="G11" si="7">STDEV(H4,H5,H6,H7,H8,H9)</f>
        <v>0.54772255750516585</v>
      </c>
      <c r="H11" s="8">
        <f>STDEV(H4,H5,H6,H7,H8,H9)</f>
        <v>0.54772255750516585</v>
      </c>
      <c r="J11" s="8" t="s">
        <v>8</v>
      </c>
      <c r="K11" s="8"/>
      <c r="L11" s="8">
        <f>STDEV(M4,M5,M6,M7,M8,M9)</f>
        <v>5.5182486045439392</v>
      </c>
      <c r="M11" s="8">
        <f>STDEV(N4,N5,N6,N7,N8,N9)</f>
        <v>6.639646121387992</v>
      </c>
      <c r="N11" s="8">
        <f>STDEV(O4,O5,O6,O7,O8,O9)</f>
        <v>5.9868404855377948</v>
      </c>
      <c r="O11" s="8">
        <f>STDEV(P4,P5,P6,P7,P8,P9)</f>
        <v>5.1363722627068036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3.25</v>
      </c>
      <c r="D12" s="10">
        <f t="shared" si="9"/>
        <v>6.25</v>
      </c>
      <c r="E12" s="10">
        <f t="shared" si="9"/>
        <v>8.5</v>
      </c>
      <c r="F12" s="10">
        <f t="shared" si="9"/>
        <v>10.050000000000001</v>
      </c>
      <c r="G12" s="10">
        <f t="shared" si="9"/>
        <v>8.75</v>
      </c>
      <c r="H12" s="10">
        <f t="shared" si="9"/>
        <v>7.4</v>
      </c>
      <c r="J12" s="10" t="s">
        <v>9</v>
      </c>
      <c r="K12" s="10"/>
      <c r="L12" s="10">
        <f t="shared" ref="L12:Q12" si="10">MEDIAN(L4,L5,L6,L7,L8,L9)</f>
        <v>25.833333333333336</v>
      </c>
      <c r="M12" s="10">
        <f t="shared" si="10"/>
        <v>43.723739495798327</v>
      </c>
      <c r="N12" s="10">
        <f t="shared" si="10"/>
        <v>57.629310344827587</v>
      </c>
      <c r="O12" s="10">
        <f t="shared" si="10"/>
        <v>46.595558153126824</v>
      </c>
      <c r="P12" s="10">
        <f t="shared" si="10"/>
        <v>35.867397806580257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6.1</v>
      </c>
      <c r="D17" s="11">
        <v>8.3000000000000007</v>
      </c>
      <c r="E17" s="12">
        <v>10.1</v>
      </c>
      <c r="F17" s="13">
        <v>14</v>
      </c>
      <c r="G17" s="8">
        <v>10.5</v>
      </c>
      <c r="H17" s="14">
        <v>9</v>
      </c>
      <c r="J17" s="8"/>
      <c r="K17" s="9">
        <v>1</v>
      </c>
      <c r="L17" s="10">
        <f t="shared" ref="L17:L22" si="11">((D17-C17)/(30-C17))*100</f>
        <v>9.205020920502097</v>
      </c>
      <c r="M17" s="11">
        <f t="shared" ref="M17:M22" si="12">((E17-C17)/(30-C17))*100</f>
        <v>16.73640167364017</v>
      </c>
      <c r="N17" s="12">
        <f t="shared" ref="N17:N22" si="13">((F17-C17)/(30-C17))*100</f>
        <v>33.054393305439334</v>
      </c>
      <c r="O17" s="13">
        <f t="shared" ref="O17:O22" si="14">((G17-C17)/(30-C17))*100</f>
        <v>18.410041841004187</v>
      </c>
      <c r="P17" s="8">
        <f t="shared" ref="P17:P22" si="15">((H17-C17)/(30-C17))*100</f>
        <v>12.133891213389123</v>
      </c>
      <c r="Q17" s="14"/>
    </row>
    <row r="18" spans="1:17" x14ac:dyDescent="0.3">
      <c r="A18" s="8"/>
      <c r="B18" s="9">
        <v>2</v>
      </c>
      <c r="C18" s="10">
        <v>6.3</v>
      </c>
      <c r="D18" s="11">
        <v>8.9</v>
      </c>
      <c r="E18" s="12">
        <v>12.3</v>
      </c>
      <c r="F18" s="13">
        <v>14.3</v>
      </c>
      <c r="G18" s="8">
        <v>11.9</v>
      </c>
      <c r="H18" s="14">
        <v>9.8000000000000007</v>
      </c>
      <c r="J18" s="8"/>
      <c r="K18" s="9">
        <v>2</v>
      </c>
      <c r="L18" s="10">
        <f t="shared" si="11"/>
        <v>10.9704641350211</v>
      </c>
      <c r="M18" s="11">
        <f t="shared" si="12"/>
        <v>25.316455696202539</v>
      </c>
      <c r="N18" s="12">
        <f t="shared" si="13"/>
        <v>33.755274261603375</v>
      </c>
      <c r="O18" s="13">
        <f t="shared" si="14"/>
        <v>23.628691983122366</v>
      </c>
      <c r="P18" s="8">
        <f t="shared" si="15"/>
        <v>14.76793248945148</v>
      </c>
      <c r="Q18" s="14"/>
    </row>
    <row r="19" spans="1:17" x14ac:dyDescent="0.3">
      <c r="A19" s="8"/>
      <c r="B19" s="9">
        <v>3</v>
      </c>
      <c r="C19" s="10">
        <v>5.7</v>
      </c>
      <c r="D19" s="11">
        <v>9.1</v>
      </c>
      <c r="E19" s="12">
        <v>10.8</v>
      </c>
      <c r="F19" s="13">
        <v>11.8</v>
      </c>
      <c r="G19" s="8">
        <v>10.1</v>
      </c>
      <c r="H19" s="14">
        <v>8.1</v>
      </c>
      <c r="J19" s="8"/>
      <c r="K19" s="9">
        <v>3</v>
      </c>
      <c r="L19" s="10">
        <f t="shared" si="11"/>
        <v>13.9917695473251</v>
      </c>
      <c r="M19" s="11">
        <f t="shared" si="12"/>
        <v>20.987654320987655</v>
      </c>
      <c r="N19" s="12">
        <f t="shared" si="13"/>
        <v>25.102880658436217</v>
      </c>
      <c r="O19" s="13">
        <f t="shared" si="14"/>
        <v>18.10699588477366</v>
      </c>
      <c r="P19" s="8">
        <f t="shared" si="15"/>
        <v>9.8765432098765409</v>
      </c>
      <c r="Q19" s="14"/>
    </row>
    <row r="20" spans="1:17" x14ac:dyDescent="0.3">
      <c r="A20" s="8"/>
      <c r="B20" s="9">
        <v>4</v>
      </c>
      <c r="C20" s="10">
        <v>6.5</v>
      </c>
      <c r="D20" s="11">
        <v>8.6999999999999993</v>
      </c>
      <c r="E20" s="12">
        <v>13.3</v>
      </c>
      <c r="F20" s="13">
        <v>15.9</v>
      </c>
      <c r="G20" s="8">
        <v>13.3</v>
      </c>
      <c r="H20" s="14">
        <v>11.2</v>
      </c>
      <c r="J20" s="8"/>
      <c r="K20" s="9">
        <v>4</v>
      </c>
      <c r="L20" s="10">
        <f t="shared" si="11"/>
        <v>9.3617021276595711</v>
      </c>
      <c r="M20" s="11">
        <f t="shared" si="12"/>
        <v>28.936170212765962</v>
      </c>
      <c r="N20" s="12">
        <f t="shared" si="13"/>
        <v>40</v>
      </c>
      <c r="O20" s="13">
        <f t="shared" si="14"/>
        <v>28.936170212765962</v>
      </c>
      <c r="P20" s="8">
        <f t="shared" si="15"/>
        <v>20</v>
      </c>
      <c r="Q20" s="14"/>
    </row>
    <row r="21" spans="1:17" x14ac:dyDescent="0.3">
      <c r="A21" s="8"/>
      <c r="B21" s="9">
        <v>5</v>
      </c>
      <c r="C21" s="10">
        <v>5.8</v>
      </c>
      <c r="D21" s="11">
        <v>9.4</v>
      </c>
      <c r="E21" s="12">
        <v>11.2</v>
      </c>
      <c r="F21" s="13">
        <v>13.7</v>
      </c>
      <c r="G21" s="8">
        <v>11.2</v>
      </c>
      <c r="H21" s="14">
        <v>9.3000000000000007</v>
      </c>
      <c r="J21" s="8"/>
      <c r="K21" s="9">
        <v>5</v>
      </c>
      <c r="L21" s="10">
        <f t="shared" si="11"/>
        <v>14.876033057851243</v>
      </c>
      <c r="M21" s="11">
        <f t="shared" si="12"/>
        <v>22.314049586776857</v>
      </c>
      <c r="N21" s="12">
        <f t="shared" si="13"/>
        <v>32.644628099173552</v>
      </c>
      <c r="O21" s="13">
        <f t="shared" si="14"/>
        <v>22.314049586776857</v>
      </c>
      <c r="P21" s="8">
        <f t="shared" si="15"/>
        <v>14.462809917355376</v>
      </c>
      <c r="Q21" s="14"/>
    </row>
    <row r="22" spans="1:17" x14ac:dyDescent="0.3">
      <c r="A22" s="8"/>
      <c r="B22" s="9">
        <v>6</v>
      </c>
      <c r="C22" s="10">
        <v>5.9</v>
      </c>
      <c r="D22" s="11">
        <v>9.3000000000000007</v>
      </c>
      <c r="E22" s="12">
        <v>11.9</v>
      </c>
      <c r="F22" s="13">
        <v>14.3</v>
      </c>
      <c r="G22" s="8">
        <v>10.9</v>
      </c>
      <c r="H22" s="14">
        <v>8.6999999999999993</v>
      </c>
      <c r="J22" s="8"/>
      <c r="K22" s="9">
        <v>6</v>
      </c>
      <c r="L22" s="10">
        <f t="shared" si="11"/>
        <v>14.107883817427386</v>
      </c>
      <c r="M22" s="11">
        <f t="shared" si="12"/>
        <v>24.896265560165972</v>
      </c>
      <c r="N22" s="12">
        <f t="shared" si="13"/>
        <v>34.854771784232362</v>
      </c>
      <c r="O22" s="13">
        <f t="shared" si="14"/>
        <v>20.746887966804977</v>
      </c>
      <c r="P22" s="8">
        <f t="shared" si="15"/>
        <v>11.618257261410783</v>
      </c>
      <c r="Q22" s="14"/>
    </row>
    <row r="23" spans="1:17" x14ac:dyDescent="0.3">
      <c r="A23" s="14" t="s">
        <v>7</v>
      </c>
      <c r="B23" s="14"/>
      <c r="C23" s="14">
        <f>AVERAGE(C17,C18,C19,C20,C21,C22)</f>
        <v>6.05</v>
      </c>
      <c r="D23" s="14">
        <f>AVERAGE(D17,D18,D19,D20,D21,D22)</f>
        <v>8.9500000000000011</v>
      </c>
      <c r="E23" s="14">
        <f>AVERAGE(E17,E18,E19,E20,E21,E22)</f>
        <v>11.600000000000001</v>
      </c>
      <c r="F23" s="14">
        <f>AVERAGE(F17,F18,F19,F20,F21,F22)</f>
        <v>14</v>
      </c>
      <c r="G23" s="14">
        <f>AVERAGE(G17,G18,G19,G20,G21,G22)</f>
        <v>11.316666666666668</v>
      </c>
      <c r="H23" s="9">
        <f t="shared" ref="H23" si="16">AVERAGE(H17,H18,H19,H20,H21,H22)</f>
        <v>9.35</v>
      </c>
      <c r="J23" s="14" t="s">
        <v>7</v>
      </c>
      <c r="K23" s="14"/>
      <c r="L23" s="14">
        <f>AVERAGE(L17,L18,L19,L20,L21,L22)</f>
        <v>12.085478934297749</v>
      </c>
      <c r="M23" s="14">
        <f>AVERAGE(M17,M18,M19,M20,M21,M22)</f>
        <v>23.197832841756526</v>
      </c>
      <c r="N23" s="14">
        <f>AVERAGE(N17,N18,N19,N20,N21,N22)</f>
        <v>33.235324684814138</v>
      </c>
      <c r="O23" s="14">
        <f>AVERAGE(O17,O18,O19,O20,O21,O22)</f>
        <v>22.02380624587467</v>
      </c>
      <c r="P23" s="14">
        <f>AVERAGE(P17,P18,P19,P20,P21,P22)</f>
        <v>13.809905681913884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0.408656334834051</v>
      </c>
      <c r="D24" s="8">
        <f>STDEV(E17,E18,E19,E20,E21,E22)</f>
        <v>1.1419281938896162</v>
      </c>
      <c r="E24" s="8">
        <f>STDEV(F17,F18,F19,F20,F21,F22)</f>
        <v>1.3206059215375341</v>
      </c>
      <c r="F24" s="8">
        <f>STDEV(G17,G18,G19,G20,G21,G22)</f>
        <v>1.1496376240653694</v>
      </c>
      <c r="G24" s="8">
        <f t="shared" ref="G24" si="18">STDEV(H17,H18,H19,H20,H21,H22)</f>
        <v>1.0709808588392244</v>
      </c>
      <c r="H24" s="8">
        <f>STDEV(H17,H18,H19,H20,H21,H22)</f>
        <v>1.0709808588392244</v>
      </c>
      <c r="J24" s="8" t="s">
        <v>8</v>
      </c>
      <c r="K24" s="8"/>
      <c r="L24" s="8">
        <f>STDEV(M17,M18,M19,M20,M21,M22)</f>
        <v>4.1885034787528568</v>
      </c>
      <c r="M24" s="8">
        <f>STDEV(N17,N18,N19,N20,N21,N22)</f>
        <v>4.7994185700478695</v>
      </c>
      <c r="N24" s="8">
        <f>STDEV(O17,O18,O19,O20,O21,O22)</f>
        <v>4.0117799517793697</v>
      </c>
      <c r="O24" s="8">
        <f>STDEV(P17,P18,P19,P20,P21,P22)</f>
        <v>3.5424583160751459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</v>
      </c>
      <c r="D25" s="10">
        <f t="shared" si="20"/>
        <v>9</v>
      </c>
      <c r="E25" s="10">
        <f t="shared" si="20"/>
        <v>11.55</v>
      </c>
      <c r="F25" s="10">
        <f t="shared" si="20"/>
        <v>14.15</v>
      </c>
      <c r="G25" s="10">
        <f t="shared" si="20"/>
        <v>11.05</v>
      </c>
      <c r="H25" s="10">
        <f t="shared" si="20"/>
        <v>9.15</v>
      </c>
      <c r="J25" s="10" t="s">
        <v>9</v>
      </c>
      <c r="K25" s="10"/>
      <c r="L25" s="10">
        <f t="shared" ref="L25:Q25" si="21">MEDIAN(L17,L18,L19,L20,L21,L22)</f>
        <v>12.481116841173101</v>
      </c>
      <c r="M25" s="10">
        <f t="shared" si="21"/>
        <v>23.605157573471416</v>
      </c>
      <c r="N25" s="10">
        <f t="shared" si="21"/>
        <v>33.404833783521354</v>
      </c>
      <c r="O25" s="10">
        <f t="shared" si="21"/>
        <v>21.530468776790919</v>
      </c>
      <c r="P25" s="10">
        <f t="shared" si="21"/>
        <v>13.29835056537225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I10" sqref="I10"/>
    </sheetView>
  </sheetViews>
  <sheetFormatPr defaultRowHeight="14.4" x14ac:dyDescent="0.3"/>
  <cols>
    <col min="9" max="9" width="37" bestFit="1" customWidth="1"/>
  </cols>
  <sheetData>
    <row r="1" spans="1:17" ht="18" x14ac:dyDescent="0.35">
      <c r="A1" s="17"/>
      <c r="I1" s="16" t="s">
        <v>28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</v>
      </c>
      <c r="D4" s="11">
        <v>6.3</v>
      </c>
      <c r="E4" s="12">
        <v>7.1</v>
      </c>
      <c r="F4" s="13">
        <v>9.5</v>
      </c>
      <c r="G4" s="8">
        <v>7.8</v>
      </c>
      <c r="H4" s="14">
        <v>6.9</v>
      </c>
      <c r="J4" s="8"/>
      <c r="K4" s="9">
        <v>1</v>
      </c>
      <c r="L4" s="10">
        <f t="shared" ref="L4:L9" si="0">((D4-C4)/(15-C4))*100</f>
        <v>27.499999999999996</v>
      </c>
      <c r="M4" s="11">
        <f t="shared" ref="M4:M9" si="1">((E4-C4)/(15-C4))*100</f>
        <v>34.166666666666664</v>
      </c>
      <c r="N4" s="12">
        <f t="shared" ref="N4:N9" si="2">((F4-C4)/(15-C4))*100</f>
        <v>54.166666666666664</v>
      </c>
      <c r="O4" s="13">
        <f t="shared" ref="O4:O9" si="3">((G4-C4)/(15-C4))*100</f>
        <v>40</v>
      </c>
      <c r="P4" s="8">
        <f t="shared" ref="P4:P9" si="4">((H4-C4)/(15-C4))*100</f>
        <v>32.5</v>
      </c>
      <c r="Q4" s="14"/>
    </row>
    <row r="5" spans="1:17" x14ac:dyDescent="0.3">
      <c r="A5" s="8"/>
      <c r="B5" s="9">
        <v>2</v>
      </c>
      <c r="C5" s="10">
        <v>3.3</v>
      </c>
      <c r="D5" s="11">
        <v>6</v>
      </c>
      <c r="E5" s="12">
        <v>7.9</v>
      </c>
      <c r="F5" s="13">
        <v>9</v>
      </c>
      <c r="G5" s="8">
        <v>8</v>
      </c>
      <c r="H5" s="14">
        <v>6.7</v>
      </c>
      <c r="J5" s="8"/>
      <c r="K5" s="9">
        <v>2</v>
      </c>
      <c r="L5" s="10">
        <f t="shared" si="0"/>
        <v>23.07692307692308</v>
      </c>
      <c r="M5" s="11">
        <f t="shared" si="1"/>
        <v>39.316239316239319</v>
      </c>
      <c r="N5" s="12">
        <f t="shared" si="2"/>
        <v>48.717948717948723</v>
      </c>
      <c r="O5" s="13">
        <f t="shared" si="3"/>
        <v>40.17094017094017</v>
      </c>
      <c r="P5" s="8">
        <f t="shared" si="4"/>
        <v>29.059829059829063</v>
      </c>
      <c r="Q5" s="14"/>
    </row>
    <row r="6" spans="1:17" x14ac:dyDescent="0.3">
      <c r="A6" s="8"/>
      <c r="B6" s="9">
        <v>3</v>
      </c>
      <c r="C6" s="10">
        <v>3.5</v>
      </c>
      <c r="D6" s="11">
        <v>5.9</v>
      </c>
      <c r="E6" s="12">
        <v>8</v>
      </c>
      <c r="F6" s="13">
        <v>9.8000000000000007</v>
      </c>
      <c r="G6" s="8">
        <v>8.6</v>
      </c>
      <c r="H6" s="14">
        <v>7.1</v>
      </c>
      <c r="J6" s="8"/>
      <c r="K6" s="9">
        <v>3</v>
      </c>
      <c r="L6" s="10">
        <f t="shared" si="0"/>
        <v>20.869565217391308</v>
      </c>
      <c r="M6" s="11">
        <f t="shared" si="1"/>
        <v>39.130434782608695</v>
      </c>
      <c r="N6" s="12">
        <f t="shared" si="2"/>
        <v>54.782608695652179</v>
      </c>
      <c r="O6" s="13">
        <f t="shared" si="3"/>
        <v>44.347826086956523</v>
      </c>
      <c r="P6" s="8">
        <f t="shared" si="4"/>
        <v>31.304347826086953</v>
      </c>
      <c r="Q6" s="14"/>
    </row>
    <row r="7" spans="1:17" x14ac:dyDescent="0.3">
      <c r="A7" s="8"/>
      <c r="B7" s="9">
        <v>4</v>
      </c>
      <c r="C7" s="10">
        <v>3.6</v>
      </c>
      <c r="D7" s="11">
        <v>5.7</v>
      </c>
      <c r="E7" s="12">
        <v>7.5</v>
      </c>
      <c r="F7" s="13">
        <v>10.3</v>
      </c>
      <c r="G7" s="8">
        <v>8.9</v>
      </c>
      <c r="H7" s="14">
        <v>7.3</v>
      </c>
      <c r="J7" s="8"/>
      <c r="K7" s="9">
        <v>4</v>
      </c>
      <c r="L7" s="10">
        <f t="shared" si="0"/>
        <v>18.421052631578945</v>
      </c>
      <c r="M7" s="11">
        <f t="shared" si="1"/>
        <v>34.210526315789473</v>
      </c>
      <c r="N7" s="12">
        <f t="shared" si="2"/>
        <v>58.771929824561411</v>
      </c>
      <c r="O7" s="13">
        <f t="shared" si="3"/>
        <v>46.491228070175445</v>
      </c>
      <c r="P7" s="8">
        <f t="shared" si="4"/>
        <v>32.456140350877192</v>
      </c>
      <c r="Q7" s="14"/>
    </row>
    <row r="8" spans="1:17" x14ac:dyDescent="0.3">
      <c r="A8" s="8"/>
      <c r="B8" s="9">
        <v>5</v>
      </c>
      <c r="C8" s="10">
        <v>3.8</v>
      </c>
      <c r="D8" s="11">
        <v>5</v>
      </c>
      <c r="E8" s="12">
        <v>7.3</v>
      </c>
      <c r="F8" s="13">
        <v>9.8000000000000007</v>
      </c>
      <c r="G8" s="8">
        <v>7.6</v>
      </c>
      <c r="H8" s="14">
        <v>6.3</v>
      </c>
      <c r="J8" s="8"/>
      <c r="K8" s="9">
        <v>5</v>
      </c>
      <c r="L8" s="10">
        <f t="shared" si="0"/>
        <v>10.714285714285717</v>
      </c>
      <c r="M8" s="11">
        <f t="shared" si="1"/>
        <v>31.25</v>
      </c>
      <c r="N8" s="12">
        <f t="shared" si="2"/>
        <v>53.571428571428584</v>
      </c>
      <c r="O8" s="13">
        <f t="shared" si="3"/>
        <v>33.928571428571431</v>
      </c>
      <c r="P8" s="8">
        <f t="shared" si="4"/>
        <v>22.321428571428573</v>
      </c>
      <c r="Q8" s="14"/>
    </row>
    <row r="9" spans="1:17" x14ac:dyDescent="0.3">
      <c r="A9" s="8"/>
      <c r="B9" s="9">
        <v>6</v>
      </c>
      <c r="C9" s="10">
        <v>3.1</v>
      </c>
      <c r="D9" s="11">
        <v>5.0999999999999996</v>
      </c>
      <c r="E9" s="12">
        <v>6.9</v>
      </c>
      <c r="F9" s="13">
        <v>10.1</v>
      </c>
      <c r="G9" s="8">
        <v>9</v>
      </c>
      <c r="H9" s="14">
        <v>7.2</v>
      </c>
      <c r="J9" s="8"/>
      <c r="K9" s="9">
        <v>6</v>
      </c>
      <c r="L9" s="10">
        <f t="shared" si="0"/>
        <v>16.806722689075627</v>
      </c>
      <c r="M9" s="11">
        <f t="shared" si="1"/>
        <v>31.932773109243701</v>
      </c>
      <c r="N9" s="12">
        <f t="shared" si="2"/>
        <v>58.82352941176471</v>
      </c>
      <c r="O9" s="13">
        <f t="shared" si="3"/>
        <v>49.579831932773111</v>
      </c>
      <c r="P9" s="8">
        <f t="shared" si="4"/>
        <v>34.453781512605033</v>
      </c>
      <c r="Q9" s="14"/>
    </row>
    <row r="10" spans="1:17" x14ac:dyDescent="0.3">
      <c r="A10" s="14" t="s">
        <v>7</v>
      </c>
      <c r="B10" s="14"/>
      <c r="C10" s="14">
        <f>AVERAGE(C4,C5,C6,C7,C8,C9)</f>
        <v>3.3833333333333333</v>
      </c>
      <c r="D10" s="14">
        <f>AVERAGE(D4,D5,D6,D7,D8,D9)</f>
        <v>5.666666666666667</v>
      </c>
      <c r="E10" s="14">
        <f>AVERAGE(E4,E5,E6,E7,E8,E9)</f>
        <v>7.4499999999999993</v>
      </c>
      <c r="F10" s="14">
        <f>AVERAGE(F4,F5,F6,F7,F8,F9)</f>
        <v>9.7500000000000018</v>
      </c>
      <c r="G10" s="14">
        <f>AVERAGE(G4,G5,G6,G7,G8,G9)</f>
        <v>8.3166666666666664</v>
      </c>
      <c r="H10" s="9">
        <f t="shared" ref="H10" si="5">AVERAGE(H4,H5,H6,H7,H8,H9)</f>
        <v>6.9166666666666679</v>
      </c>
      <c r="J10" s="14" t="s">
        <v>7</v>
      </c>
      <c r="K10" s="14"/>
      <c r="L10" s="14">
        <f>AVERAGE(L4,L5,L6,L7,L8,L9)</f>
        <v>19.564758221542448</v>
      </c>
      <c r="M10" s="14">
        <f>AVERAGE(M4,M5,M6,M7,M8,M9)</f>
        <v>35.001106698424643</v>
      </c>
      <c r="N10" s="14">
        <f>AVERAGE(N4,N5,N6,N7,N8,N9)</f>
        <v>54.805685314670377</v>
      </c>
      <c r="O10" s="14">
        <f>AVERAGE(O4,O5,O6,O7,O8,O9)</f>
        <v>42.419732948236117</v>
      </c>
      <c r="P10" s="14">
        <f>AVERAGE(P4,P5,P6,P7,P8,P9)</f>
        <v>30.349254553471138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0.51639777949432231</v>
      </c>
      <c r="D11" s="8">
        <f>STDEV(E4,E5,E6,E7,E8,E9)</f>
        <v>0.43703546766824319</v>
      </c>
      <c r="E11" s="8">
        <f>STDEV(F4,F5,F6,F7,F8,F9)</f>
        <v>0.45934736311423424</v>
      </c>
      <c r="F11" s="8">
        <f>STDEV(G4,G5,G6,G7,G8,G9)</f>
        <v>0.59469880331699576</v>
      </c>
      <c r="G11" s="8">
        <f t="shared" ref="G11" si="7">STDEV(H4,H5,H6,H7,H8,H9)</f>
        <v>0.37103458958251678</v>
      </c>
      <c r="H11" s="8">
        <f>STDEV(H4,H5,H6,H7,H8,H9)</f>
        <v>0.37103458958251678</v>
      </c>
      <c r="J11" s="8" t="s">
        <v>8</v>
      </c>
      <c r="K11" s="8"/>
      <c r="L11" s="8">
        <f>STDEV(M4,M5,M6,M7,M8,M9)</f>
        <v>3.4778872874671865</v>
      </c>
      <c r="M11" s="8">
        <f>STDEV(N4,N5,N6,N7,N8,N9)</f>
        <v>3.7647568485345859</v>
      </c>
      <c r="N11" s="8">
        <f>STDEV(O4,O5,O6,O7,O8,O9)</f>
        <v>5.5601013227629963</v>
      </c>
      <c r="O11" s="8">
        <f>STDEV(P4,P5,P6,P7,P8,P9)</f>
        <v>4.3112092632657122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3.4</v>
      </c>
      <c r="D12" s="10">
        <f t="shared" si="9"/>
        <v>5.8000000000000007</v>
      </c>
      <c r="E12" s="10">
        <f t="shared" si="9"/>
        <v>7.4</v>
      </c>
      <c r="F12" s="10">
        <f t="shared" si="9"/>
        <v>9.8000000000000007</v>
      </c>
      <c r="G12" s="10">
        <f t="shared" si="9"/>
        <v>8.3000000000000007</v>
      </c>
      <c r="H12" s="10">
        <f t="shared" si="9"/>
        <v>7</v>
      </c>
      <c r="J12" s="10" t="s">
        <v>9</v>
      </c>
      <c r="K12" s="10"/>
      <c r="L12" s="10">
        <f t="shared" ref="L12:Q12" si="10">MEDIAN(L4,L5,L6,L7,L8,L9)</f>
        <v>19.645308924485128</v>
      </c>
      <c r="M12" s="10">
        <f t="shared" si="10"/>
        <v>34.188596491228068</v>
      </c>
      <c r="N12" s="10">
        <f t="shared" si="10"/>
        <v>54.474637681159422</v>
      </c>
      <c r="O12" s="10">
        <f t="shared" si="10"/>
        <v>42.259383128948343</v>
      </c>
      <c r="P12" s="10">
        <f t="shared" si="10"/>
        <v>31.880244088482073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5.9</v>
      </c>
      <c r="D17" s="11">
        <v>7.2</v>
      </c>
      <c r="E17" s="12">
        <v>10.8</v>
      </c>
      <c r="F17" s="13">
        <v>14</v>
      </c>
      <c r="G17" s="8">
        <v>12.8</v>
      </c>
      <c r="H17" s="14">
        <v>10.3</v>
      </c>
      <c r="J17" s="8"/>
      <c r="K17" s="9">
        <v>1</v>
      </c>
      <c r="L17" s="10">
        <f t="shared" ref="L17:L22" si="11">((D17-C17)/(30-C17))*100</f>
        <v>5.3941908713692932</v>
      </c>
      <c r="M17" s="11">
        <f t="shared" ref="M17:M22" si="12">((E17-C17)/(30-C17))*100</f>
        <v>20.331950207468878</v>
      </c>
      <c r="N17" s="12">
        <f t="shared" ref="N17:N22" si="13">((F17-C17)/(30-C17))*100</f>
        <v>33.609958506224061</v>
      </c>
      <c r="O17" s="13">
        <f t="shared" ref="O17:O22" si="14">((G17-C17)/(30-C17))*100</f>
        <v>28.630705394190869</v>
      </c>
      <c r="P17" s="8">
        <f t="shared" ref="P17:P22" si="15">((H17-C17)/(30-C17))*100</f>
        <v>18.257261410788384</v>
      </c>
      <c r="Q17" s="14"/>
    </row>
    <row r="18" spans="1:17" x14ac:dyDescent="0.3">
      <c r="A18" s="8"/>
      <c r="B18" s="9">
        <v>2</v>
      </c>
      <c r="C18" s="10">
        <v>6.1</v>
      </c>
      <c r="D18" s="11">
        <v>7.3</v>
      </c>
      <c r="E18" s="12">
        <v>11.1</v>
      </c>
      <c r="F18" s="13">
        <v>13.3</v>
      </c>
      <c r="G18" s="8">
        <v>11.7</v>
      </c>
      <c r="H18" s="14">
        <v>11.1</v>
      </c>
      <c r="J18" s="8"/>
      <c r="K18" s="9">
        <v>2</v>
      </c>
      <c r="L18" s="10">
        <f t="shared" si="11"/>
        <v>5.0209205020920518</v>
      </c>
      <c r="M18" s="11">
        <f t="shared" si="12"/>
        <v>20.92050209205021</v>
      </c>
      <c r="N18" s="12">
        <f t="shared" si="13"/>
        <v>30.125523012552307</v>
      </c>
      <c r="O18" s="13">
        <f t="shared" si="14"/>
        <v>23.430962343096233</v>
      </c>
      <c r="P18" s="8">
        <f t="shared" si="15"/>
        <v>20.92050209205021</v>
      </c>
      <c r="Q18" s="14"/>
    </row>
    <row r="19" spans="1:17" x14ac:dyDescent="0.3">
      <c r="A19" s="8"/>
      <c r="B19" s="9">
        <v>3</v>
      </c>
      <c r="C19" s="10">
        <v>6.3</v>
      </c>
      <c r="D19" s="11">
        <v>7.9</v>
      </c>
      <c r="E19" s="12">
        <v>10.9</v>
      </c>
      <c r="F19" s="13">
        <v>13.5</v>
      </c>
      <c r="G19" s="8">
        <v>12.3</v>
      </c>
      <c r="H19" s="14">
        <v>11.9</v>
      </c>
      <c r="J19" s="8"/>
      <c r="K19" s="9">
        <v>3</v>
      </c>
      <c r="L19" s="10">
        <f t="shared" si="11"/>
        <v>6.751054852320677</v>
      </c>
      <c r="M19" s="11">
        <f t="shared" si="12"/>
        <v>19.409282700421944</v>
      </c>
      <c r="N19" s="12">
        <f t="shared" si="13"/>
        <v>30.37974683544304</v>
      </c>
      <c r="O19" s="13">
        <f t="shared" si="14"/>
        <v>25.316455696202539</v>
      </c>
      <c r="P19" s="8">
        <f t="shared" si="15"/>
        <v>23.628691983122366</v>
      </c>
      <c r="Q19" s="14"/>
    </row>
    <row r="20" spans="1:17" x14ac:dyDescent="0.3">
      <c r="A20" s="8"/>
      <c r="B20" s="9">
        <v>4</v>
      </c>
      <c r="C20" s="10">
        <v>6.4</v>
      </c>
      <c r="D20" s="11">
        <v>7.8</v>
      </c>
      <c r="E20" s="12">
        <v>11.2</v>
      </c>
      <c r="F20" s="13">
        <v>14</v>
      </c>
      <c r="G20" s="8">
        <v>12.9</v>
      </c>
      <c r="H20" s="14">
        <v>11.2</v>
      </c>
      <c r="J20" s="8"/>
      <c r="K20" s="9">
        <v>4</v>
      </c>
      <c r="L20" s="10">
        <f t="shared" si="11"/>
        <v>5.932203389830506</v>
      </c>
      <c r="M20" s="11">
        <f t="shared" si="12"/>
        <v>20.33898305084745</v>
      </c>
      <c r="N20" s="12">
        <f t="shared" si="13"/>
        <v>32.20338983050847</v>
      </c>
      <c r="O20" s="13">
        <f t="shared" si="14"/>
        <v>27.542372881355931</v>
      </c>
      <c r="P20" s="8">
        <f t="shared" si="15"/>
        <v>20.33898305084745</v>
      </c>
      <c r="Q20" s="14"/>
    </row>
    <row r="21" spans="1:17" x14ac:dyDescent="0.3">
      <c r="A21" s="8"/>
      <c r="B21" s="9">
        <v>5</v>
      </c>
      <c r="C21" s="10">
        <v>6.2</v>
      </c>
      <c r="D21" s="11">
        <v>7.3</v>
      </c>
      <c r="E21" s="12">
        <v>10.9</v>
      </c>
      <c r="F21" s="13">
        <v>12.8</v>
      </c>
      <c r="G21" s="8">
        <v>11.1</v>
      </c>
      <c r="H21" s="14">
        <v>10.3</v>
      </c>
      <c r="J21" s="8"/>
      <c r="K21" s="9">
        <v>5</v>
      </c>
      <c r="L21" s="10">
        <f t="shared" si="11"/>
        <v>4.6218487394957961</v>
      </c>
      <c r="M21" s="11">
        <f t="shared" si="12"/>
        <v>19.747899159663866</v>
      </c>
      <c r="N21" s="12">
        <f t="shared" si="13"/>
        <v>27.731092436974791</v>
      </c>
      <c r="O21" s="13">
        <f t="shared" si="14"/>
        <v>20.588235294117645</v>
      </c>
      <c r="P21" s="8">
        <f t="shared" si="15"/>
        <v>17.226890756302524</v>
      </c>
      <c r="Q21" s="14"/>
    </row>
    <row r="22" spans="1:17" x14ac:dyDescent="0.3">
      <c r="A22" s="8"/>
      <c r="B22" s="9">
        <v>6</v>
      </c>
      <c r="C22" s="10">
        <v>6</v>
      </c>
      <c r="D22" s="11">
        <v>7.1</v>
      </c>
      <c r="E22" s="12">
        <v>10.1</v>
      </c>
      <c r="F22" s="13">
        <v>12.9</v>
      </c>
      <c r="G22" s="8">
        <v>10.9</v>
      </c>
      <c r="H22" s="14">
        <v>9.8000000000000007</v>
      </c>
      <c r="J22" s="8"/>
      <c r="K22" s="9">
        <v>6</v>
      </c>
      <c r="L22" s="10">
        <f t="shared" si="11"/>
        <v>4.5833333333333313</v>
      </c>
      <c r="M22" s="11">
        <f t="shared" si="12"/>
        <v>17.083333333333332</v>
      </c>
      <c r="N22" s="12">
        <f t="shared" si="13"/>
        <v>28.750000000000004</v>
      </c>
      <c r="O22" s="13">
        <f t="shared" si="14"/>
        <v>20.416666666666668</v>
      </c>
      <c r="P22" s="8">
        <f t="shared" si="15"/>
        <v>15.833333333333336</v>
      </c>
      <c r="Q22" s="14"/>
    </row>
    <row r="23" spans="1:17" x14ac:dyDescent="0.3">
      <c r="A23" s="14" t="s">
        <v>7</v>
      </c>
      <c r="B23" s="14"/>
      <c r="C23" s="14">
        <f>AVERAGE(C17,C18,C19,C20,C21,C22)</f>
        <v>6.1500000000000012</v>
      </c>
      <c r="D23" s="14">
        <f>AVERAGE(D17,D18,D19,D20,D21,D22)</f>
        <v>7.4333333333333336</v>
      </c>
      <c r="E23" s="14">
        <f>AVERAGE(E17,E18,E19,E20,E21,E22)</f>
        <v>10.833333333333334</v>
      </c>
      <c r="F23" s="14">
        <f>AVERAGE(F17,F18,F19,F20,F21,F22)</f>
        <v>13.416666666666666</v>
      </c>
      <c r="G23" s="14">
        <f>AVERAGE(G17,G18,G19,G20,G21,G22)</f>
        <v>11.950000000000001</v>
      </c>
      <c r="H23" s="9">
        <f t="shared" ref="H23" si="16">AVERAGE(H17,H18,H19,H20,H21,H22)</f>
        <v>10.766666666666666</v>
      </c>
      <c r="J23" s="14" t="s">
        <v>7</v>
      </c>
      <c r="K23" s="14"/>
      <c r="L23" s="14">
        <f>AVERAGE(L17,L18,L19,L20,L21,L22)</f>
        <v>5.3839252814069418</v>
      </c>
      <c r="M23" s="14">
        <f>AVERAGE(M17,M18,M19,M20,M21,M22)</f>
        <v>19.63865842396428</v>
      </c>
      <c r="N23" s="14">
        <f>AVERAGE(N17,N18,N19,N20,N21,N22)</f>
        <v>30.466618436950444</v>
      </c>
      <c r="O23" s="14">
        <f>AVERAGE(O17,O18,O19,O20,O21,O22)</f>
        <v>24.32089971260498</v>
      </c>
      <c r="P23" s="14">
        <f>AVERAGE(P17,P18,P19,P20,P21,P22)</f>
        <v>19.367610437740712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0.33266599866332414</v>
      </c>
      <c r="D24" s="8">
        <f>STDEV(E17,E18,E19,E20,E21,E22)</f>
        <v>0.38815804341359028</v>
      </c>
      <c r="E24" s="8">
        <f>STDEV(F17,F18,F19,F20,F21,F22)</f>
        <v>0.51929439306299696</v>
      </c>
      <c r="F24" s="8">
        <f>STDEV(G17,G18,G19,G20,G21,G22)</f>
        <v>0.85264294989168854</v>
      </c>
      <c r="G24" s="8">
        <f t="shared" ref="G24" si="18">STDEV(H17,H18,H19,H20,H21,H22)</f>
        <v>0.76854841530424489</v>
      </c>
      <c r="H24" s="8">
        <f>STDEV(H17,H18,H19,H20,H21,H22)</f>
        <v>0.76854841530424489</v>
      </c>
      <c r="J24" s="8" t="s">
        <v>8</v>
      </c>
      <c r="K24" s="8"/>
      <c r="L24" s="8">
        <f>STDEV(M17,M18,M19,M20,M21,M22)</f>
        <v>1.3570898532669713</v>
      </c>
      <c r="M24" s="8">
        <f>STDEV(N17,N18,N19,N20,N21,N22)</f>
        <v>2.1656747578017033</v>
      </c>
      <c r="N24" s="8">
        <f>STDEV(O17,O18,O19,O20,O21,O22)</f>
        <v>3.4615387897920771</v>
      </c>
      <c r="O24" s="8">
        <f>STDEV(P17,P18,P19,P20,P21,P22)</f>
        <v>2.8220036692675858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6.15</v>
      </c>
      <c r="D25" s="10">
        <f t="shared" si="20"/>
        <v>7.3</v>
      </c>
      <c r="E25" s="10">
        <f t="shared" si="20"/>
        <v>10.9</v>
      </c>
      <c r="F25" s="10">
        <f t="shared" si="20"/>
        <v>13.4</v>
      </c>
      <c r="G25" s="10">
        <f t="shared" si="20"/>
        <v>12</v>
      </c>
      <c r="H25" s="10">
        <f t="shared" si="20"/>
        <v>10.7</v>
      </c>
      <c r="J25" s="10" t="s">
        <v>9</v>
      </c>
      <c r="K25" s="10"/>
      <c r="L25" s="10">
        <f t="shared" ref="L25:Q25" si="21">MEDIAN(L17,L18,L19,L20,L21,L22)</f>
        <v>5.2075556867306725</v>
      </c>
      <c r="M25" s="10">
        <f t="shared" si="21"/>
        <v>20.039924683566372</v>
      </c>
      <c r="N25" s="10">
        <f t="shared" si="21"/>
        <v>30.252634923997675</v>
      </c>
      <c r="O25" s="10">
        <f t="shared" si="21"/>
        <v>24.373709019649386</v>
      </c>
      <c r="P25" s="10">
        <f t="shared" si="21"/>
        <v>19.298122230817917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J1" sqref="J1:J1048576"/>
    </sheetView>
  </sheetViews>
  <sheetFormatPr defaultRowHeight="14.4" x14ac:dyDescent="0.3"/>
  <cols>
    <col min="1" max="1" width="14" bestFit="1" customWidth="1"/>
    <col min="3" max="3" width="11.5546875" bestFit="1" customWidth="1"/>
    <col min="9" max="9" width="14" bestFit="1" customWidth="1"/>
  </cols>
  <sheetData>
    <row r="1" spans="1:17" ht="18" x14ac:dyDescent="0.35">
      <c r="A1" s="17"/>
      <c r="I1" s="16" t="s">
        <v>18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4.3</v>
      </c>
      <c r="D4" s="11">
        <v>5.2</v>
      </c>
      <c r="E4" s="12">
        <v>5.5</v>
      </c>
      <c r="F4" s="13">
        <v>4.7</v>
      </c>
      <c r="G4" s="8">
        <v>4.9000000000000004</v>
      </c>
      <c r="H4" s="14">
        <v>5.2</v>
      </c>
      <c r="J4" s="8"/>
      <c r="K4" s="9">
        <v>1</v>
      </c>
      <c r="L4" s="10">
        <f t="shared" ref="L4:L9" si="0">((D4-C4)/(15-C4))*100</f>
        <v>8.4112149532710312</v>
      </c>
      <c r="M4" s="11">
        <f t="shared" ref="M4:M9" si="1">((E4-C4)/(15-C4))*100</f>
        <v>11.21495327102804</v>
      </c>
      <c r="N4" s="12">
        <f t="shared" ref="N4:N9" si="2">((F4-C4)/(15-C4))*100</f>
        <v>3.7383177570093498</v>
      </c>
      <c r="O4" s="13">
        <f t="shared" ref="O4:O9" si="3">((G4-C4)/(15-C4))*100</f>
        <v>5.6074766355140238</v>
      </c>
      <c r="P4" s="8">
        <f t="shared" ref="P4:P9" si="4">((H4-C4)/(15-C4))*100</f>
        <v>8.4112149532710312</v>
      </c>
      <c r="Q4" s="14"/>
    </row>
    <row r="5" spans="1:17" x14ac:dyDescent="0.3">
      <c r="A5" s="8"/>
      <c r="B5" s="9">
        <v>2</v>
      </c>
      <c r="C5" s="10">
        <v>4.8</v>
      </c>
      <c r="D5" s="11">
        <v>5</v>
      </c>
      <c r="E5" s="12">
        <v>4.8</v>
      </c>
      <c r="F5" s="13">
        <v>4.5</v>
      </c>
      <c r="G5" s="8">
        <v>4.2</v>
      </c>
      <c r="H5" s="14">
        <v>4.2</v>
      </c>
      <c r="J5" s="8"/>
      <c r="K5" s="9">
        <v>2</v>
      </c>
      <c r="L5" s="10">
        <f t="shared" si="0"/>
        <v>1.9607843137254919</v>
      </c>
      <c r="M5" s="11">
        <f t="shared" si="1"/>
        <v>0</v>
      </c>
      <c r="N5" s="12">
        <f t="shared" si="2"/>
        <v>-2.9411764705882337</v>
      </c>
      <c r="O5" s="13">
        <f t="shared" si="3"/>
        <v>-5.8823529411764675</v>
      </c>
      <c r="P5" s="8">
        <f t="shared" si="4"/>
        <v>-5.8823529411764675</v>
      </c>
      <c r="Q5" s="14"/>
    </row>
    <row r="6" spans="1:17" x14ac:dyDescent="0.3">
      <c r="A6" s="8"/>
      <c r="B6" s="9">
        <v>3</v>
      </c>
      <c r="C6" s="10">
        <v>4.5999999999999996</v>
      </c>
      <c r="D6" s="11">
        <v>4.3</v>
      </c>
      <c r="E6" s="12">
        <v>4.5</v>
      </c>
      <c r="F6" s="13">
        <v>5.2</v>
      </c>
      <c r="G6" s="8">
        <v>4.9000000000000004</v>
      </c>
      <c r="H6" s="14">
        <v>4.3</v>
      </c>
      <c r="J6" s="8"/>
      <c r="K6" s="9">
        <v>3</v>
      </c>
      <c r="L6" s="10">
        <f t="shared" si="0"/>
        <v>-2.8846153846153828</v>
      </c>
      <c r="M6" s="11">
        <f t="shared" si="1"/>
        <v>-0.96153846153845812</v>
      </c>
      <c r="N6" s="12">
        <f t="shared" si="2"/>
        <v>5.7692307692307745</v>
      </c>
      <c r="O6" s="13">
        <f t="shared" si="3"/>
        <v>2.8846153846153912</v>
      </c>
      <c r="P6" s="8">
        <f t="shared" si="4"/>
        <v>-2.8846153846153828</v>
      </c>
      <c r="Q6" s="14"/>
    </row>
    <row r="7" spans="1:17" x14ac:dyDescent="0.3">
      <c r="A7" s="8"/>
      <c r="B7" s="9">
        <v>4</v>
      </c>
      <c r="C7" s="10">
        <v>4.5</v>
      </c>
      <c r="D7" s="11">
        <v>5</v>
      </c>
      <c r="E7" s="12">
        <v>5.6</v>
      </c>
      <c r="F7" s="13">
        <v>4.0999999999999996</v>
      </c>
      <c r="G7" s="8">
        <v>5</v>
      </c>
      <c r="H7" s="14">
        <v>4.5999999999999996</v>
      </c>
      <c r="J7" s="8"/>
      <c r="K7" s="9">
        <v>4</v>
      </c>
      <c r="L7" s="10">
        <f t="shared" si="0"/>
        <v>4.7619047619047619</v>
      </c>
      <c r="M7" s="11">
        <f t="shared" si="1"/>
        <v>10.476190476190473</v>
      </c>
      <c r="N7" s="12">
        <f t="shared" si="2"/>
        <v>-3.8095238095238129</v>
      </c>
      <c r="O7" s="13">
        <f t="shared" si="3"/>
        <v>4.7619047619047619</v>
      </c>
      <c r="P7" s="8">
        <f t="shared" si="4"/>
        <v>0.952380952380949</v>
      </c>
      <c r="Q7" s="14"/>
    </row>
    <row r="8" spans="1:17" x14ac:dyDescent="0.3">
      <c r="A8" s="8"/>
      <c r="B8" s="9">
        <v>5</v>
      </c>
      <c r="C8" s="10">
        <v>4.2</v>
      </c>
      <c r="D8" s="11">
        <v>5.2</v>
      </c>
      <c r="E8" s="12">
        <v>5</v>
      </c>
      <c r="F8" s="13">
        <v>4.9000000000000004</v>
      </c>
      <c r="G8" s="8">
        <v>5</v>
      </c>
      <c r="H8" s="14">
        <v>4.9000000000000004</v>
      </c>
      <c r="J8" s="8"/>
      <c r="K8" s="9">
        <v>5</v>
      </c>
      <c r="L8" s="10">
        <f t="shared" si="0"/>
        <v>9.2592592592592595</v>
      </c>
      <c r="M8" s="11">
        <f t="shared" si="1"/>
        <v>7.4074074074074057</v>
      </c>
      <c r="N8" s="12">
        <f t="shared" si="2"/>
        <v>6.4814814814814827</v>
      </c>
      <c r="O8" s="13">
        <f t="shared" si="3"/>
        <v>7.4074074074074057</v>
      </c>
      <c r="P8" s="8">
        <f t="shared" si="4"/>
        <v>6.4814814814814827</v>
      </c>
      <c r="Q8" s="14"/>
    </row>
    <row r="9" spans="1:17" x14ac:dyDescent="0.3">
      <c r="A9" s="8"/>
      <c r="B9" s="9">
        <v>6</v>
      </c>
      <c r="C9" s="10">
        <v>4.4000000000000004</v>
      </c>
      <c r="D9" s="11">
        <v>4.5999999999999996</v>
      </c>
      <c r="E9" s="12">
        <v>5</v>
      </c>
      <c r="F9" s="13">
        <v>4.8</v>
      </c>
      <c r="G9" s="8">
        <v>4.7</v>
      </c>
      <c r="H9" s="14">
        <v>4.8</v>
      </c>
      <c r="J9" s="8"/>
      <c r="K9" s="9">
        <v>6</v>
      </c>
      <c r="L9" s="10">
        <f t="shared" si="0"/>
        <v>1.886792452830182</v>
      </c>
      <c r="M9" s="11">
        <f t="shared" si="1"/>
        <v>5.660377358490563</v>
      </c>
      <c r="N9" s="12">
        <f t="shared" si="2"/>
        <v>3.7735849056603725</v>
      </c>
      <c r="O9" s="13">
        <f t="shared" si="3"/>
        <v>2.8301886792452815</v>
      </c>
      <c r="P9" s="8">
        <f t="shared" si="4"/>
        <v>3.7735849056603725</v>
      </c>
      <c r="Q9" s="14"/>
    </row>
    <row r="10" spans="1:17" x14ac:dyDescent="0.3">
      <c r="A10" s="14" t="s">
        <v>7</v>
      </c>
      <c r="B10" s="14"/>
      <c r="C10" s="14">
        <f>AVERAGE(C4,C5,C6,C7,C8,C9)</f>
        <v>4.4666666666666659</v>
      </c>
      <c r="D10" s="14">
        <f>AVERAGE(D4,D5,D6,D7,D8,D9)</f>
        <v>4.8833333333333329</v>
      </c>
      <c r="E10" s="14">
        <f>AVERAGE(E4,E5,E6,E7,E8,E9)</f>
        <v>5.0666666666666664</v>
      </c>
      <c r="F10" s="14">
        <f>AVERAGE(F4,F5,F6,F7,F8,F9)</f>
        <v>4.7</v>
      </c>
      <c r="G10" s="14">
        <f>AVERAGE(G4,G5,G6,G7,G8,G9)</f>
        <v>4.7833333333333332</v>
      </c>
      <c r="H10" s="9">
        <f t="shared" ref="H10" si="5">AVERAGE(H4,H5,H6,H7,H8,H9)</f>
        <v>4.6666666666666661</v>
      </c>
      <c r="J10" s="14" t="s">
        <v>7</v>
      </c>
      <c r="K10" s="14"/>
      <c r="L10" s="14">
        <f>AVERAGE(L4,L5,L6,L7,L8,L9)</f>
        <v>3.8992233927292239</v>
      </c>
      <c r="M10" s="14">
        <f>AVERAGE(M4,M5,M6,M7,M8,M9)</f>
        <v>5.6328983419296703</v>
      </c>
      <c r="N10" s="14">
        <f>AVERAGE(N4,N5,N6,N7,N8,N9)</f>
        <v>2.1686524388783224</v>
      </c>
      <c r="O10" s="14">
        <f>AVERAGE(O4,O5,O6,O7,O8,O9)</f>
        <v>2.9348733212517328</v>
      </c>
      <c r="P10" s="14">
        <f>AVERAGE(P4,P5,P6,P7,P8,P9)</f>
        <v>1.8086156611669975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0.36009258068817079</v>
      </c>
      <c r="D11" s="8">
        <f>STDEV(E4,E5,E6,E7,E8,E9)</f>
        <v>0.41793141383086602</v>
      </c>
      <c r="E11" s="8">
        <f>STDEV(F4,F5,F6,F7,F8,F9)</f>
        <v>0.37416573867739433</v>
      </c>
      <c r="F11" s="8">
        <f>STDEV(G4,G5,G6,G7,G8,G9)</f>
        <v>0.30605010483034745</v>
      </c>
      <c r="G11" s="8">
        <f t="shared" ref="G11" si="7">STDEV(H4,H5,H6,H7,H8,H9)</f>
        <v>0.37771241264574124</v>
      </c>
      <c r="H11" s="8">
        <f>STDEV(H4,H5,H6,H7,H8,H9)</f>
        <v>0.37771241264574124</v>
      </c>
      <c r="J11" s="8" t="s">
        <v>8</v>
      </c>
      <c r="K11" s="8"/>
      <c r="L11" s="8">
        <f>STDEV(M4,M5,M6,M7,M8,M9)</f>
        <v>5.1571812831143884</v>
      </c>
      <c r="M11" s="8">
        <f>STDEV(N4,N5,N6,N7,N8,N9)</f>
        <v>4.4374149870973083</v>
      </c>
      <c r="N11" s="8">
        <f>STDEV(O4,O5,O6,O7,O8,O9)</f>
        <v>4.6527707274200694</v>
      </c>
      <c r="O11" s="8">
        <f>STDEV(P4,P5,P6,P7,P8,P9)</f>
        <v>5.4991208403965706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4.45</v>
      </c>
      <c r="D12" s="10">
        <f t="shared" si="9"/>
        <v>5</v>
      </c>
      <c r="E12" s="10">
        <f t="shared" si="9"/>
        <v>5</v>
      </c>
      <c r="F12" s="10">
        <f t="shared" si="9"/>
        <v>4.75</v>
      </c>
      <c r="G12" s="10">
        <f t="shared" si="9"/>
        <v>4.9000000000000004</v>
      </c>
      <c r="H12" s="10">
        <f t="shared" si="9"/>
        <v>4.6999999999999993</v>
      </c>
      <c r="J12" s="10" t="s">
        <v>9</v>
      </c>
      <c r="K12" s="10"/>
      <c r="L12" s="10">
        <f t="shared" ref="L12:Q12" si="10">MEDIAN(L4,L5,L6,L7,L8,L9)</f>
        <v>3.3613445378151265</v>
      </c>
      <c r="M12" s="10">
        <f t="shared" si="10"/>
        <v>6.5338923829489843</v>
      </c>
      <c r="N12" s="10">
        <f t="shared" si="10"/>
        <v>3.7559513313348614</v>
      </c>
      <c r="O12" s="10">
        <f t="shared" si="10"/>
        <v>3.8232600732600766</v>
      </c>
      <c r="P12" s="10">
        <f t="shared" si="10"/>
        <v>2.362982929020661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7.1</v>
      </c>
      <c r="D17" s="11">
        <v>8.6999999999999993</v>
      </c>
      <c r="E17" s="12">
        <v>7.6</v>
      </c>
      <c r="F17" s="13">
        <v>7.8</v>
      </c>
      <c r="G17" s="8">
        <v>8.6999999999999993</v>
      </c>
      <c r="H17" s="14">
        <v>7.5</v>
      </c>
      <c r="J17" s="8"/>
      <c r="K17" s="9">
        <v>1</v>
      </c>
      <c r="L17" s="10">
        <f t="shared" ref="L17:L22" si="11">((D17-C17)/(30-C17))*100</f>
        <v>6.9868995633187758</v>
      </c>
      <c r="M17" s="11">
        <f t="shared" ref="M17:M22" si="12">((E17-C17)/(30-C17))*100</f>
        <v>2.1834061135371181</v>
      </c>
      <c r="N17" s="12">
        <f t="shared" ref="N17:N22" si="13">((F17-C17)/(30-C17))*100</f>
        <v>3.056768558951966</v>
      </c>
      <c r="O17" s="13">
        <f t="shared" ref="O17:O22" si="14">((G17-C17)/(30-C17))*100</f>
        <v>6.9868995633187758</v>
      </c>
      <c r="P17" s="8">
        <f t="shared" ref="P17:P22" si="15">((H17-C17)/(30-C17))*100</f>
        <v>1.746724890829696</v>
      </c>
      <c r="Q17" s="14"/>
    </row>
    <row r="18" spans="1:17" x14ac:dyDescent="0.3">
      <c r="A18" s="8"/>
      <c r="B18" s="9">
        <v>2</v>
      </c>
      <c r="C18" s="10">
        <v>6.8</v>
      </c>
      <c r="D18" s="11">
        <v>7.3</v>
      </c>
      <c r="E18" s="12">
        <v>8.3000000000000007</v>
      </c>
      <c r="F18" s="13">
        <v>8.1999999999999993</v>
      </c>
      <c r="G18" s="8">
        <v>7.4</v>
      </c>
      <c r="H18" s="14">
        <v>6.6</v>
      </c>
      <c r="J18" s="8"/>
      <c r="K18" s="9">
        <v>2</v>
      </c>
      <c r="L18" s="10">
        <f t="shared" si="11"/>
        <v>2.1551724137931036</v>
      </c>
      <c r="M18" s="11">
        <f t="shared" si="12"/>
        <v>6.4655172413793149</v>
      </c>
      <c r="N18" s="12">
        <f t="shared" si="13"/>
        <v>6.0344827586206877</v>
      </c>
      <c r="O18" s="13">
        <f t="shared" si="14"/>
        <v>2.5862068965517264</v>
      </c>
      <c r="P18" s="8">
        <f t="shared" si="15"/>
        <v>-0.86206896551724221</v>
      </c>
      <c r="Q18" s="14"/>
    </row>
    <row r="19" spans="1:17" x14ac:dyDescent="0.3">
      <c r="A19" s="8"/>
      <c r="B19" s="9">
        <v>3</v>
      </c>
      <c r="C19" s="10">
        <v>6.8</v>
      </c>
      <c r="D19" s="11">
        <v>7</v>
      </c>
      <c r="E19" s="12">
        <v>7.8</v>
      </c>
      <c r="F19" s="13">
        <v>8.1</v>
      </c>
      <c r="G19" s="8">
        <v>7.9</v>
      </c>
      <c r="H19" s="14">
        <v>9</v>
      </c>
      <c r="J19" s="8"/>
      <c r="K19" s="9">
        <v>3</v>
      </c>
      <c r="L19" s="10">
        <f t="shared" si="11"/>
        <v>0.86206896551724221</v>
      </c>
      <c r="M19" s="11">
        <f t="shared" si="12"/>
        <v>4.3103448275862073</v>
      </c>
      <c r="N19" s="12">
        <f t="shared" si="13"/>
        <v>5.6034482758620685</v>
      </c>
      <c r="O19" s="13">
        <f t="shared" si="14"/>
        <v>4.7413793103448301</v>
      </c>
      <c r="P19" s="8">
        <f t="shared" si="15"/>
        <v>9.4827586206896566</v>
      </c>
      <c r="Q19" s="14"/>
    </row>
    <row r="20" spans="1:17" x14ac:dyDescent="0.3">
      <c r="A20" s="8"/>
      <c r="B20" s="9">
        <v>4</v>
      </c>
      <c r="C20" s="10">
        <v>8.4</v>
      </c>
      <c r="D20" s="11">
        <v>9.1</v>
      </c>
      <c r="E20" s="12">
        <v>9.3000000000000007</v>
      </c>
      <c r="F20" s="13">
        <v>8.5</v>
      </c>
      <c r="G20" s="8">
        <v>7.6</v>
      </c>
      <c r="H20" s="14">
        <v>8.6</v>
      </c>
      <c r="J20" s="8"/>
      <c r="K20" s="9">
        <v>4</v>
      </c>
      <c r="L20" s="10">
        <f t="shared" si="11"/>
        <v>3.2407407407407369</v>
      </c>
      <c r="M20" s="11">
        <f t="shared" si="12"/>
        <v>4.1666666666666679</v>
      </c>
      <c r="N20" s="12">
        <f t="shared" si="13"/>
        <v>0.4629629629629613</v>
      </c>
      <c r="O20" s="13">
        <f t="shared" si="14"/>
        <v>-3.7037037037037068</v>
      </c>
      <c r="P20" s="8">
        <f t="shared" si="15"/>
        <v>0.9259259259259226</v>
      </c>
      <c r="Q20" s="14"/>
    </row>
    <row r="21" spans="1:17" x14ac:dyDescent="0.3">
      <c r="A21" s="8"/>
      <c r="B21" s="9">
        <v>5</v>
      </c>
      <c r="C21" s="10">
        <v>7.8</v>
      </c>
      <c r="D21" s="11">
        <v>9</v>
      </c>
      <c r="E21" s="12">
        <v>9.1</v>
      </c>
      <c r="F21" s="13">
        <v>9.3000000000000007</v>
      </c>
      <c r="G21" s="8">
        <v>8.8000000000000007</v>
      </c>
      <c r="H21" s="14">
        <v>8.5</v>
      </c>
      <c r="J21" s="8"/>
      <c r="K21" s="9">
        <v>5</v>
      </c>
      <c r="L21" s="10">
        <f t="shared" si="11"/>
        <v>5.4054054054054061</v>
      </c>
      <c r="M21" s="11">
        <f t="shared" si="12"/>
        <v>5.8558558558558547</v>
      </c>
      <c r="N21" s="12">
        <f t="shared" si="13"/>
        <v>6.7567567567567615</v>
      </c>
      <c r="O21" s="13">
        <f t="shared" si="14"/>
        <v>4.5045045045045082</v>
      </c>
      <c r="P21" s="8">
        <f t="shared" si="15"/>
        <v>3.1531531531531543</v>
      </c>
      <c r="Q21" s="14"/>
    </row>
    <row r="22" spans="1:17" x14ac:dyDescent="0.3">
      <c r="A22" s="8"/>
      <c r="B22" s="9">
        <v>6</v>
      </c>
      <c r="C22" s="10">
        <v>8.3000000000000007</v>
      </c>
      <c r="D22" s="11">
        <v>9.1</v>
      </c>
      <c r="E22" s="12">
        <v>9</v>
      </c>
      <c r="F22" s="13">
        <v>9.1</v>
      </c>
      <c r="G22" s="8">
        <v>10</v>
      </c>
      <c r="H22" s="14">
        <v>9.1</v>
      </c>
      <c r="J22" s="8"/>
      <c r="K22" s="9">
        <v>6</v>
      </c>
      <c r="L22" s="10">
        <f t="shared" si="11"/>
        <v>3.686635944700456</v>
      </c>
      <c r="M22" s="11">
        <f t="shared" si="12"/>
        <v>3.2258064516129004</v>
      </c>
      <c r="N22" s="12">
        <f t="shared" si="13"/>
        <v>3.686635944700456</v>
      </c>
      <c r="O22" s="13">
        <f t="shared" si="14"/>
        <v>7.834101382488476</v>
      </c>
      <c r="P22" s="8">
        <f t="shared" si="15"/>
        <v>3.686635944700456</v>
      </c>
      <c r="Q22" s="14"/>
    </row>
    <row r="23" spans="1:17" x14ac:dyDescent="0.3">
      <c r="A23" s="14" t="s">
        <v>7</v>
      </c>
      <c r="B23" s="14"/>
      <c r="C23" s="14">
        <f>AVERAGE(C17,C18,C19,C20,C21,C22)</f>
        <v>7.5333333333333341</v>
      </c>
      <c r="D23" s="14">
        <f>AVERAGE(D17,D18,D19,D20,D21,D22)</f>
        <v>8.3666666666666671</v>
      </c>
      <c r="E23" s="14">
        <f>AVERAGE(E17,E18,E19,E20,E21,E22)</f>
        <v>8.5166666666666675</v>
      </c>
      <c r="F23" s="14">
        <f>AVERAGE(F17,F18,F19,F20,F21,F22)</f>
        <v>8.5000000000000018</v>
      </c>
      <c r="G23" s="14">
        <f>AVERAGE(G17,G18,G19,G20,G21,G22)</f>
        <v>8.4</v>
      </c>
      <c r="H23" s="9">
        <f t="shared" ref="H23" si="16">AVERAGE(H17,H18,H19,H20,H21,H22)</f>
        <v>8.2166666666666668</v>
      </c>
      <c r="J23" s="14" t="s">
        <v>7</v>
      </c>
      <c r="K23" s="14"/>
      <c r="L23" s="14">
        <f>AVERAGE(L17,L18,L19,L20,L21,L22)</f>
        <v>3.7228205055792869</v>
      </c>
      <c r="M23" s="14">
        <f>AVERAGE(M17,M18,M19,M20,M21,M22)</f>
        <v>4.3679328594396774</v>
      </c>
      <c r="N23" s="14">
        <f>AVERAGE(N17,N18,N19,N20,N21,N22)</f>
        <v>4.2668425429758168</v>
      </c>
      <c r="O23" s="14">
        <f>AVERAGE(O17,O18,O19,O20,O21,O22)</f>
        <v>3.8248979922507682</v>
      </c>
      <c r="P23" s="14">
        <f>AVERAGE(P17,P18,P19,P20,P21,P22)</f>
        <v>3.0221882616302733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0.95847100460402535</v>
      </c>
      <c r="D24" s="8">
        <f>STDEV(E17,E18,E19,E20,E21,E22)</f>
        <v>0.71949056051255245</v>
      </c>
      <c r="E24" s="8">
        <f>STDEV(F17,F18,F19,F20,F21,F22)</f>
        <v>0.58991524815010532</v>
      </c>
      <c r="F24" s="8">
        <f>STDEV(G17,G18,G19,G20,G21,G22)</f>
        <v>0.96953597148325288</v>
      </c>
      <c r="G24" s="8">
        <f t="shared" ref="G24" si="18">STDEV(H17,H18,H19,H20,H21,H22)</f>
        <v>0.97450842308656094</v>
      </c>
      <c r="H24" s="8">
        <f>STDEV(H17,H18,H19,H20,H21,H22)</f>
        <v>0.97450842308656094</v>
      </c>
      <c r="J24" s="8" t="s">
        <v>8</v>
      </c>
      <c r="K24" s="8"/>
      <c r="L24" s="8">
        <f>STDEV(M17,M18,M19,M20,M21,M22)</f>
        <v>1.5958827888918548</v>
      </c>
      <c r="M24" s="8">
        <f>STDEV(N17,N18,N19,N20,N21,N22)</f>
        <v>2.3401349624271766</v>
      </c>
      <c r="N24" s="8">
        <f>STDEV(O17,O18,O19,O20,O21,O22)</f>
        <v>4.1373413662528726</v>
      </c>
      <c r="O24" s="8">
        <f>STDEV(P17,P18,P19,P20,P21,P22)</f>
        <v>3.5582633035709983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7.4499999999999993</v>
      </c>
      <c r="D25" s="10">
        <f t="shared" si="20"/>
        <v>8.85</v>
      </c>
      <c r="E25" s="10">
        <f t="shared" si="20"/>
        <v>8.65</v>
      </c>
      <c r="F25" s="10">
        <f t="shared" si="20"/>
        <v>8.35</v>
      </c>
      <c r="G25" s="10">
        <f t="shared" si="20"/>
        <v>8.3000000000000007</v>
      </c>
      <c r="H25" s="10">
        <f t="shared" si="20"/>
        <v>8.5500000000000007</v>
      </c>
      <c r="J25" s="10" t="s">
        <v>9</v>
      </c>
      <c r="K25" s="10"/>
      <c r="L25" s="10">
        <f t="shared" ref="L25:Q25" si="21">MEDIAN(L17,L18,L19,L20,L21,L22)</f>
        <v>3.4636883427205962</v>
      </c>
      <c r="M25" s="10">
        <f t="shared" si="21"/>
        <v>4.2385057471264371</v>
      </c>
      <c r="N25" s="10">
        <f t="shared" si="21"/>
        <v>4.6450421102812625</v>
      </c>
      <c r="O25" s="10">
        <f t="shared" si="21"/>
        <v>4.6229419074246696</v>
      </c>
      <c r="P25" s="10">
        <f t="shared" si="21"/>
        <v>2.4499390219914252</v>
      </c>
      <c r="Q25" s="10" t="e">
        <f t="shared" si="21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J1" sqref="J1:J1048576"/>
    </sheetView>
  </sheetViews>
  <sheetFormatPr defaultRowHeight="14.4" x14ac:dyDescent="0.3"/>
  <cols>
    <col min="1" max="1" width="14" bestFit="1" customWidth="1"/>
    <col min="3" max="3" width="11.5546875" bestFit="1" customWidth="1"/>
    <col min="9" max="9" width="8.88671875" customWidth="1"/>
    <col min="10" max="10" width="11.109375" bestFit="1" customWidth="1"/>
  </cols>
  <sheetData>
    <row r="1" spans="1:17" ht="18" x14ac:dyDescent="0.35">
      <c r="A1" s="17"/>
      <c r="I1" s="16" t="s">
        <v>19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3.9</v>
      </c>
      <c r="D4" s="11">
        <v>4.0999999999999996</v>
      </c>
      <c r="E4" s="12">
        <v>5.5</v>
      </c>
      <c r="F4" s="13">
        <v>4.7</v>
      </c>
      <c r="G4" s="8">
        <v>4.0999999999999996</v>
      </c>
      <c r="H4" s="14">
        <v>5.6</v>
      </c>
      <c r="J4" s="8"/>
      <c r="K4" s="9">
        <v>1</v>
      </c>
      <c r="L4" s="10">
        <f t="shared" ref="L4:L9" si="0">((D4-C4)/(15-C4))*100</f>
        <v>1.8018018018017994</v>
      </c>
      <c r="M4" s="11">
        <f t="shared" ref="M4:M9" si="1">((E4-C4)/(15-C4))*100</f>
        <v>14.414414414414415</v>
      </c>
      <c r="N4" s="12">
        <f t="shared" ref="N4:N9" si="2">((F4-C4)/(15-C4))*100</f>
        <v>7.20720720720721</v>
      </c>
      <c r="O4" s="13">
        <f t="shared" ref="O4:O9" si="3">((G4-C4)/(15-C4))*100</f>
        <v>1.8018018018017994</v>
      </c>
      <c r="P4" s="8">
        <f t="shared" ref="P4:P9" si="4">((H4-C4)/(15-C4))*100</f>
        <v>15.315315315315313</v>
      </c>
      <c r="Q4" s="14"/>
    </row>
    <row r="5" spans="1:17" x14ac:dyDescent="0.3">
      <c r="A5" s="8"/>
      <c r="B5" s="9">
        <v>2</v>
      </c>
      <c r="C5" s="10">
        <v>4.4000000000000004</v>
      </c>
      <c r="D5" s="11">
        <v>4.8</v>
      </c>
      <c r="E5" s="12">
        <v>6.2</v>
      </c>
      <c r="F5" s="13">
        <v>5.2</v>
      </c>
      <c r="G5" s="8">
        <v>7</v>
      </c>
      <c r="H5" s="14">
        <v>6.5</v>
      </c>
      <c r="J5" s="8"/>
      <c r="K5" s="9">
        <v>2</v>
      </c>
      <c r="L5" s="10">
        <f t="shared" si="0"/>
        <v>3.7735849056603725</v>
      </c>
      <c r="M5" s="11">
        <f t="shared" si="1"/>
        <v>16.981132075471699</v>
      </c>
      <c r="N5" s="12">
        <f t="shared" si="2"/>
        <v>7.547169811320753</v>
      </c>
      <c r="O5" s="13">
        <f t="shared" si="3"/>
        <v>24.528301886792452</v>
      </c>
      <c r="P5" s="8">
        <f t="shared" si="4"/>
        <v>19.811320754716981</v>
      </c>
      <c r="Q5" s="14"/>
    </row>
    <row r="6" spans="1:17" x14ac:dyDescent="0.3">
      <c r="A6" s="8"/>
      <c r="B6" s="9">
        <v>3</v>
      </c>
      <c r="C6" s="10">
        <v>4.2</v>
      </c>
      <c r="D6" s="11">
        <v>5.8</v>
      </c>
      <c r="E6" s="12">
        <v>5.2</v>
      </c>
      <c r="F6" s="13">
        <v>5.7</v>
      </c>
      <c r="G6" s="8">
        <v>6.1</v>
      </c>
      <c r="H6" s="14">
        <v>5.3</v>
      </c>
      <c r="J6" s="8"/>
      <c r="K6" s="9">
        <v>3</v>
      </c>
      <c r="L6" s="10">
        <f t="shared" si="0"/>
        <v>14.814814814814811</v>
      </c>
      <c r="M6" s="11">
        <f t="shared" si="1"/>
        <v>9.2592592592592595</v>
      </c>
      <c r="N6" s="12">
        <f t="shared" si="2"/>
        <v>13.888888888888888</v>
      </c>
      <c r="O6" s="13">
        <f t="shared" si="3"/>
        <v>17.592592592592588</v>
      </c>
      <c r="P6" s="8">
        <f t="shared" si="4"/>
        <v>10.185185185185182</v>
      </c>
      <c r="Q6" s="14"/>
    </row>
    <row r="7" spans="1:17" x14ac:dyDescent="0.3">
      <c r="A7" s="8"/>
      <c r="B7" s="9">
        <v>4</v>
      </c>
      <c r="C7" s="10">
        <v>5.2</v>
      </c>
      <c r="D7" s="11">
        <v>6.1</v>
      </c>
      <c r="E7" s="12">
        <v>6</v>
      </c>
      <c r="F7" s="13">
        <v>6.4</v>
      </c>
      <c r="G7" s="8">
        <v>6.5</v>
      </c>
      <c r="H7" s="14">
        <v>6.2</v>
      </c>
      <c r="J7" s="8"/>
      <c r="K7" s="9">
        <v>4</v>
      </c>
      <c r="L7" s="10">
        <f t="shared" si="0"/>
        <v>9.1836734693877489</v>
      </c>
      <c r="M7" s="11">
        <f t="shared" si="1"/>
        <v>8.1632653061224474</v>
      </c>
      <c r="N7" s="12">
        <f t="shared" si="2"/>
        <v>12.244897959183675</v>
      </c>
      <c r="O7" s="13">
        <f t="shared" si="3"/>
        <v>13.265306122448978</v>
      </c>
      <c r="P7" s="8">
        <f t="shared" si="4"/>
        <v>10.204081632653059</v>
      </c>
      <c r="Q7" s="14"/>
    </row>
    <row r="8" spans="1:17" x14ac:dyDescent="0.3">
      <c r="A8" s="8"/>
      <c r="B8" s="9">
        <v>5</v>
      </c>
      <c r="C8" s="10">
        <v>3.8</v>
      </c>
      <c r="D8" s="11">
        <v>5.2</v>
      </c>
      <c r="E8" s="12">
        <v>5</v>
      </c>
      <c r="F8" s="13">
        <v>4.9000000000000004</v>
      </c>
      <c r="G8" s="8">
        <v>5</v>
      </c>
      <c r="H8" s="14">
        <v>4.9000000000000004</v>
      </c>
      <c r="J8" s="8"/>
      <c r="K8" s="9">
        <v>5</v>
      </c>
      <c r="L8" s="10">
        <f t="shared" si="0"/>
        <v>12.500000000000004</v>
      </c>
      <c r="M8" s="11">
        <f t="shared" si="1"/>
        <v>10.714285714285717</v>
      </c>
      <c r="N8" s="12">
        <f t="shared" si="2"/>
        <v>9.8214285714285765</v>
      </c>
      <c r="O8" s="13">
        <f t="shared" si="3"/>
        <v>10.714285714285717</v>
      </c>
      <c r="P8" s="8">
        <f t="shared" si="4"/>
        <v>9.8214285714285765</v>
      </c>
      <c r="Q8" s="14"/>
    </row>
    <row r="9" spans="1:17" x14ac:dyDescent="0.3">
      <c r="A9" s="8"/>
      <c r="B9" s="9">
        <v>6</v>
      </c>
      <c r="C9" s="10">
        <v>3.9</v>
      </c>
      <c r="D9" s="11">
        <v>4.0999999999999996</v>
      </c>
      <c r="E9" s="12">
        <v>5</v>
      </c>
      <c r="F9" s="13">
        <v>4.8</v>
      </c>
      <c r="G9" s="8">
        <v>4.7</v>
      </c>
      <c r="H9" s="14">
        <v>4.8</v>
      </c>
      <c r="J9" s="8"/>
      <c r="K9" s="9">
        <v>6</v>
      </c>
      <c r="L9" s="10">
        <f t="shared" si="0"/>
        <v>1.8018018018017994</v>
      </c>
      <c r="M9" s="11">
        <f t="shared" si="1"/>
        <v>9.9099099099099117</v>
      </c>
      <c r="N9" s="12">
        <f t="shared" si="2"/>
        <v>8.108108108108107</v>
      </c>
      <c r="O9" s="13">
        <f t="shared" si="3"/>
        <v>7.20720720720721</v>
      </c>
      <c r="P9" s="8">
        <f t="shared" si="4"/>
        <v>8.108108108108107</v>
      </c>
      <c r="Q9" s="14"/>
    </row>
    <row r="10" spans="1:17" x14ac:dyDescent="0.3">
      <c r="A10" s="14" t="s">
        <v>7</v>
      </c>
      <c r="B10" s="14"/>
      <c r="C10" s="14">
        <f>AVERAGE(C4,C5,C6,C7,C8,C9)</f>
        <v>4.2333333333333334</v>
      </c>
      <c r="D10" s="14">
        <f>AVERAGE(D4,D5,D6,D7,D8,D9)</f>
        <v>5.0166666666666657</v>
      </c>
      <c r="E10" s="14">
        <f>AVERAGE(E4,E5,E6,E7,E8,E9)</f>
        <v>5.4833333333333334</v>
      </c>
      <c r="F10" s="14">
        <f>AVERAGE(F4,F5,F6,F7,F8,F9)</f>
        <v>5.2833333333333332</v>
      </c>
      <c r="G10" s="14">
        <f>AVERAGE(G4,G5,G6,G7,G8,G9)</f>
        <v>5.5666666666666664</v>
      </c>
      <c r="H10" s="9">
        <f t="shared" ref="H10" si="5">AVERAGE(H4,H5,H6,H7,H8,H9)</f>
        <v>5.55</v>
      </c>
      <c r="J10" s="14" t="s">
        <v>7</v>
      </c>
      <c r="K10" s="14"/>
      <c r="L10" s="14">
        <f>AVERAGE(L4,L5,L6,L7,L8,L9)</f>
        <v>7.3126127989110898</v>
      </c>
      <c r="M10" s="14">
        <f>AVERAGE(M4,M5,M6,M7,M8,M9)</f>
        <v>11.573711113243908</v>
      </c>
      <c r="N10" s="14">
        <f>AVERAGE(N4,N5,N6,N7,N8,N9)</f>
        <v>9.8029500910228666</v>
      </c>
      <c r="O10" s="14">
        <f>AVERAGE(O4,O5,O6,O7,O8,O9)</f>
        <v>12.51824922085479</v>
      </c>
      <c r="P10" s="14">
        <f>AVERAGE(P4,P5,P6,P7,P8,P9)</f>
        <v>12.240906594567869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0.84241715715355348</v>
      </c>
      <c r="D11" s="8">
        <f>STDEV(E4,E5,E6,E7,E8,E9)</f>
        <v>0.51542862422130453</v>
      </c>
      <c r="E11" s="8">
        <f>STDEV(F4,F5,F6,F7,F8,F9)</f>
        <v>0.65548963887057266</v>
      </c>
      <c r="F11" s="8">
        <f>STDEV(G4,G5,G6,G7,G8,G9)</f>
        <v>1.1343133018115708</v>
      </c>
      <c r="G11" s="8">
        <f t="shared" ref="G11" si="7">STDEV(H4,H5,H6,H7,H8,H9)</f>
        <v>0.68920243760451938</v>
      </c>
      <c r="H11" s="8">
        <f>STDEV(H4,H5,H6,H7,H8,H9)</f>
        <v>0.68920243760451938</v>
      </c>
      <c r="J11" s="8" t="s">
        <v>8</v>
      </c>
      <c r="K11" s="8"/>
      <c r="L11" s="8">
        <f>STDEV(M4,M5,M6,M7,M8,M9)</f>
        <v>3.4001315020550913</v>
      </c>
      <c r="M11" s="8">
        <f>STDEV(N4,N5,N6,N7,N8,N9)</f>
        <v>2.733395757704443</v>
      </c>
      <c r="N11" s="8">
        <f>STDEV(O4,O5,O6,O7,O8,O9)</f>
        <v>7.9605542093023303</v>
      </c>
      <c r="O11" s="8">
        <f>STDEV(P4,P5,P6,P7,P8,P9)</f>
        <v>4.4288080385360074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4.05</v>
      </c>
      <c r="D12" s="10">
        <f t="shared" si="9"/>
        <v>5</v>
      </c>
      <c r="E12" s="10">
        <f t="shared" si="9"/>
        <v>5.35</v>
      </c>
      <c r="F12" s="10">
        <f t="shared" si="9"/>
        <v>5.0500000000000007</v>
      </c>
      <c r="G12" s="10">
        <f t="shared" si="9"/>
        <v>5.55</v>
      </c>
      <c r="H12" s="10">
        <f t="shared" si="9"/>
        <v>5.4499999999999993</v>
      </c>
      <c r="J12" s="10" t="s">
        <v>9</v>
      </c>
      <c r="K12" s="10"/>
      <c r="L12" s="10">
        <f t="shared" ref="L12:Q12" si="10">MEDIAN(L4,L5,L6,L7,L8,L9)</f>
        <v>6.47862918752406</v>
      </c>
      <c r="M12" s="10">
        <f t="shared" si="10"/>
        <v>10.312097812097814</v>
      </c>
      <c r="N12" s="10">
        <f t="shared" si="10"/>
        <v>8.9647683397683409</v>
      </c>
      <c r="O12" s="10">
        <f t="shared" si="10"/>
        <v>11.989795918367347</v>
      </c>
      <c r="P12" s="10">
        <f t="shared" si="10"/>
        <v>10.19463340891912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7.2</v>
      </c>
      <c r="D17" s="11">
        <v>9.9</v>
      </c>
      <c r="E17" s="12">
        <v>11.5</v>
      </c>
      <c r="F17" s="13">
        <v>12.3</v>
      </c>
      <c r="G17" s="8">
        <v>12</v>
      </c>
      <c r="H17" s="14">
        <v>11.6</v>
      </c>
      <c r="J17" s="8"/>
      <c r="K17" s="9">
        <v>1</v>
      </c>
      <c r="L17" s="10">
        <f t="shared" ref="L17:L22" si="11">((D17-C17)/(30-C17))*100</f>
        <v>11.842105263157896</v>
      </c>
      <c r="M17" s="11">
        <f t="shared" ref="M17:M22" si="12">((E17-C17)/(30-C17))*100</f>
        <v>18.859649122807014</v>
      </c>
      <c r="N17" s="12">
        <f t="shared" ref="N17:N22" si="13">((F17-C17)/(30-C17))*100</f>
        <v>22.368421052631582</v>
      </c>
      <c r="O17" s="13">
        <f t="shared" ref="O17:O22" si="14">((G17-C17)/(30-C17))*100</f>
        <v>21.052631578947366</v>
      </c>
      <c r="P17" s="8">
        <f t="shared" ref="P17:P22" si="15">((H17-C17)/(30-C17))*100</f>
        <v>19.298245614035086</v>
      </c>
      <c r="Q17" s="14"/>
    </row>
    <row r="18" spans="1:17" x14ac:dyDescent="0.3">
      <c r="A18" s="8"/>
      <c r="B18" s="9">
        <v>2</v>
      </c>
      <c r="C18" s="10">
        <v>7.8</v>
      </c>
      <c r="D18" s="11">
        <v>9.5</v>
      </c>
      <c r="E18" s="12">
        <v>12</v>
      </c>
      <c r="F18" s="13">
        <v>12.5</v>
      </c>
      <c r="G18" s="8">
        <v>10.1</v>
      </c>
      <c r="H18" s="14">
        <v>10.1</v>
      </c>
      <c r="J18" s="8"/>
      <c r="K18" s="9">
        <v>2</v>
      </c>
      <c r="L18" s="10">
        <f t="shared" si="11"/>
        <v>7.6576576576576585</v>
      </c>
      <c r="M18" s="11">
        <f t="shared" si="12"/>
        <v>18.918918918918919</v>
      </c>
      <c r="N18" s="12">
        <f t="shared" si="13"/>
        <v>21.171171171171171</v>
      </c>
      <c r="O18" s="13">
        <f t="shared" si="14"/>
        <v>10.36036036036036</v>
      </c>
      <c r="P18" s="8">
        <f t="shared" si="15"/>
        <v>10.36036036036036</v>
      </c>
      <c r="Q18" s="14"/>
    </row>
    <row r="19" spans="1:17" x14ac:dyDescent="0.3">
      <c r="A19" s="8"/>
      <c r="B19" s="9">
        <v>3</v>
      </c>
      <c r="C19" s="10">
        <v>7.9</v>
      </c>
      <c r="D19" s="11">
        <v>7.1</v>
      </c>
      <c r="E19" s="12">
        <v>8.8000000000000007</v>
      </c>
      <c r="F19" s="13">
        <v>12.5</v>
      </c>
      <c r="G19" s="8">
        <v>10.9</v>
      </c>
      <c r="H19" s="14">
        <v>11.2</v>
      </c>
      <c r="J19" s="8"/>
      <c r="K19" s="9">
        <v>3</v>
      </c>
      <c r="L19" s="10">
        <f t="shared" si="11"/>
        <v>-3.6199095022624466</v>
      </c>
      <c r="M19" s="11">
        <f t="shared" si="12"/>
        <v>4.0723981900452504</v>
      </c>
      <c r="N19" s="12">
        <f t="shared" si="13"/>
        <v>20.814479638009047</v>
      </c>
      <c r="O19" s="13">
        <f t="shared" si="14"/>
        <v>13.574660633484163</v>
      </c>
      <c r="P19" s="8">
        <f t="shared" si="15"/>
        <v>14.932126696832574</v>
      </c>
      <c r="Q19" s="14"/>
    </row>
    <row r="20" spans="1:17" x14ac:dyDescent="0.3">
      <c r="A20" s="8"/>
      <c r="B20" s="9">
        <v>4</v>
      </c>
      <c r="C20" s="10">
        <v>8.6999999999999993</v>
      </c>
      <c r="D20" s="11">
        <v>7.5</v>
      </c>
      <c r="E20" s="12">
        <v>11.3</v>
      </c>
      <c r="F20" s="13">
        <v>15.3</v>
      </c>
      <c r="G20" s="8">
        <v>14.1</v>
      </c>
      <c r="H20" s="14">
        <v>12.5</v>
      </c>
      <c r="J20" s="8"/>
      <c r="K20" s="9">
        <v>4</v>
      </c>
      <c r="L20" s="10">
        <f t="shared" si="11"/>
        <v>-5.6338028169014054</v>
      </c>
      <c r="M20" s="11">
        <f t="shared" si="12"/>
        <v>12.206572769953059</v>
      </c>
      <c r="N20" s="12">
        <f t="shared" si="13"/>
        <v>30.985915492957751</v>
      </c>
      <c r="O20" s="13">
        <f t="shared" si="14"/>
        <v>25.352112676056336</v>
      </c>
      <c r="P20" s="8">
        <f t="shared" si="15"/>
        <v>17.840375586854464</v>
      </c>
      <c r="Q20" s="14"/>
    </row>
    <row r="21" spans="1:17" x14ac:dyDescent="0.3">
      <c r="A21" s="8"/>
      <c r="B21" s="9">
        <v>5</v>
      </c>
      <c r="C21" s="10">
        <v>7.8</v>
      </c>
      <c r="D21" s="11">
        <v>8.8000000000000007</v>
      </c>
      <c r="E21" s="12">
        <v>11</v>
      </c>
      <c r="F21" s="13">
        <v>13</v>
      </c>
      <c r="G21" s="8">
        <v>11</v>
      </c>
      <c r="H21" s="14">
        <v>10.1</v>
      </c>
      <c r="J21" s="8"/>
      <c r="K21" s="9">
        <v>5</v>
      </c>
      <c r="L21" s="10">
        <f t="shared" si="11"/>
        <v>4.5045045045045082</v>
      </c>
      <c r="M21" s="11">
        <f t="shared" si="12"/>
        <v>14.414414414414415</v>
      </c>
      <c r="N21" s="12">
        <f t="shared" si="13"/>
        <v>23.423423423423426</v>
      </c>
      <c r="O21" s="13">
        <f t="shared" si="14"/>
        <v>14.414414414414415</v>
      </c>
      <c r="P21" s="8">
        <f t="shared" si="15"/>
        <v>10.36036036036036</v>
      </c>
      <c r="Q21" s="14"/>
    </row>
    <row r="22" spans="1:17" x14ac:dyDescent="0.3">
      <c r="A22" s="8"/>
      <c r="B22" s="9">
        <v>6</v>
      </c>
      <c r="C22" s="10">
        <v>8.3000000000000007</v>
      </c>
      <c r="D22" s="11">
        <v>13</v>
      </c>
      <c r="E22" s="12">
        <v>13.4</v>
      </c>
      <c r="F22" s="13">
        <v>15</v>
      </c>
      <c r="G22" s="8">
        <v>13</v>
      </c>
      <c r="H22" s="14">
        <v>11</v>
      </c>
      <c r="J22" s="8"/>
      <c r="K22" s="9">
        <v>6</v>
      </c>
      <c r="L22" s="10">
        <f t="shared" si="11"/>
        <v>21.658986175115206</v>
      </c>
      <c r="M22" s="11">
        <f t="shared" si="12"/>
        <v>23.502304147465438</v>
      </c>
      <c r="N22" s="12">
        <f t="shared" si="13"/>
        <v>30.875576036866359</v>
      </c>
      <c r="O22" s="13">
        <f t="shared" si="14"/>
        <v>21.658986175115206</v>
      </c>
      <c r="P22" s="8">
        <f t="shared" si="15"/>
        <v>12.442396313364053</v>
      </c>
      <c r="Q22" s="14"/>
    </row>
    <row r="23" spans="1:17" x14ac:dyDescent="0.3">
      <c r="A23" s="14" t="s">
        <v>7</v>
      </c>
      <c r="B23" s="14"/>
      <c r="C23" s="14">
        <f>AVERAGE(C17,C18,C19,C20,C21,C22)</f>
        <v>7.95</v>
      </c>
      <c r="D23" s="14">
        <f>AVERAGE(D17,D18,D19,D20,D21,D22)</f>
        <v>9.2999999999999989</v>
      </c>
      <c r="E23" s="14">
        <f>AVERAGE(E17,E18,E19,E20,E21,E22)</f>
        <v>11.333333333333334</v>
      </c>
      <c r="F23" s="14">
        <f>AVERAGE(F17,F18,F19,F20,F21,F22)</f>
        <v>13.433333333333332</v>
      </c>
      <c r="G23" s="14">
        <f>AVERAGE(G17,G18,G19,G20,G21,G22)</f>
        <v>11.85</v>
      </c>
      <c r="H23" s="9">
        <f t="shared" ref="H23" si="16">AVERAGE(H17,H18,H19,H20,H21,H22)</f>
        <v>11.083333333333334</v>
      </c>
      <c r="J23" s="14" t="s">
        <v>7</v>
      </c>
      <c r="K23" s="14"/>
      <c r="L23" s="14">
        <f>AVERAGE(L17,L18,L19,L20,L21,L22)</f>
        <v>6.0682568802119023</v>
      </c>
      <c r="M23" s="14">
        <f>AVERAGE(M17,M18,M19,M20,M21,M22)</f>
        <v>15.329042927267347</v>
      </c>
      <c r="N23" s="14">
        <f>AVERAGE(N17,N18,N19,N20,N21,N22)</f>
        <v>24.939831135843225</v>
      </c>
      <c r="O23" s="14">
        <f>AVERAGE(O17,O18,O19,O20,O21,O22)</f>
        <v>17.735527639729639</v>
      </c>
      <c r="P23" s="14">
        <f>AVERAGE(P17,P18,P19,P20,P21,P22)</f>
        <v>14.205644155301151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2.1175457492106262</v>
      </c>
      <c r="D24" s="8">
        <f>STDEV(E17,E18,E19,E20,E21,E22)</f>
        <v>1.5015547498065747</v>
      </c>
      <c r="E24" s="8">
        <f>STDEV(F17,F18,F19,F20,F21,F22)</f>
        <v>1.3530213104998261</v>
      </c>
      <c r="F24" s="8">
        <f>STDEV(G17,G18,G19,G20,G21,G22)</f>
        <v>1.4896308267487044</v>
      </c>
      <c r="G24" s="8">
        <f t="shared" ref="G24" si="18">STDEV(H17,H18,H19,H20,H21,H22)</f>
        <v>0.91960136291040095</v>
      </c>
      <c r="H24" s="8">
        <f>STDEV(H17,H18,H19,H20,H21,H22)</f>
        <v>0.91960136291040095</v>
      </c>
      <c r="J24" s="8" t="s">
        <v>8</v>
      </c>
      <c r="K24" s="8"/>
      <c r="L24" s="8">
        <f>STDEV(M17,M18,M19,M20,M21,M22)</f>
        <v>6.7742601759437235</v>
      </c>
      <c r="M24" s="8">
        <f>STDEV(N17,N18,N19,N20,N21,N22)</f>
        <v>4.7311979172234926</v>
      </c>
      <c r="N24" s="8">
        <f>STDEV(O17,O18,O19,O20,O21,O22)</f>
        <v>5.7817778016067809</v>
      </c>
      <c r="O24" s="8">
        <f>STDEV(P17,P18,P19,P20,P21,P22)</f>
        <v>3.8040793093607985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7.85</v>
      </c>
      <c r="D25" s="10">
        <f t="shared" si="20"/>
        <v>9.15</v>
      </c>
      <c r="E25" s="10">
        <f t="shared" si="20"/>
        <v>11.4</v>
      </c>
      <c r="F25" s="10">
        <f t="shared" si="20"/>
        <v>12.75</v>
      </c>
      <c r="G25" s="10">
        <f t="shared" si="20"/>
        <v>11.5</v>
      </c>
      <c r="H25" s="10">
        <f t="shared" si="20"/>
        <v>11.1</v>
      </c>
      <c r="J25" s="10" t="s">
        <v>9</v>
      </c>
      <c r="K25" s="10"/>
      <c r="L25" s="10">
        <f t="shared" ref="L25:Q25" si="21">MEDIAN(L17,L18,L19,L20,L21,L22)</f>
        <v>6.0810810810810834</v>
      </c>
      <c r="M25" s="10">
        <f t="shared" si="21"/>
        <v>16.637031768610715</v>
      </c>
      <c r="N25" s="10">
        <f t="shared" si="21"/>
        <v>22.895922238027502</v>
      </c>
      <c r="O25" s="10">
        <f t="shared" si="21"/>
        <v>17.73352299668089</v>
      </c>
      <c r="P25" s="10">
        <f t="shared" si="21"/>
        <v>13.687261505098313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A4" workbookViewId="0">
      <selection activeCell="I1" sqref="I1"/>
    </sheetView>
  </sheetViews>
  <sheetFormatPr defaultRowHeight="14.4" x14ac:dyDescent="0.3"/>
  <cols>
    <col min="1" max="1" width="11.109375" bestFit="1" customWidth="1"/>
    <col min="9" max="9" width="14.33203125" bestFit="1" customWidth="1"/>
  </cols>
  <sheetData>
    <row r="1" spans="1:17" ht="18" x14ac:dyDescent="0.35">
      <c r="A1" s="17"/>
      <c r="I1" s="16" t="s">
        <v>16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4.5</v>
      </c>
      <c r="D4" s="11">
        <v>5.9</v>
      </c>
      <c r="E4" s="12">
        <v>9</v>
      </c>
      <c r="F4" s="13">
        <v>10</v>
      </c>
      <c r="G4" s="8">
        <v>6.8</v>
      </c>
      <c r="H4" s="14">
        <v>7.6</v>
      </c>
      <c r="J4" s="8"/>
      <c r="K4" s="9">
        <v>1</v>
      </c>
      <c r="L4" s="10">
        <f t="shared" ref="L4:L9" si="0">((D4-C4)/(15-C4))*100</f>
        <v>13.333333333333336</v>
      </c>
      <c r="M4" s="11">
        <f t="shared" ref="M4:M9" si="1">((E4-C4)/(15-C4))*100</f>
        <v>42.857142857142854</v>
      </c>
      <c r="N4" s="12">
        <f t="shared" ref="N4:N9" si="2">((F4-C4)/(15-C4))*100</f>
        <v>52.380952380952387</v>
      </c>
      <c r="O4" s="13">
        <f t="shared" ref="O4:O9" si="3">((G4-C4)/(15-C4))*100</f>
        <v>21.904761904761902</v>
      </c>
      <c r="P4" s="8">
        <f t="shared" ref="P4:P9" si="4">((H4-C4)/(15-C4))*100</f>
        <v>29.523809523809518</v>
      </c>
      <c r="Q4" s="14"/>
    </row>
    <row r="5" spans="1:17" x14ac:dyDescent="0.3">
      <c r="A5" s="8"/>
      <c r="B5" s="9">
        <v>2</v>
      </c>
      <c r="C5" s="10">
        <v>3.8</v>
      </c>
      <c r="D5" s="11">
        <v>5.7</v>
      </c>
      <c r="E5" s="12">
        <v>8.9</v>
      </c>
      <c r="F5" s="13">
        <v>11</v>
      </c>
      <c r="G5" s="8">
        <v>7.2</v>
      </c>
      <c r="H5" s="14">
        <v>6.5</v>
      </c>
      <c r="J5" s="8"/>
      <c r="K5" s="9">
        <v>2</v>
      </c>
      <c r="L5" s="10">
        <f t="shared" si="0"/>
        <v>16.964285714285719</v>
      </c>
      <c r="M5" s="11">
        <f t="shared" si="1"/>
        <v>45.535714285714299</v>
      </c>
      <c r="N5" s="12">
        <f t="shared" si="2"/>
        <v>64.285714285714292</v>
      </c>
      <c r="O5" s="13">
        <f t="shared" si="3"/>
        <v>30.357142857142861</v>
      </c>
      <c r="P5" s="8">
        <f t="shared" si="4"/>
        <v>24.107142857142861</v>
      </c>
      <c r="Q5" s="14"/>
    </row>
    <row r="6" spans="1:17" x14ac:dyDescent="0.3">
      <c r="A6" s="8"/>
      <c r="B6" s="9">
        <v>3</v>
      </c>
      <c r="C6" s="10">
        <v>4.5</v>
      </c>
      <c r="D6" s="11">
        <v>6.3</v>
      </c>
      <c r="E6" s="12">
        <v>9.1</v>
      </c>
      <c r="F6" s="13">
        <v>11</v>
      </c>
      <c r="G6" s="8">
        <v>6.6</v>
      </c>
      <c r="H6" s="14">
        <v>6</v>
      </c>
      <c r="J6" s="8"/>
      <c r="K6" s="9">
        <v>3</v>
      </c>
      <c r="L6" s="10">
        <f t="shared" si="0"/>
        <v>17.142857142857139</v>
      </c>
      <c r="M6" s="11">
        <f t="shared" si="1"/>
        <v>43.809523809523803</v>
      </c>
      <c r="N6" s="12">
        <f t="shared" si="2"/>
        <v>61.904761904761905</v>
      </c>
      <c r="O6" s="13">
        <f t="shared" si="3"/>
        <v>19.999999999999996</v>
      </c>
      <c r="P6" s="8">
        <f t="shared" si="4"/>
        <v>14.285714285714285</v>
      </c>
      <c r="Q6" s="14"/>
    </row>
    <row r="7" spans="1:17" x14ac:dyDescent="0.3">
      <c r="A7" s="8"/>
      <c r="B7" s="9">
        <v>4</v>
      </c>
      <c r="C7" s="10">
        <v>4.0999999999999996</v>
      </c>
      <c r="D7" s="11">
        <v>4.2</v>
      </c>
      <c r="E7" s="12">
        <v>8.5</v>
      </c>
      <c r="F7" s="13">
        <v>11</v>
      </c>
      <c r="G7" s="8">
        <v>6</v>
      </c>
      <c r="H7" s="14">
        <v>5.5</v>
      </c>
      <c r="J7" s="8"/>
      <c r="K7" s="9">
        <v>4</v>
      </c>
      <c r="L7" s="10">
        <f t="shared" si="0"/>
        <v>0.91743119266055539</v>
      </c>
      <c r="M7" s="11">
        <f t="shared" si="1"/>
        <v>40.366972477064223</v>
      </c>
      <c r="N7" s="12">
        <f t="shared" si="2"/>
        <v>63.302752293577981</v>
      </c>
      <c r="O7" s="13">
        <f t="shared" si="3"/>
        <v>17.431192660550462</v>
      </c>
      <c r="P7" s="8">
        <f t="shared" si="4"/>
        <v>12.844036697247709</v>
      </c>
      <c r="Q7" s="14"/>
    </row>
    <row r="8" spans="1:17" x14ac:dyDescent="0.3">
      <c r="A8" s="8"/>
      <c r="B8" s="9">
        <v>5</v>
      </c>
      <c r="C8" s="10">
        <v>4.3</v>
      </c>
      <c r="D8" s="11">
        <v>6.5</v>
      </c>
      <c r="E8" s="12">
        <v>8.3000000000000007</v>
      </c>
      <c r="F8" s="13">
        <v>12</v>
      </c>
      <c r="G8" s="8">
        <v>8</v>
      </c>
      <c r="H8" s="14">
        <v>6.7</v>
      </c>
      <c r="J8" s="8"/>
      <c r="K8" s="9">
        <v>5</v>
      </c>
      <c r="L8" s="10">
        <f t="shared" si="0"/>
        <v>20.560747663551403</v>
      </c>
      <c r="M8" s="11">
        <f t="shared" si="1"/>
        <v>37.383177570093466</v>
      </c>
      <c r="N8" s="12">
        <f t="shared" si="2"/>
        <v>71.962616822429908</v>
      </c>
      <c r="O8" s="13">
        <f t="shared" si="3"/>
        <v>34.579439252336449</v>
      </c>
      <c r="P8" s="8">
        <f t="shared" si="4"/>
        <v>22.429906542056081</v>
      </c>
      <c r="Q8" s="14"/>
    </row>
    <row r="9" spans="1:17" x14ac:dyDescent="0.3">
      <c r="A9" s="8"/>
      <c r="B9" s="9">
        <v>6</v>
      </c>
      <c r="C9" s="10">
        <v>4.7</v>
      </c>
      <c r="D9" s="11">
        <v>6.9</v>
      </c>
      <c r="E9" s="12">
        <v>8.1</v>
      </c>
      <c r="F9" s="13">
        <v>15</v>
      </c>
      <c r="G9" s="8">
        <v>8.5</v>
      </c>
      <c r="H9" s="14">
        <v>6</v>
      </c>
      <c r="J9" s="8"/>
      <c r="K9" s="9">
        <v>6</v>
      </c>
      <c r="L9" s="10">
        <f t="shared" si="0"/>
        <v>21.359223300970875</v>
      </c>
      <c r="M9" s="11">
        <f t="shared" si="1"/>
        <v>33.009708737864067</v>
      </c>
      <c r="N9" s="12">
        <f t="shared" si="2"/>
        <v>100</v>
      </c>
      <c r="O9" s="13">
        <f t="shared" si="3"/>
        <v>36.89320388349514</v>
      </c>
      <c r="P9" s="8">
        <f t="shared" si="4"/>
        <v>12.621359223300969</v>
      </c>
      <c r="Q9" s="14"/>
    </row>
    <row r="10" spans="1:17" x14ac:dyDescent="0.3">
      <c r="A10" s="14" t="s">
        <v>7</v>
      </c>
      <c r="B10" s="14"/>
      <c r="C10" s="14">
        <f>AVERAGE(C4,C5,C6,C7,C8,C9)</f>
        <v>4.3166666666666664</v>
      </c>
      <c r="D10" s="14">
        <f>AVERAGE(D4,D5,D6,D7,D8,D9)</f>
        <v>5.916666666666667</v>
      </c>
      <c r="E10" s="14">
        <f>AVERAGE(E4,E5,E6,E7,E8,E9)</f>
        <v>8.65</v>
      </c>
      <c r="F10" s="14">
        <f>AVERAGE(F4,F5,F6,F7,F8,F9)</f>
        <v>11.666666666666666</v>
      </c>
      <c r="G10" s="14">
        <f>AVERAGE(G4,G5,G6,G7,G8,G9)</f>
        <v>7.1833333333333336</v>
      </c>
      <c r="H10" s="9">
        <f t="shared" ref="H10" si="5">AVERAGE(H4,H5,H6,H7,H8,H9)</f>
        <v>6.3833333333333337</v>
      </c>
      <c r="J10" s="14" t="s">
        <v>7</v>
      </c>
      <c r="K10" s="14"/>
      <c r="L10" s="14">
        <f>AVERAGE(L4,L5,L6,L7,L8,L9)</f>
        <v>15.046313057943172</v>
      </c>
      <c r="M10" s="14">
        <f>AVERAGE(M4,M5,M6,M7,M8,M9)</f>
        <v>40.493706622900454</v>
      </c>
      <c r="N10" s="14">
        <f>AVERAGE(N4,N5,N6,N7,N8,N9)</f>
        <v>68.97279961457275</v>
      </c>
      <c r="O10" s="14">
        <f>AVERAGE(O4,O5,O6,O7,O8,O9)</f>
        <v>26.860956759714469</v>
      </c>
      <c r="P10" s="14">
        <f>AVERAGE(P4,P5,P6,P7,P8,P9)</f>
        <v>19.301994854878568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0.94322143034743988</v>
      </c>
      <c r="D11" s="8">
        <f>STDEV(E4,E5,E6,E7,E8,E9)</f>
        <v>0.40865633483405095</v>
      </c>
      <c r="E11" s="8">
        <f>STDEV(F4,F5,F6,F7,F8,F9)</f>
        <v>1.7511900715418285</v>
      </c>
      <c r="F11" s="8">
        <f>STDEV(G4,G5,G6,G7,G8,G9)</f>
        <v>0.92610294604145371</v>
      </c>
      <c r="G11" s="8">
        <f t="shared" ref="G11" si="7">STDEV(H4,H5,H6,H7,H8,H9)</f>
        <v>0.73052492542462444</v>
      </c>
      <c r="H11" s="8">
        <f>STDEV(H4,H5,H6,H7,H8,H9)</f>
        <v>0.73052492542462444</v>
      </c>
      <c r="J11" s="8" t="s">
        <v>8</v>
      </c>
      <c r="K11" s="8"/>
      <c r="L11" s="8">
        <f>STDEV(M4,M5,M6,M7,M8,M9)</f>
        <v>4.6412065800956546</v>
      </c>
      <c r="M11" s="8">
        <f>STDEV(N4,N5,N6,N7,N8,N9)</f>
        <v>16.437706213990278</v>
      </c>
      <c r="N11" s="8">
        <f>STDEV(O4,O5,O6,O7,O8,O9)</f>
        <v>8.1608984509572444</v>
      </c>
      <c r="O11" s="8">
        <f>STDEV(P4,P5,P6,P7,P8,P9)</f>
        <v>7.0548984504188184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4.4000000000000004</v>
      </c>
      <c r="D12" s="10">
        <f t="shared" si="9"/>
        <v>6.1</v>
      </c>
      <c r="E12" s="10">
        <f t="shared" si="9"/>
        <v>8.6999999999999993</v>
      </c>
      <c r="F12" s="10">
        <f t="shared" si="9"/>
        <v>11</v>
      </c>
      <c r="G12" s="10">
        <f t="shared" si="9"/>
        <v>7</v>
      </c>
      <c r="H12" s="10">
        <f t="shared" si="9"/>
        <v>6.25</v>
      </c>
      <c r="J12" s="10" t="s">
        <v>9</v>
      </c>
      <c r="K12" s="10"/>
      <c r="L12" s="10">
        <f t="shared" ref="L12:Q12" si="10">MEDIAN(L4,L5,L6,L7,L8,L9)</f>
        <v>17.053571428571431</v>
      </c>
      <c r="M12" s="10">
        <f t="shared" si="10"/>
        <v>41.612057667103542</v>
      </c>
      <c r="N12" s="10">
        <f t="shared" si="10"/>
        <v>63.794233289646137</v>
      </c>
      <c r="O12" s="10">
        <f t="shared" si="10"/>
        <v>26.13095238095238</v>
      </c>
      <c r="P12" s="10">
        <f t="shared" si="10"/>
        <v>18.357810413885183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7.4</v>
      </c>
      <c r="D17" s="11">
        <v>10.199999999999999</v>
      </c>
      <c r="E17" s="12">
        <v>15</v>
      </c>
      <c r="F17" s="13">
        <v>17</v>
      </c>
      <c r="G17" s="8">
        <v>11.7</v>
      </c>
      <c r="H17" s="14">
        <v>12.8</v>
      </c>
      <c r="J17" s="8"/>
      <c r="K17" s="9">
        <v>1</v>
      </c>
      <c r="L17" s="10">
        <f t="shared" ref="L17:L22" si="11">((D17-C17)/(30-C17))*100</f>
        <v>12.389380530973446</v>
      </c>
      <c r="M17" s="11">
        <f t="shared" ref="M17:M22" si="12">((E17-C17)/(30-C17))*100</f>
        <v>33.62831858407079</v>
      </c>
      <c r="N17" s="12">
        <f t="shared" ref="N17:N22" si="13">((F17-C17)/(30-C17))*100</f>
        <v>42.477876106194685</v>
      </c>
      <c r="O17" s="13">
        <f t="shared" ref="O17:O22" si="14">((G17-C17)/(30-C17))*100</f>
        <v>19.026548672566364</v>
      </c>
      <c r="P17" s="8">
        <f t="shared" ref="P17:P22" si="15">((H17-C17)/(30-C17))*100</f>
        <v>23.893805309734514</v>
      </c>
      <c r="Q17" s="14"/>
    </row>
    <row r="18" spans="1:17" x14ac:dyDescent="0.3">
      <c r="A18" s="8"/>
      <c r="B18" s="9">
        <v>2</v>
      </c>
      <c r="C18" s="10">
        <v>8</v>
      </c>
      <c r="D18" s="11">
        <v>10.6</v>
      </c>
      <c r="E18" s="12">
        <v>13</v>
      </c>
      <c r="F18" s="13">
        <v>15</v>
      </c>
      <c r="G18" s="8">
        <v>14.3</v>
      </c>
      <c r="H18" s="14">
        <v>11.2</v>
      </c>
      <c r="J18" s="8"/>
      <c r="K18" s="9">
        <v>2</v>
      </c>
      <c r="L18" s="10">
        <f t="shared" si="11"/>
        <v>11.818181818181817</v>
      </c>
      <c r="M18" s="11">
        <f t="shared" si="12"/>
        <v>22.727272727272727</v>
      </c>
      <c r="N18" s="12">
        <f t="shared" si="13"/>
        <v>31.818181818181817</v>
      </c>
      <c r="O18" s="13">
        <f t="shared" si="14"/>
        <v>28.636363636363637</v>
      </c>
      <c r="P18" s="8">
        <f t="shared" si="15"/>
        <v>14.545454545454541</v>
      </c>
      <c r="Q18" s="14"/>
    </row>
    <row r="19" spans="1:17" x14ac:dyDescent="0.3">
      <c r="A19" s="8"/>
      <c r="B19" s="9">
        <v>3</v>
      </c>
      <c r="C19" s="10">
        <v>7.6</v>
      </c>
      <c r="D19" s="11">
        <v>10.9</v>
      </c>
      <c r="E19" s="12">
        <v>13</v>
      </c>
      <c r="F19" s="13">
        <v>17.100000000000001</v>
      </c>
      <c r="G19" s="8">
        <v>12.4</v>
      </c>
      <c r="H19" s="14">
        <v>10.7</v>
      </c>
      <c r="J19" s="8"/>
      <c r="K19" s="9">
        <v>3</v>
      </c>
      <c r="L19" s="10">
        <f t="shared" si="11"/>
        <v>14.732142857142861</v>
      </c>
      <c r="M19" s="11">
        <f t="shared" si="12"/>
        <v>24.107142857142861</v>
      </c>
      <c r="N19" s="12">
        <f t="shared" si="13"/>
        <v>42.410714285714299</v>
      </c>
      <c r="O19" s="13">
        <f t="shared" si="14"/>
        <v>21.428571428571434</v>
      </c>
      <c r="P19" s="8">
        <f t="shared" si="15"/>
        <v>13.839285714285712</v>
      </c>
      <c r="Q19" s="14"/>
    </row>
    <row r="20" spans="1:17" x14ac:dyDescent="0.3">
      <c r="A20" s="8"/>
      <c r="B20" s="9">
        <v>4</v>
      </c>
      <c r="C20" s="10">
        <v>7.9</v>
      </c>
      <c r="D20" s="11">
        <v>10.199999999999999</v>
      </c>
      <c r="E20" s="12">
        <v>13.7</v>
      </c>
      <c r="F20" s="13">
        <v>16.5</v>
      </c>
      <c r="G20" s="8">
        <v>14</v>
      </c>
      <c r="H20" s="14">
        <v>13</v>
      </c>
      <c r="J20" s="8"/>
      <c r="K20" s="9">
        <v>4</v>
      </c>
      <c r="L20" s="10">
        <f t="shared" si="11"/>
        <v>10.40723981900452</v>
      </c>
      <c r="M20" s="11">
        <f t="shared" si="12"/>
        <v>26.244343891402711</v>
      </c>
      <c r="N20" s="12">
        <f t="shared" si="13"/>
        <v>38.914027149321264</v>
      </c>
      <c r="O20" s="13">
        <f t="shared" si="14"/>
        <v>27.601809954751129</v>
      </c>
      <c r="P20" s="8">
        <f t="shared" si="15"/>
        <v>23.076923076923073</v>
      </c>
      <c r="Q20" s="14"/>
    </row>
    <row r="21" spans="1:17" x14ac:dyDescent="0.3">
      <c r="A21" s="8"/>
      <c r="B21" s="9">
        <v>5</v>
      </c>
      <c r="C21" s="10">
        <v>8.5</v>
      </c>
      <c r="D21" s="11">
        <v>11.5</v>
      </c>
      <c r="E21" s="12">
        <v>12</v>
      </c>
      <c r="F21" s="13">
        <v>18</v>
      </c>
      <c r="G21" s="8">
        <v>13</v>
      </c>
      <c r="H21" s="14">
        <v>12.1</v>
      </c>
      <c r="J21" s="8"/>
      <c r="K21" s="9">
        <v>5</v>
      </c>
      <c r="L21" s="10">
        <f t="shared" si="11"/>
        <v>13.953488372093023</v>
      </c>
      <c r="M21" s="11">
        <f t="shared" si="12"/>
        <v>16.279069767441861</v>
      </c>
      <c r="N21" s="12">
        <f t="shared" si="13"/>
        <v>44.186046511627907</v>
      </c>
      <c r="O21" s="13">
        <f t="shared" si="14"/>
        <v>20.930232558139537</v>
      </c>
      <c r="P21" s="8">
        <f t="shared" si="15"/>
        <v>16.744186046511626</v>
      </c>
      <c r="Q21" s="14"/>
    </row>
    <row r="22" spans="1:17" x14ac:dyDescent="0.3">
      <c r="A22" s="8"/>
      <c r="B22" s="9">
        <v>6</v>
      </c>
      <c r="C22" s="10">
        <v>8.4</v>
      </c>
      <c r="D22" s="11">
        <v>11</v>
      </c>
      <c r="E22" s="12">
        <v>12.9</v>
      </c>
      <c r="F22" s="13">
        <v>19</v>
      </c>
      <c r="G22" s="8">
        <v>13.5</v>
      </c>
      <c r="H22" s="14">
        <v>12.8</v>
      </c>
      <c r="J22" s="8"/>
      <c r="K22" s="9">
        <v>6</v>
      </c>
      <c r="L22" s="10">
        <f t="shared" si="11"/>
        <v>12.037037037037035</v>
      </c>
      <c r="M22" s="11">
        <f t="shared" si="12"/>
        <v>20.833333333333332</v>
      </c>
      <c r="N22" s="12">
        <f t="shared" si="13"/>
        <v>49.074074074074069</v>
      </c>
      <c r="O22" s="13">
        <f t="shared" si="14"/>
        <v>23.611111111111107</v>
      </c>
      <c r="P22" s="8">
        <f t="shared" si="15"/>
        <v>20.370370370370374</v>
      </c>
      <c r="Q22" s="14"/>
    </row>
    <row r="23" spans="1:17" x14ac:dyDescent="0.3">
      <c r="A23" s="14" t="s">
        <v>7</v>
      </c>
      <c r="B23" s="14"/>
      <c r="C23" s="14">
        <f>AVERAGE(C17,C18,C19,C20,C21,C22)</f>
        <v>7.9666666666666659</v>
      </c>
      <c r="D23" s="14">
        <f>AVERAGE(D17,D18,D19,D20,D21,D22)</f>
        <v>10.733333333333333</v>
      </c>
      <c r="E23" s="14">
        <f>AVERAGE(E17,E18,E19,E20,E21,E22)</f>
        <v>13.266666666666667</v>
      </c>
      <c r="F23" s="14">
        <f>AVERAGE(F17,F18,F19,F20,F21,F22)</f>
        <v>17.099999999999998</v>
      </c>
      <c r="G23" s="14">
        <f>AVERAGE(G17,G18,G19,G20,G21,G22)</f>
        <v>13.15</v>
      </c>
      <c r="H23" s="9">
        <f t="shared" ref="H23" si="16">AVERAGE(H17,H18,H19,H20,H21,H22)</f>
        <v>12.100000000000001</v>
      </c>
      <c r="J23" s="14" t="s">
        <v>7</v>
      </c>
      <c r="K23" s="14"/>
      <c r="L23" s="14">
        <f>AVERAGE(L17,L18,L19,L20,L21,L22)</f>
        <v>12.556245072405451</v>
      </c>
      <c r="M23" s="14">
        <f>AVERAGE(M17,M18,M19,M20,M21,M22)</f>
        <v>23.969913526777379</v>
      </c>
      <c r="N23" s="14">
        <f>AVERAGE(N17,N18,N19,N20,N21,N22)</f>
        <v>41.480153324185672</v>
      </c>
      <c r="O23" s="14">
        <f>AVERAGE(O17,O18,O19,O20,O21,O22)</f>
        <v>23.539106226917202</v>
      </c>
      <c r="P23" s="14">
        <f>AVERAGE(P17,P18,P19,P20,P21,P22)</f>
        <v>18.745004177213307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0.50464508980734868</v>
      </c>
      <c r="D24" s="8">
        <f>STDEV(E17,E18,E19,E20,E21,E22)</f>
        <v>1.0073066398404542</v>
      </c>
      <c r="E24" s="8">
        <f>STDEV(F17,F18,F19,F20,F21,F22)</f>
        <v>1.3564659966250538</v>
      </c>
      <c r="F24" s="8">
        <f>STDEV(G17,G18,G19,G20,G21,G22)</f>
        <v>0.98539332248600131</v>
      </c>
      <c r="G24" s="8">
        <f t="shared" ref="G24" si="18">STDEV(H17,H18,H19,H20,H21,H22)</f>
        <v>0.95498691090506627</v>
      </c>
      <c r="H24" s="8">
        <f>STDEV(H17,H18,H19,H20,H21,H22)</f>
        <v>0.95498691090506627</v>
      </c>
      <c r="J24" s="8" t="s">
        <v>8</v>
      </c>
      <c r="K24" s="8"/>
      <c r="L24" s="8">
        <f>STDEV(M17,M18,M19,M20,M21,M22)</f>
        <v>5.8139147365678214</v>
      </c>
      <c r="M24" s="8">
        <f>STDEV(N17,N18,N19,N20,N21,N22)</f>
        <v>5.7756312499751505</v>
      </c>
      <c r="N24" s="8">
        <f>STDEV(O17,O18,O19,O20,O21,O22)</f>
        <v>3.8501047782536535</v>
      </c>
      <c r="O24" s="8">
        <f>STDEV(P17,P18,P19,P20,P21,P22)</f>
        <v>4.3271943255885823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7.95</v>
      </c>
      <c r="D25" s="10">
        <f t="shared" si="20"/>
        <v>10.75</v>
      </c>
      <c r="E25" s="10">
        <f t="shared" si="20"/>
        <v>13</v>
      </c>
      <c r="F25" s="10">
        <f t="shared" si="20"/>
        <v>17.05</v>
      </c>
      <c r="G25" s="10">
        <f t="shared" si="20"/>
        <v>13.25</v>
      </c>
      <c r="H25" s="10">
        <f t="shared" si="20"/>
        <v>12.45</v>
      </c>
      <c r="J25" s="10" t="s">
        <v>9</v>
      </c>
      <c r="K25" s="10"/>
      <c r="L25" s="10">
        <f t="shared" ref="L25:Q25" si="21">MEDIAN(L17,L18,L19,L20,L21,L22)</f>
        <v>12.213208784005239</v>
      </c>
      <c r="M25" s="10">
        <f t="shared" si="21"/>
        <v>23.417207792207794</v>
      </c>
      <c r="N25" s="10">
        <f t="shared" si="21"/>
        <v>42.444295195954496</v>
      </c>
      <c r="O25" s="10">
        <f t="shared" si="21"/>
        <v>22.519841269841272</v>
      </c>
      <c r="P25" s="10">
        <f t="shared" si="21"/>
        <v>18.557278208440998</v>
      </c>
      <c r="Q25" s="10" t="e">
        <f t="shared" si="21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I7" sqref="I7"/>
    </sheetView>
  </sheetViews>
  <sheetFormatPr defaultRowHeight="14.4" x14ac:dyDescent="0.3"/>
  <cols>
    <col min="1" max="1" width="11.109375" bestFit="1" customWidth="1"/>
    <col min="9" max="9" width="28.33203125" bestFit="1" customWidth="1"/>
  </cols>
  <sheetData>
    <row r="1" spans="1:17" ht="18" x14ac:dyDescent="0.35">
      <c r="A1" s="17"/>
      <c r="I1" s="16" t="s">
        <v>30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4.5</v>
      </c>
      <c r="D4" s="11">
        <v>6.8</v>
      </c>
      <c r="E4" s="12">
        <v>11</v>
      </c>
      <c r="F4" s="13">
        <v>11</v>
      </c>
      <c r="G4" s="8">
        <v>6.8</v>
      </c>
      <c r="H4" s="14">
        <v>6.5</v>
      </c>
      <c r="J4" s="8"/>
      <c r="K4" s="9">
        <v>1</v>
      </c>
      <c r="L4" s="10">
        <f t="shared" ref="L4:L9" si="0">((D4-C4)/(15-C4))*100</f>
        <v>21.904761904761902</v>
      </c>
      <c r="M4" s="11">
        <f t="shared" ref="M4:M9" si="1">((E4-C4)/(15-C4))*100</f>
        <v>61.904761904761905</v>
      </c>
      <c r="N4" s="12">
        <f t="shared" ref="N4:N9" si="2">((F4-C4)/(15-C4))*100</f>
        <v>61.904761904761905</v>
      </c>
      <c r="O4" s="13">
        <f t="shared" ref="O4:O9" si="3">((G4-C4)/(15-C4))*100</f>
        <v>21.904761904761902</v>
      </c>
      <c r="P4" s="8">
        <f t="shared" ref="P4:P9" si="4">((H4-C4)/(15-C4))*100</f>
        <v>19.047619047619047</v>
      </c>
      <c r="Q4" s="14"/>
    </row>
    <row r="5" spans="1:17" x14ac:dyDescent="0.3">
      <c r="A5" s="8"/>
      <c r="B5" s="9">
        <v>2</v>
      </c>
      <c r="C5" s="10">
        <v>4.0999999999999996</v>
      </c>
      <c r="D5" s="11">
        <v>7</v>
      </c>
      <c r="E5" s="12">
        <v>8.6999999999999993</v>
      </c>
      <c r="F5" s="13">
        <v>8.9</v>
      </c>
      <c r="G5" s="8">
        <v>7</v>
      </c>
      <c r="H5" s="14">
        <v>6.8</v>
      </c>
      <c r="J5" s="8"/>
      <c r="K5" s="9">
        <v>2</v>
      </c>
      <c r="L5" s="10">
        <f t="shared" si="0"/>
        <v>26.605504587155966</v>
      </c>
      <c r="M5" s="11">
        <f t="shared" si="1"/>
        <v>42.201834862385319</v>
      </c>
      <c r="N5" s="12">
        <f t="shared" si="2"/>
        <v>44.036697247706428</v>
      </c>
      <c r="O5" s="13">
        <f t="shared" si="3"/>
        <v>26.605504587155966</v>
      </c>
      <c r="P5" s="8">
        <f t="shared" si="4"/>
        <v>24.770642201834864</v>
      </c>
      <c r="Q5" s="14"/>
    </row>
    <row r="6" spans="1:17" x14ac:dyDescent="0.3">
      <c r="A6" s="8"/>
      <c r="B6" s="9">
        <v>3</v>
      </c>
      <c r="C6" s="10">
        <v>4.5999999999999996</v>
      </c>
      <c r="D6" s="11">
        <v>7.8</v>
      </c>
      <c r="E6" s="12">
        <v>11.9</v>
      </c>
      <c r="F6" s="13">
        <v>9.6</v>
      </c>
      <c r="G6" s="8">
        <v>11.3</v>
      </c>
      <c r="H6" s="14">
        <v>6</v>
      </c>
      <c r="J6" s="8"/>
      <c r="K6" s="9">
        <v>3</v>
      </c>
      <c r="L6" s="10">
        <f t="shared" si="0"/>
        <v>30.76923076923077</v>
      </c>
      <c r="M6" s="11">
        <f t="shared" si="1"/>
        <v>70.192307692307693</v>
      </c>
      <c r="N6" s="12">
        <f t="shared" si="2"/>
        <v>48.076923076923073</v>
      </c>
      <c r="O6" s="13">
        <f t="shared" si="3"/>
        <v>64.423076923076934</v>
      </c>
      <c r="P6" s="8">
        <f t="shared" si="4"/>
        <v>13.461538461538463</v>
      </c>
      <c r="Q6" s="14"/>
    </row>
    <row r="7" spans="1:17" x14ac:dyDescent="0.3">
      <c r="A7" s="8"/>
      <c r="B7" s="9">
        <v>4</v>
      </c>
      <c r="C7" s="10">
        <v>4.4000000000000004</v>
      </c>
      <c r="D7" s="11">
        <v>7.4</v>
      </c>
      <c r="E7" s="12">
        <v>9.5</v>
      </c>
      <c r="F7" s="13">
        <v>8</v>
      </c>
      <c r="G7" s="8">
        <v>7</v>
      </c>
      <c r="H7" s="14">
        <v>7</v>
      </c>
      <c r="J7" s="8"/>
      <c r="K7" s="9">
        <v>4</v>
      </c>
      <c r="L7" s="10">
        <f t="shared" si="0"/>
        <v>28.30188679245283</v>
      </c>
      <c r="M7" s="11">
        <f t="shared" si="1"/>
        <v>48.113207547169814</v>
      </c>
      <c r="N7" s="12">
        <f t="shared" si="2"/>
        <v>33.962264150943398</v>
      </c>
      <c r="O7" s="13">
        <f t="shared" si="3"/>
        <v>24.528301886792452</v>
      </c>
      <c r="P7" s="8">
        <f t="shared" si="4"/>
        <v>24.528301886792452</v>
      </c>
      <c r="Q7" s="14"/>
    </row>
    <row r="8" spans="1:17" x14ac:dyDescent="0.3">
      <c r="A8" s="8"/>
      <c r="B8" s="9">
        <v>5</v>
      </c>
      <c r="C8" s="10">
        <v>3.6</v>
      </c>
      <c r="D8" s="11">
        <v>8</v>
      </c>
      <c r="E8" s="12">
        <v>9.1</v>
      </c>
      <c r="F8" s="13">
        <v>11</v>
      </c>
      <c r="G8" s="8">
        <v>9</v>
      </c>
      <c r="H8" s="14">
        <v>7.1</v>
      </c>
      <c r="J8" s="8"/>
      <c r="K8" s="9">
        <v>5</v>
      </c>
      <c r="L8" s="10">
        <f t="shared" si="0"/>
        <v>38.596491228070178</v>
      </c>
      <c r="M8" s="11">
        <f t="shared" si="1"/>
        <v>48.245614035087719</v>
      </c>
      <c r="N8" s="12">
        <f t="shared" si="2"/>
        <v>64.912280701754383</v>
      </c>
      <c r="O8" s="13">
        <f t="shared" si="3"/>
        <v>47.368421052631582</v>
      </c>
      <c r="P8" s="8">
        <f t="shared" si="4"/>
        <v>30.701754385964907</v>
      </c>
      <c r="Q8" s="14"/>
    </row>
    <row r="9" spans="1:17" x14ac:dyDescent="0.3">
      <c r="A9" s="8"/>
      <c r="B9" s="9">
        <v>6</v>
      </c>
      <c r="C9" s="10">
        <v>4.5</v>
      </c>
      <c r="D9" s="11">
        <v>8.1999999999999993</v>
      </c>
      <c r="E9" s="12">
        <v>9.4</v>
      </c>
      <c r="F9" s="13">
        <v>10.8</v>
      </c>
      <c r="G9" s="8">
        <v>9</v>
      </c>
      <c r="H9" s="14">
        <v>7</v>
      </c>
      <c r="J9" s="8"/>
      <c r="K9" s="9">
        <v>6</v>
      </c>
      <c r="L9" s="10">
        <f t="shared" si="0"/>
        <v>35.238095238095227</v>
      </c>
      <c r="M9" s="11">
        <f t="shared" si="1"/>
        <v>46.666666666666664</v>
      </c>
      <c r="N9" s="12">
        <f t="shared" si="2"/>
        <v>60.000000000000007</v>
      </c>
      <c r="O9" s="13">
        <f t="shared" si="3"/>
        <v>42.857142857142854</v>
      </c>
      <c r="P9" s="8">
        <f t="shared" si="4"/>
        <v>23.809523809523807</v>
      </c>
      <c r="Q9" s="14"/>
    </row>
    <row r="10" spans="1:17" x14ac:dyDescent="0.3">
      <c r="A10" s="14" t="s">
        <v>7</v>
      </c>
      <c r="B10" s="14"/>
      <c r="C10" s="14">
        <f>AVERAGE(C4,C5,C6,C7,C8,C9)</f>
        <v>4.2833333333333341</v>
      </c>
      <c r="D10" s="14">
        <f>AVERAGE(D4,D5,D6,D7,D8,D9)</f>
        <v>7.5333333333333341</v>
      </c>
      <c r="E10" s="14">
        <f>AVERAGE(E4,E5,E6,E7,E8,E9)</f>
        <v>9.9333333333333336</v>
      </c>
      <c r="F10" s="14">
        <f>AVERAGE(F4,F5,F6,F7,F8,F9)</f>
        <v>9.8833333333333329</v>
      </c>
      <c r="G10" s="14">
        <f>AVERAGE(G4,G5,G6,G7,G8,G9)</f>
        <v>8.35</v>
      </c>
      <c r="H10" s="9">
        <f t="shared" ref="H10" si="5">AVERAGE(H4,H5,H6,H7,H8,H9)</f>
        <v>6.7333333333333334</v>
      </c>
      <c r="J10" s="14" t="s">
        <v>7</v>
      </c>
      <c r="K10" s="14"/>
      <c r="L10" s="14">
        <f>AVERAGE(L4,L5,L6,L7,L8,L9)</f>
        <v>30.23599508662781</v>
      </c>
      <c r="M10" s="14">
        <f>AVERAGE(M4,M5,M6,M7,M8,M9)</f>
        <v>52.887398784729861</v>
      </c>
      <c r="N10" s="14">
        <f>AVERAGE(N4,N5,N6,N7,N8,N9)</f>
        <v>52.1488211803482</v>
      </c>
      <c r="O10" s="14">
        <f>AVERAGE(O4,O5,O6,O7,O8,O9)</f>
        <v>37.947868201926951</v>
      </c>
      <c r="P10" s="14">
        <f>AVERAGE(P4,P5,P6,P7,P8,P9)</f>
        <v>22.719896632212254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0.56095157247900329</v>
      </c>
      <c r="D11" s="8">
        <f>STDEV(E4,E5,E6,E7,E8,E9)</f>
        <v>1.2404300329589952</v>
      </c>
      <c r="E11" s="8">
        <f>STDEV(F4,F5,F6,F7,F8,F9)</f>
        <v>1.259232570523285</v>
      </c>
      <c r="F11" s="8">
        <f>STDEV(G4,G5,G6,G7,G8,G9)</f>
        <v>1.7660690813215643</v>
      </c>
      <c r="G11" s="8">
        <f t="shared" ref="G11" si="7">STDEV(H4,H5,H6,H7,H8,H9)</f>
        <v>0.41793141383086607</v>
      </c>
      <c r="H11" s="8">
        <f>STDEV(H4,H5,H6,H7,H8,H9)</f>
        <v>0.41793141383086607</v>
      </c>
      <c r="J11" s="8" t="s">
        <v>8</v>
      </c>
      <c r="K11" s="8"/>
      <c r="L11" s="8">
        <f>STDEV(M4,M5,M6,M7,M8,M9)</f>
        <v>10.751656263070315</v>
      </c>
      <c r="M11" s="8">
        <f>STDEV(N4,N5,N6,N7,N8,N9)</f>
        <v>12.106717578914653</v>
      </c>
      <c r="N11" s="8">
        <f>STDEV(O4,O5,O6,O7,O8,O9)</f>
        <v>16.612643995462182</v>
      </c>
      <c r="O11" s="8">
        <f>STDEV(P4,P5,P6,P7,P8,P9)</f>
        <v>5.8579185077565876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4.45</v>
      </c>
      <c r="D12" s="10">
        <f t="shared" si="9"/>
        <v>7.6</v>
      </c>
      <c r="E12" s="10">
        <f t="shared" si="9"/>
        <v>9.4499999999999993</v>
      </c>
      <c r="F12" s="10">
        <f t="shared" si="9"/>
        <v>10.199999999999999</v>
      </c>
      <c r="G12" s="10">
        <f t="shared" si="9"/>
        <v>8</v>
      </c>
      <c r="H12" s="10">
        <f t="shared" si="9"/>
        <v>6.9</v>
      </c>
      <c r="J12" s="10" t="s">
        <v>9</v>
      </c>
      <c r="K12" s="10"/>
      <c r="L12" s="10">
        <f t="shared" ref="L12:Q12" si="10">MEDIAN(L4,L5,L6,L7,L8,L9)</f>
        <v>29.5355587808418</v>
      </c>
      <c r="M12" s="10">
        <f t="shared" si="10"/>
        <v>48.179410791128767</v>
      </c>
      <c r="N12" s="10">
        <f t="shared" si="10"/>
        <v>54.03846153846154</v>
      </c>
      <c r="O12" s="10">
        <f t="shared" si="10"/>
        <v>34.731323722149412</v>
      </c>
      <c r="P12" s="10">
        <f t="shared" si="10"/>
        <v>24.168912848158129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7.2</v>
      </c>
      <c r="D17" s="11">
        <v>14</v>
      </c>
      <c r="E17" s="12">
        <v>16.2</v>
      </c>
      <c r="F17" s="13">
        <v>16.399999999999999</v>
      </c>
      <c r="G17" s="8">
        <v>13</v>
      </c>
      <c r="H17" s="14">
        <v>11.6</v>
      </c>
      <c r="J17" s="8"/>
      <c r="K17" s="9">
        <v>1</v>
      </c>
      <c r="L17" s="10">
        <f t="shared" ref="L17:L22" si="11">((D17-C17)/(30-C17))*100</f>
        <v>29.82456140350877</v>
      </c>
      <c r="M17" s="11">
        <f t="shared" ref="M17:M22" si="12">((E17-C17)/(30-C17))*100</f>
        <v>39.473684210526315</v>
      </c>
      <c r="N17" s="12">
        <f t="shared" ref="N17:N22" si="13">((F17-C17)/(30-C17))*100</f>
        <v>40.350877192982452</v>
      </c>
      <c r="O17" s="13">
        <f t="shared" ref="O17:O22" si="14">((G17-C17)/(30-C17))*100</f>
        <v>25.438596491228065</v>
      </c>
      <c r="P17" s="8">
        <f t="shared" ref="P17:P22" si="15">((H17-C17)/(30-C17))*100</f>
        <v>19.298245614035086</v>
      </c>
      <c r="Q17" s="14"/>
    </row>
    <row r="18" spans="1:17" x14ac:dyDescent="0.3">
      <c r="A18" s="8"/>
      <c r="B18" s="9">
        <v>2</v>
      </c>
      <c r="C18" s="10">
        <v>8.6999999999999993</v>
      </c>
      <c r="D18" s="11">
        <v>11.6</v>
      </c>
      <c r="E18" s="12">
        <v>13.2</v>
      </c>
      <c r="F18" s="13">
        <v>15.8</v>
      </c>
      <c r="G18" s="8">
        <v>13.8</v>
      </c>
      <c r="H18" s="14">
        <v>11.9</v>
      </c>
      <c r="J18" s="8"/>
      <c r="K18" s="9">
        <v>2</v>
      </c>
      <c r="L18" s="10">
        <f t="shared" si="11"/>
        <v>13.615023474178406</v>
      </c>
      <c r="M18" s="11">
        <f t="shared" si="12"/>
        <v>21.12676056338028</v>
      </c>
      <c r="N18" s="12">
        <f t="shared" si="13"/>
        <v>33.333333333333336</v>
      </c>
      <c r="O18" s="13">
        <f t="shared" si="14"/>
        <v>23.943661971830991</v>
      </c>
      <c r="P18" s="8">
        <f t="shared" si="15"/>
        <v>15.023474178403761</v>
      </c>
      <c r="Q18" s="14"/>
    </row>
    <row r="19" spans="1:17" x14ac:dyDescent="0.3">
      <c r="A19" s="8"/>
      <c r="B19" s="9">
        <v>3</v>
      </c>
      <c r="C19" s="10">
        <v>6.3</v>
      </c>
      <c r="D19" s="11">
        <v>8.4</v>
      </c>
      <c r="E19" s="12">
        <v>11</v>
      </c>
      <c r="F19" s="13">
        <v>12.9</v>
      </c>
      <c r="G19" s="8">
        <v>11</v>
      </c>
      <c r="H19" s="14">
        <v>10.5</v>
      </c>
      <c r="J19" s="8"/>
      <c r="K19" s="9">
        <v>3</v>
      </c>
      <c r="L19" s="10">
        <f t="shared" si="11"/>
        <v>8.8607594936708889</v>
      </c>
      <c r="M19" s="11">
        <f t="shared" si="12"/>
        <v>19.831223628691987</v>
      </c>
      <c r="N19" s="12">
        <f t="shared" si="13"/>
        <v>27.848101265822788</v>
      </c>
      <c r="O19" s="13">
        <f t="shared" si="14"/>
        <v>19.831223628691987</v>
      </c>
      <c r="P19" s="8">
        <f t="shared" si="15"/>
        <v>17.721518987341771</v>
      </c>
      <c r="Q19" s="14"/>
    </row>
    <row r="20" spans="1:17" x14ac:dyDescent="0.3">
      <c r="A20" s="8"/>
      <c r="B20" s="9">
        <v>4</v>
      </c>
      <c r="C20" s="10">
        <v>7.8</v>
      </c>
      <c r="D20" s="11">
        <v>9.3000000000000007</v>
      </c>
      <c r="E20" s="12">
        <v>13</v>
      </c>
      <c r="F20" s="13">
        <v>15</v>
      </c>
      <c r="G20" s="8">
        <v>13.7</v>
      </c>
      <c r="H20" s="14">
        <v>10.9</v>
      </c>
      <c r="J20" s="8"/>
      <c r="K20" s="9">
        <v>4</v>
      </c>
      <c r="L20" s="10">
        <f t="shared" si="11"/>
        <v>6.7567567567567615</v>
      </c>
      <c r="M20" s="11">
        <f t="shared" si="12"/>
        <v>23.423423423423426</v>
      </c>
      <c r="N20" s="12">
        <f t="shared" si="13"/>
        <v>32.432432432432435</v>
      </c>
      <c r="O20" s="13">
        <f t="shared" si="14"/>
        <v>26.576576576576578</v>
      </c>
      <c r="P20" s="8">
        <f t="shared" si="15"/>
        <v>13.963963963963966</v>
      </c>
      <c r="Q20" s="14"/>
    </row>
    <row r="21" spans="1:17" x14ac:dyDescent="0.3">
      <c r="A21" s="8"/>
      <c r="B21" s="9">
        <v>5</v>
      </c>
      <c r="C21" s="10">
        <v>8.4</v>
      </c>
      <c r="D21" s="11">
        <v>12.6</v>
      </c>
      <c r="E21" s="12">
        <v>15</v>
      </c>
      <c r="F21" s="13">
        <v>14</v>
      </c>
      <c r="G21" s="8">
        <v>12.8</v>
      </c>
      <c r="H21" s="14">
        <v>11</v>
      </c>
      <c r="J21" s="8"/>
      <c r="K21" s="9">
        <v>5</v>
      </c>
      <c r="L21" s="10">
        <f t="shared" si="11"/>
        <v>19.444444444444439</v>
      </c>
      <c r="M21" s="11">
        <f t="shared" si="12"/>
        <v>30.555555555555554</v>
      </c>
      <c r="N21" s="12">
        <f t="shared" si="13"/>
        <v>25.925925925925924</v>
      </c>
      <c r="O21" s="13">
        <f t="shared" si="14"/>
        <v>20.370370370370374</v>
      </c>
      <c r="P21" s="8">
        <f t="shared" si="15"/>
        <v>12.037037037037035</v>
      </c>
      <c r="Q21" s="14"/>
    </row>
    <row r="22" spans="1:17" x14ac:dyDescent="0.3">
      <c r="A22" s="8"/>
      <c r="B22" s="9">
        <v>6</v>
      </c>
      <c r="C22" s="10">
        <v>8.1</v>
      </c>
      <c r="D22" s="11">
        <v>12</v>
      </c>
      <c r="E22" s="12">
        <v>14</v>
      </c>
      <c r="F22" s="13">
        <v>16</v>
      </c>
      <c r="G22" s="8">
        <v>11.9</v>
      </c>
      <c r="H22" s="14">
        <v>12</v>
      </c>
      <c r="J22" s="8"/>
      <c r="K22" s="9">
        <v>6</v>
      </c>
      <c r="L22" s="10">
        <f t="shared" si="11"/>
        <v>17.808219178082194</v>
      </c>
      <c r="M22" s="11">
        <f t="shared" si="12"/>
        <v>26.940639269406397</v>
      </c>
      <c r="N22" s="12">
        <f t="shared" si="13"/>
        <v>36.073059360730596</v>
      </c>
      <c r="O22" s="13">
        <f t="shared" si="14"/>
        <v>17.351598173515985</v>
      </c>
      <c r="P22" s="8">
        <f t="shared" si="15"/>
        <v>17.808219178082194</v>
      </c>
      <c r="Q22" s="14"/>
    </row>
    <row r="23" spans="1:17" x14ac:dyDescent="0.3">
      <c r="A23" s="14" t="s">
        <v>7</v>
      </c>
      <c r="B23" s="14"/>
      <c r="C23" s="14">
        <f>AVERAGE(C17,C18,C19,C20,C21,C22)</f>
        <v>7.75</v>
      </c>
      <c r="D23" s="14">
        <f>AVERAGE(D17:D22)</f>
        <v>11.316666666666668</v>
      </c>
      <c r="E23" s="14">
        <f>AVERAGE(E17,E18,E19,E20,E21,E22)</f>
        <v>13.733333333333334</v>
      </c>
      <c r="F23" s="14">
        <f>AVERAGE(F17,F18,F19,F20,F21,F22)</f>
        <v>15.016666666666666</v>
      </c>
      <c r="G23" s="14">
        <f>AVERAGE(G17,G18,G19,G20,G21,G22)</f>
        <v>12.700000000000001</v>
      </c>
      <c r="H23" s="9">
        <f t="shared" ref="H23" si="16">AVERAGE(H17,H18,H19,H20,H21,H22)</f>
        <v>11.316666666666668</v>
      </c>
      <c r="J23" s="14" t="s">
        <v>7</v>
      </c>
      <c r="K23" s="14"/>
      <c r="L23" s="14">
        <f>AVERAGE(L17,L18,L19,L20,L21,L22)</f>
        <v>16.051627458440244</v>
      </c>
      <c r="M23" s="14">
        <f>AVERAGE(M17,M18,M19,M20,M21,M22)</f>
        <v>26.891881108497326</v>
      </c>
      <c r="N23" s="14">
        <f>AVERAGE(N17,N18,N19,N20,N21,N22)</f>
        <v>32.660621585204588</v>
      </c>
      <c r="O23" s="14">
        <f>AVERAGE(O17,O18,O19,O20,O21,O22)</f>
        <v>22.252004535368997</v>
      </c>
      <c r="P23" s="14">
        <f>AVERAGE(P17,P18,P19,P20,P21,P22)</f>
        <v>15.975409826477303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2.096107503604395</v>
      </c>
      <c r="D24" s="8">
        <f>STDEV(E17,E18,E19,E20,E21,E22)</f>
        <v>1.7918333255821011</v>
      </c>
      <c r="E24" s="8">
        <f>STDEV(F17,F18,F19,F20,F21,F22)</f>
        <v>1.3422617727800585</v>
      </c>
      <c r="F24" s="8">
        <f>STDEV(G17,G18,G19,G20,G21,G22)</f>
        <v>1.0807404868885035</v>
      </c>
      <c r="G24" s="8">
        <f t="shared" ref="G24" si="18">STDEV(H17,H18,H19,H20,H21,H22)</f>
        <v>0.60470378423379056</v>
      </c>
      <c r="H24" s="8">
        <f>STDEV(H17,H18,H19,H20,H21,H22)</f>
        <v>0.60470378423379056</v>
      </c>
      <c r="J24" s="8" t="s">
        <v>8</v>
      </c>
      <c r="K24" s="8"/>
      <c r="L24" s="8">
        <f>STDEV(M17,M18,M19,M20,M21,M22)</f>
        <v>7.3054274997500137</v>
      </c>
      <c r="M24" s="8">
        <f>STDEV(N17,N18,N19,N20,N21,N22)</f>
        <v>5.2878322915515747</v>
      </c>
      <c r="N24" s="8">
        <f>STDEV(O17,O18,O19,O20,O21,O22)</f>
        <v>3.6092300108302608</v>
      </c>
      <c r="O24" s="8">
        <f>STDEV(P17,P18,P19,P20,P21,P22)</f>
        <v>2.7536231098884416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7.9499999999999993</v>
      </c>
      <c r="D25" s="10">
        <f t="shared" si="20"/>
        <v>11.8</v>
      </c>
      <c r="E25" s="10">
        <f t="shared" si="20"/>
        <v>13.6</v>
      </c>
      <c r="F25" s="10">
        <f t="shared" si="20"/>
        <v>15.4</v>
      </c>
      <c r="G25" s="10">
        <f t="shared" si="20"/>
        <v>12.9</v>
      </c>
      <c r="H25" s="10">
        <f t="shared" si="20"/>
        <v>11.3</v>
      </c>
      <c r="J25" s="10" t="s">
        <v>9</v>
      </c>
      <c r="K25" s="10"/>
      <c r="L25" s="10">
        <f t="shared" ref="L25:Q25" si="21">MEDIAN(L17,L18,L19,L20,L21,L22)</f>
        <v>15.711621326130299</v>
      </c>
      <c r="M25" s="10">
        <f t="shared" si="21"/>
        <v>25.182031346414909</v>
      </c>
      <c r="N25" s="10">
        <f t="shared" si="21"/>
        <v>32.882882882882882</v>
      </c>
      <c r="O25" s="10">
        <f t="shared" si="21"/>
        <v>22.157016171100683</v>
      </c>
      <c r="P25" s="10">
        <f t="shared" si="21"/>
        <v>16.372496582872767</v>
      </c>
      <c r="Q25" s="10" t="e">
        <f t="shared" si="21"/>
        <v>#NUM!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J1" sqref="J1:J1048576"/>
    </sheetView>
  </sheetViews>
  <sheetFormatPr defaultRowHeight="14.4" x14ac:dyDescent="0.3"/>
  <cols>
    <col min="1" max="1" width="11.109375" bestFit="1" customWidth="1"/>
    <col min="9" max="9" width="18.6640625" bestFit="1" customWidth="1"/>
  </cols>
  <sheetData>
    <row r="1" spans="1:17" ht="18" x14ac:dyDescent="0.35">
      <c r="A1" s="17"/>
      <c r="I1" s="16" t="s">
        <v>20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4.5</v>
      </c>
      <c r="D4" s="11">
        <v>6.8</v>
      </c>
      <c r="E4" s="12">
        <v>11</v>
      </c>
      <c r="F4" s="13">
        <v>11</v>
      </c>
      <c r="G4" s="8">
        <v>6.8</v>
      </c>
      <c r="H4" s="14">
        <v>6.5</v>
      </c>
      <c r="J4" s="8"/>
      <c r="K4" s="9">
        <v>1</v>
      </c>
      <c r="L4" s="10">
        <f t="shared" ref="L4:L9" si="0">((D4-C4)/(15-C4))*100</f>
        <v>21.904761904761902</v>
      </c>
      <c r="M4" s="11">
        <f t="shared" ref="M4:M9" si="1">((E4-C4)/(15-C4))*100</f>
        <v>61.904761904761905</v>
      </c>
      <c r="N4" s="12">
        <f t="shared" ref="N4:N9" si="2">((F4-C4)/(15-C4))*100</f>
        <v>61.904761904761905</v>
      </c>
      <c r="O4" s="13">
        <f t="shared" ref="O4:O9" si="3">((G4-C4)/(15-C4))*100</f>
        <v>21.904761904761902</v>
      </c>
      <c r="P4" s="8">
        <f t="shared" ref="P4:P9" si="4">((H4-C4)/(15-C4))*100</f>
        <v>19.047619047619047</v>
      </c>
      <c r="Q4" s="14"/>
    </row>
    <row r="5" spans="1:17" x14ac:dyDescent="0.3">
      <c r="A5" s="8"/>
      <c r="B5" s="9">
        <v>2</v>
      </c>
      <c r="C5" s="10">
        <v>4.0999999999999996</v>
      </c>
      <c r="D5" s="11">
        <v>7</v>
      </c>
      <c r="E5" s="12">
        <v>8.6999999999999993</v>
      </c>
      <c r="F5" s="13">
        <v>8.9</v>
      </c>
      <c r="G5" s="8">
        <v>7</v>
      </c>
      <c r="H5" s="14">
        <v>6.8</v>
      </c>
      <c r="J5" s="8"/>
      <c r="K5" s="9">
        <v>2</v>
      </c>
      <c r="L5" s="10">
        <f t="shared" si="0"/>
        <v>26.605504587155966</v>
      </c>
      <c r="M5" s="11">
        <f t="shared" si="1"/>
        <v>42.201834862385319</v>
      </c>
      <c r="N5" s="12">
        <f t="shared" si="2"/>
        <v>44.036697247706428</v>
      </c>
      <c r="O5" s="13">
        <f t="shared" si="3"/>
        <v>26.605504587155966</v>
      </c>
      <c r="P5" s="8">
        <f t="shared" si="4"/>
        <v>24.770642201834864</v>
      </c>
      <c r="Q5" s="14"/>
    </row>
    <row r="6" spans="1:17" x14ac:dyDescent="0.3">
      <c r="A6" s="8"/>
      <c r="B6" s="9">
        <v>3</v>
      </c>
      <c r="C6" s="10">
        <v>4.5999999999999996</v>
      </c>
      <c r="D6" s="11">
        <v>7.8</v>
      </c>
      <c r="E6" s="12">
        <v>11.9</v>
      </c>
      <c r="F6" s="13">
        <v>9.6</v>
      </c>
      <c r="G6" s="8">
        <v>11.3</v>
      </c>
      <c r="H6" s="14">
        <v>6</v>
      </c>
      <c r="J6" s="8"/>
      <c r="K6" s="9">
        <v>3</v>
      </c>
      <c r="L6" s="10">
        <f t="shared" si="0"/>
        <v>30.76923076923077</v>
      </c>
      <c r="M6" s="11">
        <f t="shared" si="1"/>
        <v>70.192307692307693</v>
      </c>
      <c r="N6" s="12">
        <f t="shared" si="2"/>
        <v>48.076923076923073</v>
      </c>
      <c r="O6" s="13">
        <f t="shared" si="3"/>
        <v>64.423076923076934</v>
      </c>
      <c r="P6" s="8">
        <f t="shared" si="4"/>
        <v>13.461538461538463</v>
      </c>
      <c r="Q6" s="14"/>
    </row>
    <row r="7" spans="1:17" x14ac:dyDescent="0.3">
      <c r="A7" s="8"/>
      <c r="B7" s="9">
        <v>4</v>
      </c>
      <c r="C7" s="10">
        <v>4.4000000000000004</v>
      </c>
      <c r="D7" s="11">
        <v>7.4</v>
      </c>
      <c r="E7" s="12">
        <v>9.5</v>
      </c>
      <c r="F7" s="13">
        <v>8</v>
      </c>
      <c r="G7" s="8">
        <v>7</v>
      </c>
      <c r="H7" s="14">
        <v>7</v>
      </c>
      <c r="J7" s="8"/>
      <c r="K7" s="9">
        <v>4</v>
      </c>
      <c r="L7" s="10">
        <f t="shared" si="0"/>
        <v>28.30188679245283</v>
      </c>
      <c r="M7" s="11">
        <f t="shared" si="1"/>
        <v>48.113207547169814</v>
      </c>
      <c r="N7" s="12">
        <f t="shared" si="2"/>
        <v>33.962264150943398</v>
      </c>
      <c r="O7" s="13">
        <f t="shared" si="3"/>
        <v>24.528301886792452</v>
      </c>
      <c r="P7" s="8">
        <f t="shared" si="4"/>
        <v>24.528301886792452</v>
      </c>
      <c r="Q7" s="14"/>
    </row>
    <row r="8" spans="1:17" x14ac:dyDescent="0.3">
      <c r="A8" s="8"/>
      <c r="B8" s="9">
        <v>5</v>
      </c>
      <c r="C8" s="10">
        <v>3.6</v>
      </c>
      <c r="D8" s="11">
        <v>8</v>
      </c>
      <c r="E8" s="12">
        <v>9.1</v>
      </c>
      <c r="F8" s="13">
        <v>11</v>
      </c>
      <c r="G8" s="8">
        <v>9</v>
      </c>
      <c r="H8" s="14">
        <v>7.1</v>
      </c>
      <c r="J8" s="8"/>
      <c r="K8" s="9">
        <v>5</v>
      </c>
      <c r="L8" s="10">
        <f t="shared" si="0"/>
        <v>38.596491228070178</v>
      </c>
      <c r="M8" s="11">
        <f t="shared" si="1"/>
        <v>48.245614035087719</v>
      </c>
      <c r="N8" s="12">
        <f t="shared" si="2"/>
        <v>64.912280701754383</v>
      </c>
      <c r="O8" s="13">
        <f t="shared" si="3"/>
        <v>47.368421052631582</v>
      </c>
      <c r="P8" s="8">
        <f t="shared" si="4"/>
        <v>30.701754385964907</v>
      </c>
      <c r="Q8" s="14"/>
    </row>
    <row r="9" spans="1:17" x14ac:dyDescent="0.3">
      <c r="A9" s="8"/>
      <c r="B9" s="9">
        <v>6</v>
      </c>
      <c r="C9" s="10">
        <v>4.5</v>
      </c>
      <c r="D9" s="11">
        <v>8.1999999999999993</v>
      </c>
      <c r="E9" s="12">
        <v>9.4</v>
      </c>
      <c r="F9" s="13">
        <v>10.8</v>
      </c>
      <c r="G9" s="8">
        <v>9</v>
      </c>
      <c r="H9" s="14">
        <v>7</v>
      </c>
      <c r="J9" s="8"/>
      <c r="K9" s="9">
        <v>6</v>
      </c>
      <c r="L9" s="10">
        <f t="shared" si="0"/>
        <v>35.238095238095227</v>
      </c>
      <c r="M9" s="11">
        <f t="shared" si="1"/>
        <v>46.666666666666664</v>
      </c>
      <c r="N9" s="12">
        <f t="shared" si="2"/>
        <v>60.000000000000007</v>
      </c>
      <c r="O9" s="13">
        <f t="shared" si="3"/>
        <v>42.857142857142854</v>
      </c>
      <c r="P9" s="8">
        <f t="shared" si="4"/>
        <v>23.809523809523807</v>
      </c>
      <c r="Q9" s="14"/>
    </row>
    <row r="10" spans="1:17" x14ac:dyDescent="0.3">
      <c r="A10" s="14" t="s">
        <v>7</v>
      </c>
      <c r="B10" s="14"/>
      <c r="C10" s="14">
        <f>AVERAGE(C4,C5,C6,C7,C8,C9)</f>
        <v>4.2833333333333341</v>
      </c>
      <c r="D10" s="14">
        <f>AVERAGE(D4,D5,D6,D7,D8,D9)</f>
        <v>7.5333333333333341</v>
      </c>
      <c r="E10" s="14">
        <f>AVERAGE(E4,E5,E6,E7,E8,E9)</f>
        <v>9.9333333333333336</v>
      </c>
      <c r="F10" s="14">
        <f>AVERAGE(F4,F5,F6,F7,F8,F9)</f>
        <v>9.8833333333333329</v>
      </c>
      <c r="G10" s="14">
        <f>AVERAGE(G4,G5,G6,G7,G8,G9)</f>
        <v>8.35</v>
      </c>
      <c r="H10" s="9">
        <f t="shared" ref="H10" si="5">AVERAGE(H4,H5,H6,H7,H8,H9)</f>
        <v>6.7333333333333334</v>
      </c>
      <c r="J10" s="14" t="s">
        <v>7</v>
      </c>
      <c r="K10" s="14"/>
      <c r="L10" s="14">
        <f>AVERAGE(L4,L5,L6,L7,L8,L9)</f>
        <v>30.23599508662781</v>
      </c>
      <c r="M10" s="14">
        <f>AVERAGE(M4,M5,M6,M7,M8,M9)</f>
        <v>52.887398784729861</v>
      </c>
      <c r="N10" s="14">
        <f>AVERAGE(N4,N5,N6,N7,N8,N9)</f>
        <v>52.1488211803482</v>
      </c>
      <c r="O10" s="14">
        <f>AVERAGE(O4,O5,O6,O7,O8,O9)</f>
        <v>37.947868201926951</v>
      </c>
      <c r="P10" s="14">
        <f>AVERAGE(P4,P5,P6,P7,P8,P9)</f>
        <v>22.719896632212254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0.56095157247900329</v>
      </c>
      <c r="D11" s="8">
        <f>STDEV(E4,E5,E6,E7,E8,E9)</f>
        <v>1.2404300329589952</v>
      </c>
      <c r="E11" s="8">
        <f>STDEV(F4,F5,F6,F7,F8,F9)</f>
        <v>1.259232570523285</v>
      </c>
      <c r="F11" s="8">
        <f>STDEV(G4,G5,G6,G7,G8,G9)</f>
        <v>1.7660690813215643</v>
      </c>
      <c r="G11" s="8">
        <f t="shared" ref="G11" si="7">STDEV(H4,H5,H6,H7,H8,H9)</f>
        <v>0.41793141383086607</v>
      </c>
      <c r="H11" s="8">
        <f>STDEV(H4,H5,H6,H7,H8,H9)</f>
        <v>0.41793141383086607</v>
      </c>
      <c r="J11" s="8" t="s">
        <v>8</v>
      </c>
      <c r="K11" s="8"/>
      <c r="L11" s="8">
        <f>STDEV(M4,M5,M6,M7,M8,M9)</f>
        <v>10.751656263070315</v>
      </c>
      <c r="M11" s="8">
        <f>STDEV(N4,N5,N6,N7,N8,N9)</f>
        <v>12.106717578914653</v>
      </c>
      <c r="N11" s="8">
        <f>STDEV(O4,O5,O6,O7,O8,O9)</f>
        <v>16.612643995462182</v>
      </c>
      <c r="O11" s="8">
        <f>STDEV(P4,P5,P6,P7,P8,P9)</f>
        <v>5.8579185077565876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4.45</v>
      </c>
      <c r="D12" s="10">
        <f t="shared" si="9"/>
        <v>7.6</v>
      </c>
      <c r="E12" s="10">
        <f t="shared" si="9"/>
        <v>9.4499999999999993</v>
      </c>
      <c r="F12" s="10">
        <f t="shared" si="9"/>
        <v>10.199999999999999</v>
      </c>
      <c r="G12" s="10">
        <f t="shared" si="9"/>
        <v>8</v>
      </c>
      <c r="H12" s="10">
        <f t="shared" si="9"/>
        <v>6.9</v>
      </c>
      <c r="J12" s="10" t="s">
        <v>9</v>
      </c>
      <c r="K12" s="10"/>
      <c r="L12" s="10">
        <f t="shared" ref="L12:Q12" si="10">MEDIAN(L4,L5,L6,L7,L8,L9)</f>
        <v>29.5355587808418</v>
      </c>
      <c r="M12" s="10">
        <f t="shared" si="10"/>
        <v>48.179410791128767</v>
      </c>
      <c r="N12" s="10">
        <f t="shared" si="10"/>
        <v>54.03846153846154</v>
      </c>
      <c r="O12" s="10">
        <f t="shared" si="10"/>
        <v>34.731323722149412</v>
      </c>
      <c r="P12" s="10">
        <f t="shared" si="10"/>
        <v>24.168912848158129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7.4</v>
      </c>
      <c r="D17" s="11">
        <v>13.4</v>
      </c>
      <c r="E17" s="12">
        <v>16.8</v>
      </c>
      <c r="F17" s="13">
        <v>17</v>
      </c>
      <c r="G17" s="8">
        <v>14.1</v>
      </c>
      <c r="H17" s="14">
        <v>10.9</v>
      </c>
      <c r="J17" s="8"/>
      <c r="K17" s="9">
        <v>1</v>
      </c>
      <c r="L17" s="10">
        <f t="shared" ref="L17:L22" si="11">((D17-C17)/(30-C17))*100</f>
        <v>26.548672566371678</v>
      </c>
      <c r="M17" s="11">
        <f t="shared" ref="M17:M22" si="12">((E17-C17)/(30-C17))*100</f>
        <v>41.592920353982301</v>
      </c>
      <c r="N17" s="12">
        <f t="shared" ref="N17:N22" si="13">((F17-C17)/(30-C17))*100</f>
        <v>42.477876106194685</v>
      </c>
      <c r="O17" s="13">
        <f t="shared" ref="O17:O22" si="14">((G17-C17)/(30-C17))*100</f>
        <v>29.646017699115042</v>
      </c>
      <c r="P17" s="8">
        <f t="shared" ref="P17:P22" si="15">((H17-C17)/(30-C17))*100</f>
        <v>15.486725663716813</v>
      </c>
      <c r="Q17" s="14"/>
    </row>
    <row r="18" spans="1:17" x14ac:dyDescent="0.3">
      <c r="A18" s="8"/>
      <c r="B18" s="9">
        <v>2</v>
      </c>
      <c r="C18" s="10">
        <v>7.2</v>
      </c>
      <c r="D18" s="11">
        <v>13.1</v>
      </c>
      <c r="E18" s="12">
        <v>13.6</v>
      </c>
      <c r="F18" s="13">
        <v>14.1</v>
      </c>
      <c r="G18" s="8">
        <v>9.9</v>
      </c>
      <c r="H18" s="14">
        <v>10.8</v>
      </c>
      <c r="J18" s="8"/>
      <c r="K18" s="9">
        <v>2</v>
      </c>
      <c r="L18" s="10">
        <f t="shared" si="11"/>
        <v>25.877192982456137</v>
      </c>
      <c r="M18" s="11">
        <f t="shared" si="12"/>
        <v>28.07017543859649</v>
      </c>
      <c r="N18" s="12">
        <f t="shared" si="13"/>
        <v>30.263157894736835</v>
      </c>
      <c r="O18" s="13">
        <f t="shared" si="14"/>
        <v>11.842105263157896</v>
      </c>
      <c r="P18" s="8">
        <f t="shared" si="15"/>
        <v>15.789473684210527</v>
      </c>
      <c r="Q18" s="14"/>
    </row>
    <row r="19" spans="1:17" x14ac:dyDescent="0.3">
      <c r="A19" s="8"/>
      <c r="B19" s="9">
        <v>3</v>
      </c>
      <c r="C19" s="10">
        <v>7.4</v>
      </c>
      <c r="D19" s="11">
        <v>13.7</v>
      </c>
      <c r="E19" s="12">
        <v>17.7</v>
      </c>
      <c r="F19" s="13">
        <v>18</v>
      </c>
      <c r="G19" s="8">
        <v>13.7</v>
      </c>
      <c r="H19" s="14">
        <v>10.7</v>
      </c>
      <c r="J19" s="8"/>
      <c r="K19" s="9">
        <v>3</v>
      </c>
      <c r="L19" s="10">
        <f t="shared" si="11"/>
        <v>27.876106194690259</v>
      </c>
      <c r="M19" s="11">
        <f t="shared" si="12"/>
        <v>45.575221238938049</v>
      </c>
      <c r="N19" s="12">
        <f t="shared" si="13"/>
        <v>46.902654867256629</v>
      </c>
      <c r="O19" s="13">
        <f t="shared" si="14"/>
        <v>27.876106194690259</v>
      </c>
      <c r="P19" s="8">
        <f t="shared" si="15"/>
        <v>14.601769911504419</v>
      </c>
      <c r="Q19" s="14"/>
    </row>
    <row r="20" spans="1:17" x14ac:dyDescent="0.3">
      <c r="A20" s="8"/>
      <c r="B20" s="9">
        <v>4</v>
      </c>
      <c r="C20" s="10">
        <v>8.1999999999999993</v>
      </c>
      <c r="D20" s="11">
        <v>11.9</v>
      </c>
      <c r="E20" s="12">
        <v>12.6</v>
      </c>
      <c r="F20" s="13">
        <v>15</v>
      </c>
      <c r="G20" s="8">
        <v>12</v>
      </c>
      <c r="H20" s="14">
        <v>11.4</v>
      </c>
      <c r="J20" s="8"/>
      <c r="K20" s="9">
        <v>4</v>
      </c>
      <c r="L20" s="10">
        <f t="shared" si="11"/>
        <v>16.972477064220186</v>
      </c>
      <c r="M20" s="11">
        <f t="shared" si="12"/>
        <v>20.183486238532112</v>
      </c>
      <c r="N20" s="12">
        <f t="shared" si="13"/>
        <v>31.192660550458719</v>
      </c>
      <c r="O20" s="13">
        <f t="shared" si="14"/>
        <v>17.431192660550462</v>
      </c>
      <c r="P20" s="8">
        <f t="shared" si="15"/>
        <v>14.678899082568812</v>
      </c>
      <c r="Q20" s="14"/>
    </row>
    <row r="21" spans="1:17" x14ac:dyDescent="0.3">
      <c r="A21" s="8"/>
      <c r="B21" s="9">
        <v>5</v>
      </c>
      <c r="C21" s="10">
        <v>8.4</v>
      </c>
      <c r="D21" s="11">
        <v>12.6</v>
      </c>
      <c r="E21" s="12">
        <v>15</v>
      </c>
      <c r="F21" s="13">
        <v>14</v>
      </c>
      <c r="G21" s="8">
        <v>14</v>
      </c>
      <c r="H21" s="14">
        <v>11</v>
      </c>
      <c r="J21" s="8"/>
      <c r="K21" s="9">
        <v>5</v>
      </c>
      <c r="L21" s="10">
        <f t="shared" si="11"/>
        <v>19.444444444444439</v>
      </c>
      <c r="M21" s="11">
        <f t="shared" si="12"/>
        <v>30.555555555555554</v>
      </c>
      <c r="N21" s="12">
        <f t="shared" si="13"/>
        <v>25.925925925925924</v>
      </c>
      <c r="O21" s="13">
        <f t="shared" si="14"/>
        <v>25.925925925925924</v>
      </c>
      <c r="P21" s="8">
        <f t="shared" si="15"/>
        <v>12.037037037037035</v>
      </c>
      <c r="Q21" s="14"/>
    </row>
    <row r="22" spans="1:17" x14ac:dyDescent="0.3">
      <c r="A22" s="8"/>
      <c r="B22" s="9">
        <v>6</v>
      </c>
      <c r="C22" s="10">
        <v>8.1</v>
      </c>
      <c r="D22" s="11">
        <v>12</v>
      </c>
      <c r="E22" s="12">
        <v>14</v>
      </c>
      <c r="F22" s="13">
        <v>16</v>
      </c>
      <c r="G22" s="8">
        <v>11.9</v>
      </c>
      <c r="H22" s="14">
        <v>12</v>
      </c>
      <c r="J22" s="8"/>
      <c r="K22" s="9">
        <v>6</v>
      </c>
      <c r="L22" s="10">
        <f t="shared" si="11"/>
        <v>17.808219178082194</v>
      </c>
      <c r="M22" s="11">
        <f t="shared" si="12"/>
        <v>26.940639269406397</v>
      </c>
      <c r="N22" s="12">
        <f t="shared" si="13"/>
        <v>36.073059360730596</v>
      </c>
      <c r="O22" s="13">
        <f t="shared" si="14"/>
        <v>17.351598173515985</v>
      </c>
      <c r="P22" s="8">
        <f t="shared" si="15"/>
        <v>17.808219178082194</v>
      </c>
      <c r="Q22" s="14"/>
    </row>
    <row r="23" spans="1:17" x14ac:dyDescent="0.3">
      <c r="A23" s="14" t="s">
        <v>7</v>
      </c>
      <c r="B23" s="14"/>
      <c r="C23" s="14">
        <f>AVERAGE(C17,C18,C19,C20,C21,C22)</f>
        <v>7.7833333333333341</v>
      </c>
      <c r="D23" s="14">
        <f>AVERAGE(D17:D22)</f>
        <v>12.783333333333333</v>
      </c>
      <c r="E23" s="14">
        <f>AVERAGE(E17,E18,E19,E20,E21,E22)</f>
        <v>14.949999999999998</v>
      </c>
      <c r="F23" s="14">
        <f>AVERAGE(F17,F18,F19,F20,F21,F22)</f>
        <v>15.683333333333332</v>
      </c>
      <c r="G23" s="14">
        <f>AVERAGE(G17,G18,G19,G20,G21,G22)</f>
        <v>12.600000000000001</v>
      </c>
      <c r="H23" s="9">
        <f t="shared" ref="H23" si="16">AVERAGE(H17,H18,H19,H20,H21,H22)</f>
        <v>11.133333333333335</v>
      </c>
      <c r="J23" s="14" t="s">
        <v>7</v>
      </c>
      <c r="K23" s="14"/>
      <c r="L23" s="14">
        <f>AVERAGE(L17,L18,L19,L20,L21,L22)</f>
        <v>22.421185405044145</v>
      </c>
      <c r="M23" s="14">
        <f>AVERAGE(M17,M18,M19,M20,M21,M22)</f>
        <v>32.152999682501815</v>
      </c>
      <c r="N23" s="14">
        <f>AVERAGE(N17,N18,N19,N20,N21,N22)</f>
        <v>35.472555784217235</v>
      </c>
      <c r="O23" s="14">
        <f>AVERAGE(O17,O18,O19,O20,O21,O22)</f>
        <v>21.678824319492595</v>
      </c>
      <c r="P23" s="14">
        <f>AVERAGE(P17,P18,P19,P20,P21,P22)</f>
        <v>15.067020759519968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0.74139508136125798</v>
      </c>
      <c r="D24" s="8">
        <f>STDEV(E17,E18,E19,E20,E21,E22)</f>
        <v>1.9613770672667892</v>
      </c>
      <c r="E24" s="8">
        <f>STDEV(F17,F18,F19,F20,F21,F22)</f>
        <v>1.6129682782580277</v>
      </c>
      <c r="F24" s="8">
        <f>STDEV(G17,G18,G19,G20,G21,G22)</f>
        <v>1.6468151080190951</v>
      </c>
      <c r="G24" s="8">
        <f t="shared" ref="G24" si="18">STDEV(H17,H18,H19,H20,H21,H22)</f>
        <v>0.48853522561496704</v>
      </c>
      <c r="H24" s="8">
        <f>STDEV(H17,H18,H19,H20,H21,H22)</f>
        <v>0.48853522561496704</v>
      </c>
      <c r="J24" s="8" t="s">
        <v>8</v>
      </c>
      <c r="K24" s="8"/>
      <c r="L24" s="8">
        <f>STDEV(M17,M18,M19,M20,M21,M22)</f>
        <v>9.5804735634583249</v>
      </c>
      <c r="M24" s="8">
        <f>STDEV(N17,N18,N19,N20,N21,N22)</f>
        <v>7.9583384401658019</v>
      </c>
      <c r="N24" s="8">
        <f>STDEV(O17,O18,O19,O20,O21,O22)</f>
        <v>7.119672010227041</v>
      </c>
      <c r="O24" s="8">
        <f>STDEV(P17,P18,P19,P20,P21,P22)</f>
        <v>1.8846833872636957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7.75</v>
      </c>
      <c r="D25" s="10">
        <f t="shared" si="20"/>
        <v>12.85</v>
      </c>
      <c r="E25" s="10">
        <f t="shared" si="20"/>
        <v>14.5</v>
      </c>
      <c r="F25" s="10">
        <f t="shared" si="20"/>
        <v>15.5</v>
      </c>
      <c r="G25" s="10">
        <f t="shared" si="20"/>
        <v>12.85</v>
      </c>
      <c r="H25" s="10">
        <f t="shared" si="20"/>
        <v>10.95</v>
      </c>
      <c r="J25" s="10" t="s">
        <v>9</v>
      </c>
      <c r="K25" s="10"/>
      <c r="L25" s="10">
        <f t="shared" ref="L25:Q25" si="21">MEDIAN(L17,L18,L19,L20,L21,L22)</f>
        <v>22.66081871345029</v>
      </c>
      <c r="M25" s="10">
        <f t="shared" si="21"/>
        <v>29.312865497076022</v>
      </c>
      <c r="N25" s="10">
        <f t="shared" si="21"/>
        <v>33.632859955594654</v>
      </c>
      <c r="O25" s="10">
        <f t="shared" si="21"/>
        <v>21.678559293238195</v>
      </c>
      <c r="P25" s="10">
        <f t="shared" si="21"/>
        <v>15.082812373142811</v>
      </c>
      <c r="Q25" s="10" t="e">
        <f t="shared" si="21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G9" sqref="G9"/>
    </sheetView>
  </sheetViews>
  <sheetFormatPr defaultRowHeight="14.4" x14ac:dyDescent="0.3"/>
  <cols>
    <col min="1" max="1" width="11.109375" bestFit="1" customWidth="1"/>
    <col min="9" max="9" width="28.6640625" bestFit="1" customWidth="1"/>
  </cols>
  <sheetData>
    <row r="1" spans="1:17" ht="18" x14ac:dyDescent="0.35">
      <c r="A1" s="17"/>
      <c r="I1" s="16" t="s">
        <v>17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5</v>
      </c>
      <c r="D4" s="11">
        <v>6</v>
      </c>
      <c r="E4" s="12">
        <v>7</v>
      </c>
      <c r="F4" s="13">
        <v>8.4</v>
      </c>
      <c r="G4" s="8">
        <v>7</v>
      </c>
      <c r="H4" s="14">
        <v>5.9</v>
      </c>
      <c r="J4" s="8"/>
      <c r="K4" s="9">
        <v>1</v>
      </c>
      <c r="L4" s="10">
        <f t="shared" ref="L4:L9" si="0">((D4-C4)/(15-C4))*100</f>
        <v>10</v>
      </c>
      <c r="M4" s="11">
        <f t="shared" ref="M4:M9" si="1">((E4-C4)/(15-C4))*100</f>
        <v>20</v>
      </c>
      <c r="N4" s="12">
        <f t="shared" ref="N4:N9" si="2">((F4-C4)/(15-C4))*100</f>
        <v>34</v>
      </c>
      <c r="O4" s="13">
        <f t="shared" ref="O4:O9" si="3">((G4-C4)/(15-C4))*100</f>
        <v>20</v>
      </c>
      <c r="P4" s="8">
        <f t="shared" ref="P4:P9" si="4">((H4-C4)/(15-C4))*100</f>
        <v>9.0000000000000036</v>
      </c>
      <c r="Q4" s="14"/>
    </row>
    <row r="5" spans="1:17" x14ac:dyDescent="0.3">
      <c r="A5" s="8"/>
      <c r="B5" s="9">
        <v>2</v>
      </c>
      <c r="C5" s="10">
        <v>5.5</v>
      </c>
      <c r="D5" s="11">
        <v>6.3</v>
      </c>
      <c r="E5" s="12">
        <v>6.9</v>
      </c>
      <c r="F5" s="13">
        <v>8.8000000000000007</v>
      </c>
      <c r="G5" s="8">
        <v>6.6</v>
      </c>
      <c r="H5" s="14">
        <v>6.1</v>
      </c>
      <c r="J5" s="8"/>
      <c r="K5" s="9">
        <v>2</v>
      </c>
      <c r="L5" s="10">
        <f t="shared" si="0"/>
        <v>8.4210526315789451</v>
      </c>
      <c r="M5" s="11">
        <f t="shared" si="1"/>
        <v>14.736842105263163</v>
      </c>
      <c r="N5" s="12">
        <f t="shared" si="2"/>
        <v>34.736842105263165</v>
      </c>
      <c r="O5" s="13">
        <f t="shared" si="3"/>
        <v>11.578947368421048</v>
      </c>
      <c r="P5" s="8">
        <f t="shared" si="4"/>
        <v>6.3157894736842062</v>
      </c>
      <c r="Q5" s="14"/>
    </row>
    <row r="6" spans="1:17" x14ac:dyDescent="0.3">
      <c r="A6" s="8"/>
      <c r="B6" s="9">
        <v>3</v>
      </c>
      <c r="C6" s="10">
        <v>5.3</v>
      </c>
      <c r="D6" s="11">
        <v>6.4</v>
      </c>
      <c r="E6" s="12">
        <v>6.7</v>
      </c>
      <c r="F6" s="13">
        <v>9</v>
      </c>
      <c r="G6" s="8">
        <v>7.1</v>
      </c>
      <c r="H6" s="14">
        <v>6.2</v>
      </c>
      <c r="J6" s="8"/>
      <c r="K6" s="9">
        <v>3</v>
      </c>
      <c r="L6" s="10">
        <f t="shared" si="0"/>
        <v>11.340206185567018</v>
      </c>
      <c r="M6" s="11">
        <f t="shared" si="1"/>
        <v>14.432989690721653</v>
      </c>
      <c r="N6" s="12">
        <f t="shared" si="2"/>
        <v>38.144329896907223</v>
      </c>
      <c r="O6" s="13">
        <f t="shared" si="3"/>
        <v>18.556701030927837</v>
      </c>
      <c r="P6" s="8">
        <f t="shared" si="4"/>
        <v>9.2783505154639219</v>
      </c>
      <c r="Q6" s="14"/>
    </row>
    <row r="7" spans="1:17" x14ac:dyDescent="0.3">
      <c r="A7" s="8"/>
      <c r="B7" s="9">
        <v>4</v>
      </c>
      <c r="C7" s="10">
        <v>5.2</v>
      </c>
      <c r="D7" s="11">
        <v>6.4</v>
      </c>
      <c r="E7" s="12">
        <v>7</v>
      </c>
      <c r="F7" s="13">
        <v>8.1999999999999993</v>
      </c>
      <c r="G7" s="8">
        <v>6.8</v>
      </c>
      <c r="H7" s="14">
        <v>6.1</v>
      </c>
      <c r="J7" s="8"/>
      <c r="K7" s="9">
        <v>4</v>
      </c>
      <c r="L7" s="10">
        <f t="shared" si="0"/>
        <v>12.244897959183675</v>
      </c>
      <c r="M7" s="11">
        <f t="shared" si="1"/>
        <v>18.367346938775508</v>
      </c>
      <c r="N7" s="12">
        <f t="shared" si="2"/>
        <v>30.612244897959172</v>
      </c>
      <c r="O7" s="13">
        <f t="shared" si="3"/>
        <v>16.326530612244895</v>
      </c>
      <c r="P7" s="8">
        <f t="shared" si="4"/>
        <v>9.1836734693877489</v>
      </c>
      <c r="Q7" s="14"/>
    </row>
    <row r="8" spans="1:17" x14ac:dyDescent="0.3">
      <c r="A8" s="8"/>
      <c r="B8" s="9">
        <v>5</v>
      </c>
      <c r="C8" s="10">
        <v>5.3</v>
      </c>
      <c r="D8" s="11">
        <v>6</v>
      </c>
      <c r="E8" s="12">
        <v>7.1</v>
      </c>
      <c r="F8" s="13">
        <v>8.1999999999999993</v>
      </c>
      <c r="G8" s="8">
        <v>7</v>
      </c>
      <c r="H8" s="14">
        <v>5.9</v>
      </c>
      <c r="J8" s="8"/>
      <c r="K8" s="9">
        <v>5</v>
      </c>
      <c r="L8" s="10">
        <f t="shared" si="0"/>
        <v>7.2164948453608266</v>
      </c>
      <c r="M8" s="11">
        <f t="shared" si="1"/>
        <v>18.556701030927837</v>
      </c>
      <c r="N8" s="12">
        <f t="shared" si="2"/>
        <v>29.896907216494846</v>
      </c>
      <c r="O8" s="13">
        <f t="shared" si="3"/>
        <v>17.525773195876294</v>
      </c>
      <c r="P8" s="8">
        <f t="shared" si="4"/>
        <v>6.1855670103092839</v>
      </c>
      <c r="Q8" s="14"/>
    </row>
    <row r="9" spans="1:17" x14ac:dyDescent="0.3">
      <c r="A9" s="8"/>
      <c r="B9" s="9">
        <v>6</v>
      </c>
      <c r="C9" s="10">
        <v>4.9000000000000004</v>
      </c>
      <c r="D9" s="11">
        <v>5.9</v>
      </c>
      <c r="E9" s="12">
        <v>7.5</v>
      </c>
      <c r="F9" s="13">
        <v>8.4</v>
      </c>
      <c r="G9" s="8">
        <v>6.2</v>
      </c>
      <c r="H9" s="14">
        <v>5.8</v>
      </c>
      <c r="J9" s="8"/>
      <c r="K9" s="9">
        <v>6</v>
      </c>
      <c r="L9" s="10">
        <f t="shared" si="0"/>
        <v>9.9009900990099009</v>
      </c>
      <c r="M9" s="11">
        <f t="shared" si="1"/>
        <v>25.742574257425737</v>
      </c>
      <c r="N9" s="12">
        <f t="shared" si="2"/>
        <v>34.653465346534659</v>
      </c>
      <c r="O9" s="13">
        <f t="shared" si="3"/>
        <v>12.871287128712869</v>
      </c>
      <c r="P9" s="8">
        <f t="shared" si="4"/>
        <v>8.9108910891089064</v>
      </c>
      <c r="Q9" s="14"/>
    </row>
    <row r="10" spans="1:17" x14ac:dyDescent="0.3">
      <c r="A10" s="14" t="s">
        <v>7</v>
      </c>
      <c r="B10" s="14"/>
      <c r="C10" s="14">
        <f>AVERAGE(C4,C5,C6,C7,C8,C9)</f>
        <v>5.2</v>
      </c>
      <c r="D10" s="14">
        <f>AVERAGE(D4,D5,D6,D7,D8,D9)</f>
        <v>6.166666666666667</v>
      </c>
      <c r="E10" s="14">
        <f>AVERAGE(E4,E5,E6,E7,E8,E9)</f>
        <v>7.0333333333333341</v>
      </c>
      <c r="F10" s="14">
        <f>AVERAGE(F4,F5,F6,F7,F8,F9)</f>
        <v>8.5000000000000018</v>
      </c>
      <c r="G10" s="14">
        <f>AVERAGE(G4,G5,G6,G7,G8,G9)</f>
        <v>6.7833333333333341</v>
      </c>
      <c r="H10" s="9">
        <f t="shared" ref="H10" si="5">AVERAGE(H4,H5,H6,H7,H8,H9)</f>
        <v>5.9999999999999991</v>
      </c>
      <c r="J10" s="14" t="s">
        <v>7</v>
      </c>
      <c r="K10" s="14"/>
      <c r="L10" s="14">
        <f>AVERAGE(L4,L5,L6,L7,L8,L9)</f>
        <v>9.853940286783395</v>
      </c>
      <c r="M10" s="14">
        <f>AVERAGE(M4,M5,M6,M7,M8,M9)</f>
        <v>18.639409003852318</v>
      </c>
      <c r="N10" s="14">
        <f>AVERAGE(N4,N5,N6,N7,N8,N9)</f>
        <v>33.673964910526507</v>
      </c>
      <c r="O10" s="14">
        <f>AVERAGE(O4,O5,O6,O7,O8,O9)</f>
        <v>16.143206556030488</v>
      </c>
      <c r="P10" s="14">
        <f>AVERAGE(P4,P5,P6,P7,P8,P9)</f>
        <v>8.1457119263256796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0.22509257354845513</v>
      </c>
      <c r="D11" s="8">
        <f>STDEV(E4,E5,E6,E7,E8,E9)</f>
        <v>0.26583202716502508</v>
      </c>
      <c r="E11" s="8">
        <f>STDEV(F4,F5,F6,F7,F8,F9)</f>
        <v>0.32863353450310001</v>
      </c>
      <c r="F11" s="8">
        <f>STDEV(G4,G5,G6,G7,G8,G9)</f>
        <v>0.3371448748930741</v>
      </c>
      <c r="G11" s="8">
        <f t="shared" ref="G11" si="7">STDEV(H4,H5,H6,H7,H8,H9)</f>
        <v>0.15491933384829659</v>
      </c>
      <c r="H11" s="8">
        <f>STDEV(H4,H5,H6,H7,H8,H9)</f>
        <v>0.15491933384829659</v>
      </c>
      <c r="J11" s="8" t="s">
        <v>8</v>
      </c>
      <c r="K11" s="8"/>
      <c r="L11" s="8">
        <f>STDEV(M4,M5,M6,M7,M8,M9)</f>
        <v>4.1306419522939111</v>
      </c>
      <c r="M11" s="8">
        <f>STDEV(N4,N5,N6,N7,N8,N9)</f>
        <v>3.0272061471150975</v>
      </c>
      <c r="N11" s="8">
        <f>STDEV(O4,O5,O6,O7,O8,O9)</f>
        <v>3.2918939273173269</v>
      </c>
      <c r="O11" s="8">
        <f>STDEV(P4,P5,P6,P7,P8,P9)</f>
        <v>1.4741998424180425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5.25</v>
      </c>
      <c r="D12" s="10">
        <f t="shared" si="9"/>
        <v>6.15</v>
      </c>
      <c r="E12" s="10">
        <f t="shared" si="9"/>
        <v>7</v>
      </c>
      <c r="F12" s="10">
        <f t="shared" si="9"/>
        <v>8.4</v>
      </c>
      <c r="G12" s="10">
        <f t="shared" si="9"/>
        <v>6.9</v>
      </c>
      <c r="H12" s="10">
        <f t="shared" si="9"/>
        <v>6</v>
      </c>
      <c r="J12" s="10" t="s">
        <v>9</v>
      </c>
      <c r="K12" s="10"/>
      <c r="L12" s="10">
        <f t="shared" ref="L12:Q12" si="10">MEDIAN(L4,L5,L6,L7,L8,L9)</f>
        <v>9.9504950495049513</v>
      </c>
      <c r="M12" s="10">
        <f t="shared" si="10"/>
        <v>18.462023984851673</v>
      </c>
      <c r="N12" s="10">
        <f t="shared" si="10"/>
        <v>34.32673267326733</v>
      </c>
      <c r="O12" s="10">
        <f t="shared" si="10"/>
        <v>16.926151904060596</v>
      </c>
      <c r="P12" s="10">
        <f t="shared" si="10"/>
        <v>8.9554455445544541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7.2</v>
      </c>
      <c r="D17" s="11">
        <v>8.8000000000000007</v>
      </c>
      <c r="E17" s="12">
        <v>10.5</v>
      </c>
      <c r="F17" s="13">
        <v>15</v>
      </c>
      <c r="G17" s="8">
        <v>11</v>
      </c>
      <c r="H17" s="14">
        <v>9</v>
      </c>
      <c r="J17" s="8"/>
      <c r="K17" s="9">
        <v>1</v>
      </c>
      <c r="L17" s="10">
        <f t="shared" ref="L17:L22" si="11">((D17-C17)/(30-C17))*100</f>
        <v>7.0175438596491251</v>
      </c>
      <c r="M17" s="11">
        <f t="shared" ref="M17:M22" si="12">((E17-C17)/(30-C17))*100</f>
        <v>14.473684210526313</v>
      </c>
      <c r="N17" s="12">
        <f t="shared" ref="N17:N22" si="13">((F17-C17)/(30-C17))*100</f>
        <v>34.210526315789473</v>
      </c>
      <c r="O17" s="13">
        <f t="shared" ref="O17:O22" si="14">((G17-C17)/(30-C17))*100</f>
        <v>16.666666666666664</v>
      </c>
      <c r="P17" s="8">
        <f t="shared" ref="P17:P22" si="15">((H17-C17)/(30-C17))*100</f>
        <v>7.8947368421052628</v>
      </c>
      <c r="Q17" s="14"/>
    </row>
    <row r="18" spans="1:17" x14ac:dyDescent="0.3">
      <c r="A18" s="8"/>
      <c r="B18" s="9">
        <v>2</v>
      </c>
      <c r="C18" s="10">
        <v>8.6999999999999993</v>
      </c>
      <c r="D18" s="11">
        <v>8.1</v>
      </c>
      <c r="E18" s="12">
        <v>11</v>
      </c>
      <c r="F18" s="13">
        <v>13</v>
      </c>
      <c r="G18" s="8">
        <v>9.1</v>
      </c>
      <c r="H18" s="14">
        <v>9.4</v>
      </c>
      <c r="J18" s="8"/>
      <c r="K18" s="9">
        <v>2</v>
      </c>
      <c r="L18" s="10">
        <f t="shared" si="11"/>
        <v>-2.8169014084507027</v>
      </c>
      <c r="M18" s="11">
        <f t="shared" si="12"/>
        <v>10.798122065727704</v>
      </c>
      <c r="N18" s="12">
        <f t="shared" si="13"/>
        <v>20.187793427230048</v>
      </c>
      <c r="O18" s="13">
        <f t="shared" si="14"/>
        <v>1.8779342723004713</v>
      </c>
      <c r="P18" s="8">
        <f t="shared" si="15"/>
        <v>3.2863849765258268</v>
      </c>
      <c r="Q18" s="14"/>
    </row>
    <row r="19" spans="1:17" x14ac:dyDescent="0.3">
      <c r="A19" s="8"/>
      <c r="B19" s="9">
        <v>3</v>
      </c>
      <c r="C19" s="10">
        <v>6.3</v>
      </c>
      <c r="D19" s="11">
        <v>8.9</v>
      </c>
      <c r="E19" s="12">
        <v>11.1</v>
      </c>
      <c r="F19" s="13">
        <v>12</v>
      </c>
      <c r="G19" s="8">
        <v>9.9</v>
      </c>
      <c r="H19" s="14">
        <v>7.9</v>
      </c>
      <c r="J19" s="8"/>
      <c r="K19" s="9">
        <v>3</v>
      </c>
      <c r="L19" s="10">
        <f t="shared" si="11"/>
        <v>10.9704641350211</v>
      </c>
      <c r="M19" s="11">
        <f t="shared" si="12"/>
        <v>20.253164556962027</v>
      </c>
      <c r="N19" s="12">
        <f t="shared" si="13"/>
        <v>24.050632911392405</v>
      </c>
      <c r="O19" s="13">
        <f t="shared" si="14"/>
        <v>15.189873417721522</v>
      </c>
      <c r="P19" s="8">
        <f t="shared" si="15"/>
        <v>6.751054852320677</v>
      </c>
      <c r="Q19" s="14"/>
    </row>
    <row r="20" spans="1:17" x14ac:dyDescent="0.3">
      <c r="A20" s="8"/>
      <c r="B20" s="9">
        <v>4</v>
      </c>
      <c r="C20" s="10">
        <v>7.8</v>
      </c>
      <c r="D20" s="11">
        <v>8.9</v>
      </c>
      <c r="E20" s="12">
        <v>11.2</v>
      </c>
      <c r="F20" s="13">
        <v>14</v>
      </c>
      <c r="G20" s="8">
        <v>10.1</v>
      </c>
      <c r="H20" s="14">
        <v>9</v>
      </c>
      <c r="J20" s="8"/>
      <c r="K20" s="9">
        <v>4</v>
      </c>
      <c r="L20" s="10">
        <f t="shared" si="11"/>
        <v>4.9549549549549576</v>
      </c>
      <c r="M20" s="11">
        <f t="shared" si="12"/>
        <v>15.315315315315313</v>
      </c>
      <c r="N20" s="12">
        <f t="shared" si="13"/>
        <v>27.927927927927932</v>
      </c>
      <c r="O20" s="13">
        <f t="shared" si="14"/>
        <v>10.36036036036036</v>
      </c>
      <c r="P20" s="8">
        <f t="shared" si="15"/>
        <v>5.4054054054054061</v>
      </c>
      <c r="Q20" s="14"/>
    </row>
    <row r="21" spans="1:17" x14ac:dyDescent="0.3">
      <c r="A21" s="8"/>
      <c r="B21" s="9">
        <v>5</v>
      </c>
      <c r="C21" s="10">
        <v>7.9</v>
      </c>
      <c r="D21" s="11">
        <v>9.8000000000000007</v>
      </c>
      <c r="E21" s="12">
        <v>10.3</v>
      </c>
      <c r="F21" s="13">
        <v>11</v>
      </c>
      <c r="G21" s="8">
        <v>10.1</v>
      </c>
      <c r="H21" s="14">
        <v>9.9</v>
      </c>
      <c r="J21" s="8"/>
      <c r="K21" s="9">
        <v>5</v>
      </c>
      <c r="L21" s="10">
        <f t="shared" si="11"/>
        <v>8.5972850678733046</v>
      </c>
      <c r="M21" s="11">
        <f t="shared" si="12"/>
        <v>10.859728506787331</v>
      </c>
      <c r="N21" s="12">
        <f t="shared" si="13"/>
        <v>14.027149321266966</v>
      </c>
      <c r="O21" s="13">
        <f t="shared" si="14"/>
        <v>9.9547511312217161</v>
      </c>
      <c r="P21" s="8">
        <f t="shared" si="15"/>
        <v>9.0497737556561084</v>
      </c>
      <c r="Q21" s="14"/>
    </row>
    <row r="22" spans="1:17" x14ac:dyDescent="0.3">
      <c r="A22" s="8"/>
      <c r="B22" s="9">
        <v>6</v>
      </c>
      <c r="C22" s="10">
        <v>7.5</v>
      </c>
      <c r="D22" s="11">
        <v>9</v>
      </c>
      <c r="E22" s="12">
        <v>10.9</v>
      </c>
      <c r="F22" s="13">
        <v>12</v>
      </c>
      <c r="G22" s="8">
        <v>10</v>
      </c>
      <c r="H22" s="14">
        <v>9.5</v>
      </c>
      <c r="J22" s="8"/>
      <c r="K22" s="9">
        <v>6</v>
      </c>
      <c r="L22" s="10">
        <f t="shared" si="11"/>
        <v>6.666666666666667</v>
      </c>
      <c r="M22" s="11">
        <f t="shared" si="12"/>
        <v>15.111111111111114</v>
      </c>
      <c r="N22" s="12">
        <f t="shared" si="13"/>
        <v>20</v>
      </c>
      <c r="O22" s="13">
        <f t="shared" si="14"/>
        <v>11.111111111111111</v>
      </c>
      <c r="P22" s="8">
        <f t="shared" si="15"/>
        <v>8.8888888888888893</v>
      </c>
      <c r="Q22" s="14"/>
    </row>
    <row r="23" spans="1:17" x14ac:dyDescent="0.3">
      <c r="A23" s="14" t="s">
        <v>7</v>
      </c>
      <c r="B23" s="14"/>
      <c r="C23" s="14">
        <f>AVERAGE(C17,C18,C19,C20,C21,C22)</f>
        <v>7.5666666666666664</v>
      </c>
      <c r="D23" s="14">
        <f>AVERAGE(D17,D18,D19,D20,D21,D22)</f>
        <v>8.9166666666666661</v>
      </c>
      <c r="E23" s="14">
        <f>AVERAGE(E17,E18,E19,E20,E21,E22)</f>
        <v>10.833333333333334</v>
      </c>
      <c r="F23" s="14">
        <f>AVERAGE(F17,F18,F19,F20,F21,F22)</f>
        <v>12.833333333333334</v>
      </c>
      <c r="G23" s="14">
        <f>AVERAGE(G17,G18,G19,G20,G21,G22)</f>
        <v>10.033333333333333</v>
      </c>
      <c r="H23" s="9">
        <f t="shared" ref="H23" si="16">AVERAGE(H17,H18,H19,H20,H21,H22)</f>
        <v>9.1166666666666654</v>
      </c>
      <c r="J23" s="14" t="s">
        <v>7</v>
      </c>
      <c r="K23" s="14"/>
      <c r="L23" s="14">
        <f>AVERAGE(L17,L18,L19,L20,L21,L22)</f>
        <v>5.8983355459524089</v>
      </c>
      <c r="M23" s="14">
        <f>AVERAGE(M17,M18,M19,M20,M21,M22)</f>
        <v>14.468520961071635</v>
      </c>
      <c r="N23" s="14">
        <f>AVERAGE(N17,N18,N19,N20,N21,N22)</f>
        <v>23.400671650601137</v>
      </c>
      <c r="O23" s="14">
        <f>AVERAGE(O17,O18,O19,O20,O21,O22)</f>
        <v>10.860116159896975</v>
      </c>
      <c r="P23" s="14">
        <f>AVERAGE(P17,P18,P19,P20,P21,P22)</f>
        <v>6.879374120150362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0.54191020166321557</v>
      </c>
      <c r="D24" s="8">
        <f>STDEV(E17,E18,E19,E20,E21,E22)</f>
        <v>0.35590260840104332</v>
      </c>
      <c r="E24" s="8">
        <f>STDEV(F17,F18,F19,F20,F21,F22)</f>
        <v>1.4719601443879771</v>
      </c>
      <c r="F24" s="8">
        <f>STDEV(G17,G18,G19,G20,G21,G22)</f>
        <v>0.6055300708194985</v>
      </c>
      <c r="G24" s="8">
        <f t="shared" ref="G24" si="18">STDEV(H17,H18,H19,H20,H21,H22)</f>
        <v>0.68532230860133736</v>
      </c>
      <c r="H24" s="8">
        <f>STDEV(H17,H18,H19,H20,H21,H22)</f>
        <v>0.68532230860133736</v>
      </c>
      <c r="J24" s="8" t="s">
        <v>8</v>
      </c>
      <c r="K24" s="8"/>
      <c r="L24" s="8">
        <f>STDEV(M17,M18,M19,M20,M21,M22)</f>
        <v>3.4953489668119975</v>
      </c>
      <c r="M24" s="8">
        <f>STDEV(N17,N18,N19,N20,N21,N22)</f>
        <v>7.035929674684934</v>
      </c>
      <c r="N24" s="8">
        <f>STDEV(O17,O18,O19,O20,O21,O22)</f>
        <v>5.182178274067228</v>
      </c>
      <c r="O24" s="8">
        <f>STDEV(P17,P18,P19,P20,P21,P22)</f>
        <v>2.2306217175247118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7.65</v>
      </c>
      <c r="D25" s="10">
        <f t="shared" si="20"/>
        <v>8.9</v>
      </c>
      <c r="E25" s="10">
        <f t="shared" si="20"/>
        <v>10.95</v>
      </c>
      <c r="F25" s="10">
        <f t="shared" si="20"/>
        <v>12.5</v>
      </c>
      <c r="G25" s="10">
        <f t="shared" si="20"/>
        <v>10.050000000000001</v>
      </c>
      <c r="H25" s="10">
        <f t="shared" si="20"/>
        <v>9.1999999999999993</v>
      </c>
      <c r="J25" s="10" t="s">
        <v>9</v>
      </c>
      <c r="K25" s="10"/>
      <c r="L25" s="10">
        <f t="shared" ref="L25:Q25" si="21">MEDIAN(L17,L18,L19,L20,L21,L22)</f>
        <v>6.8421052631578956</v>
      </c>
      <c r="M25" s="10">
        <f t="shared" si="21"/>
        <v>14.792397660818715</v>
      </c>
      <c r="N25" s="10">
        <f t="shared" si="21"/>
        <v>22.119213169311227</v>
      </c>
      <c r="O25" s="10">
        <f t="shared" si="21"/>
        <v>10.735735735735735</v>
      </c>
      <c r="P25" s="10">
        <f t="shared" si="21"/>
        <v>7.3228958472129699</v>
      </c>
      <c r="Q25" s="10" t="e">
        <f t="shared" si="21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I7" sqref="I7"/>
    </sheetView>
  </sheetViews>
  <sheetFormatPr defaultRowHeight="14.4" x14ac:dyDescent="0.3"/>
  <cols>
    <col min="1" max="1" width="17.44140625" customWidth="1"/>
    <col min="9" max="9" width="41.88671875" bestFit="1" customWidth="1"/>
  </cols>
  <sheetData>
    <row r="1" spans="1:17" ht="18" x14ac:dyDescent="0.35">
      <c r="A1" s="17"/>
      <c r="I1" s="16" t="s">
        <v>29</v>
      </c>
    </row>
    <row r="2" spans="1:17" x14ac:dyDescent="0.3">
      <c r="C2" s="15" t="s">
        <v>12</v>
      </c>
      <c r="M2" s="15" t="s">
        <v>13</v>
      </c>
    </row>
    <row r="3" spans="1:17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J3" s="1" t="s">
        <v>0</v>
      </c>
      <c r="K3" s="2" t="s">
        <v>1</v>
      </c>
      <c r="L3" s="3" t="s">
        <v>2</v>
      </c>
      <c r="M3" s="4" t="s">
        <v>3</v>
      </c>
      <c r="N3" s="5" t="s">
        <v>4</v>
      </c>
      <c r="O3" s="6" t="s">
        <v>5</v>
      </c>
      <c r="P3" s="1" t="s">
        <v>6</v>
      </c>
      <c r="Q3" s="7" t="s">
        <v>7</v>
      </c>
    </row>
    <row r="4" spans="1:17" x14ac:dyDescent="0.3">
      <c r="A4" s="8"/>
      <c r="B4" s="9">
        <v>1</v>
      </c>
      <c r="C4" s="10">
        <v>6</v>
      </c>
      <c r="D4" s="11">
        <v>9</v>
      </c>
      <c r="E4" s="12">
        <v>12</v>
      </c>
      <c r="F4" s="13">
        <v>12</v>
      </c>
      <c r="G4" s="8">
        <v>10</v>
      </c>
      <c r="H4" s="14">
        <v>11.6</v>
      </c>
      <c r="J4" s="8"/>
      <c r="K4" s="9">
        <v>1</v>
      </c>
      <c r="L4" s="10">
        <f t="shared" ref="L4:L9" si="0">((D4-C4)/(15-C4))*100</f>
        <v>33.333333333333329</v>
      </c>
      <c r="M4" s="11">
        <f t="shared" ref="M4:M9" si="1">((E4-C4)/(15-C4))*100</f>
        <v>66.666666666666657</v>
      </c>
      <c r="N4" s="12">
        <f t="shared" ref="N4:N9" si="2">((F4-C4)/(15-C4))*100</f>
        <v>66.666666666666657</v>
      </c>
      <c r="O4" s="13">
        <f t="shared" ref="O4:O9" si="3">((G4-C4)/(15-C4))*100</f>
        <v>44.444444444444443</v>
      </c>
      <c r="P4" s="8">
        <f t="shared" ref="P4:P9" si="4">((H4-C4)/(15-C4))*100</f>
        <v>62.222222222222221</v>
      </c>
      <c r="Q4" s="14"/>
    </row>
    <row r="5" spans="1:17" x14ac:dyDescent="0.3">
      <c r="A5" s="8"/>
      <c r="B5" s="9">
        <v>2</v>
      </c>
      <c r="C5" s="10">
        <v>6</v>
      </c>
      <c r="D5" s="11">
        <v>8.5</v>
      </c>
      <c r="E5" s="12">
        <v>11</v>
      </c>
      <c r="F5" s="13">
        <v>11</v>
      </c>
      <c r="G5" s="8">
        <v>10.199999999999999</v>
      </c>
      <c r="H5" s="14">
        <v>7</v>
      </c>
      <c r="J5" s="8"/>
      <c r="K5" s="9">
        <v>2</v>
      </c>
      <c r="L5" s="10">
        <f t="shared" si="0"/>
        <v>27.777777777777779</v>
      </c>
      <c r="M5" s="11">
        <f t="shared" si="1"/>
        <v>55.555555555555557</v>
      </c>
      <c r="N5" s="12">
        <f t="shared" si="2"/>
        <v>55.555555555555557</v>
      </c>
      <c r="O5" s="13">
        <f t="shared" si="3"/>
        <v>46.666666666666657</v>
      </c>
      <c r="P5" s="8">
        <f t="shared" si="4"/>
        <v>11.111111111111111</v>
      </c>
      <c r="Q5" s="14"/>
    </row>
    <row r="6" spans="1:17" x14ac:dyDescent="0.3">
      <c r="A6" s="8"/>
      <c r="B6" s="9">
        <v>3</v>
      </c>
      <c r="C6" s="10">
        <v>5.4</v>
      </c>
      <c r="D6" s="11">
        <v>9.1999999999999993</v>
      </c>
      <c r="E6" s="12">
        <v>11</v>
      </c>
      <c r="F6" s="13">
        <v>9</v>
      </c>
      <c r="G6" s="8">
        <v>10.9</v>
      </c>
      <c r="H6" s="14">
        <v>11</v>
      </c>
      <c r="J6" s="8"/>
      <c r="K6" s="9">
        <v>3</v>
      </c>
      <c r="L6" s="10">
        <f t="shared" si="0"/>
        <v>39.583333333333329</v>
      </c>
      <c r="M6" s="11">
        <f t="shared" si="1"/>
        <v>58.333333333333336</v>
      </c>
      <c r="N6" s="12">
        <f t="shared" si="2"/>
        <v>37.5</v>
      </c>
      <c r="O6" s="13">
        <f t="shared" si="3"/>
        <v>57.291666666666671</v>
      </c>
      <c r="P6" s="8">
        <f t="shared" si="4"/>
        <v>58.333333333333336</v>
      </c>
      <c r="Q6" s="14"/>
    </row>
    <row r="7" spans="1:17" x14ac:dyDescent="0.3">
      <c r="A7" s="8"/>
      <c r="B7" s="9">
        <v>4</v>
      </c>
      <c r="C7" s="10">
        <v>5.7</v>
      </c>
      <c r="D7" s="11">
        <v>9.8000000000000007</v>
      </c>
      <c r="E7" s="12">
        <v>10.1</v>
      </c>
      <c r="F7" s="13">
        <v>13.8</v>
      </c>
      <c r="G7" s="8">
        <v>9.4</v>
      </c>
      <c r="H7" s="14">
        <v>11.7</v>
      </c>
      <c r="J7" s="8"/>
      <c r="K7" s="9">
        <v>4</v>
      </c>
      <c r="L7" s="10">
        <f t="shared" si="0"/>
        <v>44.086021505376344</v>
      </c>
      <c r="M7" s="11">
        <f t="shared" si="1"/>
        <v>47.311827956989241</v>
      </c>
      <c r="N7" s="12">
        <f t="shared" si="2"/>
        <v>87.096774193548399</v>
      </c>
      <c r="O7" s="13">
        <f t="shared" si="3"/>
        <v>39.784946236559136</v>
      </c>
      <c r="P7" s="8">
        <f t="shared" si="4"/>
        <v>64.51612903225805</v>
      </c>
      <c r="Q7" s="14"/>
    </row>
    <row r="8" spans="1:17" x14ac:dyDescent="0.3">
      <c r="A8" s="8"/>
      <c r="B8" s="9">
        <v>5</v>
      </c>
      <c r="C8" s="10">
        <v>5.4</v>
      </c>
      <c r="D8" s="11">
        <v>7.9</v>
      </c>
      <c r="E8" s="12">
        <v>9</v>
      </c>
      <c r="F8" s="13">
        <v>10</v>
      </c>
      <c r="G8" s="8">
        <v>7.5</v>
      </c>
      <c r="H8" s="14">
        <v>9</v>
      </c>
      <c r="J8" s="8"/>
      <c r="K8" s="9">
        <v>5</v>
      </c>
      <c r="L8" s="10">
        <f t="shared" si="0"/>
        <v>26.041666666666668</v>
      </c>
      <c r="M8" s="11">
        <f t="shared" si="1"/>
        <v>37.5</v>
      </c>
      <c r="N8" s="12">
        <f t="shared" si="2"/>
        <v>47.916666666666664</v>
      </c>
      <c r="O8" s="13">
        <f t="shared" si="3"/>
        <v>21.874999999999996</v>
      </c>
      <c r="P8" s="8">
        <f t="shared" si="4"/>
        <v>37.5</v>
      </c>
      <c r="Q8" s="14"/>
    </row>
    <row r="9" spans="1:17" x14ac:dyDescent="0.3">
      <c r="A9" s="8"/>
      <c r="B9" s="9">
        <v>6</v>
      </c>
      <c r="C9" s="10">
        <v>5.9</v>
      </c>
      <c r="D9" s="11">
        <v>7.7</v>
      </c>
      <c r="E9" s="12">
        <v>9.1</v>
      </c>
      <c r="F9" s="13">
        <v>11</v>
      </c>
      <c r="G9" s="8">
        <v>7.6</v>
      </c>
      <c r="H9" s="14">
        <v>8.8000000000000007</v>
      </c>
      <c r="J9" s="8"/>
      <c r="K9" s="9">
        <v>6</v>
      </c>
      <c r="L9" s="10">
        <f t="shared" si="0"/>
        <v>19.780219780219781</v>
      </c>
      <c r="M9" s="11">
        <f t="shared" si="1"/>
        <v>35.164835164835154</v>
      </c>
      <c r="N9" s="12">
        <f t="shared" si="2"/>
        <v>56.043956043956044</v>
      </c>
      <c r="O9" s="13">
        <f t="shared" si="3"/>
        <v>18.681318681318672</v>
      </c>
      <c r="P9" s="8">
        <f t="shared" si="4"/>
        <v>31.868131868131872</v>
      </c>
      <c r="Q9" s="14"/>
    </row>
    <row r="10" spans="1:17" x14ac:dyDescent="0.3">
      <c r="A10" s="14" t="s">
        <v>7</v>
      </c>
      <c r="B10" s="14"/>
      <c r="C10" s="14">
        <f>AVERAGE(C4,C5,C6,C7,C8,C9)</f>
        <v>5.7333333333333334</v>
      </c>
      <c r="D10" s="14">
        <f>AVERAGE(D4,D5,D6,D7,D8,D9)</f>
        <v>8.6833333333333336</v>
      </c>
      <c r="E10" s="14">
        <f>AVERAGE(E4,E5,E6,E7,E8,E9)</f>
        <v>10.366666666666667</v>
      </c>
      <c r="F10" s="14">
        <f>AVERAGE(F4,F5,F6,F7,F8,F9)</f>
        <v>11.133333333333333</v>
      </c>
      <c r="G10" s="14">
        <f>AVERAGE(G4,G5,G6,G7,G8,G9)</f>
        <v>9.2666666666666675</v>
      </c>
      <c r="H10" s="9">
        <f t="shared" ref="H10" si="5">AVERAGE(H4,H5,H6,H7,H8,H9)</f>
        <v>9.85</v>
      </c>
      <c r="J10" s="14" t="s">
        <v>7</v>
      </c>
      <c r="K10" s="14"/>
      <c r="L10" s="14">
        <f>AVERAGE(L4,L5,L6,L7,L8,L9)</f>
        <v>31.767058732784534</v>
      </c>
      <c r="M10" s="14">
        <f>AVERAGE(M4,M5,M6,M7,M8,M9)</f>
        <v>50.08870311289666</v>
      </c>
      <c r="N10" s="14">
        <f>AVERAGE(N4,N5,N6,N7,N8,N9)</f>
        <v>58.463269854398895</v>
      </c>
      <c r="O10" s="14">
        <f>AVERAGE(O4,O5,O6,O7,O8,O9)</f>
        <v>38.124007115942597</v>
      </c>
      <c r="P10" s="14">
        <f>AVERAGE(P4,P5,P6,P7,P8,P9)</f>
        <v>44.258487927842765</v>
      </c>
      <c r="Q10" s="9" t="e">
        <f t="shared" ref="Q10" si="6">AVERAGE(Q4,Q5,Q6,Q7,Q8,Q9)</f>
        <v>#DIV/0!</v>
      </c>
    </row>
    <row r="11" spans="1:17" x14ac:dyDescent="0.3">
      <c r="A11" s="8" t="s">
        <v>8</v>
      </c>
      <c r="B11" s="8"/>
      <c r="C11" s="8">
        <f>STDEV(D4,D5,D6,D7,D8,D9)</f>
        <v>0.80353386155573225</v>
      </c>
      <c r="D11" s="8">
        <f>STDEV(E4,E5,E6,E7,E8,E9)</f>
        <v>1.1843422928641201</v>
      </c>
      <c r="E11" s="8">
        <f>STDEV(F4,F5,F6,F7,F8,F9)</f>
        <v>1.6573070526208149</v>
      </c>
      <c r="F11" s="8">
        <f>STDEV(G4,G5,G6,G7,G8,G9)</f>
        <v>1.4137420792586843</v>
      </c>
      <c r="G11" s="8">
        <f t="shared" ref="G11" si="7">STDEV(H4,H5,H6,H7,H8,H9)</f>
        <v>1.8844097219023375</v>
      </c>
      <c r="H11" s="8">
        <f>STDEV(H4,H5,H6,H7,H8,H9)</f>
        <v>1.8844097219023375</v>
      </c>
      <c r="J11" s="8" t="s">
        <v>8</v>
      </c>
      <c r="K11" s="8"/>
      <c r="L11" s="8">
        <f>STDEV(M4,M5,M6,M7,M8,M9)</f>
        <v>12.341779409137049</v>
      </c>
      <c r="M11" s="8">
        <f>STDEV(N4,N5,N6,N7,N8,N9)</f>
        <v>17.042128350323779</v>
      </c>
      <c r="N11" s="8">
        <f>STDEV(O4,O5,O6,O7,O8,O9)</f>
        <v>15.000874757545075</v>
      </c>
      <c r="O11" s="8">
        <f>STDEV(P4,P5,P6,P7,P8,P9)</f>
        <v>21.114524471512155</v>
      </c>
      <c r="P11" s="8" t="e">
        <f t="shared" ref="P11" si="8">STDEV(Q4,Q5,Q6,Q7,Q8,Q9)</f>
        <v>#DIV/0!</v>
      </c>
      <c r="Q11" s="8" t="e">
        <f>STDEV(Q4,Q5,Q6,Q7,Q8,Q9)</f>
        <v>#DIV/0!</v>
      </c>
    </row>
    <row r="12" spans="1:17" x14ac:dyDescent="0.3">
      <c r="A12" s="10" t="s">
        <v>9</v>
      </c>
      <c r="B12" s="10"/>
      <c r="C12" s="10">
        <f t="shared" ref="C12:H12" si="9">MEDIAN(C4,C5,C6,C7,C8,C9)</f>
        <v>5.8000000000000007</v>
      </c>
      <c r="D12" s="10">
        <f t="shared" si="9"/>
        <v>8.75</v>
      </c>
      <c r="E12" s="10">
        <f t="shared" si="9"/>
        <v>10.55</v>
      </c>
      <c r="F12" s="10">
        <f t="shared" si="9"/>
        <v>11</v>
      </c>
      <c r="G12" s="10">
        <f t="shared" si="9"/>
        <v>9.6999999999999993</v>
      </c>
      <c r="H12" s="10">
        <f t="shared" si="9"/>
        <v>10</v>
      </c>
      <c r="J12" s="10" t="s">
        <v>9</v>
      </c>
      <c r="K12" s="10"/>
      <c r="L12" s="10">
        <f t="shared" ref="L12:Q12" si="10">MEDIAN(L4,L5,L6,L7,L8,L9)</f>
        <v>30.555555555555554</v>
      </c>
      <c r="M12" s="10">
        <f t="shared" si="10"/>
        <v>51.433691756272395</v>
      </c>
      <c r="N12" s="10">
        <f t="shared" si="10"/>
        <v>55.7997557997558</v>
      </c>
      <c r="O12" s="10">
        <f t="shared" si="10"/>
        <v>42.11469534050179</v>
      </c>
      <c r="P12" s="10">
        <f t="shared" si="10"/>
        <v>47.916666666666671</v>
      </c>
      <c r="Q12" s="10" t="e">
        <f t="shared" si="10"/>
        <v>#NUM!</v>
      </c>
    </row>
    <row r="15" spans="1:17" x14ac:dyDescent="0.3">
      <c r="C15" s="15" t="s">
        <v>11</v>
      </c>
      <c r="M15" s="15" t="s">
        <v>14</v>
      </c>
    </row>
    <row r="16" spans="1:17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J16" s="1" t="s">
        <v>0</v>
      </c>
      <c r="K16" s="2" t="s">
        <v>1</v>
      </c>
      <c r="L16" s="3" t="s">
        <v>2</v>
      </c>
      <c r="M16" s="4" t="s">
        <v>3</v>
      </c>
      <c r="N16" s="5" t="s">
        <v>4</v>
      </c>
      <c r="O16" s="6" t="s">
        <v>5</v>
      </c>
      <c r="P16" s="1" t="s">
        <v>6</v>
      </c>
      <c r="Q16" s="7" t="s">
        <v>7</v>
      </c>
    </row>
    <row r="17" spans="1:17" x14ac:dyDescent="0.3">
      <c r="A17" s="8"/>
      <c r="B17" s="9">
        <v>1</v>
      </c>
      <c r="C17" s="10">
        <v>8.5</v>
      </c>
      <c r="D17" s="11">
        <v>11.1</v>
      </c>
      <c r="E17" s="12">
        <v>10.4</v>
      </c>
      <c r="F17" s="13">
        <v>13</v>
      </c>
      <c r="G17" s="8">
        <v>12.4</v>
      </c>
      <c r="H17" s="14">
        <v>7.8</v>
      </c>
      <c r="J17" s="8"/>
      <c r="K17" s="9">
        <v>1</v>
      </c>
      <c r="L17" s="10">
        <f t="shared" ref="L17:L22" si="11">((D17-C17)/(30-C17))*100</f>
        <v>12.093023255813952</v>
      </c>
      <c r="M17" s="11">
        <f t="shared" ref="M17:M22" si="12">((E17-C17)/(30-C17))*100</f>
        <v>8.8372093023255829</v>
      </c>
      <c r="N17" s="12">
        <f t="shared" ref="N17:N22" si="13">((F17-C17)/(30-C17))*100</f>
        <v>20.930232558139537</v>
      </c>
      <c r="O17" s="13">
        <f t="shared" ref="O17:O22" si="14">((G17-C17)/(30-C17))*100</f>
        <v>18.13953488372093</v>
      </c>
      <c r="P17" s="8">
        <f t="shared" ref="P17:P22" si="15">((H17-C17)/(30-C17))*100</f>
        <v>-3.2558139534883725</v>
      </c>
      <c r="Q17" s="14"/>
    </row>
    <row r="18" spans="1:17" x14ac:dyDescent="0.3">
      <c r="A18" s="8"/>
      <c r="B18" s="9">
        <v>2</v>
      </c>
      <c r="C18" s="10">
        <v>6</v>
      </c>
      <c r="D18" s="11">
        <v>10.6</v>
      </c>
      <c r="E18" s="12">
        <v>15.4</v>
      </c>
      <c r="F18" s="13">
        <v>18.7</v>
      </c>
      <c r="G18" s="8">
        <v>14.7</v>
      </c>
      <c r="H18" s="14">
        <v>11.5</v>
      </c>
      <c r="J18" s="8"/>
      <c r="K18" s="9">
        <v>2</v>
      </c>
      <c r="L18" s="10">
        <f t="shared" si="11"/>
        <v>19.166666666666664</v>
      </c>
      <c r="M18" s="11">
        <f t="shared" si="12"/>
        <v>39.166666666666664</v>
      </c>
      <c r="N18" s="12">
        <f t="shared" si="13"/>
        <v>52.916666666666664</v>
      </c>
      <c r="O18" s="13">
        <f t="shared" si="14"/>
        <v>36.25</v>
      </c>
      <c r="P18" s="8">
        <f t="shared" si="15"/>
        <v>22.916666666666664</v>
      </c>
      <c r="Q18" s="14"/>
    </row>
    <row r="19" spans="1:17" x14ac:dyDescent="0.3">
      <c r="A19" s="8"/>
      <c r="B19" s="9">
        <v>3</v>
      </c>
      <c r="C19" s="10">
        <v>7.4</v>
      </c>
      <c r="D19" s="11">
        <v>8.1999999999999993</v>
      </c>
      <c r="E19" s="12">
        <v>15.2</v>
      </c>
      <c r="F19" s="13">
        <v>19.399999999999999</v>
      </c>
      <c r="G19" s="8">
        <v>15.5</v>
      </c>
      <c r="H19" s="14">
        <v>16</v>
      </c>
      <c r="J19" s="8"/>
      <c r="K19" s="9">
        <v>3</v>
      </c>
      <c r="L19" s="10">
        <f t="shared" si="11"/>
        <v>3.5398230088495528</v>
      </c>
      <c r="M19" s="11">
        <f t="shared" si="12"/>
        <v>34.513274336283182</v>
      </c>
      <c r="N19" s="12">
        <f t="shared" si="13"/>
        <v>53.097345132743357</v>
      </c>
      <c r="O19" s="13">
        <f t="shared" si="14"/>
        <v>35.840707964601762</v>
      </c>
      <c r="P19" s="8">
        <f t="shared" si="15"/>
        <v>38.053097345132741</v>
      </c>
      <c r="Q19" s="14"/>
    </row>
    <row r="20" spans="1:17" x14ac:dyDescent="0.3">
      <c r="A20" s="8"/>
      <c r="B20" s="9">
        <v>4</v>
      </c>
      <c r="C20" s="10">
        <v>7.7</v>
      </c>
      <c r="D20" s="11">
        <v>7.6</v>
      </c>
      <c r="E20" s="12">
        <v>14.9</v>
      </c>
      <c r="F20" s="13">
        <v>16.899999999999999</v>
      </c>
      <c r="G20" s="8">
        <v>12.1</v>
      </c>
      <c r="H20" s="14">
        <v>12.5</v>
      </c>
      <c r="J20" s="8"/>
      <c r="K20" s="9">
        <v>4</v>
      </c>
      <c r="L20" s="10">
        <f t="shared" si="11"/>
        <v>-0.44843049327354495</v>
      </c>
      <c r="M20" s="11">
        <f t="shared" si="12"/>
        <v>32.286995515695068</v>
      </c>
      <c r="N20" s="12">
        <f t="shared" si="13"/>
        <v>41.255605381165914</v>
      </c>
      <c r="O20" s="13">
        <f t="shared" si="14"/>
        <v>19.730941704035871</v>
      </c>
      <c r="P20" s="8">
        <f t="shared" si="15"/>
        <v>21.524663677130043</v>
      </c>
      <c r="Q20" s="14"/>
    </row>
    <row r="21" spans="1:17" x14ac:dyDescent="0.3">
      <c r="A21" s="8"/>
      <c r="B21" s="9">
        <v>5</v>
      </c>
      <c r="C21" s="10">
        <v>9</v>
      </c>
      <c r="D21" s="11">
        <v>14.8</v>
      </c>
      <c r="E21" s="12">
        <v>16.3</v>
      </c>
      <c r="F21" s="13">
        <v>16</v>
      </c>
      <c r="G21" s="8">
        <v>14.1</v>
      </c>
      <c r="H21" s="14">
        <v>13.1</v>
      </c>
      <c r="J21" s="8"/>
      <c r="K21" s="9">
        <v>5</v>
      </c>
      <c r="L21" s="10">
        <f t="shared" si="11"/>
        <v>27.61904761904762</v>
      </c>
      <c r="M21" s="11">
        <f t="shared" si="12"/>
        <v>34.761904761904766</v>
      </c>
      <c r="N21" s="12">
        <f t="shared" si="13"/>
        <v>33.333333333333329</v>
      </c>
      <c r="O21" s="13">
        <f t="shared" si="14"/>
        <v>24.285714285714281</v>
      </c>
      <c r="P21" s="8">
        <f t="shared" si="15"/>
        <v>19.523809523809522</v>
      </c>
      <c r="Q21" s="14"/>
    </row>
    <row r="22" spans="1:17" x14ac:dyDescent="0.3">
      <c r="A22" s="8"/>
      <c r="B22" s="9">
        <v>6</v>
      </c>
      <c r="C22" s="10">
        <v>8.8000000000000007</v>
      </c>
      <c r="D22" s="11">
        <v>14.7</v>
      </c>
      <c r="E22" s="12">
        <v>16.399999999999999</v>
      </c>
      <c r="F22" s="13">
        <v>17</v>
      </c>
      <c r="G22" s="8">
        <v>15</v>
      </c>
      <c r="H22" s="14">
        <v>13</v>
      </c>
      <c r="J22" s="8"/>
      <c r="K22" s="9">
        <v>6</v>
      </c>
      <c r="L22" s="10">
        <f t="shared" si="11"/>
        <v>27.830188679245278</v>
      </c>
      <c r="M22" s="11">
        <f t="shared" si="12"/>
        <v>35.849056603773576</v>
      </c>
      <c r="N22" s="12">
        <f t="shared" si="13"/>
        <v>38.679245283018865</v>
      </c>
      <c r="O22" s="13">
        <f t="shared" si="14"/>
        <v>29.245283018867923</v>
      </c>
      <c r="P22" s="8">
        <f t="shared" si="15"/>
        <v>19.811320754716981</v>
      </c>
      <c r="Q22" s="14"/>
    </row>
    <row r="23" spans="1:17" x14ac:dyDescent="0.3">
      <c r="A23" s="14" t="s">
        <v>7</v>
      </c>
      <c r="B23" s="14"/>
      <c r="C23" s="14">
        <f>AVERAGE(C17,C18,C19,C20,C21,C22)</f>
        <v>7.8999999999999986</v>
      </c>
      <c r="D23" s="14">
        <f>AVERAGE(D17,D18,D19,D20,D21,D22)</f>
        <v>11.166666666666666</v>
      </c>
      <c r="E23" s="14">
        <f>AVERAGE(E17,E18,E19,E20,E21,E22)</f>
        <v>14.766666666666666</v>
      </c>
      <c r="F23" s="14">
        <f>AVERAGE(F17,F18,F19,F20,F21,F22)</f>
        <v>16.833333333333332</v>
      </c>
      <c r="G23" s="14">
        <f>AVERAGE(G17,G18,G19,G20,G21,G22)</f>
        <v>13.966666666666667</v>
      </c>
      <c r="H23" s="9">
        <f t="shared" ref="H23" si="16">AVERAGE(H17,H18,H19,H20,H21,H22)</f>
        <v>12.316666666666668</v>
      </c>
      <c r="J23" s="14" t="s">
        <v>7</v>
      </c>
      <c r="K23" s="14"/>
      <c r="L23" s="14">
        <f>AVERAGE(L17,L18,L19,L20,L21,L22)</f>
        <v>14.966719789391588</v>
      </c>
      <c r="M23" s="14">
        <f>AVERAGE(M17,M18,M19,M20,M21,M22)</f>
        <v>30.902517864441478</v>
      </c>
      <c r="N23" s="14">
        <f>AVERAGE(N17,N18,N19,N20,N21,N22)</f>
        <v>40.035404725844614</v>
      </c>
      <c r="O23" s="14">
        <f>AVERAGE(O17,O18,O19,O20,O21,O22)</f>
        <v>27.248696976156793</v>
      </c>
      <c r="P23" s="14">
        <f>AVERAGE(P17,P18,P19,P20,P21,P22)</f>
        <v>19.762290668994595</v>
      </c>
      <c r="Q23" s="9" t="e">
        <f t="shared" ref="Q23" si="17">AVERAGE(Q17,Q18,Q19,Q20,Q21,Q22)</f>
        <v>#DIV/0!</v>
      </c>
    </row>
    <row r="24" spans="1:17" x14ac:dyDescent="0.3">
      <c r="A24" s="8" t="s">
        <v>8</v>
      </c>
      <c r="B24" s="8"/>
      <c r="C24" s="8">
        <f>STDEV(D17,D18,D19,D20,D21,D22)</f>
        <v>3.0832882879592503</v>
      </c>
      <c r="D24" s="8">
        <f>STDEV(E17,E18,E19,E20,E21,E22)</f>
        <v>2.2223111093334067</v>
      </c>
      <c r="E24" s="8">
        <f>STDEV(F17,F18,F19,F20,F21,F22)</f>
        <v>2.258022733868422</v>
      </c>
      <c r="F24" s="8">
        <f>STDEV(G17,G18,G19,G20,G21,G22)</f>
        <v>1.4080719678577038</v>
      </c>
      <c r="G24" s="8">
        <f t="shared" ref="G24" si="18">STDEV(H17,H18,H19,H20,H21,H22)</f>
        <v>2.6738860608983779</v>
      </c>
      <c r="H24" s="8">
        <f>STDEV(H17,H18,H19,H20,H21,H22)</f>
        <v>2.6738860608983779</v>
      </c>
      <c r="J24" s="8" t="s">
        <v>8</v>
      </c>
      <c r="K24" s="8"/>
      <c r="L24" s="8">
        <f>STDEV(M17,M18,M19,M20,M21,M22)</f>
        <v>11.040755868657675</v>
      </c>
      <c r="M24" s="8">
        <f>STDEV(N17,N18,N19,N20,N21,N22)</f>
        <v>12.245771669952251</v>
      </c>
      <c r="N24" s="8">
        <f>STDEV(O17,O18,O19,O20,O21,O22)</f>
        <v>7.8371577700106529</v>
      </c>
      <c r="O24" s="8">
        <f>STDEV(P17,P18,P19,P20,P21,P22)</f>
        <v>13.247656947821683</v>
      </c>
      <c r="P24" s="8" t="e">
        <f t="shared" ref="P24" si="19">STDEV(Q17,Q18,Q19,Q20,Q21,Q22)</f>
        <v>#DIV/0!</v>
      </c>
      <c r="Q24" s="8" t="e">
        <f>STDEV(Q17,Q18,Q19,Q20,Q21,Q22)</f>
        <v>#DIV/0!</v>
      </c>
    </row>
    <row r="25" spans="1:17" x14ac:dyDescent="0.3">
      <c r="A25" s="10" t="s">
        <v>9</v>
      </c>
      <c r="B25" s="10"/>
      <c r="C25" s="10">
        <f t="shared" ref="C25:H25" si="20">MEDIAN(C17,C18,C19,C20,C21,C22)</f>
        <v>8.1</v>
      </c>
      <c r="D25" s="10">
        <f t="shared" si="20"/>
        <v>10.85</v>
      </c>
      <c r="E25" s="10">
        <f t="shared" si="20"/>
        <v>15.3</v>
      </c>
      <c r="F25" s="10">
        <f t="shared" si="20"/>
        <v>16.95</v>
      </c>
      <c r="G25" s="10">
        <f t="shared" si="20"/>
        <v>14.399999999999999</v>
      </c>
      <c r="H25" s="10">
        <f t="shared" si="20"/>
        <v>12.75</v>
      </c>
      <c r="J25" s="10" t="s">
        <v>9</v>
      </c>
      <c r="K25" s="10"/>
      <c r="L25" s="10">
        <f t="shared" ref="L25:Q25" si="21">MEDIAN(L17,L18,L19,L20,L21,L22)</f>
        <v>15.629844961240309</v>
      </c>
      <c r="M25" s="10">
        <f t="shared" si="21"/>
        <v>34.637589549093974</v>
      </c>
      <c r="N25" s="10">
        <f t="shared" si="21"/>
        <v>39.96742533209239</v>
      </c>
      <c r="O25" s="10">
        <f t="shared" si="21"/>
        <v>26.7654986522911</v>
      </c>
      <c r="P25" s="10">
        <f t="shared" si="21"/>
        <v>20.667992215923512</v>
      </c>
      <c r="Q25" s="10" t="e">
        <f t="shared" si="21"/>
        <v>#NUM!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I25" sqref="I25"/>
    </sheetView>
  </sheetViews>
  <sheetFormatPr defaultRowHeight="14.4" x14ac:dyDescent="0.3"/>
  <cols>
    <col min="1" max="1" width="11.109375" bestFit="1" customWidth="1"/>
    <col min="9" max="9" width="32.33203125" bestFit="1" customWidth="1"/>
  </cols>
  <sheetData>
    <row r="1" spans="1:18" ht="18" x14ac:dyDescent="0.35">
      <c r="A1" s="17"/>
      <c r="I1" s="16" t="s">
        <v>21</v>
      </c>
    </row>
    <row r="2" spans="1:18" x14ac:dyDescent="0.3">
      <c r="C2" s="15" t="s">
        <v>12</v>
      </c>
      <c r="N2" s="15" t="s">
        <v>13</v>
      </c>
    </row>
    <row r="3" spans="1:18" x14ac:dyDescent="0.3">
      <c r="A3" s="1" t="s">
        <v>0</v>
      </c>
      <c r="B3" s="2" t="s">
        <v>1</v>
      </c>
      <c r="C3" s="3" t="s">
        <v>10</v>
      </c>
      <c r="D3" s="4">
        <v>15</v>
      </c>
      <c r="E3" s="5">
        <v>30</v>
      </c>
      <c r="F3" s="6">
        <v>60</v>
      </c>
      <c r="G3" s="1">
        <v>90</v>
      </c>
      <c r="H3" s="7">
        <v>120</v>
      </c>
      <c r="K3" s="1" t="s">
        <v>0</v>
      </c>
      <c r="L3" s="2" t="s">
        <v>1</v>
      </c>
      <c r="M3" s="3" t="s">
        <v>2</v>
      </c>
      <c r="N3" s="4" t="s">
        <v>3</v>
      </c>
      <c r="O3" s="5" t="s">
        <v>4</v>
      </c>
      <c r="P3" s="6" t="s">
        <v>5</v>
      </c>
      <c r="Q3" s="1" t="s">
        <v>6</v>
      </c>
      <c r="R3" s="7" t="s">
        <v>7</v>
      </c>
    </row>
    <row r="4" spans="1:18" x14ac:dyDescent="0.3">
      <c r="A4" s="8"/>
      <c r="B4" s="9">
        <v>1</v>
      </c>
      <c r="C4" s="10">
        <v>5</v>
      </c>
      <c r="D4" s="11">
        <v>6.7</v>
      </c>
      <c r="E4" s="12">
        <v>13</v>
      </c>
      <c r="F4" s="13">
        <v>14</v>
      </c>
      <c r="G4" s="8">
        <v>7.8</v>
      </c>
      <c r="H4" s="14">
        <v>6.6</v>
      </c>
      <c r="K4" s="8"/>
      <c r="L4" s="9">
        <v>1</v>
      </c>
      <c r="M4" s="10">
        <f>((D4-C4)/(15-C4))*100</f>
        <v>17</v>
      </c>
      <c r="N4" s="11">
        <f>((E4-C4)/(15-C4))*100</f>
        <v>80</v>
      </c>
      <c r="O4" s="12">
        <f>((F4-C4)/(15-C4))*100</f>
        <v>90</v>
      </c>
      <c r="P4" s="13">
        <f>((G4-C4)/(15-C4))*100</f>
        <v>27.999999999999996</v>
      </c>
      <c r="Q4" s="8">
        <f>((H4-C4)/(15-C4))*100</f>
        <v>15.999999999999998</v>
      </c>
      <c r="R4" s="14"/>
    </row>
    <row r="5" spans="1:18" x14ac:dyDescent="0.3">
      <c r="A5" s="8"/>
      <c r="B5" s="9">
        <v>2</v>
      </c>
      <c r="C5" s="10">
        <v>4.8</v>
      </c>
      <c r="D5" s="11">
        <v>6.3</v>
      </c>
      <c r="E5" s="12">
        <v>12</v>
      </c>
      <c r="F5" s="13">
        <v>11</v>
      </c>
      <c r="G5" s="8">
        <v>10.7</v>
      </c>
      <c r="H5" s="14">
        <v>7.7</v>
      </c>
      <c r="K5" s="8"/>
      <c r="L5" s="9">
        <v>2</v>
      </c>
      <c r="M5" s="10">
        <f t="shared" ref="M5:M9" si="0">((D5-C5)/(15-C5))*100</f>
        <v>14.705882352941178</v>
      </c>
      <c r="N5" s="11">
        <f t="shared" ref="N5:N9" si="1">((E5-C5)/(15-C5))*100</f>
        <v>70.588235294117652</v>
      </c>
      <c r="O5" s="12">
        <f t="shared" ref="O5:O9" si="2">((F5-C5)/(15-C5))*100</f>
        <v>60.7843137254902</v>
      </c>
      <c r="P5" s="13">
        <f t="shared" ref="P5:P9" si="3">((G5-C5)/(15-C5))*100</f>
        <v>57.843137254901954</v>
      </c>
      <c r="Q5" s="8">
        <f t="shared" ref="Q5:Q9" si="4">((H5-C5)/(15-C5))*100</f>
        <v>28.431372549019613</v>
      </c>
      <c r="R5" s="14"/>
    </row>
    <row r="6" spans="1:18" x14ac:dyDescent="0.3">
      <c r="A6" s="8"/>
      <c r="B6" s="9">
        <v>3</v>
      </c>
      <c r="C6" s="10">
        <v>4.5999999999999996</v>
      </c>
      <c r="D6" s="11">
        <v>7.2</v>
      </c>
      <c r="E6" s="12">
        <v>14</v>
      </c>
      <c r="F6" s="13">
        <v>15</v>
      </c>
      <c r="G6" s="8">
        <v>8.9</v>
      </c>
      <c r="H6" s="14">
        <v>8.1999999999999993</v>
      </c>
      <c r="K6" s="8"/>
      <c r="L6" s="9">
        <v>3</v>
      </c>
      <c r="M6" s="10">
        <f t="shared" si="0"/>
        <v>25.000000000000007</v>
      </c>
      <c r="N6" s="11">
        <f t="shared" si="1"/>
        <v>90.384615384615387</v>
      </c>
      <c r="O6" s="12">
        <f t="shared" si="2"/>
        <v>100</v>
      </c>
      <c r="P6" s="13">
        <f t="shared" si="3"/>
        <v>41.346153846153847</v>
      </c>
      <c r="Q6" s="8">
        <f t="shared" si="4"/>
        <v>34.615384615384606</v>
      </c>
      <c r="R6" s="14"/>
    </row>
    <row r="7" spans="1:18" x14ac:dyDescent="0.3">
      <c r="A7" s="8"/>
      <c r="B7" s="9">
        <v>4</v>
      </c>
      <c r="C7" s="10">
        <v>4.7</v>
      </c>
      <c r="D7" s="11">
        <v>6.6</v>
      </c>
      <c r="E7" s="12">
        <v>13</v>
      </c>
      <c r="F7" s="13">
        <v>14</v>
      </c>
      <c r="G7" s="8">
        <v>7.3</v>
      </c>
      <c r="H7" s="14">
        <v>6</v>
      </c>
      <c r="K7" s="8"/>
      <c r="L7" s="9">
        <v>4</v>
      </c>
      <c r="M7" s="10">
        <f t="shared" si="0"/>
        <v>18.446601941747566</v>
      </c>
      <c r="N7" s="11">
        <f t="shared" si="1"/>
        <v>80.582524271844662</v>
      </c>
      <c r="O7" s="12">
        <f t="shared" si="2"/>
        <v>90.291262135922338</v>
      </c>
      <c r="P7" s="13">
        <f t="shared" si="3"/>
        <v>25.242718446601938</v>
      </c>
      <c r="Q7" s="8">
        <f t="shared" si="4"/>
        <v>12.621359223300969</v>
      </c>
      <c r="R7" s="14"/>
    </row>
    <row r="8" spans="1:18" x14ac:dyDescent="0.3">
      <c r="A8" s="8"/>
      <c r="B8" s="9">
        <v>5</v>
      </c>
      <c r="C8" s="10">
        <v>5.4</v>
      </c>
      <c r="D8" s="11">
        <v>7.9</v>
      </c>
      <c r="E8" s="12">
        <v>12</v>
      </c>
      <c r="F8" s="13">
        <v>12</v>
      </c>
      <c r="G8" s="8">
        <v>7.5</v>
      </c>
      <c r="H8" s="14">
        <v>6.3</v>
      </c>
      <c r="K8" s="8"/>
      <c r="L8" s="9">
        <v>5</v>
      </c>
      <c r="M8" s="10">
        <f t="shared" si="0"/>
        <v>26.041666666666668</v>
      </c>
      <c r="N8" s="11">
        <f t="shared" si="1"/>
        <v>68.75</v>
      </c>
      <c r="O8" s="12">
        <f t="shared" si="2"/>
        <v>68.75</v>
      </c>
      <c r="P8" s="13">
        <f t="shared" si="3"/>
        <v>21.874999999999996</v>
      </c>
      <c r="Q8" s="8">
        <f t="shared" si="4"/>
        <v>9.3749999999999947</v>
      </c>
      <c r="R8" s="14"/>
    </row>
    <row r="9" spans="1:18" x14ac:dyDescent="0.3">
      <c r="A9" s="8"/>
      <c r="B9" s="9">
        <v>6</v>
      </c>
      <c r="C9" s="10">
        <v>4.9000000000000004</v>
      </c>
      <c r="D9" s="11">
        <v>7.7</v>
      </c>
      <c r="E9" s="12">
        <v>10</v>
      </c>
      <c r="F9" s="13">
        <v>11</v>
      </c>
      <c r="G9" s="8">
        <v>7.6</v>
      </c>
      <c r="H9" s="14">
        <v>6.1</v>
      </c>
      <c r="K9" s="8"/>
      <c r="L9" s="9">
        <v>6</v>
      </c>
      <c r="M9" s="10">
        <f t="shared" si="0"/>
        <v>27.722772277227719</v>
      </c>
      <c r="N9" s="11">
        <f t="shared" si="1"/>
        <v>50.495049504950494</v>
      </c>
      <c r="O9" s="12">
        <f t="shared" si="2"/>
        <v>60.396039603960396</v>
      </c>
      <c r="P9" s="13">
        <f t="shared" si="3"/>
        <v>26.732673267326728</v>
      </c>
      <c r="Q9" s="8">
        <f t="shared" si="4"/>
        <v>11.881188118811876</v>
      </c>
      <c r="R9" s="14"/>
    </row>
    <row r="10" spans="1:18" x14ac:dyDescent="0.3">
      <c r="A10" s="14" t="s">
        <v>7</v>
      </c>
      <c r="B10" s="14"/>
      <c r="C10" s="14">
        <f>AVERAGE(C4,C5,C6,C7,C8,C9)</f>
        <v>4.8999999999999995</v>
      </c>
      <c r="D10" s="14">
        <f>AVERAGE(D4,D5,D6,D7,D8,D9)</f>
        <v>7.0666666666666664</v>
      </c>
      <c r="E10" s="14">
        <f>AVERAGE(E4,E5,E6,E7,E8,E9)</f>
        <v>12.333333333333334</v>
      </c>
      <c r="F10" s="14">
        <f>AVERAGE(F4,F5,F6,F7,F8,F9)</f>
        <v>12.833333333333334</v>
      </c>
      <c r="G10" s="14">
        <f>AVERAGE(G4,G5,G6,G7,G8,G9)</f>
        <v>8.2999999999999989</v>
      </c>
      <c r="H10" s="9">
        <f t="shared" ref="H10" si="5">AVERAGE(H4,H5,H6,H7,H8,H9)</f>
        <v>6.8166666666666664</v>
      </c>
      <c r="K10" s="14" t="s">
        <v>7</v>
      </c>
      <c r="L10" s="14"/>
      <c r="M10" s="14">
        <f>AVERAGE(M4,M5,M6,M7,M8,M9)</f>
        <v>21.486153873097191</v>
      </c>
      <c r="N10" s="14">
        <f>AVERAGE(N4,N5,N6,N7,N8,N9)</f>
        <v>73.466737409254691</v>
      </c>
      <c r="O10" s="14">
        <f>AVERAGE(O4,O5,O6,O7,O8,O9)</f>
        <v>78.370269244228822</v>
      </c>
      <c r="P10" s="14">
        <f>AVERAGE(P4,P5,P6,P7,P8,P9)</f>
        <v>33.506613802497412</v>
      </c>
      <c r="Q10" s="14">
        <f>AVERAGE(Q4,Q5,Q6,Q7,Q8,Q9)</f>
        <v>18.820717417752846</v>
      </c>
      <c r="R10" s="9" t="e">
        <f t="shared" ref="R10" si="6">AVERAGE(R4,R5,R6,R7,R8,R9)</f>
        <v>#DIV/0!</v>
      </c>
    </row>
    <row r="11" spans="1:18" x14ac:dyDescent="0.3">
      <c r="A11" s="8" t="s">
        <v>8</v>
      </c>
      <c r="B11" s="8"/>
      <c r="C11" s="8">
        <f>STDEV(D4,D5,D6,D7,D8,D9)</f>
        <v>0.64083279150388905</v>
      </c>
      <c r="D11" s="8">
        <f>STDEV(E4,E5,E6,E7,E8,E9)</f>
        <v>1.3662601021279492</v>
      </c>
      <c r="E11" s="8">
        <f>STDEV(F4,F5,F6,F7,F8,F9)</f>
        <v>1.7224014243685106</v>
      </c>
      <c r="F11" s="8">
        <f>STDEV(G4,G5,G6,G7,G8,G9)</f>
        <v>1.303840481040534</v>
      </c>
      <c r="G11" s="8">
        <f t="shared" ref="G11" si="7">STDEV(H4,H5,H6,H7,H8,H9)</f>
        <v>0.91524131608371739</v>
      </c>
      <c r="H11" s="8">
        <f>STDEV(H4,H5,H6,H7,H8,H9)</f>
        <v>0.91524131608371739</v>
      </c>
      <c r="K11" s="8" t="s">
        <v>8</v>
      </c>
      <c r="L11" s="8"/>
      <c r="M11" s="8">
        <f>STDEV(N4,N5,N6,N7,N8,N9)</f>
        <v>13.694994482146411</v>
      </c>
      <c r="N11" s="8">
        <f>STDEV(O4,O5,O6,O7,O8,O9)</f>
        <v>17.146978185921341</v>
      </c>
      <c r="O11" s="8">
        <f>STDEV(P4,P5,P6,P7,P8,P9)</f>
        <v>13.663968924825975</v>
      </c>
      <c r="P11" s="8">
        <f>STDEV(Q4,Q5,Q6,Q7,Q8,Q9)</f>
        <v>10.252837042857166</v>
      </c>
      <c r="Q11" s="8" t="e">
        <f t="shared" ref="Q11" si="8">STDEV(R4,R5,R6,R7,R8,R9)</f>
        <v>#DIV/0!</v>
      </c>
      <c r="R11" s="8" t="e">
        <f>STDEV(R4,R5,R6,R7,R8,R9)</f>
        <v>#DIV/0!</v>
      </c>
    </row>
    <row r="12" spans="1:18" x14ac:dyDescent="0.3">
      <c r="A12" s="10" t="s">
        <v>9</v>
      </c>
      <c r="B12" s="10"/>
      <c r="C12" s="10">
        <f t="shared" ref="C12:H12" si="9">MEDIAN(C4,C5,C6,C7,C8,C9)</f>
        <v>4.8499999999999996</v>
      </c>
      <c r="D12" s="10">
        <f t="shared" si="9"/>
        <v>6.95</v>
      </c>
      <c r="E12" s="10">
        <f t="shared" si="9"/>
        <v>12.5</v>
      </c>
      <c r="F12" s="10">
        <f t="shared" si="9"/>
        <v>13</v>
      </c>
      <c r="G12" s="10">
        <f t="shared" si="9"/>
        <v>7.6999999999999993</v>
      </c>
      <c r="H12" s="10">
        <f t="shared" si="9"/>
        <v>6.4499999999999993</v>
      </c>
      <c r="K12" s="10" t="s">
        <v>9</v>
      </c>
      <c r="L12" s="10"/>
      <c r="M12" s="10">
        <f t="shared" ref="M12:R12" si="10">MEDIAN(M4,M5,M6,M7,M8,M9)</f>
        <v>21.723300970873787</v>
      </c>
      <c r="N12" s="10">
        <f t="shared" si="10"/>
        <v>75.294117647058826</v>
      </c>
      <c r="O12" s="10">
        <f t="shared" si="10"/>
        <v>79.375</v>
      </c>
      <c r="P12" s="10">
        <f t="shared" si="10"/>
        <v>27.366336633663362</v>
      </c>
      <c r="Q12" s="10">
        <f t="shared" si="10"/>
        <v>14.310679611650484</v>
      </c>
      <c r="R12" s="10" t="e">
        <f t="shared" si="10"/>
        <v>#NUM!</v>
      </c>
    </row>
    <row r="15" spans="1:18" x14ac:dyDescent="0.3">
      <c r="C15" s="15" t="s">
        <v>11</v>
      </c>
      <c r="N15" s="15" t="s">
        <v>14</v>
      </c>
    </row>
    <row r="16" spans="1:18" x14ac:dyDescent="0.3">
      <c r="A16" s="1" t="s">
        <v>0</v>
      </c>
      <c r="B16" s="2" t="s">
        <v>1</v>
      </c>
      <c r="C16" s="3" t="s">
        <v>10</v>
      </c>
      <c r="D16" s="4">
        <v>15</v>
      </c>
      <c r="E16" s="5">
        <v>30</v>
      </c>
      <c r="F16" s="6">
        <v>60</v>
      </c>
      <c r="G16" s="1">
        <v>90</v>
      </c>
      <c r="H16" s="7">
        <v>120</v>
      </c>
      <c r="K16" s="1" t="s">
        <v>0</v>
      </c>
      <c r="L16" s="2" t="s">
        <v>1</v>
      </c>
      <c r="M16" s="3" t="s">
        <v>2</v>
      </c>
      <c r="N16" s="4" t="s">
        <v>3</v>
      </c>
      <c r="O16" s="5" t="s">
        <v>4</v>
      </c>
      <c r="P16" s="6" t="s">
        <v>5</v>
      </c>
      <c r="Q16" s="1" t="s">
        <v>6</v>
      </c>
      <c r="R16" s="7" t="s">
        <v>7</v>
      </c>
    </row>
    <row r="17" spans="1:18" x14ac:dyDescent="0.3">
      <c r="A17" s="8"/>
      <c r="B17" s="9">
        <v>1</v>
      </c>
      <c r="C17" s="10">
        <v>9.8000000000000007</v>
      </c>
      <c r="D17" s="11">
        <v>14</v>
      </c>
      <c r="E17" s="12">
        <v>17.7</v>
      </c>
      <c r="F17" s="13">
        <v>20.8</v>
      </c>
      <c r="G17" s="8">
        <v>16.399999999999999</v>
      </c>
      <c r="H17" s="14">
        <v>14.3</v>
      </c>
      <c r="K17" s="8"/>
      <c r="L17" s="9">
        <v>1</v>
      </c>
      <c r="M17" s="10">
        <f>((D17-C17)/(30-C17))*100</f>
        <v>20.792079207920789</v>
      </c>
      <c r="N17" s="11">
        <f>((E17-C17)/(30-C17))*100</f>
        <v>39.108910891089103</v>
      </c>
      <c r="O17" s="12">
        <f>((F17-C17)/(30-C17))*100</f>
        <v>54.455445544554458</v>
      </c>
      <c r="P17" s="13">
        <f>((G17-C17)/(30-C17))*100</f>
        <v>32.673267326732663</v>
      </c>
      <c r="Q17" s="8">
        <f>((H17-C17)/(30-C17))*100</f>
        <v>22.277227722772277</v>
      </c>
      <c r="R17" s="14"/>
    </row>
    <row r="18" spans="1:18" x14ac:dyDescent="0.3">
      <c r="A18" s="8"/>
      <c r="B18" s="9">
        <v>2</v>
      </c>
      <c r="C18" s="10">
        <v>11.5</v>
      </c>
      <c r="D18" s="11">
        <v>15.8</v>
      </c>
      <c r="E18" s="12">
        <v>18.7</v>
      </c>
      <c r="F18" s="13">
        <v>19</v>
      </c>
      <c r="G18" s="8">
        <v>16.100000000000001</v>
      </c>
      <c r="H18" s="14">
        <v>13.9</v>
      </c>
      <c r="K18" s="8"/>
      <c r="L18" s="9">
        <v>2</v>
      </c>
      <c r="M18" s="10">
        <f t="shared" ref="M18:M22" si="11">((D18-C18)/(30-C18))*100</f>
        <v>23.243243243243246</v>
      </c>
      <c r="N18" s="11">
        <f t="shared" ref="N18:N22" si="12">((E18-C18)/(30-C18))*100</f>
        <v>38.918918918918912</v>
      </c>
      <c r="O18" s="12">
        <f t="shared" ref="O18:O22" si="13">((F18-C18)/(30-C18))*100</f>
        <v>40.54054054054054</v>
      </c>
      <c r="P18" s="13">
        <f t="shared" ref="P18:P22" si="14">((G18-C18)/(30-C18))*100</f>
        <v>24.86486486486487</v>
      </c>
      <c r="Q18" s="8">
        <f t="shared" ref="Q18:Q22" si="15">((H18-C18)/(30-C18))*100</f>
        <v>12.972972972972974</v>
      </c>
      <c r="R18" s="14"/>
    </row>
    <row r="19" spans="1:18" x14ac:dyDescent="0.3">
      <c r="A19" s="8"/>
      <c r="B19" s="9">
        <v>3</v>
      </c>
      <c r="C19" s="10">
        <v>12</v>
      </c>
      <c r="D19" s="11">
        <v>16</v>
      </c>
      <c r="E19" s="12">
        <v>19.100000000000001</v>
      </c>
      <c r="F19" s="13">
        <v>20.5</v>
      </c>
      <c r="G19" s="8">
        <v>14.4</v>
      </c>
      <c r="H19" s="14">
        <v>14</v>
      </c>
      <c r="K19" s="8"/>
      <c r="L19" s="9">
        <v>3</v>
      </c>
      <c r="M19" s="10">
        <f t="shared" si="11"/>
        <v>22.222222222222221</v>
      </c>
      <c r="N19" s="11">
        <f t="shared" si="12"/>
        <v>39.444444444444457</v>
      </c>
      <c r="O19" s="12">
        <f t="shared" si="13"/>
        <v>47.222222222222221</v>
      </c>
      <c r="P19" s="13">
        <f t="shared" si="14"/>
        <v>13.333333333333336</v>
      </c>
      <c r="Q19" s="8">
        <f t="shared" si="15"/>
        <v>11.111111111111111</v>
      </c>
      <c r="R19" s="14"/>
    </row>
    <row r="20" spans="1:18" x14ac:dyDescent="0.3">
      <c r="A20" s="8"/>
      <c r="B20" s="9">
        <v>4</v>
      </c>
      <c r="C20" s="10">
        <v>11.6</v>
      </c>
      <c r="D20" s="11">
        <v>13.2</v>
      </c>
      <c r="E20" s="12">
        <v>15.9</v>
      </c>
      <c r="F20" s="13">
        <v>19</v>
      </c>
      <c r="G20" s="8">
        <v>14.8</v>
      </c>
      <c r="H20" s="14">
        <v>13.1</v>
      </c>
      <c r="K20" s="8"/>
      <c r="L20" s="9">
        <v>4</v>
      </c>
      <c r="M20" s="10">
        <f t="shared" si="11"/>
        <v>8.6956521739130412</v>
      </c>
      <c r="N20" s="11">
        <f t="shared" si="12"/>
        <v>23.369565217391312</v>
      </c>
      <c r="O20" s="12">
        <f t="shared" si="13"/>
        <v>40.217391304347835</v>
      </c>
      <c r="P20" s="13">
        <f t="shared" si="14"/>
        <v>17.391304347826093</v>
      </c>
      <c r="Q20" s="8">
        <f t="shared" si="15"/>
        <v>8.1521739130434785</v>
      </c>
      <c r="R20" s="14"/>
    </row>
    <row r="21" spans="1:18" x14ac:dyDescent="0.3">
      <c r="A21" s="8"/>
      <c r="B21" s="9">
        <v>5</v>
      </c>
      <c r="C21" s="10">
        <v>11.3</v>
      </c>
      <c r="D21" s="11">
        <v>14.8</v>
      </c>
      <c r="E21" s="12">
        <v>16.3</v>
      </c>
      <c r="F21" s="13">
        <v>18.899999999999999</v>
      </c>
      <c r="G21" s="8">
        <v>14.1</v>
      </c>
      <c r="H21" s="14">
        <v>13.1</v>
      </c>
      <c r="K21" s="8"/>
      <c r="L21" s="9">
        <v>5</v>
      </c>
      <c r="M21" s="10">
        <f t="shared" si="11"/>
        <v>18.71657754010695</v>
      </c>
      <c r="N21" s="11">
        <f t="shared" si="12"/>
        <v>26.737967914438503</v>
      </c>
      <c r="O21" s="12">
        <f t="shared" si="13"/>
        <v>40.641711229946516</v>
      </c>
      <c r="P21" s="13">
        <f t="shared" si="14"/>
        <v>14.973262032085557</v>
      </c>
      <c r="Q21" s="8">
        <f t="shared" si="15"/>
        <v>9.625668449197855</v>
      </c>
      <c r="R21" s="14"/>
    </row>
    <row r="22" spans="1:18" x14ac:dyDescent="0.3">
      <c r="A22" s="8"/>
      <c r="B22" s="9">
        <v>6</v>
      </c>
      <c r="C22" s="10">
        <v>9.9</v>
      </c>
      <c r="D22" s="11">
        <v>14.7</v>
      </c>
      <c r="E22" s="12">
        <v>16.399999999999999</v>
      </c>
      <c r="F22" s="13">
        <v>19.100000000000001</v>
      </c>
      <c r="G22" s="8">
        <v>15</v>
      </c>
      <c r="H22" s="14">
        <v>13</v>
      </c>
      <c r="K22" s="8"/>
      <c r="L22" s="9">
        <v>6</v>
      </c>
      <c r="M22" s="10">
        <f t="shared" si="11"/>
        <v>23.880597014925367</v>
      </c>
      <c r="N22" s="11">
        <f t="shared" si="12"/>
        <v>32.338308457711435</v>
      </c>
      <c r="O22" s="12">
        <f t="shared" si="13"/>
        <v>45.771144278606968</v>
      </c>
      <c r="P22" s="13">
        <f t="shared" si="14"/>
        <v>25.373134328358205</v>
      </c>
      <c r="Q22" s="8">
        <f t="shared" si="15"/>
        <v>15.4228855721393</v>
      </c>
      <c r="R22" s="14"/>
    </row>
    <row r="23" spans="1:18" x14ac:dyDescent="0.3">
      <c r="A23" s="14" t="s">
        <v>7</v>
      </c>
      <c r="B23" s="14"/>
      <c r="C23" s="14">
        <f>AVERAGE(C17,C18,C19,C20,C21,C22)</f>
        <v>11.016666666666667</v>
      </c>
      <c r="D23" s="14">
        <f>AVERAGE(D17,D18,D19,D20,D21,D22)</f>
        <v>14.75</v>
      </c>
      <c r="E23" s="14">
        <f>AVERAGE(E17,E18,E19,E20,E21,E22)</f>
        <v>17.349999999999998</v>
      </c>
      <c r="F23" s="14">
        <f>AVERAGE(F17,F18,F19,F20,F21,F22)</f>
        <v>19.549999999999997</v>
      </c>
      <c r="G23" s="14">
        <f>AVERAGE(G17,G18,G19,G20,G21,G22)</f>
        <v>15.133333333333333</v>
      </c>
      <c r="H23" s="9">
        <f t="shared" ref="H23" si="16">AVERAGE(H17,H18,H19,H20,H21,H22)</f>
        <v>13.566666666666668</v>
      </c>
      <c r="K23" s="14" t="s">
        <v>7</v>
      </c>
      <c r="L23" s="14"/>
      <c r="M23" s="14">
        <f>AVERAGE(M17,M18,M19,M20,M21,M22)</f>
        <v>19.591728567055274</v>
      </c>
      <c r="N23" s="14">
        <f>AVERAGE(N17,N18,N19,N20,N21,N22)</f>
        <v>33.319685973998958</v>
      </c>
      <c r="O23" s="14">
        <f>AVERAGE(O17,O18,O19,O20,O21,O22)</f>
        <v>44.808075853369758</v>
      </c>
      <c r="P23" s="14">
        <f>AVERAGE(P17,P18,P19,P20,P21,P22)</f>
        <v>21.434861038866785</v>
      </c>
      <c r="Q23" s="14">
        <f>AVERAGE(Q17,Q18,Q19,Q20,Q21,Q22)</f>
        <v>13.260339956872832</v>
      </c>
      <c r="R23" s="9" t="e">
        <f t="shared" ref="R23" si="17">AVERAGE(R17,R18,R19,R20,R21,R22)</f>
        <v>#DIV/0!</v>
      </c>
    </row>
    <row r="24" spans="1:18" x14ac:dyDescent="0.3">
      <c r="A24" s="8" t="s">
        <v>8</v>
      </c>
      <c r="B24" s="8"/>
      <c r="C24" s="8">
        <f>STDEV(D17,D18,D19,D20,D21,D22)</f>
        <v>1.0616025621672176</v>
      </c>
      <c r="D24" s="8">
        <f>STDEV(E17,E18,E19,E20,E21,E22)</f>
        <v>1.3501851724856115</v>
      </c>
      <c r="E24" s="8">
        <f>STDEV(F17,F18,F19,F20,F21,F22)</f>
        <v>0.85965109201349854</v>
      </c>
      <c r="F24" s="8">
        <f>STDEV(G17,G18,G19,G20,G21,G22)</f>
        <v>0.92448183685060381</v>
      </c>
      <c r="G24" s="8">
        <f t="shared" ref="G24" si="18">STDEV(H17,H18,H19,H20,H21,H22)</f>
        <v>0.56450568346710828</v>
      </c>
      <c r="H24" s="8">
        <f>STDEV(H17,H18,H19,H20,H21,H22)</f>
        <v>0.56450568346710828</v>
      </c>
      <c r="K24" s="8" t="s">
        <v>8</v>
      </c>
      <c r="L24" s="8"/>
      <c r="M24" s="8">
        <f>STDEV(N17,N18,N19,N20,N21,N22)</f>
        <v>7.0095109465571221</v>
      </c>
      <c r="N24" s="8">
        <f>STDEV(O17,O18,O19,O20,O21,O22)</f>
        <v>5.5941430423346103</v>
      </c>
      <c r="O24" s="8">
        <f>STDEV(P17,P18,P19,P20,P21,P22)</f>
        <v>7.4473359296039492</v>
      </c>
      <c r="P24" s="8">
        <f>STDEV(Q17,Q18,Q19,Q20,Q21,Q22)</f>
        <v>5.098761226726765</v>
      </c>
      <c r="Q24" s="8" t="e">
        <f t="shared" ref="Q24" si="19">STDEV(R17,R18,R19,R20,R21,R22)</f>
        <v>#DIV/0!</v>
      </c>
      <c r="R24" s="8" t="e">
        <f>STDEV(R17,R18,R19,R20,R21,R22)</f>
        <v>#DIV/0!</v>
      </c>
    </row>
    <row r="25" spans="1:18" x14ac:dyDescent="0.3">
      <c r="A25" s="10" t="s">
        <v>9</v>
      </c>
      <c r="B25" s="10"/>
      <c r="C25" s="10">
        <f t="shared" ref="C25:H25" si="20">MEDIAN(C17,C18,C19,C20,C21,C22)</f>
        <v>11.4</v>
      </c>
      <c r="D25" s="10">
        <f t="shared" si="20"/>
        <v>14.75</v>
      </c>
      <c r="E25" s="10">
        <f t="shared" si="20"/>
        <v>17.049999999999997</v>
      </c>
      <c r="F25" s="10">
        <f t="shared" si="20"/>
        <v>19.05</v>
      </c>
      <c r="G25" s="10">
        <f t="shared" si="20"/>
        <v>14.9</v>
      </c>
      <c r="H25" s="10">
        <f t="shared" si="20"/>
        <v>13.5</v>
      </c>
      <c r="K25" s="10" t="s">
        <v>9</v>
      </c>
      <c r="L25" s="10"/>
      <c r="M25" s="10">
        <f t="shared" ref="M25:R25" si="21">MEDIAN(M17,M18,M19,M20,M21,M22)</f>
        <v>21.507150715071504</v>
      </c>
      <c r="N25" s="10">
        <f t="shared" si="21"/>
        <v>35.62861368831517</v>
      </c>
      <c r="O25" s="10">
        <f t="shared" si="21"/>
        <v>43.206427754276746</v>
      </c>
      <c r="P25" s="10">
        <f t="shared" si="21"/>
        <v>21.128084606345482</v>
      </c>
      <c r="Q25" s="10">
        <f t="shared" si="21"/>
        <v>12.042042042042041</v>
      </c>
      <c r="R25" s="10" t="e">
        <f t="shared" si="21"/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16</vt:i4>
      </vt:variant>
    </vt:vector>
  </HeadingPairs>
  <TitlesOfParts>
    <vt:vector size="16" baseType="lpstr">
      <vt:lpstr>Saline</vt:lpstr>
      <vt:lpstr>Metformin</vt:lpstr>
      <vt:lpstr>ASA</vt:lpstr>
      <vt:lpstr>Morfin</vt:lpstr>
      <vt:lpstr>Morfine+Met</vt:lpstr>
      <vt:lpstr>Morphine+ASA</vt:lpstr>
      <vt:lpstr>Morphine Tolerance</vt:lpstr>
      <vt:lpstr>Morphine Tolerance+Metformin</vt:lpstr>
      <vt:lpstr>Morphine Tolerance+ASA</vt:lpstr>
      <vt:lpstr>Diabet</vt:lpstr>
      <vt:lpstr>Diabet+Morfin</vt:lpstr>
      <vt:lpstr>Diabet+Morfin+Metformin</vt:lpstr>
      <vt:lpstr>Diabet+Morfin+ASA</vt:lpstr>
      <vt:lpstr>Diabet+Morfin Tolerans</vt:lpstr>
      <vt:lpstr>Diabet+Morfin Tolerans+Metfor</vt:lpstr>
      <vt:lpstr>Diabet+Morfin Tolerans+ASA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2021-01-23T07:48:08Z</dcterms:modified>
</cp:coreProperties>
</file>