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embeddings/oleObject11.bin" ContentType="application/vnd.openxmlformats-officedocument.oleObject"/>
  <Override PartName="/xl/embeddings/oleObject12.bin" ContentType="application/vnd.openxmlformats-officedocument.oleObject"/>
  <Override PartName="/xl/embeddings/oleObject13.bin" ContentType="application/vnd.openxmlformats-officedocument.oleObject"/>
  <Override PartName="/xl/embeddings/oleObject14.bin" ContentType="application/vnd.openxmlformats-officedocument.oleObject"/>
  <Override PartName="/xl/embeddings/oleObject15.bin" ContentType="application/vnd.openxmlformats-officedocument.oleObject"/>
  <Override PartName="/xl/embeddings/oleObject16.bin" ContentType="application/vnd.openxmlformats-officedocument.oleObject"/>
  <Override PartName="/xl/embeddings/oleObject17.bin" ContentType="application/vnd.openxmlformats-officedocument.oleObject"/>
  <Override PartName="/xl/embeddings/oleObject18.bin" ContentType="application/vnd.openxmlformats-officedocument.oleObject"/>
  <Override PartName="/xl/embeddings/oleObject19.bin" ContentType="application/vnd.openxmlformats-officedocument.oleObject"/>
  <Override PartName="/xl/embeddings/oleObject20.bin" ContentType="application/vnd.openxmlformats-officedocument.oleObject"/>
  <Override PartName="/xl/embeddings/oleObject21.bin" ContentType="application/vnd.openxmlformats-officedocument.oleObject"/>
  <Override PartName="/xl/embeddings/oleObject22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16815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0" i="1" l="1"/>
  <c r="D31" i="1"/>
  <c r="D32" i="1"/>
  <c r="D33" i="1"/>
  <c r="D29" i="1"/>
  <c r="E30" i="1"/>
  <c r="E31" i="1"/>
  <c r="E32" i="1"/>
  <c r="E33" i="1"/>
  <c r="E29" i="1"/>
  <c r="F30" i="1"/>
  <c r="F31" i="1"/>
  <c r="F32" i="1"/>
  <c r="F33" i="1"/>
  <c r="F29" i="1"/>
  <c r="C21" i="1"/>
  <c r="D21" i="1"/>
  <c r="E21" i="1"/>
  <c r="C22" i="1"/>
  <c r="D22" i="1"/>
  <c r="E22" i="1"/>
  <c r="C23" i="1"/>
  <c r="D23" i="1"/>
  <c r="E23" i="1"/>
  <c r="C24" i="1"/>
  <c r="D24" i="1"/>
  <c r="E24" i="1"/>
  <c r="C25" i="1"/>
  <c r="D25" i="1"/>
  <c r="E25" i="1"/>
  <c r="F22" i="1"/>
  <c r="F23" i="1"/>
  <c r="F24" i="1"/>
  <c r="F25" i="1"/>
  <c r="F21" i="1"/>
  <c r="C14" i="1"/>
  <c r="C15" i="1"/>
  <c r="C16" i="1"/>
  <c r="C17" i="1"/>
  <c r="C13" i="1"/>
  <c r="D15" i="1"/>
  <c r="D14" i="1"/>
  <c r="D16" i="1"/>
  <c r="D17" i="1"/>
  <c r="D13" i="1"/>
  <c r="E5" i="1"/>
  <c r="E6" i="1"/>
  <c r="E7" i="1"/>
  <c r="E8" i="1"/>
  <c r="E9" i="1"/>
  <c r="E4" i="1"/>
  <c r="C5" i="1"/>
  <c r="C6" i="1"/>
  <c r="C7" i="1"/>
  <c r="C8" i="1"/>
  <c r="C9" i="1"/>
  <c r="C4" i="1"/>
  <c r="A5" i="1"/>
  <c r="A6" i="1"/>
  <c r="A7" i="1"/>
  <c r="A8" i="1"/>
  <c r="A9" i="1"/>
  <c r="A4" i="1"/>
</calcChain>
</file>

<file path=xl/sharedStrings.xml><?xml version="1.0" encoding="utf-8"?>
<sst xmlns="http://schemas.openxmlformats.org/spreadsheetml/2006/main" count="27" uniqueCount="16">
  <si>
    <t>(GPa)</t>
  </si>
  <si>
    <t>(nm)</t>
  </si>
  <si>
    <t xml:space="preserve"> (GPa)</t>
  </si>
  <si>
    <t>(N/m)</t>
  </si>
  <si>
    <r>
      <t>V</t>
    </r>
    <r>
      <rPr>
        <vertAlign val="sub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>O</t>
    </r>
    <r>
      <rPr>
        <vertAlign val="subscript"/>
        <sz val="12"/>
        <color rgb="FF000000"/>
        <rFont val="Times New Roman"/>
        <family val="1"/>
      </rPr>
      <t>5</t>
    </r>
  </si>
  <si>
    <t>(mol%)</t>
  </si>
  <si>
    <r>
      <t>(kcal/cm</t>
    </r>
    <r>
      <rPr>
        <b/>
        <vertAlign val="superscript"/>
        <sz val="12"/>
        <color rgb="FF000000"/>
        <rFont val="Times New Roman"/>
        <family val="1"/>
      </rPr>
      <t>3</t>
    </r>
    <r>
      <rPr>
        <b/>
        <sz val="12"/>
        <color rgb="FF000000"/>
        <rFont val="Times New Roman"/>
        <family val="1"/>
      </rPr>
      <t>)</t>
    </r>
  </si>
  <si>
    <r>
      <t>V</t>
    </r>
    <r>
      <rPr>
        <vertAlign val="sub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>O</t>
    </r>
    <r>
      <rPr>
        <vertAlign val="subscript"/>
        <sz val="12"/>
        <color rgb="FF000000"/>
        <rFont val="Times New Roman"/>
        <family val="1"/>
      </rPr>
      <t>5</t>
    </r>
    <r>
      <rPr>
        <sz val="12"/>
        <color rgb="FF000000"/>
        <rFont val="Times New Roman"/>
        <family val="1"/>
      </rPr>
      <t xml:space="preserve">  </t>
    </r>
  </si>
  <si>
    <r>
      <t>(</t>
    </r>
    <r>
      <rPr>
        <sz val="12"/>
        <color rgb="FFFF0000"/>
        <rFont val="Times New Roman"/>
        <family val="1"/>
      </rPr>
      <t>mol%</t>
    </r>
    <r>
      <rPr>
        <sz val="12"/>
        <color rgb="FF000000"/>
        <rFont val="Times New Roman"/>
        <family val="1"/>
      </rPr>
      <t>)</t>
    </r>
  </si>
  <si>
    <r>
      <t>V</t>
    </r>
    <r>
      <rPr>
        <vertAlign val="subscript"/>
        <sz val="11"/>
        <color rgb="FF00B050"/>
        <rFont val="Times New Roman"/>
        <family val="1"/>
      </rPr>
      <t>2</t>
    </r>
    <r>
      <rPr>
        <sz val="11"/>
        <color rgb="FF00B050"/>
        <rFont val="Times New Roman"/>
        <family val="1"/>
      </rPr>
      <t>O</t>
    </r>
    <r>
      <rPr>
        <vertAlign val="subscript"/>
        <sz val="11"/>
        <color rgb="FF00B050"/>
        <rFont val="Times New Roman"/>
        <family val="1"/>
      </rPr>
      <t>5</t>
    </r>
    <r>
      <rPr>
        <sz val="11"/>
        <color rgb="FF00B050"/>
        <rFont val="Times New Roman"/>
        <family val="1"/>
      </rPr>
      <t xml:space="preserve"> </t>
    </r>
  </si>
  <si>
    <t>(mo%)</t>
  </si>
  <si>
    <t>6MHz</t>
  </si>
  <si>
    <t>5MHz</t>
  </si>
  <si>
    <t>4MHz</t>
  </si>
  <si>
    <t>2 MHz</t>
  </si>
  <si>
    <r>
      <t>(cm</t>
    </r>
    <r>
      <rPr>
        <vertAlign val="superscript"/>
        <sz val="12"/>
        <color rgb="FF00B050"/>
        <rFont val="Times New Roman"/>
        <family val="1"/>
      </rPr>
      <t>3</t>
    </r>
    <r>
      <rPr>
        <sz val="12"/>
        <color rgb="FF00B050"/>
        <rFont val="Times New Roman"/>
        <family val="1"/>
      </rPr>
      <t>/mol)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</si>
</sst>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4" formatCode="0.0000"/>
    <numFmt numFmtId="175" formatCode="0.000"/>
  </numFmts>
  <fonts count="1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rgb="FFFF0000"/>
      <name val="Times New Roman"/>
      <family val="1"/>
    </font>
    <font>
      <vertAlign val="subscript"/>
      <sz val="12"/>
      <color rgb="FF000000"/>
      <name val="Times New Roman"/>
      <family val="1"/>
    </font>
    <font>
      <b/>
      <vertAlign val="subscript"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vertAlign val="superscript"/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rgb="FF00B050"/>
      <name val="Times New Roman"/>
      <family val="1"/>
    </font>
    <font>
      <sz val="11"/>
      <color rgb="FF00B050"/>
      <name val="Times New Roman"/>
      <family val="1"/>
    </font>
    <font>
      <vertAlign val="subscript"/>
      <sz val="11"/>
      <color rgb="FF00B050"/>
      <name val="Times New Roman"/>
      <family val="1"/>
    </font>
    <font>
      <sz val="11"/>
      <name val="Times New Roman"/>
      <family val="1"/>
    </font>
    <font>
      <vertAlign val="superscript"/>
      <sz val="12"/>
      <color rgb="FF00B05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4" fontId="0" fillId="2" borderId="2" xfId="0" applyNumberFormat="1" applyFill="1" applyBorder="1" applyAlignment="1">
      <alignment horizontal="center" vertical="center" wrapText="1"/>
    </xf>
    <xf numFmtId="175" fontId="2" fillId="2" borderId="5" xfId="0" applyNumberFormat="1" applyFont="1" applyFill="1" applyBorder="1" applyAlignment="1">
      <alignment horizontal="center" vertical="center" wrapText="1"/>
    </xf>
    <xf numFmtId="175" fontId="0" fillId="2" borderId="5" xfId="0" applyNumberForma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5" fontId="1" fillId="2" borderId="5" xfId="0" applyNumberFormat="1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74" fontId="11" fillId="2" borderId="5" xfId="0" applyNumberFormat="1" applyFont="1" applyFill="1" applyBorder="1" applyAlignment="1">
      <alignment horizontal="center" vertical="center" wrapText="1"/>
    </xf>
    <xf numFmtId="175" fontId="11" fillId="2" borderId="5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wmf"/><Relationship Id="rId13" Type="http://schemas.openxmlformats.org/officeDocument/2006/relationships/image" Target="../media/image13.wmf"/><Relationship Id="rId18" Type="http://schemas.openxmlformats.org/officeDocument/2006/relationships/image" Target="../media/image18.wmf"/><Relationship Id="rId3" Type="http://schemas.openxmlformats.org/officeDocument/2006/relationships/image" Target="../media/image3.wmf"/><Relationship Id="rId7" Type="http://schemas.openxmlformats.org/officeDocument/2006/relationships/image" Target="../media/image7.wmf"/><Relationship Id="rId12" Type="http://schemas.openxmlformats.org/officeDocument/2006/relationships/image" Target="../media/image12.wmf"/><Relationship Id="rId17" Type="http://schemas.openxmlformats.org/officeDocument/2006/relationships/image" Target="../media/image17.wmf"/><Relationship Id="rId2" Type="http://schemas.openxmlformats.org/officeDocument/2006/relationships/image" Target="../media/image2.wmf"/><Relationship Id="rId16" Type="http://schemas.openxmlformats.org/officeDocument/2006/relationships/image" Target="../media/image16.wmf"/><Relationship Id="rId1" Type="http://schemas.openxmlformats.org/officeDocument/2006/relationships/image" Target="../media/image1.wmf"/><Relationship Id="rId6" Type="http://schemas.openxmlformats.org/officeDocument/2006/relationships/image" Target="../media/image6.wmf"/><Relationship Id="rId11" Type="http://schemas.openxmlformats.org/officeDocument/2006/relationships/image" Target="../media/image11.wmf"/><Relationship Id="rId5" Type="http://schemas.openxmlformats.org/officeDocument/2006/relationships/image" Target="../media/image5.wmf"/><Relationship Id="rId15" Type="http://schemas.openxmlformats.org/officeDocument/2006/relationships/image" Target="../media/image15.wmf"/><Relationship Id="rId10" Type="http://schemas.openxmlformats.org/officeDocument/2006/relationships/image" Target="../media/image10.wmf"/><Relationship Id="rId4" Type="http://schemas.openxmlformats.org/officeDocument/2006/relationships/image" Target="../media/image4.wmf"/><Relationship Id="rId9" Type="http://schemas.openxmlformats.org/officeDocument/2006/relationships/image" Target="../media/image9.wmf"/><Relationship Id="rId14" Type="http://schemas.openxmlformats.org/officeDocument/2006/relationships/image" Target="../media/image14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240030</xdr:colOff>
          <xdr:row>1</xdr:row>
          <xdr:rowOff>28575</xdr:rowOff>
        </xdr:from>
        <xdr:to>
          <xdr:col>0</xdr:col>
          <xdr:colOff>895350</xdr:colOff>
          <xdr:row>1</xdr:row>
          <xdr:rowOff>438150</xdr:rowOff>
        </xdr:to>
        <xdr:sp macro="" textlink="">
          <xdr:nvSpPr>
            <xdr:cNvPr id="1031" name="Object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1</xdr:row>
          <xdr:rowOff>0</xdr:rowOff>
        </xdr:from>
        <xdr:to>
          <xdr:col>1</xdr:col>
          <xdr:colOff>276225</xdr:colOff>
          <xdr:row>1</xdr:row>
          <xdr:rowOff>209550</xdr:rowOff>
        </xdr:to>
        <xdr:sp macro="" textlink="">
          <xdr:nvSpPr>
            <xdr:cNvPr id="1030" name="Object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104774</xdr:colOff>
          <xdr:row>1</xdr:row>
          <xdr:rowOff>76199</xdr:rowOff>
        </xdr:from>
        <xdr:to>
          <xdr:col>2</xdr:col>
          <xdr:colOff>1762124</xdr:colOff>
          <xdr:row>1</xdr:row>
          <xdr:rowOff>448848</xdr:rowOff>
        </xdr:to>
        <xdr:sp macro="" textlink="">
          <xdr:nvSpPr>
            <xdr:cNvPr id="1029" name="Object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673893</xdr:colOff>
          <xdr:row>1</xdr:row>
          <xdr:rowOff>140572</xdr:rowOff>
        </xdr:from>
        <xdr:to>
          <xdr:col>3</xdr:col>
          <xdr:colOff>964405</xdr:colOff>
          <xdr:row>2</xdr:row>
          <xdr:rowOff>35718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104775</xdr:colOff>
          <xdr:row>1</xdr:row>
          <xdr:rowOff>38707</xdr:rowOff>
        </xdr:from>
        <xdr:to>
          <xdr:col>4</xdr:col>
          <xdr:colOff>1685926</xdr:colOff>
          <xdr:row>1</xdr:row>
          <xdr:rowOff>314324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1159328</xdr:colOff>
          <xdr:row>1</xdr:row>
          <xdr:rowOff>247650</xdr:rowOff>
        </xdr:from>
        <xdr:to>
          <xdr:col>5</xdr:col>
          <xdr:colOff>1600200</xdr:colOff>
          <xdr:row>2</xdr:row>
          <xdr:rowOff>54768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654844</xdr:colOff>
          <xdr:row>1</xdr:row>
          <xdr:rowOff>59530</xdr:rowOff>
        </xdr:from>
        <xdr:to>
          <xdr:col>6</xdr:col>
          <xdr:colOff>964407</xdr:colOff>
          <xdr:row>1</xdr:row>
          <xdr:rowOff>369093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10</xdr:row>
          <xdr:rowOff>119061</xdr:rowOff>
        </xdr:from>
        <xdr:to>
          <xdr:col>2</xdr:col>
          <xdr:colOff>1779987</xdr:colOff>
          <xdr:row>11</xdr:row>
          <xdr:rowOff>47624</xdr:rowOff>
        </xdr:to>
        <xdr:sp macro="" textlink="">
          <xdr:nvSpPr>
            <xdr:cNvPr id="1039" name="Object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224103</xdr:colOff>
          <xdr:row>10</xdr:row>
          <xdr:rowOff>0</xdr:rowOff>
        </xdr:from>
        <xdr:to>
          <xdr:col>3</xdr:col>
          <xdr:colOff>1481137</xdr:colOff>
          <xdr:row>11</xdr:row>
          <xdr:rowOff>0</xdr:rowOff>
        </xdr:to>
        <xdr:sp macro="" textlink="">
          <xdr:nvSpPr>
            <xdr:cNvPr id="1038" name="Object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619125</xdr:colOff>
          <xdr:row>10</xdr:row>
          <xdr:rowOff>23813</xdr:rowOff>
        </xdr:from>
        <xdr:to>
          <xdr:col>4</xdr:col>
          <xdr:colOff>771525</xdr:colOff>
          <xdr:row>11</xdr:row>
          <xdr:rowOff>33338</xdr:rowOff>
        </xdr:to>
        <xdr:sp macro="" textlink="">
          <xdr:nvSpPr>
            <xdr:cNvPr id="1037" name="Object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607219</xdr:colOff>
          <xdr:row>10</xdr:row>
          <xdr:rowOff>0</xdr:rowOff>
        </xdr:from>
        <xdr:to>
          <xdr:col>5</xdr:col>
          <xdr:colOff>973931</xdr:colOff>
          <xdr:row>10</xdr:row>
          <xdr:rowOff>283368</xdr:rowOff>
        </xdr:to>
        <xdr:sp macro="" textlink="">
          <xdr:nvSpPr>
            <xdr:cNvPr id="1036" name="Object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35718</xdr:colOff>
          <xdr:row>18</xdr:row>
          <xdr:rowOff>23812</xdr:rowOff>
        </xdr:from>
        <xdr:to>
          <xdr:col>4</xdr:col>
          <xdr:colOff>464344</xdr:colOff>
          <xdr:row>18</xdr:row>
          <xdr:rowOff>333374</xdr:rowOff>
        </xdr:to>
        <xdr:sp macro="" textlink="">
          <xdr:nvSpPr>
            <xdr:cNvPr id="1042" name="Object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369093</xdr:colOff>
          <xdr:row>18</xdr:row>
          <xdr:rowOff>11906</xdr:rowOff>
        </xdr:from>
        <xdr:to>
          <xdr:col>7</xdr:col>
          <xdr:colOff>702468</xdr:colOff>
          <xdr:row>18</xdr:row>
          <xdr:rowOff>314466</xdr:rowOff>
        </xdr:to>
        <xdr:sp macro="" textlink="">
          <xdr:nvSpPr>
            <xdr:cNvPr id="1041" name="Object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18</xdr:row>
          <xdr:rowOff>0</xdr:rowOff>
        </xdr:from>
        <xdr:to>
          <xdr:col>10</xdr:col>
          <xdr:colOff>142875</xdr:colOff>
          <xdr:row>18</xdr:row>
          <xdr:rowOff>171450</xdr:rowOff>
        </xdr:to>
        <xdr:sp macro="" textlink="">
          <xdr:nvSpPr>
            <xdr:cNvPr id="1040" name="Object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392906</xdr:colOff>
          <xdr:row>26</xdr:row>
          <xdr:rowOff>11906</xdr:rowOff>
        </xdr:from>
        <xdr:to>
          <xdr:col>3</xdr:col>
          <xdr:colOff>1214438</xdr:colOff>
          <xdr:row>27</xdr:row>
          <xdr:rowOff>94692</xdr:rowOff>
        </xdr:to>
        <xdr:sp macro="" textlink="">
          <xdr:nvSpPr>
            <xdr:cNvPr id="1050" name="Object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357187</xdr:colOff>
          <xdr:row>26</xdr:row>
          <xdr:rowOff>35718</xdr:rowOff>
        </xdr:from>
        <xdr:to>
          <xdr:col>4</xdr:col>
          <xdr:colOff>1202531</xdr:colOff>
          <xdr:row>27</xdr:row>
          <xdr:rowOff>94606</xdr:rowOff>
        </xdr:to>
        <xdr:sp macro="" textlink="">
          <xdr:nvSpPr>
            <xdr:cNvPr id="1049" name="Object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607219</xdr:colOff>
          <xdr:row>26</xdr:row>
          <xdr:rowOff>47625</xdr:rowOff>
        </xdr:from>
        <xdr:to>
          <xdr:col>5</xdr:col>
          <xdr:colOff>1190626</xdr:colOff>
          <xdr:row>27</xdr:row>
          <xdr:rowOff>139252</xdr:rowOff>
        </xdr:to>
        <xdr:sp macro="" textlink="">
          <xdr:nvSpPr>
            <xdr:cNvPr id="1048" name="Object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</xdr:row>
          <xdr:rowOff>0</xdr:rowOff>
        </xdr:from>
        <xdr:to>
          <xdr:col>6</xdr:col>
          <xdr:colOff>200025</xdr:colOff>
          <xdr:row>26</xdr:row>
          <xdr:rowOff>228600</xdr:rowOff>
        </xdr:to>
        <xdr:sp macro="" textlink="">
          <xdr:nvSpPr>
            <xdr:cNvPr id="1047" name="Object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26</xdr:row>
          <xdr:rowOff>0</xdr:rowOff>
        </xdr:from>
        <xdr:to>
          <xdr:col>7</xdr:col>
          <xdr:colOff>190500</xdr:colOff>
          <xdr:row>27</xdr:row>
          <xdr:rowOff>0</xdr:rowOff>
        </xdr:to>
        <xdr:sp macro="" textlink="">
          <xdr:nvSpPr>
            <xdr:cNvPr id="1046" name="Object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26</xdr:row>
          <xdr:rowOff>0</xdr:rowOff>
        </xdr:from>
        <xdr:to>
          <xdr:col>8</xdr:col>
          <xdr:colOff>142875</xdr:colOff>
          <xdr:row>26</xdr:row>
          <xdr:rowOff>171450</xdr:rowOff>
        </xdr:to>
        <xdr:sp macro="" textlink="">
          <xdr:nvSpPr>
            <xdr:cNvPr id="1045" name="Object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26</xdr:row>
          <xdr:rowOff>0</xdr:rowOff>
        </xdr:from>
        <xdr:to>
          <xdr:col>9</xdr:col>
          <xdr:colOff>152400</xdr:colOff>
          <xdr:row>27</xdr:row>
          <xdr:rowOff>9525</xdr:rowOff>
        </xdr:to>
        <xdr:sp macro="" textlink="">
          <xdr:nvSpPr>
            <xdr:cNvPr id="1044" name="Object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261937</xdr:colOff>
          <xdr:row>26</xdr:row>
          <xdr:rowOff>0</xdr:rowOff>
        </xdr:from>
        <xdr:to>
          <xdr:col>10</xdr:col>
          <xdr:colOff>461962</xdr:colOff>
          <xdr:row>26</xdr:row>
          <xdr:rowOff>235743</xdr:rowOff>
        </xdr:to>
        <xdr:sp macro="" textlink="">
          <xdr:nvSpPr>
            <xdr:cNvPr id="1043" name="Object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.wmf"/><Relationship Id="rId18" Type="http://schemas.openxmlformats.org/officeDocument/2006/relationships/oleObject" Target="../embeddings/oleObject8.bin"/><Relationship Id="rId26" Type="http://schemas.openxmlformats.org/officeDocument/2006/relationships/oleObject" Target="../embeddings/oleObject12.bin"/><Relationship Id="rId39" Type="http://schemas.openxmlformats.org/officeDocument/2006/relationships/image" Target="../media/image18.wmf"/><Relationship Id="rId21" Type="http://schemas.openxmlformats.org/officeDocument/2006/relationships/image" Target="../media/image9.wmf"/><Relationship Id="rId34" Type="http://schemas.openxmlformats.org/officeDocument/2006/relationships/oleObject" Target="../embeddings/oleObject16.bin"/><Relationship Id="rId42" Type="http://schemas.openxmlformats.org/officeDocument/2006/relationships/oleObject" Target="../embeddings/oleObject21.bin"/><Relationship Id="rId7" Type="http://schemas.openxmlformats.org/officeDocument/2006/relationships/image" Target="../media/image2.wmf"/><Relationship Id="rId2" Type="http://schemas.openxmlformats.org/officeDocument/2006/relationships/drawing" Target="../drawings/drawing1.xml"/><Relationship Id="rId16" Type="http://schemas.openxmlformats.org/officeDocument/2006/relationships/oleObject" Target="../embeddings/oleObject7.bin"/><Relationship Id="rId20" Type="http://schemas.openxmlformats.org/officeDocument/2006/relationships/oleObject" Target="../embeddings/oleObject9.bin"/><Relationship Id="rId29" Type="http://schemas.openxmlformats.org/officeDocument/2006/relationships/image" Target="../media/image13.wmf"/><Relationship Id="rId41" Type="http://schemas.openxmlformats.org/officeDocument/2006/relationships/oleObject" Target="../embeddings/oleObject20.bin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11" Type="http://schemas.openxmlformats.org/officeDocument/2006/relationships/image" Target="../media/image4.wmf"/><Relationship Id="rId24" Type="http://schemas.openxmlformats.org/officeDocument/2006/relationships/oleObject" Target="../embeddings/oleObject11.bin"/><Relationship Id="rId32" Type="http://schemas.openxmlformats.org/officeDocument/2006/relationships/oleObject" Target="../embeddings/oleObject15.bin"/><Relationship Id="rId37" Type="http://schemas.openxmlformats.org/officeDocument/2006/relationships/image" Target="../media/image17.wmf"/><Relationship Id="rId40" Type="http://schemas.openxmlformats.org/officeDocument/2006/relationships/oleObject" Target="../embeddings/oleObject19.bin"/><Relationship Id="rId5" Type="http://schemas.openxmlformats.org/officeDocument/2006/relationships/image" Target="../media/image1.wmf"/><Relationship Id="rId15" Type="http://schemas.openxmlformats.org/officeDocument/2006/relationships/image" Target="../media/image6.wmf"/><Relationship Id="rId23" Type="http://schemas.openxmlformats.org/officeDocument/2006/relationships/image" Target="../media/image10.wmf"/><Relationship Id="rId28" Type="http://schemas.openxmlformats.org/officeDocument/2006/relationships/oleObject" Target="../embeddings/oleObject13.bin"/><Relationship Id="rId36" Type="http://schemas.openxmlformats.org/officeDocument/2006/relationships/oleObject" Target="../embeddings/oleObject17.bin"/><Relationship Id="rId10" Type="http://schemas.openxmlformats.org/officeDocument/2006/relationships/oleObject" Target="../embeddings/oleObject4.bin"/><Relationship Id="rId19" Type="http://schemas.openxmlformats.org/officeDocument/2006/relationships/image" Target="../media/image8.wmf"/><Relationship Id="rId31" Type="http://schemas.openxmlformats.org/officeDocument/2006/relationships/image" Target="../media/image14.wmf"/><Relationship Id="rId4" Type="http://schemas.openxmlformats.org/officeDocument/2006/relationships/oleObject" Target="../embeddings/oleObject1.bin"/><Relationship Id="rId9" Type="http://schemas.openxmlformats.org/officeDocument/2006/relationships/image" Target="../media/image3.wmf"/><Relationship Id="rId14" Type="http://schemas.openxmlformats.org/officeDocument/2006/relationships/oleObject" Target="../embeddings/oleObject6.bin"/><Relationship Id="rId22" Type="http://schemas.openxmlformats.org/officeDocument/2006/relationships/oleObject" Target="../embeddings/oleObject10.bin"/><Relationship Id="rId27" Type="http://schemas.openxmlformats.org/officeDocument/2006/relationships/image" Target="../media/image12.wmf"/><Relationship Id="rId30" Type="http://schemas.openxmlformats.org/officeDocument/2006/relationships/oleObject" Target="../embeddings/oleObject14.bin"/><Relationship Id="rId35" Type="http://schemas.openxmlformats.org/officeDocument/2006/relationships/image" Target="../media/image16.wmf"/><Relationship Id="rId43" Type="http://schemas.openxmlformats.org/officeDocument/2006/relationships/oleObject" Target="../embeddings/oleObject22.bin"/><Relationship Id="rId8" Type="http://schemas.openxmlformats.org/officeDocument/2006/relationships/oleObject" Target="../embeddings/oleObject3.bin"/><Relationship Id="rId3" Type="http://schemas.openxmlformats.org/officeDocument/2006/relationships/vmlDrawing" Target="../drawings/vmlDrawing1.vml"/><Relationship Id="rId12" Type="http://schemas.openxmlformats.org/officeDocument/2006/relationships/oleObject" Target="../embeddings/oleObject5.bin"/><Relationship Id="rId17" Type="http://schemas.openxmlformats.org/officeDocument/2006/relationships/image" Target="../media/image7.wmf"/><Relationship Id="rId25" Type="http://schemas.openxmlformats.org/officeDocument/2006/relationships/image" Target="../media/image11.wmf"/><Relationship Id="rId33" Type="http://schemas.openxmlformats.org/officeDocument/2006/relationships/image" Target="../media/image15.wmf"/><Relationship Id="rId38" Type="http://schemas.openxmlformats.org/officeDocument/2006/relationships/oleObject" Target="../embeddings/oleObject1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33"/>
  <sheetViews>
    <sheetView rightToLeft="1" tabSelected="1" topLeftCell="A9" zoomScale="80" zoomScaleNormal="80" workbookViewId="0">
      <selection activeCell="G19" sqref="G19:J19"/>
    </sheetView>
  </sheetViews>
  <sheetFormatPr defaultRowHeight="15" x14ac:dyDescent="0.25"/>
  <cols>
    <col min="1" max="1" width="15.140625" style="3" customWidth="1"/>
    <col min="2" max="2" width="8.5703125" style="3" customWidth="1"/>
    <col min="3" max="3" width="27.85546875" style="3" customWidth="1"/>
    <col min="4" max="4" width="24.140625" style="3" customWidth="1"/>
    <col min="5" max="5" width="26.140625" style="3" customWidth="1"/>
    <col min="6" max="6" width="29.28515625" style="3" customWidth="1"/>
    <col min="7" max="8" width="15.140625" style="3" customWidth="1"/>
    <col min="9" max="10" width="9.140625" style="3"/>
    <col min="11" max="11" width="12.5703125" style="3" customWidth="1"/>
    <col min="12" max="16384" width="9.140625" style="3"/>
  </cols>
  <sheetData>
    <row r="1" spans="1:8" ht="15.75" thickBot="1" x14ac:dyDescent="0.3"/>
    <row r="2" spans="1:8" ht="42" customHeight="1" x14ac:dyDescent="0.25">
      <c r="A2" s="23"/>
      <c r="B2" s="16" t="s">
        <v>0</v>
      </c>
      <c r="C2" s="16"/>
      <c r="D2" s="16"/>
      <c r="E2" s="16" t="s">
        <v>1</v>
      </c>
      <c r="F2" s="16" t="s">
        <v>2</v>
      </c>
      <c r="G2" s="16" t="s">
        <v>3</v>
      </c>
      <c r="H2" s="15" t="s">
        <v>4</v>
      </c>
    </row>
    <row r="3" spans="1:8" ht="16.5" thickBot="1" x14ac:dyDescent="0.3">
      <c r="A3" s="24"/>
      <c r="B3" s="17"/>
      <c r="C3" s="17"/>
      <c r="D3" s="17"/>
      <c r="E3" s="17"/>
      <c r="F3" s="17"/>
      <c r="G3" s="17"/>
      <c r="H3" s="2" t="s">
        <v>5</v>
      </c>
    </row>
    <row r="4" spans="1:8" ht="16.5" thickBot="1" x14ac:dyDescent="0.3">
      <c r="A4" s="4">
        <f>B4/F4</f>
        <v>2.3123028391167191</v>
      </c>
      <c r="B4" s="1">
        <v>73.3</v>
      </c>
      <c r="C4" s="5">
        <f>0.28/((D4)^0.25)</f>
        <v>0.2354509962710401</v>
      </c>
      <c r="D4" s="1">
        <v>2</v>
      </c>
      <c r="E4" s="6">
        <f>((0.0106*G4)/F4)^0.26</f>
        <v>0.50496594719549026</v>
      </c>
      <c r="F4" s="2">
        <v>31.7</v>
      </c>
      <c r="G4" s="1">
        <v>216</v>
      </c>
      <c r="H4" s="1">
        <v>0</v>
      </c>
    </row>
    <row r="5" spans="1:8" ht="16.5" thickBot="1" x14ac:dyDescent="0.3">
      <c r="A5" s="4">
        <f t="shared" ref="A5:A9" si="0">B5/F5</f>
        <v>2.6948529411764706</v>
      </c>
      <c r="B5" s="1">
        <v>73.3</v>
      </c>
      <c r="C5" s="5">
        <f t="shared" ref="C5:C9" si="1">0.28/((D5)^0.25)</f>
        <v>0.22663086222998141</v>
      </c>
      <c r="D5" s="1">
        <v>2.33</v>
      </c>
      <c r="E5" s="6">
        <f t="shared" ref="E5:E9" si="2">((0.0106*G5)/F5)^0.26</f>
        <v>0.53442412105712767</v>
      </c>
      <c r="F5" s="2">
        <v>27.2</v>
      </c>
      <c r="G5" s="1">
        <v>230.5</v>
      </c>
      <c r="H5" s="1">
        <v>20</v>
      </c>
    </row>
    <row r="6" spans="1:8" ht="16.5" thickBot="1" x14ac:dyDescent="0.3">
      <c r="A6" s="4">
        <f t="shared" si="0"/>
        <v>2.2852459016393443</v>
      </c>
      <c r="B6" s="1">
        <v>69.7</v>
      </c>
      <c r="C6" s="5">
        <f t="shared" si="1"/>
        <v>0.22495995730450249</v>
      </c>
      <c r="D6" s="1">
        <v>2.4</v>
      </c>
      <c r="E6" s="6">
        <f t="shared" si="2"/>
        <v>0.52072619393213559</v>
      </c>
      <c r="F6" s="2">
        <v>30.5</v>
      </c>
      <c r="G6" s="1">
        <v>233.9</v>
      </c>
      <c r="H6" s="1">
        <v>25</v>
      </c>
    </row>
    <row r="7" spans="1:8" ht="16.5" thickBot="1" x14ac:dyDescent="0.3">
      <c r="A7" s="4">
        <f t="shared" si="0"/>
        <v>2.4166666666666665</v>
      </c>
      <c r="B7" s="1">
        <v>69.599999999999994</v>
      </c>
      <c r="C7" s="5">
        <f t="shared" si="1"/>
        <v>0.223575522596204</v>
      </c>
      <c r="D7" s="1">
        <v>2.46</v>
      </c>
      <c r="E7" s="6">
        <f t="shared" si="2"/>
        <v>0.53053603836563168</v>
      </c>
      <c r="F7" s="2">
        <v>28.8</v>
      </c>
      <c r="G7" s="1">
        <v>237.3</v>
      </c>
      <c r="H7" s="1">
        <v>30</v>
      </c>
    </row>
    <row r="8" spans="1:8" ht="16.5" thickBot="1" x14ac:dyDescent="0.3">
      <c r="A8" s="4">
        <f t="shared" si="0"/>
        <v>1.9646017699115044</v>
      </c>
      <c r="B8" s="1">
        <v>66.599999999999994</v>
      </c>
      <c r="C8" s="5">
        <f t="shared" si="1"/>
        <v>0.22223266593041408</v>
      </c>
      <c r="D8" s="1">
        <v>2.52</v>
      </c>
      <c r="E8" s="6">
        <f t="shared" si="2"/>
        <v>0.51029054841757704</v>
      </c>
      <c r="F8" s="2">
        <v>33.9</v>
      </c>
      <c r="G8" s="1">
        <v>240.5</v>
      </c>
      <c r="H8" s="1">
        <v>35</v>
      </c>
    </row>
    <row r="9" spans="1:8" ht="16.5" thickBot="1" x14ac:dyDescent="0.3">
      <c r="A9" s="4">
        <f t="shared" si="0"/>
        <v>1.7587131367292226</v>
      </c>
      <c r="B9" s="1">
        <v>65.599999999999994</v>
      </c>
      <c r="C9" s="5">
        <f t="shared" si="1"/>
        <v>0.22114379110809682</v>
      </c>
      <c r="D9" s="1">
        <v>2.57</v>
      </c>
      <c r="E9" s="6">
        <f t="shared" si="2"/>
        <v>0.49947949768604527</v>
      </c>
      <c r="F9" s="2">
        <v>37.299999999999997</v>
      </c>
      <c r="G9" s="1">
        <v>243.7</v>
      </c>
      <c r="H9" s="1">
        <v>40</v>
      </c>
    </row>
    <row r="10" spans="1:8" ht="15.75" thickBot="1" x14ac:dyDescent="0.3"/>
    <row r="11" spans="1:8" ht="30" customHeight="1" x14ac:dyDescent="0.25">
      <c r="C11" s="25"/>
      <c r="D11" s="30" t="s">
        <v>2</v>
      </c>
      <c r="E11" s="8"/>
      <c r="F11" s="30" t="s">
        <v>6</v>
      </c>
      <c r="G11" s="15" t="s">
        <v>7</v>
      </c>
    </row>
    <row r="12" spans="1:8" ht="16.5" thickBot="1" x14ac:dyDescent="0.3">
      <c r="C12" s="26"/>
      <c r="D12" s="31"/>
      <c r="E12" s="9"/>
      <c r="F12" s="31"/>
      <c r="G12" s="2" t="s">
        <v>8</v>
      </c>
    </row>
    <row r="13" spans="1:8" ht="16.5" thickBot="1" x14ac:dyDescent="0.3">
      <c r="C13" s="4">
        <f>0.5-(1/(7.2*E13))</f>
        <v>0.25369943449390164</v>
      </c>
      <c r="D13" s="10">
        <f>10*(E13^2)*(F13)</f>
        <v>43.436506485999992</v>
      </c>
      <c r="E13" s="7">
        <v>0.56389999999999996</v>
      </c>
      <c r="F13" s="7">
        <v>13.66</v>
      </c>
      <c r="G13" s="2">
        <v>20</v>
      </c>
    </row>
    <row r="14" spans="1:8" ht="16.5" thickBot="1" x14ac:dyDescent="0.3">
      <c r="C14" s="4">
        <f t="shared" ref="C14:C17" si="3">0.5-(1/(7.2*E14))</f>
        <v>0.25078254281555917</v>
      </c>
      <c r="D14" s="10">
        <f t="shared" ref="D14:D17" si="4">10*(E14^2)*(F14)</f>
        <v>43.015785665000003</v>
      </c>
      <c r="E14" s="7">
        <v>0.55730000000000002</v>
      </c>
      <c r="F14" s="7">
        <v>13.85</v>
      </c>
      <c r="G14" s="2">
        <v>25</v>
      </c>
    </row>
    <row r="15" spans="1:8" ht="16.5" thickBot="1" x14ac:dyDescent="0.3">
      <c r="C15" s="4">
        <f t="shared" si="3"/>
        <v>0.25870589143695466</v>
      </c>
      <c r="D15" s="10">
        <f>10*(E15^2)*(F15)</f>
        <v>46.483545008</v>
      </c>
      <c r="E15" s="7">
        <v>0.5756</v>
      </c>
      <c r="F15" s="7">
        <v>14.03</v>
      </c>
      <c r="G15" s="2">
        <v>30</v>
      </c>
    </row>
    <row r="16" spans="1:8" ht="16.5" thickBot="1" x14ac:dyDescent="0.3">
      <c r="C16" s="4">
        <f t="shared" si="3"/>
        <v>0.25612135401424252</v>
      </c>
      <c r="D16" s="10">
        <f t="shared" si="4"/>
        <v>46.11976155</v>
      </c>
      <c r="E16" s="7">
        <v>0.56950000000000001</v>
      </c>
      <c r="F16" s="7">
        <v>14.22</v>
      </c>
      <c r="G16" s="2">
        <v>35</v>
      </c>
    </row>
    <row r="17" spans="3:12" ht="16.5" thickBot="1" x14ac:dyDescent="0.3">
      <c r="C17" s="4">
        <f t="shared" si="3"/>
        <v>0.25979092201852494</v>
      </c>
      <c r="D17" s="10">
        <f t="shared" si="4"/>
        <v>48.141394560000009</v>
      </c>
      <c r="E17" s="7">
        <v>0.57820000000000005</v>
      </c>
      <c r="F17" s="7">
        <v>14.4</v>
      </c>
      <c r="G17" s="2">
        <v>40</v>
      </c>
    </row>
    <row r="18" spans="3:12" ht="15.75" thickBot="1" x14ac:dyDescent="0.3"/>
    <row r="19" spans="3:12" ht="28.5" customHeight="1" thickBot="1" x14ac:dyDescent="0.3">
      <c r="C19" s="27"/>
      <c r="D19" s="28"/>
      <c r="E19" s="28"/>
      <c r="F19" s="29"/>
      <c r="G19" s="27"/>
      <c r="H19" s="28"/>
      <c r="I19" s="28"/>
      <c r="J19" s="29"/>
      <c r="K19" s="16" t="s">
        <v>3</v>
      </c>
      <c r="L19" s="18" t="s">
        <v>9</v>
      </c>
    </row>
    <row r="20" spans="3:12" ht="15.75" thickBot="1" x14ac:dyDescent="0.3">
      <c r="C20" s="19" t="s">
        <v>11</v>
      </c>
      <c r="D20" s="20" t="s">
        <v>12</v>
      </c>
      <c r="E20" s="20" t="s">
        <v>13</v>
      </c>
      <c r="F20" s="20" t="s">
        <v>14</v>
      </c>
      <c r="G20" s="20" t="s">
        <v>11</v>
      </c>
      <c r="H20" s="20" t="s">
        <v>12</v>
      </c>
      <c r="I20" s="20" t="s">
        <v>13</v>
      </c>
      <c r="J20" s="20" t="s">
        <v>14</v>
      </c>
      <c r="K20" s="17"/>
      <c r="L20" s="20" t="s">
        <v>10</v>
      </c>
    </row>
    <row r="21" spans="3:12" ht="16.5" thickBot="1" x14ac:dyDescent="0.3">
      <c r="C21" s="11">
        <f t="shared" ref="C21:E25" si="5">G21*$K$21</f>
        <v>806.75</v>
      </c>
      <c r="D21" s="11">
        <f t="shared" si="5"/>
        <v>723.77</v>
      </c>
      <c r="E21" s="11">
        <f t="shared" si="5"/>
        <v>679.97500000000002</v>
      </c>
      <c r="F21" s="11">
        <f>J21*$K$21</f>
        <v>407.98500000000001</v>
      </c>
      <c r="G21" s="20">
        <v>3.5</v>
      </c>
      <c r="H21" s="20">
        <v>3.14</v>
      </c>
      <c r="I21" s="20">
        <v>2.95</v>
      </c>
      <c r="J21" s="20">
        <v>1.77</v>
      </c>
      <c r="K21" s="12">
        <v>230.5</v>
      </c>
      <c r="L21" s="12">
        <v>20</v>
      </c>
    </row>
    <row r="22" spans="3:12" ht="16.5" thickBot="1" x14ac:dyDescent="0.3">
      <c r="C22" s="11">
        <f t="shared" si="5"/>
        <v>1385.3050000000001</v>
      </c>
      <c r="D22" s="11">
        <f t="shared" si="5"/>
        <v>1272.3599999999999</v>
      </c>
      <c r="E22" s="11">
        <f t="shared" si="5"/>
        <v>1085.655</v>
      </c>
      <c r="F22" s="11">
        <f t="shared" ref="F22:F25" si="6">J22*$K$21</f>
        <v>809.05499999999995</v>
      </c>
      <c r="G22" s="20">
        <v>6.01</v>
      </c>
      <c r="H22" s="20">
        <v>5.52</v>
      </c>
      <c r="I22" s="20">
        <v>4.71</v>
      </c>
      <c r="J22" s="20">
        <v>3.51</v>
      </c>
      <c r="K22" s="2">
        <v>233.9</v>
      </c>
      <c r="L22" s="12">
        <v>25</v>
      </c>
    </row>
    <row r="23" spans="3:12" ht="16.5" thickBot="1" x14ac:dyDescent="0.3">
      <c r="C23" s="11">
        <f t="shared" si="5"/>
        <v>1297.7149999999999</v>
      </c>
      <c r="D23" s="11">
        <f t="shared" si="5"/>
        <v>1152.5</v>
      </c>
      <c r="E23" s="11">
        <f t="shared" si="5"/>
        <v>979.625</v>
      </c>
      <c r="F23" s="11">
        <f t="shared" si="6"/>
        <v>691.5</v>
      </c>
      <c r="G23" s="20">
        <v>5.63</v>
      </c>
      <c r="H23" s="20">
        <v>5</v>
      </c>
      <c r="I23" s="20">
        <v>4.25</v>
      </c>
      <c r="J23" s="20">
        <v>3</v>
      </c>
      <c r="K23" s="2">
        <v>237.3</v>
      </c>
      <c r="L23" s="12">
        <v>30</v>
      </c>
    </row>
    <row r="24" spans="3:12" ht="16.5" thickBot="1" x14ac:dyDescent="0.3">
      <c r="C24" s="11">
        <f t="shared" si="5"/>
        <v>1210.125</v>
      </c>
      <c r="D24" s="11">
        <f t="shared" si="5"/>
        <v>1152.5</v>
      </c>
      <c r="E24" s="11">
        <f t="shared" si="5"/>
        <v>928.91500000000008</v>
      </c>
      <c r="F24" s="11">
        <f t="shared" si="6"/>
        <v>633.875</v>
      </c>
      <c r="G24" s="20">
        <v>5.25</v>
      </c>
      <c r="H24" s="20">
        <v>5</v>
      </c>
      <c r="I24" s="20">
        <v>4.03</v>
      </c>
      <c r="J24" s="20">
        <v>2.75</v>
      </c>
      <c r="K24" s="2">
        <v>240.5</v>
      </c>
      <c r="L24" s="12">
        <v>35</v>
      </c>
    </row>
    <row r="25" spans="3:12" ht="16.5" thickBot="1" x14ac:dyDescent="0.3">
      <c r="C25" s="11">
        <f t="shared" si="5"/>
        <v>1512.08</v>
      </c>
      <c r="D25" s="11">
        <f t="shared" si="5"/>
        <v>1339.2049999999999</v>
      </c>
      <c r="E25" s="11">
        <f t="shared" si="5"/>
        <v>1166.33</v>
      </c>
      <c r="F25" s="11">
        <f t="shared" si="6"/>
        <v>749.125</v>
      </c>
      <c r="G25" s="20">
        <v>6.56</v>
      </c>
      <c r="H25" s="20">
        <v>5.81</v>
      </c>
      <c r="I25" s="20">
        <v>5.0599999999999996</v>
      </c>
      <c r="J25" s="20">
        <v>3.25</v>
      </c>
      <c r="K25" s="12">
        <v>243.7</v>
      </c>
      <c r="L25" s="12">
        <v>40</v>
      </c>
    </row>
    <row r="26" spans="3:12" ht="15.75" thickBot="1" x14ac:dyDescent="0.3"/>
    <row r="27" spans="3:12" ht="18.75" x14ac:dyDescent="0.25">
      <c r="D27" s="16"/>
      <c r="E27" s="16"/>
      <c r="F27" s="16"/>
      <c r="G27" s="21" t="s">
        <v>15</v>
      </c>
      <c r="H27" s="16" t="s">
        <v>2</v>
      </c>
      <c r="I27" s="16" t="s">
        <v>3</v>
      </c>
      <c r="J27" s="8"/>
      <c r="K27" s="30" t="s">
        <v>6</v>
      </c>
      <c r="L27" s="15" t="s">
        <v>4</v>
      </c>
    </row>
    <row r="28" spans="3:12" ht="16.5" thickBot="1" x14ac:dyDescent="0.3">
      <c r="D28" s="17"/>
      <c r="E28" s="17"/>
      <c r="F28" s="17"/>
      <c r="G28" s="22"/>
      <c r="H28" s="17"/>
      <c r="I28" s="17"/>
      <c r="J28" s="9"/>
      <c r="K28" s="31"/>
      <c r="L28" s="2" t="s">
        <v>8</v>
      </c>
    </row>
    <row r="29" spans="3:12" ht="16.5" thickBot="1" x14ac:dyDescent="0.3">
      <c r="D29" s="13">
        <f>I29/(G29^1.75)</f>
        <v>0.4946481548661345</v>
      </c>
      <c r="E29" s="13">
        <f>I29/(10*K29*(J29^2))</f>
        <v>5.3584979661907566</v>
      </c>
      <c r="F29" s="14">
        <f>I29/H29</f>
        <v>8.4742647058823533</v>
      </c>
      <c r="G29" s="2">
        <v>33.479999999999997</v>
      </c>
      <c r="H29" s="2">
        <v>27.2</v>
      </c>
      <c r="I29" s="12">
        <v>230.5</v>
      </c>
      <c r="J29" s="7">
        <v>0.55730000000000002</v>
      </c>
      <c r="K29" s="7">
        <v>13.85</v>
      </c>
      <c r="L29" s="12">
        <v>20</v>
      </c>
    </row>
    <row r="30" spans="3:12" ht="16.5" thickBot="1" x14ac:dyDescent="0.3">
      <c r="D30" s="13">
        <f t="shared" ref="D30:D33" si="7">I30/(G30^1.75)</f>
        <v>0.4534807980803629</v>
      </c>
      <c r="E30" s="13">
        <f t="shared" ref="E30:E33" si="8">I30/(10*K30*(J30^2))</f>
        <v>5.0318881651505913</v>
      </c>
      <c r="F30" s="14">
        <f t="shared" ref="F30:F33" si="9">I30/H30</f>
        <v>7.668852459016394</v>
      </c>
      <c r="G30" s="12">
        <v>35.479999999999997</v>
      </c>
      <c r="H30" s="2">
        <v>30.5</v>
      </c>
      <c r="I30" s="2">
        <v>233.9</v>
      </c>
      <c r="J30" s="7">
        <v>0.5756</v>
      </c>
      <c r="K30" s="7">
        <v>14.03</v>
      </c>
      <c r="L30" s="2">
        <v>25</v>
      </c>
    </row>
    <row r="31" spans="3:12" ht="16.5" thickBot="1" x14ac:dyDescent="0.3">
      <c r="D31" s="13">
        <f t="shared" si="7"/>
        <v>0.45512255623720865</v>
      </c>
      <c r="E31" s="13">
        <f t="shared" si="8"/>
        <v>5.1452998026179078</v>
      </c>
      <c r="F31" s="14">
        <f t="shared" si="9"/>
        <v>8.2395833333333339</v>
      </c>
      <c r="G31" s="2">
        <v>35.700000000000003</v>
      </c>
      <c r="H31" s="2">
        <v>28.8</v>
      </c>
      <c r="I31" s="2">
        <v>237.3</v>
      </c>
      <c r="J31" s="7">
        <v>0.56950000000000001</v>
      </c>
      <c r="K31" s="7">
        <v>14.22</v>
      </c>
      <c r="L31" s="2">
        <v>30</v>
      </c>
    </row>
    <row r="32" spans="3:12" ht="16.5" thickBot="1" x14ac:dyDescent="0.3">
      <c r="D32" s="13">
        <f t="shared" si="7"/>
        <v>0.40124242245262343</v>
      </c>
      <c r="E32" s="13">
        <f t="shared" si="8"/>
        <v>4.9957007311090234</v>
      </c>
      <c r="F32" s="14">
        <f t="shared" si="9"/>
        <v>7.0943952802359886</v>
      </c>
      <c r="G32" s="2">
        <v>38.659999999999997</v>
      </c>
      <c r="H32" s="2">
        <v>33.9</v>
      </c>
      <c r="I32" s="2">
        <v>240.5</v>
      </c>
      <c r="J32" s="7">
        <v>0.57820000000000005</v>
      </c>
      <c r="K32" s="7">
        <v>14.4</v>
      </c>
      <c r="L32" s="2">
        <v>35</v>
      </c>
    </row>
    <row r="33" spans="4:12" ht="16.5" thickBot="1" x14ac:dyDescent="0.3">
      <c r="D33" s="13">
        <f t="shared" si="7"/>
        <v>0.38506497477562257</v>
      </c>
      <c r="E33" s="13">
        <f t="shared" si="8"/>
        <v>5.6104880367979613</v>
      </c>
      <c r="F33" s="14">
        <f t="shared" si="9"/>
        <v>6.5335120643431637</v>
      </c>
      <c r="G33" s="2">
        <v>39.880000000000003</v>
      </c>
      <c r="H33" s="2">
        <v>37.299999999999997</v>
      </c>
      <c r="I33" s="12">
        <v>243.7</v>
      </c>
      <c r="J33" s="7">
        <v>0.56389999999999996</v>
      </c>
      <c r="K33" s="7">
        <v>13.66</v>
      </c>
      <c r="L33" s="12">
        <v>40</v>
      </c>
    </row>
  </sheetData>
  <mergeCells count="22">
    <mergeCell ref="K27:K28"/>
    <mergeCell ref="C19:F19"/>
    <mergeCell ref="G19:J19"/>
    <mergeCell ref="K19:K20"/>
    <mergeCell ref="D27:D28"/>
    <mergeCell ref="E27:E28"/>
    <mergeCell ref="F27:F28"/>
    <mergeCell ref="G27:G28"/>
    <mergeCell ref="H27:H28"/>
    <mergeCell ref="I27:I28"/>
    <mergeCell ref="J27:J28"/>
    <mergeCell ref="G2:G3"/>
    <mergeCell ref="C11:C12"/>
    <mergeCell ref="D11:D12"/>
    <mergeCell ref="E11:E12"/>
    <mergeCell ref="F11:F12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Equation.3" shapeId="1031" r:id="rId4">
          <objectPr defaultSize="0" autoPict="0" r:id="rId5">
            <anchor moveWithCells="1" sizeWithCells="1">
              <from>
                <xdr:col>0</xdr:col>
                <xdr:colOff>238125</xdr:colOff>
                <xdr:row>1</xdr:row>
                <xdr:rowOff>28575</xdr:rowOff>
              </from>
              <to>
                <xdr:col>0</xdr:col>
                <xdr:colOff>895350</xdr:colOff>
                <xdr:row>1</xdr:row>
                <xdr:rowOff>438150</xdr:rowOff>
              </to>
            </anchor>
          </objectPr>
        </oleObject>
      </mc:Choice>
      <mc:Fallback>
        <oleObject progId="Equation.3" shapeId="1031" r:id="rId4"/>
      </mc:Fallback>
    </mc:AlternateContent>
    <mc:AlternateContent xmlns:mc="http://schemas.openxmlformats.org/markup-compatibility/2006">
      <mc:Choice Requires="x14">
        <oleObject progId="Equation.3" shapeId="1030" r:id="rId6">
          <objectPr defaultSize="0" autoPict="0" r:id="rId7">
            <anchor moveWithCells="1" sizeWithCells="1">
              <from>
                <xdr:col>1</xdr:col>
                <xdr:colOff>0</xdr:colOff>
                <xdr:row>1</xdr:row>
                <xdr:rowOff>0</xdr:rowOff>
              </from>
              <to>
                <xdr:col>1</xdr:col>
                <xdr:colOff>276225</xdr:colOff>
                <xdr:row>1</xdr:row>
                <xdr:rowOff>209550</xdr:rowOff>
              </to>
            </anchor>
          </objectPr>
        </oleObject>
      </mc:Choice>
      <mc:Fallback>
        <oleObject progId="Equation.3" shapeId="1030" r:id="rId6"/>
      </mc:Fallback>
    </mc:AlternateContent>
    <mc:AlternateContent xmlns:mc="http://schemas.openxmlformats.org/markup-compatibility/2006">
      <mc:Choice Requires="x14">
        <oleObject progId="Equation.3" shapeId="1029" r:id="rId8">
          <objectPr defaultSize="0" autoPict="0" r:id="rId9">
            <anchor moveWithCells="1" sizeWithCells="1">
              <from>
                <xdr:col>2</xdr:col>
                <xdr:colOff>104775</xdr:colOff>
                <xdr:row>1</xdr:row>
                <xdr:rowOff>76200</xdr:rowOff>
              </from>
              <to>
                <xdr:col>2</xdr:col>
                <xdr:colOff>1762125</xdr:colOff>
                <xdr:row>1</xdr:row>
                <xdr:rowOff>447675</xdr:rowOff>
              </to>
            </anchor>
          </objectPr>
        </oleObject>
      </mc:Choice>
      <mc:Fallback>
        <oleObject progId="Equation.3" shapeId="1029" r:id="rId8"/>
      </mc:Fallback>
    </mc:AlternateContent>
    <mc:AlternateContent xmlns:mc="http://schemas.openxmlformats.org/markup-compatibility/2006">
      <mc:Choice Requires="x14">
        <oleObject progId="Equation.3" shapeId="1028" r:id="rId10">
          <objectPr defaultSize="0" autoPict="0" r:id="rId11">
            <anchor moveWithCells="1" sizeWithCells="1">
              <from>
                <xdr:col>3</xdr:col>
                <xdr:colOff>676275</xdr:colOff>
                <xdr:row>1</xdr:row>
                <xdr:rowOff>142875</xdr:rowOff>
              </from>
              <to>
                <xdr:col>3</xdr:col>
                <xdr:colOff>962025</xdr:colOff>
                <xdr:row>2</xdr:row>
                <xdr:rowOff>38100</xdr:rowOff>
              </to>
            </anchor>
          </objectPr>
        </oleObject>
      </mc:Choice>
      <mc:Fallback>
        <oleObject progId="Equation.3" shapeId="1028" r:id="rId10"/>
      </mc:Fallback>
    </mc:AlternateContent>
    <mc:AlternateContent xmlns:mc="http://schemas.openxmlformats.org/markup-compatibility/2006">
      <mc:Choice Requires="x14">
        <oleObject progId="Equation.3" shapeId="1027" r:id="rId12">
          <objectPr defaultSize="0" autoPict="0" r:id="rId13">
            <anchor moveWithCells="1" sizeWithCells="1">
              <from>
                <xdr:col>4</xdr:col>
                <xdr:colOff>104775</xdr:colOff>
                <xdr:row>1</xdr:row>
                <xdr:rowOff>38100</xdr:rowOff>
              </from>
              <to>
                <xdr:col>4</xdr:col>
                <xdr:colOff>1685925</xdr:colOff>
                <xdr:row>1</xdr:row>
                <xdr:rowOff>314325</xdr:rowOff>
              </to>
            </anchor>
          </objectPr>
        </oleObject>
      </mc:Choice>
      <mc:Fallback>
        <oleObject progId="Equation.3" shapeId="1027" r:id="rId12"/>
      </mc:Fallback>
    </mc:AlternateContent>
    <mc:AlternateContent xmlns:mc="http://schemas.openxmlformats.org/markup-compatibility/2006">
      <mc:Choice Requires="x14">
        <oleObject progId="Equation.3" shapeId="1026" r:id="rId14">
          <objectPr defaultSize="0" autoPict="0" r:id="rId15">
            <anchor moveWithCells="1" sizeWithCells="1">
              <from>
                <xdr:col>5</xdr:col>
                <xdr:colOff>1162050</xdr:colOff>
                <xdr:row>1</xdr:row>
                <xdr:rowOff>247650</xdr:rowOff>
              </from>
              <to>
                <xdr:col>5</xdr:col>
                <xdr:colOff>1600200</xdr:colOff>
                <xdr:row>2</xdr:row>
                <xdr:rowOff>57150</xdr:rowOff>
              </to>
            </anchor>
          </objectPr>
        </oleObject>
      </mc:Choice>
      <mc:Fallback>
        <oleObject progId="Equation.3" shapeId="1026" r:id="rId14"/>
      </mc:Fallback>
    </mc:AlternateContent>
    <mc:AlternateContent xmlns:mc="http://schemas.openxmlformats.org/markup-compatibility/2006">
      <mc:Choice Requires="x14">
        <oleObject progId="Equation.3" shapeId="1025" r:id="rId16">
          <objectPr defaultSize="0" autoPict="0" r:id="rId17">
            <anchor moveWithCells="1" sizeWithCells="1">
              <from>
                <xdr:col>6</xdr:col>
                <xdr:colOff>657225</xdr:colOff>
                <xdr:row>1</xdr:row>
                <xdr:rowOff>57150</xdr:rowOff>
              </from>
              <to>
                <xdr:col>6</xdr:col>
                <xdr:colOff>962025</xdr:colOff>
                <xdr:row>1</xdr:row>
                <xdr:rowOff>371475</xdr:rowOff>
              </to>
            </anchor>
          </objectPr>
        </oleObject>
      </mc:Choice>
      <mc:Fallback>
        <oleObject progId="Equation.3" shapeId="1025" r:id="rId16"/>
      </mc:Fallback>
    </mc:AlternateContent>
    <mc:AlternateContent xmlns:mc="http://schemas.openxmlformats.org/markup-compatibility/2006">
      <mc:Choice Requires="x14">
        <oleObject progId="Equation.3" shapeId="1039" r:id="rId18">
          <objectPr defaultSize="0" autoPict="0" r:id="rId19">
            <anchor moveWithCells="1" sizeWithCells="1">
              <from>
                <xdr:col>2</xdr:col>
                <xdr:colOff>0</xdr:colOff>
                <xdr:row>10</xdr:row>
                <xdr:rowOff>114300</xdr:rowOff>
              </from>
              <to>
                <xdr:col>2</xdr:col>
                <xdr:colOff>1781175</xdr:colOff>
                <xdr:row>11</xdr:row>
                <xdr:rowOff>47625</xdr:rowOff>
              </to>
            </anchor>
          </objectPr>
        </oleObject>
      </mc:Choice>
      <mc:Fallback>
        <oleObject progId="Equation.3" shapeId="1039" r:id="rId18"/>
      </mc:Fallback>
    </mc:AlternateContent>
    <mc:AlternateContent xmlns:mc="http://schemas.openxmlformats.org/markup-compatibility/2006">
      <mc:Choice Requires="x14">
        <oleObject progId="Equation.3" shapeId="1038" r:id="rId20">
          <objectPr defaultSize="0" autoPict="0" r:id="rId21">
            <anchor moveWithCells="1" sizeWithCells="1">
              <from>
                <xdr:col>3</xdr:col>
                <xdr:colOff>228600</xdr:colOff>
                <xdr:row>10</xdr:row>
                <xdr:rowOff>0</xdr:rowOff>
              </from>
              <to>
                <xdr:col>3</xdr:col>
                <xdr:colOff>1476375</xdr:colOff>
                <xdr:row>11</xdr:row>
                <xdr:rowOff>0</xdr:rowOff>
              </to>
            </anchor>
          </objectPr>
        </oleObject>
      </mc:Choice>
      <mc:Fallback>
        <oleObject progId="Equation.3" shapeId="1038" r:id="rId20"/>
      </mc:Fallback>
    </mc:AlternateContent>
    <mc:AlternateContent xmlns:mc="http://schemas.openxmlformats.org/markup-compatibility/2006">
      <mc:Choice Requires="x14">
        <oleObject progId="Equation.3" shapeId="1037" r:id="rId22">
          <objectPr defaultSize="0" autoPict="0" r:id="rId23">
            <anchor moveWithCells="1" sizeWithCells="1">
              <from>
                <xdr:col>4</xdr:col>
                <xdr:colOff>619125</xdr:colOff>
                <xdr:row>10</xdr:row>
                <xdr:rowOff>28575</xdr:rowOff>
              </from>
              <to>
                <xdr:col>4</xdr:col>
                <xdr:colOff>771525</xdr:colOff>
                <xdr:row>11</xdr:row>
                <xdr:rowOff>38100</xdr:rowOff>
              </to>
            </anchor>
          </objectPr>
        </oleObject>
      </mc:Choice>
      <mc:Fallback>
        <oleObject progId="Equation.3" shapeId="1037" r:id="rId22"/>
      </mc:Fallback>
    </mc:AlternateContent>
    <mc:AlternateContent xmlns:mc="http://schemas.openxmlformats.org/markup-compatibility/2006">
      <mc:Choice Requires="x14">
        <oleObject progId="Equation.3" shapeId="1036" r:id="rId24">
          <objectPr defaultSize="0" autoPict="0" r:id="rId25">
            <anchor moveWithCells="1" sizeWithCells="1">
              <from>
                <xdr:col>5</xdr:col>
                <xdr:colOff>609600</xdr:colOff>
                <xdr:row>10</xdr:row>
                <xdr:rowOff>0</xdr:rowOff>
              </from>
              <to>
                <xdr:col>5</xdr:col>
                <xdr:colOff>971550</xdr:colOff>
                <xdr:row>10</xdr:row>
                <xdr:rowOff>285750</xdr:rowOff>
              </to>
            </anchor>
          </objectPr>
        </oleObject>
      </mc:Choice>
      <mc:Fallback>
        <oleObject progId="Equation.3" shapeId="1036" r:id="rId24"/>
      </mc:Fallback>
    </mc:AlternateContent>
    <mc:AlternateContent xmlns:mc="http://schemas.openxmlformats.org/markup-compatibility/2006">
      <mc:Choice Requires="x14">
        <oleObject progId="Equation.3" shapeId="1042" r:id="rId26">
          <objectPr defaultSize="0" autoPict="0" r:id="rId27">
            <anchor moveWithCells="1" sizeWithCells="1">
              <from>
                <xdr:col>4</xdr:col>
                <xdr:colOff>38100</xdr:colOff>
                <xdr:row>18</xdr:row>
                <xdr:rowOff>19050</xdr:rowOff>
              </from>
              <to>
                <xdr:col>4</xdr:col>
                <xdr:colOff>466725</xdr:colOff>
                <xdr:row>18</xdr:row>
                <xdr:rowOff>333375</xdr:rowOff>
              </to>
            </anchor>
          </objectPr>
        </oleObject>
      </mc:Choice>
      <mc:Fallback>
        <oleObject progId="Equation.3" shapeId="1042" r:id="rId26"/>
      </mc:Fallback>
    </mc:AlternateContent>
    <mc:AlternateContent xmlns:mc="http://schemas.openxmlformats.org/markup-compatibility/2006">
      <mc:Choice Requires="x14">
        <oleObject progId="Equation.3" shapeId="1041" r:id="rId28">
          <objectPr defaultSize="0" autoPict="0" r:id="rId29">
            <anchor moveWithCells="1" sizeWithCells="1">
              <from>
                <xdr:col>7</xdr:col>
                <xdr:colOff>371475</xdr:colOff>
                <xdr:row>18</xdr:row>
                <xdr:rowOff>9525</xdr:rowOff>
              </from>
              <to>
                <xdr:col>7</xdr:col>
                <xdr:colOff>704850</xdr:colOff>
                <xdr:row>18</xdr:row>
                <xdr:rowOff>314325</xdr:rowOff>
              </to>
            </anchor>
          </objectPr>
        </oleObject>
      </mc:Choice>
      <mc:Fallback>
        <oleObject progId="Equation.3" shapeId="1041" r:id="rId28"/>
      </mc:Fallback>
    </mc:AlternateContent>
    <mc:AlternateContent xmlns:mc="http://schemas.openxmlformats.org/markup-compatibility/2006">
      <mc:Choice Requires="x14">
        <oleObject progId="Equation.3" shapeId="1040" r:id="rId30">
          <objectPr defaultSize="0" autoPict="0" r:id="rId31">
            <anchor moveWithCells="1" sizeWithCells="1">
              <from>
                <xdr:col>10</xdr:col>
                <xdr:colOff>0</xdr:colOff>
                <xdr:row>18</xdr:row>
                <xdr:rowOff>0</xdr:rowOff>
              </from>
              <to>
                <xdr:col>10</xdr:col>
                <xdr:colOff>142875</xdr:colOff>
                <xdr:row>18</xdr:row>
                <xdr:rowOff>171450</xdr:rowOff>
              </to>
            </anchor>
          </objectPr>
        </oleObject>
      </mc:Choice>
      <mc:Fallback>
        <oleObject progId="Equation.3" shapeId="1040" r:id="rId30"/>
      </mc:Fallback>
    </mc:AlternateContent>
    <mc:AlternateContent xmlns:mc="http://schemas.openxmlformats.org/markup-compatibility/2006">
      <mc:Choice Requires="x14">
        <oleObject progId="Equation.3" shapeId="1050" r:id="rId32">
          <objectPr defaultSize="0" autoPict="0" r:id="rId33">
            <anchor moveWithCells="1" sizeWithCells="1">
              <from>
                <xdr:col>3</xdr:col>
                <xdr:colOff>390525</xdr:colOff>
                <xdr:row>26</xdr:row>
                <xdr:rowOff>9525</xdr:rowOff>
              </from>
              <to>
                <xdr:col>3</xdr:col>
                <xdr:colOff>1219200</xdr:colOff>
                <xdr:row>27</xdr:row>
                <xdr:rowOff>95250</xdr:rowOff>
              </to>
            </anchor>
          </objectPr>
        </oleObject>
      </mc:Choice>
      <mc:Fallback>
        <oleObject progId="Equation.3" shapeId="1050" r:id="rId32"/>
      </mc:Fallback>
    </mc:AlternateContent>
    <mc:AlternateContent xmlns:mc="http://schemas.openxmlformats.org/markup-compatibility/2006">
      <mc:Choice Requires="x14">
        <oleObject progId="Equation.3" shapeId="1049" r:id="rId34">
          <objectPr defaultSize="0" autoPict="0" r:id="rId35">
            <anchor moveWithCells="1" sizeWithCells="1">
              <from>
                <xdr:col>4</xdr:col>
                <xdr:colOff>352425</xdr:colOff>
                <xdr:row>26</xdr:row>
                <xdr:rowOff>38100</xdr:rowOff>
              </from>
              <to>
                <xdr:col>4</xdr:col>
                <xdr:colOff>1200150</xdr:colOff>
                <xdr:row>27</xdr:row>
                <xdr:rowOff>95250</xdr:rowOff>
              </to>
            </anchor>
          </objectPr>
        </oleObject>
      </mc:Choice>
      <mc:Fallback>
        <oleObject progId="Equation.3" shapeId="1049" r:id="rId34"/>
      </mc:Fallback>
    </mc:AlternateContent>
    <mc:AlternateContent xmlns:mc="http://schemas.openxmlformats.org/markup-compatibility/2006">
      <mc:Choice Requires="x14">
        <oleObject progId="Equation.3" shapeId="1048" r:id="rId36">
          <objectPr defaultSize="0" autoPict="0" r:id="rId37">
            <anchor moveWithCells="1" sizeWithCells="1">
              <from>
                <xdr:col>5</xdr:col>
                <xdr:colOff>609600</xdr:colOff>
                <xdr:row>26</xdr:row>
                <xdr:rowOff>47625</xdr:rowOff>
              </from>
              <to>
                <xdr:col>5</xdr:col>
                <xdr:colOff>1190625</xdr:colOff>
                <xdr:row>27</xdr:row>
                <xdr:rowOff>142875</xdr:rowOff>
              </to>
            </anchor>
          </objectPr>
        </oleObject>
      </mc:Choice>
      <mc:Fallback>
        <oleObject progId="Equation.3" shapeId="1048" r:id="rId36"/>
      </mc:Fallback>
    </mc:AlternateContent>
    <mc:AlternateContent xmlns:mc="http://schemas.openxmlformats.org/markup-compatibility/2006">
      <mc:Choice Requires="x14">
        <oleObject progId="Equation.3" shapeId="1047" r:id="rId38">
          <objectPr defaultSize="0" autoPict="0" r:id="rId39">
            <anchor moveWithCells="1" sizeWithCells="1">
              <from>
                <xdr:col>6</xdr:col>
                <xdr:colOff>0</xdr:colOff>
                <xdr:row>26</xdr:row>
                <xdr:rowOff>0</xdr:rowOff>
              </from>
              <to>
                <xdr:col>6</xdr:col>
                <xdr:colOff>200025</xdr:colOff>
                <xdr:row>26</xdr:row>
                <xdr:rowOff>228600</xdr:rowOff>
              </to>
            </anchor>
          </objectPr>
        </oleObject>
      </mc:Choice>
      <mc:Fallback>
        <oleObject progId="Equation.3" shapeId="1047" r:id="rId38"/>
      </mc:Fallback>
    </mc:AlternateContent>
    <mc:AlternateContent xmlns:mc="http://schemas.openxmlformats.org/markup-compatibility/2006">
      <mc:Choice Requires="x14">
        <oleObject progId="Equation.3" shapeId="1046" r:id="rId40">
          <objectPr defaultSize="0" autoPict="0" r:id="rId15">
            <anchor moveWithCells="1" sizeWithCells="1">
              <from>
                <xdr:col>7</xdr:col>
                <xdr:colOff>0</xdr:colOff>
                <xdr:row>26</xdr:row>
                <xdr:rowOff>0</xdr:rowOff>
              </from>
              <to>
                <xdr:col>7</xdr:col>
                <xdr:colOff>190500</xdr:colOff>
                <xdr:row>27</xdr:row>
                <xdr:rowOff>0</xdr:rowOff>
              </to>
            </anchor>
          </objectPr>
        </oleObject>
      </mc:Choice>
      <mc:Fallback>
        <oleObject progId="Equation.3" shapeId="1046" r:id="rId40"/>
      </mc:Fallback>
    </mc:AlternateContent>
    <mc:AlternateContent xmlns:mc="http://schemas.openxmlformats.org/markup-compatibility/2006">
      <mc:Choice Requires="x14">
        <oleObject progId="Equation.3" shapeId="1045" r:id="rId41">
          <objectPr defaultSize="0" autoPict="0" r:id="rId31">
            <anchor moveWithCells="1" sizeWithCells="1">
              <from>
                <xdr:col>8</xdr:col>
                <xdr:colOff>0</xdr:colOff>
                <xdr:row>26</xdr:row>
                <xdr:rowOff>0</xdr:rowOff>
              </from>
              <to>
                <xdr:col>8</xdr:col>
                <xdr:colOff>142875</xdr:colOff>
                <xdr:row>26</xdr:row>
                <xdr:rowOff>171450</xdr:rowOff>
              </to>
            </anchor>
          </objectPr>
        </oleObject>
      </mc:Choice>
      <mc:Fallback>
        <oleObject progId="Equation.3" shapeId="1045" r:id="rId41"/>
      </mc:Fallback>
    </mc:AlternateContent>
    <mc:AlternateContent xmlns:mc="http://schemas.openxmlformats.org/markup-compatibility/2006">
      <mc:Choice Requires="x14">
        <oleObject progId="Equation.3" shapeId="1044" r:id="rId42">
          <objectPr defaultSize="0" autoPict="0" r:id="rId23">
            <anchor moveWithCells="1" sizeWithCells="1">
              <from>
                <xdr:col>9</xdr:col>
                <xdr:colOff>0</xdr:colOff>
                <xdr:row>26</xdr:row>
                <xdr:rowOff>0</xdr:rowOff>
              </from>
              <to>
                <xdr:col>9</xdr:col>
                <xdr:colOff>152400</xdr:colOff>
                <xdr:row>27</xdr:row>
                <xdr:rowOff>9525</xdr:rowOff>
              </to>
            </anchor>
          </objectPr>
        </oleObject>
      </mc:Choice>
      <mc:Fallback>
        <oleObject progId="Equation.3" shapeId="1044" r:id="rId42"/>
      </mc:Fallback>
    </mc:AlternateContent>
    <mc:AlternateContent xmlns:mc="http://schemas.openxmlformats.org/markup-compatibility/2006">
      <mc:Choice Requires="x14">
        <oleObject progId="Equation.3" shapeId="1043" r:id="rId43">
          <objectPr defaultSize="0" autoPict="0" r:id="rId25">
            <anchor moveWithCells="1" sizeWithCells="1">
              <from>
                <xdr:col>10</xdr:col>
                <xdr:colOff>257175</xdr:colOff>
                <xdr:row>26</xdr:row>
                <xdr:rowOff>0</xdr:rowOff>
              </from>
              <to>
                <xdr:col>10</xdr:col>
                <xdr:colOff>457200</xdr:colOff>
                <xdr:row>26</xdr:row>
                <xdr:rowOff>238125</xdr:rowOff>
              </to>
            </anchor>
          </objectPr>
        </oleObject>
      </mc:Choice>
      <mc:Fallback>
        <oleObject progId="Equation.3" shapeId="1043" r:id="rId4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2022-09-29T20:01:36Z</dcterms:created>
  <dcterms:modified xsi:type="dcterms:W3CDTF">2022-09-29T20:20:56Z</dcterms:modified>
</cp:coreProperties>
</file>