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tinmedina/Documents/Stefan Perritano/paper/WE paper EPSL_QSR or Nat Geo/SOM/"/>
    </mc:Choice>
  </mc:AlternateContent>
  <xr:revisionPtr revIDLastSave="0" documentId="13_ncr:1_{9D9F48BE-1ED3-C143-914F-CC3F00A9F828}" xr6:coauthVersionLast="36" xr6:coauthVersionMax="36" xr10:uidLastSave="{00000000-0000-0000-0000-000000000000}"/>
  <bookViews>
    <workbookView xWindow="1560" yWindow="1960" windowWidth="27240" windowHeight="16040" xr2:uid="{7A3E99F9-67E5-9F4A-AE55-C11F6AD9B634}"/>
  </bookViews>
  <sheets>
    <sheet name="Sheet1" sheetId="1" r:id="rId1"/>
    <sheet name="Readme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B3" i="1"/>
  <c r="D2" i="1"/>
  <c r="B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Inspiron 7460</author>
  </authors>
  <commentList>
    <comment ref="I1" authorId="0" shapeId="0" xr:uid="{C0BF5D29-84E7-9D41-8D66-1CAC277E1FFD}">
      <text>
        <r>
          <rPr>
            <b/>
            <sz val="9"/>
            <color rgb="FF000000"/>
            <rFont val="Tahoma"/>
            <family val="2"/>
          </rPr>
          <t>Inspiron 7460: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average values</t>
        </r>
      </text>
    </comment>
    <comment ref="J1" authorId="0" shapeId="0" xr:uid="{B8675EEB-8FE3-E646-A841-5055D837399F}">
      <text>
        <r>
          <rPr>
            <b/>
            <sz val="9"/>
            <color rgb="FF000000"/>
            <rFont val="Tahoma"/>
            <family val="2"/>
          </rPr>
          <t>Inspiron 7460: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average values of equations</t>
        </r>
      </text>
    </comment>
  </commentList>
</comments>
</file>

<file path=xl/sharedStrings.xml><?xml version="1.0" encoding="utf-8"?>
<sst xmlns="http://schemas.openxmlformats.org/spreadsheetml/2006/main" count="20" uniqueCount="19">
  <si>
    <t>d18O dripwater</t>
  </si>
  <si>
    <t>d18Owater VPDB</t>
  </si>
  <si>
    <t>Temp ºC</t>
  </si>
  <si>
    <t>Mean Temp en °K</t>
  </si>
  <si>
    <t>d18Ocalcite Tremaine et al 2011</t>
  </si>
  <si>
    <t>d18Ocalcite Friedman and O Neil 1977 AVG</t>
  </si>
  <si>
    <t>d18Ocalcite Chacko and Deines 2008</t>
  </si>
  <si>
    <t>d18O Affek and Zaarur et al. 2014</t>
  </si>
  <si>
    <t>d18O calcite Hansen et al. 2019 AVG</t>
  </si>
  <si>
    <t>d18O calcite from Kim and Oneil 1997 modified by Tremaine based on Kim et al. 2007</t>
  </si>
  <si>
    <t>References:</t>
  </si>
  <si>
    <t>Kim S. T. and O’Neil J. R. (1997) Equilibrium and nonequilibrium oxygen isotope effects in synthetic carbonates. Geochim. Cosmochim. Acta 61, 3461–3475.</t>
  </si>
  <si>
    <t>Friedman I. and  O'Neil J.R. 1977. Compilation of stable isotope fractionation factors of geochemical interest. In: US Geological Survey Professional Paper 440-KK, Data of Geochemistry, pp. 6.</t>
  </si>
  <si>
    <t>Chacko T. and Deines P. (2008) Theoretical calculation of oxygen isotope fractionation factors in carbonate systems. Geochim. Cosmochim. Acta 72, 3642–3660.</t>
  </si>
  <si>
    <t>Tremaine, D.M., Froelich, P.N., Wang, Y., 2011. Speleothem calcite farmed in situ:</t>
  </si>
  <si>
    <t>Modern calibration of δ18O and δ13C paleoclimate proxies in a continuously-monitored</t>
  </si>
  <si>
    <t>natural cave system. Geochim. Cosmochim. Acta 75, 4929–4950.</t>
  </si>
  <si>
    <r>
      <t>Affek, H. P., &amp; Zaarur, S. (2014). Kinetic isotope effect in CO2 degassing: Insight from clumped and oxygen isotopes in laboratory precipitation experiments. </t>
    </r>
    <r>
      <rPr>
        <i/>
        <sz val="12"/>
        <color rgb="FF222222"/>
        <rFont val="Arial"/>
        <family val="2"/>
      </rPr>
      <t>Geochimica et Cosmochimica Acta</t>
    </r>
    <r>
      <rPr>
        <sz val="12"/>
        <color rgb="FF222222"/>
        <rFont val="Arial"/>
        <family val="2"/>
      </rPr>
      <t>, </t>
    </r>
    <r>
      <rPr>
        <i/>
        <sz val="12"/>
        <color rgb="FF222222"/>
        <rFont val="Arial"/>
        <family val="2"/>
      </rPr>
      <t>143</t>
    </r>
    <r>
      <rPr>
        <sz val="12"/>
        <color rgb="FF222222"/>
        <rFont val="Arial"/>
        <family val="2"/>
      </rPr>
      <t>, 319-330.</t>
    </r>
  </si>
  <si>
    <r>
      <t>Hansen, M., Scholz, D., Schöne, B. R., &amp; Spötl, C. (2019). Simulating speleothem growth in the laboratory: Determination of the stable isotope fractionation (δ13C and δ18O) between H2O, DIC and CaCO3. </t>
    </r>
    <r>
      <rPr>
        <i/>
        <sz val="12"/>
        <color rgb="FF222222"/>
        <rFont val="Arial"/>
        <family val="2"/>
      </rPr>
      <t>Chemical Geology</t>
    </r>
    <r>
      <rPr>
        <sz val="12"/>
        <color rgb="FF222222"/>
        <rFont val="Arial"/>
        <family val="2"/>
      </rPr>
      <t>, </t>
    </r>
    <r>
      <rPr>
        <i/>
        <sz val="12"/>
        <color rgb="FF222222"/>
        <rFont val="Arial"/>
        <family val="2"/>
      </rPr>
      <t>509</t>
    </r>
    <r>
      <rPr>
        <sz val="12"/>
        <color rgb="FF222222"/>
        <rFont val="Arial"/>
        <family val="2"/>
      </rPr>
      <t>, 20-44.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</si>
</sst>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2"/>
      <color theme="1"/>
      <name val="Times New Roman"/>
      <family val="1"/>
    </font>
    <font>
      <sz val="12"/>
      <color rgb="FF000000"/>
      <name val="Calibri"/>
      <family val="2"/>
      <scheme val="minor"/>
    </font>
    <font>
      <sz val="12"/>
      <color rgb="FF222222"/>
      <name val="Arial"/>
      <family val="2"/>
    </font>
    <font>
      <i/>
      <sz val="12"/>
      <color rgb="FF222222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 applyAlignment="1">
      <alignment horizontal="left" vertical="center" indent="4"/>
    </xf>
    <xf numFmtId="0" fontId="4" fillId="0" borderId="0" xfId="0" applyFont="1"/>
    <xf numFmtId="0" fontId="0" fillId="0" borderId="0" xfId="0" applyFont="1"/>
    <xf numFmtId="0" fontId="5" fillId="0" borderId="0" xfId="0" applyFont="1"/>
    <xf numFmtId="0" fontId="7" fillId="2" borderId="0" xfId="0" applyFont="1" applyFill="1"/>
    <xf numFmtId="0" fontId="7" fillId="0" borderId="0" xfId="0" applyFont="1" applyAlignment="1">
      <alignment wrapText="1"/>
    </xf>
    <xf numFmtId="0" fontId="7" fillId="3" borderId="0" xfId="0" applyFont="1" applyFill="1" applyAlignment="1">
      <alignment wrapText="1"/>
    </xf>
    <xf numFmtId="0" fontId="7" fillId="4" borderId="0" xfId="0" applyFont="1" applyFill="1" applyAlignment="1">
      <alignment wrapText="1"/>
    </xf>
    <xf numFmtId="164" fontId="7" fillId="0" borderId="0" xfId="0" applyNumberFormat="1" applyFont="1"/>
    <xf numFmtId="0" fontId="7" fillId="0" borderId="0" xfId="0" applyFont="1"/>
    <xf numFmtId="164" fontId="7" fillId="0" borderId="0" xfId="0" applyNumberFormat="1" applyFont="1" applyFill="1"/>
    <xf numFmtId="164" fontId="7" fillId="3" borderId="0" xfId="0" applyNumberFormat="1" applyFont="1" applyFill="1"/>
    <xf numFmtId="164" fontId="7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558372</xdr:colOff>
      <xdr:row>27</xdr:row>
      <xdr:rowOff>12700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4967E2-EF23-FF45-A150-3EEE6B2EE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38872" cy="54991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29</xdr:row>
      <xdr:rowOff>50800</xdr:rowOff>
    </xdr:from>
    <xdr:to>
      <xdr:col>7</xdr:col>
      <xdr:colOff>165100</xdr:colOff>
      <xdr:row>32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3D85BF5-CC63-454C-AC2B-FEDD8D3B6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943600"/>
          <a:ext cx="5943600" cy="6985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12700</xdr:colOff>
      <xdr:row>36</xdr:row>
      <xdr:rowOff>38100</xdr:rowOff>
    </xdr:from>
    <xdr:to>
      <xdr:col>7</xdr:col>
      <xdr:colOff>177800</xdr:colOff>
      <xdr:row>40</xdr:row>
      <xdr:rowOff>101600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479C39-5190-E34B-AC59-5F4C4BEB0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700" y="7353300"/>
          <a:ext cx="5943600" cy="876300"/>
        </a:xfrm>
        <a:prstGeom prst="rect">
          <a:avLst/>
        </a:prstGeom>
        <a:solidFill>
          <a:schemeClr val="bg1"/>
        </a:solidFill>
      </xdr:spPr>
    </xdr:pic>
    <xdr:clientData/>
  </xdr:twoCellAnchor>
  <xdr:twoCellAnchor editAs="oneCell">
    <xdr:from>
      <xdr:col>0</xdr:col>
      <xdr:colOff>0</xdr:colOff>
      <xdr:row>32</xdr:row>
      <xdr:rowOff>127000</xdr:rowOff>
    </xdr:from>
    <xdr:to>
      <xdr:col>7</xdr:col>
      <xdr:colOff>165100</xdr:colOff>
      <xdr:row>36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3A76323-5B48-6E48-AE23-5DE2C61DA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29400"/>
          <a:ext cx="5943600" cy="698500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78340-AA3D-BB49-AB6B-863335433BD8}">
  <dimension ref="A1:Q23"/>
  <sheetViews>
    <sheetView tabSelected="1" workbookViewId="0">
      <selection activeCell="B23" sqref="B23"/>
    </sheetView>
  </sheetViews>
  <sheetFormatPr baseColWidth="10" defaultRowHeight="16" x14ac:dyDescent="0.2"/>
  <cols>
    <col min="1" max="1" width="23.5" customWidth="1"/>
    <col min="2" max="2" width="29.5" customWidth="1"/>
    <col min="6" max="6" width="17.83203125" customWidth="1"/>
    <col min="7" max="7" width="21.5" customWidth="1"/>
    <col min="8" max="8" width="20.33203125" customWidth="1"/>
    <col min="9" max="9" width="19.1640625" customWidth="1"/>
    <col min="10" max="10" width="16.1640625" customWidth="1"/>
  </cols>
  <sheetData>
    <row r="1" spans="1:17" ht="111" customHeight="1" x14ac:dyDescent="0.25">
      <c r="A1" s="5" t="s">
        <v>0</v>
      </c>
      <c r="B1" s="6" t="s">
        <v>1</v>
      </c>
      <c r="C1" s="6" t="s">
        <v>2</v>
      </c>
      <c r="D1" s="6" t="s">
        <v>3</v>
      </c>
      <c r="E1" s="7" t="s">
        <v>9</v>
      </c>
      <c r="F1" s="7" t="s">
        <v>4</v>
      </c>
      <c r="G1" s="8" t="s">
        <v>5</v>
      </c>
      <c r="H1" s="7" t="s">
        <v>6</v>
      </c>
      <c r="I1" s="7" t="s">
        <v>7</v>
      </c>
      <c r="J1" s="7" t="s">
        <v>8</v>
      </c>
    </row>
    <row r="2" spans="1:17" ht="19" x14ac:dyDescent="0.25">
      <c r="A2" s="9">
        <v>-5.9</v>
      </c>
      <c r="B2" s="10">
        <f>ROUND((A2-30.91)/1.0391,2)</f>
        <v>-35.42</v>
      </c>
      <c r="C2" s="9">
        <v>15</v>
      </c>
      <c r="D2" s="11">
        <f>C2+273.15</f>
        <v>288.14999999999998</v>
      </c>
      <c r="E2" s="12">
        <v>-5.6449353798277571</v>
      </c>
      <c r="F2" s="12">
        <v>-6.567169904071875</v>
      </c>
      <c r="G2" s="13">
        <v>-5.4558643120790293</v>
      </c>
      <c r="H2" s="12">
        <v>-5.9216483842482148</v>
      </c>
      <c r="I2" s="12">
        <v>-5.096890106718206</v>
      </c>
      <c r="J2" s="12">
        <v>-4.8742183749548076</v>
      </c>
    </row>
    <row r="3" spans="1:17" ht="19" x14ac:dyDescent="0.25">
      <c r="A3" s="9">
        <v>-3.9</v>
      </c>
      <c r="B3" s="10">
        <f t="shared" ref="B3" si="0">ROUND((A3-30.91)/1.0391,2)</f>
        <v>-33.5</v>
      </c>
      <c r="C3" s="9">
        <v>15</v>
      </c>
      <c r="D3" s="11">
        <f t="shared" ref="D3" si="1">C3+273.15</f>
        <v>288.14999999999998</v>
      </c>
      <c r="E3" s="12">
        <v>-3.6656680053531545</v>
      </c>
      <c r="F3" s="12">
        <v>-4.5897382407737268</v>
      </c>
      <c r="G3" s="13">
        <v>-3.476220590956018</v>
      </c>
      <c r="H3" s="12">
        <v>-3.9429318080159419</v>
      </c>
      <c r="I3" s="12">
        <v>-3.1165318461331708</v>
      </c>
      <c r="J3" s="12">
        <v>-2.8934168854774498</v>
      </c>
    </row>
    <row r="6" spans="1:17" x14ac:dyDescent="0.2">
      <c r="A6" t="s">
        <v>10</v>
      </c>
    </row>
    <row r="8" spans="1:17" x14ac:dyDescent="0.2">
      <c r="A8" s="2" t="s">
        <v>11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x14ac:dyDescent="0.2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17" x14ac:dyDescent="0.2">
      <c r="A10" s="2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17" x14ac:dyDescent="0.2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17" x14ac:dyDescent="0.2">
      <c r="A12" s="2" t="s">
        <v>13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3" spans="1:17" x14ac:dyDescent="0.2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</row>
    <row r="14" spans="1:17" x14ac:dyDescent="0.2">
      <c r="A14" s="2" t="s">
        <v>14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spans="1:17" x14ac:dyDescent="0.2">
      <c r="A15" s="2" t="s">
        <v>15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17" x14ac:dyDescent="0.2">
      <c r="A16" s="2" t="s">
        <v>16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x14ac:dyDescent="0.2">
      <c r="A18" s="4" t="s">
        <v>17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x14ac:dyDescent="0.2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x14ac:dyDescent="0.2">
      <c r="A20" s="4" t="s">
        <v>18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x14ac:dyDescent="0.2"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FB123-8382-B443-ACBB-CC75F3959A5B}">
  <dimension ref="A29"/>
  <sheetViews>
    <sheetView topLeftCell="A10" workbookViewId="0">
      <selection activeCell="K32" sqref="K32"/>
    </sheetView>
  </sheetViews>
  <sheetFormatPr baseColWidth="10" defaultRowHeight="16" x14ac:dyDescent="0.2"/>
  <cols>
    <col min="1" max="1" width="10.83203125" customWidth="1"/>
  </cols>
  <sheetData>
    <row r="29" spans="1:1" x14ac:dyDescent="0.2">
      <c r="A29" s="1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Readme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2020-05-26T18:45:25Z</dcterms:created>
  <dcterms:modified xsi:type="dcterms:W3CDTF">2020-09-11T14:30:41Z</dcterms:modified>
</cp:coreProperties>
</file>