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zhengjianming\shadowzjm\科研\朱鑫芳血浆置换治疗肝衰竭\RCA vs heparin\BMC\"/>
    </mc:Choice>
  </mc:AlternateContent>
  <xr:revisionPtr revIDLastSave="0" documentId="13_ncr:1_{A9704B3A-881F-4DD4-B1EE-C9DD7F120BDA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CA group" sheetId="3" r:id="rId1"/>
    <sheet name="heparin group" sheetId="6" r:id="rId2"/>
    <sheet name="Blood gas" sheetId="7" r:id="rId3"/>
  </sheets>
  <definedNames>
    <definedName name="_xlnm._FilterDatabase" localSheetId="1" hidden="1">'heparin group'!$B$1:$S$20</definedName>
    <definedName name="_xlnm._FilterDatabase" localSheetId="0" hidden="1">'RCA group'!$B$1:$S$76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P23" i="7" l="1"/>
  <c r="AO23" i="7"/>
  <c r="AP22" i="7"/>
  <c r="AO22" i="7"/>
  <c r="AP21" i="7"/>
  <c r="AO21" i="7"/>
  <c r="AP20" i="7"/>
  <c r="AO20" i="7"/>
  <c r="AP19" i="7"/>
  <c r="AO19" i="7"/>
  <c r="AP18" i="7"/>
  <c r="AO18" i="7"/>
  <c r="AP17" i="7"/>
  <c r="AO17" i="7"/>
  <c r="AP16" i="7"/>
  <c r="AO16" i="7"/>
  <c r="AP15" i="7"/>
  <c r="AO15" i="7"/>
  <c r="AP14" i="7"/>
  <c r="AO14" i="7"/>
  <c r="AP13" i="7"/>
  <c r="AO13" i="7"/>
  <c r="AP12" i="7"/>
  <c r="AO12" i="7"/>
  <c r="AP11" i="7"/>
  <c r="AO11" i="7"/>
  <c r="AP10" i="7"/>
  <c r="AO10" i="7"/>
  <c r="AP9" i="7"/>
  <c r="AO9" i="7"/>
  <c r="AP8" i="7"/>
  <c r="AO8" i="7"/>
  <c r="AP7" i="7"/>
  <c r="AO7" i="7"/>
  <c r="AO6" i="7"/>
  <c r="AP5" i="7"/>
  <c r="AO5" i="7"/>
  <c r="AP4" i="7"/>
  <c r="AO4" i="7"/>
  <c r="AO3" i="7"/>
  <c r="M18" i="6"/>
  <c r="M13" i="6"/>
  <c r="M6" i="6"/>
  <c r="M17" i="6"/>
  <c r="M15" i="6"/>
  <c r="M4" i="6"/>
  <c r="M5" i="6"/>
  <c r="M12" i="6"/>
  <c r="M14" i="6"/>
  <c r="M9" i="6"/>
  <c r="M2" i="6"/>
  <c r="M10" i="6"/>
  <c r="M16" i="6"/>
  <c r="M11" i="6"/>
  <c r="M7" i="6"/>
  <c r="M19" i="6"/>
  <c r="M8" i="6"/>
  <c r="M44" i="3"/>
  <c r="M14" i="3"/>
  <c r="M35" i="3"/>
  <c r="M25" i="3"/>
  <c r="M40" i="3"/>
  <c r="M47" i="3"/>
  <c r="M13" i="3"/>
  <c r="M48" i="3"/>
  <c r="M9" i="3"/>
  <c r="M3" i="3"/>
  <c r="M30" i="3"/>
  <c r="M39" i="3"/>
  <c r="M51" i="3"/>
  <c r="M42" i="3"/>
  <c r="M18" i="3"/>
  <c r="M19" i="3"/>
  <c r="M22" i="3"/>
  <c r="M2" i="3"/>
  <c r="M28" i="3"/>
  <c r="M34" i="3"/>
  <c r="M16" i="3"/>
  <c r="M7" i="3"/>
  <c r="M8" i="3"/>
  <c r="M6" i="3"/>
  <c r="M32" i="3"/>
  <c r="M52" i="3"/>
  <c r="M41" i="3"/>
  <c r="M20" i="3"/>
  <c r="M17" i="3"/>
  <c r="M50" i="3"/>
  <c r="M31" i="3"/>
  <c r="M29" i="3"/>
  <c r="M43" i="3"/>
  <c r="M23" i="3"/>
  <c r="M12" i="3"/>
  <c r="M26" i="3"/>
  <c r="M5" i="3"/>
  <c r="M4" i="3"/>
  <c r="M10" i="3"/>
  <c r="M36" i="3"/>
  <c r="M45" i="3"/>
  <c r="M11" i="3"/>
  <c r="M15" i="3"/>
  <c r="M21" i="3"/>
  <c r="M27" i="3"/>
  <c r="M46" i="3"/>
  <c r="M24" i="3"/>
  <c r="M38" i="3"/>
  <c r="M37" i="3"/>
  <c r="M49" i="3"/>
  <c r="M33" i="3"/>
</calcChain>
</file>

<file path=xl/sharedStrings.xml><?xml version="1.0" encoding="utf-8"?>
<sst xmlns="http://schemas.openxmlformats.org/spreadsheetml/2006/main" count="538" uniqueCount="71">
  <si>
    <t>TBIL(μmol/L)</t>
  </si>
  <si>
    <t>PT-INR</t>
  </si>
  <si>
    <t>NA</t>
  </si>
  <si>
    <t>Male=1</t>
    <phoneticPr fontId="1" type="noConversion"/>
  </si>
  <si>
    <t>Age</t>
    <phoneticPr fontId="1" type="noConversion"/>
  </si>
  <si>
    <t>ALF</t>
    <phoneticPr fontId="1" type="noConversion"/>
  </si>
  <si>
    <t>Type of liver failure</t>
    <phoneticPr fontId="1" type="noConversion"/>
  </si>
  <si>
    <t>None</t>
    <phoneticPr fontId="1" type="noConversion"/>
  </si>
  <si>
    <t>Etiology</t>
    <phoneticPr fontId="1" type="noConversion"/>
  </si>
  <si>
    <t>Basic liver diseases</t>
    <phoneticPr fontId="1" type="noConversion"/>
  </si>
  <si>
    <t>cirrhosis with unknown etiology</t>
  </si>
  <si>
    <t>Chronic hepatitis B virus</t>
    <phoneticPr fontId="1" type="noConversion"/>
  </si>
  <si>
    <t>Alcoholic liver disease</t>
    <phoneticPr fontId="1" type="noConversion"/>
  </si>
  <si>
    <t>Autoimmune hepatitis</t>
    <phoneticPr fontId="1" type="noConversion"/>
  </si>
  <si>
    <t>Drug</t>
    <phoneticPr fontId="1" type="noConversion"/>
  </si>
  <si>
    <t>Unknown etiology</t>
    <phoneticPr fontId="1" type="noConversion"/>
  </si>
  <si>
    <t>Acute hepatitis B virus</t>
    <phoneticPr fontId="1" type="noConversion"/>
  </si>
  <si>
    <t>Acute hepatitis E virus</t>
    <phoneticPr fontId="1" type="noConversion"/>
  </si>
  <si>
    <t>ACLF</t>
    <phoneticPr fontId="1" type="noConversion"/>
  </si>
  <si>
    <t>Alb(g/L)</t>
    <phoneticPr fontId="1" type="noConversion"/>
  </si>
  <si>
    <t>SCr(μmol/L)</t>
  </si>
  <si>
    <t>Total Ca(mmol/L)</t>
    <phoneticPr fontId="1" type="noConversion"/>
  </si>
  <si>
    <t>MELD</t>
    <phoneticPr fontId="1" type="noConversion"/>
  </si>
  <si>
    <t>Sessions of PE</t>
    <phoneticPr fontId="1" type="noConversion"/>
  </si>
  <si>
    <t>Complications</t>
    <phoneticPr fontId="1" type="noConversion"/>
  </si>
  <si>
    <t>Hepatic encephalopathy</t>
    <phoneticPr fontId="1" type="noConversion"/>
  </si>
  <si>
    <t>Shock</t>
    <phoneticPr fontId="1" type="noConversion"/>
  </si>
  <si>
    <t>SCr(μmol/L) for MELD</t>
    <phoneticPr fontId="1" type="noConversion"/>
  </si>
  <si>
    <t>Survival</t>
    <phoneticPr fontId="1" type="noConversion"/>
  </si>
  <si>
    <t>Death</t>
  </si>
  <si>
    <t>28d outcome</t>
    <phoneticPr fontId="1" type="noConversion"/>
  </si>
  <si>
    <t>90d outcome</t>
    <phoneticPr fontId="1" type="noConversion"/>
  </si>
  <si>
    <r>
      <t>Platelet count (×10</t>
    </r>
    <r>
      <rPr>
        <vertAlign val="superscript"/>
        <sz val="12"/>
        <rFont val="Times New Roman"/>
        <family val="1"/>
      </rPr>
      <t>9</t>
    </r>
    <r>
      <rPr>
        <sz val="12"/>
        <rFont val="Times New Roman"/>
        <family val="1"/>
      </rPr>
      <t>/L)</t>
    </r>
    <phoneticPr fontId="1" type="noConversion"/>
  </si>
  <si>
    <t>Survival days</t>
    <phoneticPr fontId="1" type="noConversion"/>
  </si>
  <si>
    <t>Shiver</t>
    <phoneticPr fontId="1" type="noConversion"/>
  </si>
  <si>
    <t>Rashes</t>
    <phoneticPr fontId="1" type="noConversion"/>
  </si>
  <si>
    <t>Above 90 days</t>
    <phoneticPr fontId="1" type="noConversion"/>
  </si>
  <si>
    <t>Transplantation</t>
    <phoneticPr fontId="1" type="noConversion"/>
  </si>
  <si>
    <t>Wilson’s disease</t>
  </si>
  <si>
    <t>Hyperthyroidism</t>
    <phoneticPr fontId="1" type="noConversion"/>
  </si>
  <si>
    <t>F17382</t>
  </si>
  <si>
    <t>B0212983</t>
  </si>
  <si>
    <t>Tca/iCa</t>
    <phoneticPr fontId="7" type="noConversion"/>
  </si>
  <si>
    <t>48h</t>
    <phoneticPr fontId="7" type="noConversion"/>
  </si>
  <si>
    <t>/</t>
    <phoneticPr fontId="7" type="noConversion"/>
  </si>
  <si>
    <t>NA</t>
    <phoneticPr fontId="7" type="noConversion"/>
  </si>
  <si>
    <t>After</t>
    <phoneticPr fontId="1" type="noConversion"/>
  </si>
  <si>
    <t>Before</t>
    <phoneticPr fontId="1" type="noConversion"/>
  </si>
  <si>
    <t>next day</t>
    <phoneticPr fontId="1" type="noConversion"/>
  </si>
  <si>
    <t>Na mmol/L（136-145）</t>
    <phoneticPr fontId="1" type="noConversion"/>
  </si>
  <si>
    <t>K mmol/L（3.5-4.5）</t>
    <phoneticPr fontId="1" type="noConversion"/>
  </si>
  <si>
    <t>Ca mmol/L（1.15-1.35）</t>
    <phoneticPr fontId="1" type="noConversion"/>
  </si>
  <si>
    <t>Cl mmol/L（98-107）</t>
    <phoneticPr fontId="1" type="noConversion"/>
  </si>
  <si>
    <t>Glu mmol/L（3.5-5.3）</t>
    <phoneticPr fontId="1" type="noConversion"/>
  </si>
  <si>
    <t>Lactate mmol/l（0.3-1.47）</t>
    <phoneticPr fontId="7" type="noConversion"/>
  </si>
  <si>
    <t>Hb g/dl（13.5-17.5）</t>
    <phoneticPr fontId="1" type="noConversion"/>
  </si>
  <si>
    <t>Actual HCO2 mmol/L (21-28)</t>
    <phoneticPr fontId="7" type="noConversion"/>
  </si>
  <si>
    <t>Standard HCO2 mmol/L (21-28)</t>
    <phoneticPr fontId="7" type="noConversion"/>
  </si>
  <si>
    <t>NA</t>
    <phoneticPr fontId="1" type="noConversion"/>
  </si>
  <si>
    <t>PH（7.35-7.45）</t>
    <phoneticPr fontId="1" type="noConversion"/>
  </si>
  <si>
    <t>O2 %（94-98）</t>
    <phoneticPr fontId="7" type="noConversion"/>
  </si>
  <si>
    <t>Hct %（40-50）</t>
    <phoneticPr fontId="7" type="noConversion"/>
  </si>
  <si>
    <t>Oxygen partial pressure（11-14.36）</t>
    <phoneticPr fontId="7" type="noConversion"/>
  </si>
  <si>
    <t>Carbon dioxide partial pressure（4.66-6.38）</t>
    <phoneticPr fontId="7" type="noConversion"/>
  </si>
  <si>
    <t>Extracellular base excess, mmol/l（-3.0-3.0）</t>
    <phoneticPr fontId="7" type="noConversion"/>
  </si>
  <si>
    <t>Base excess, mmol/L（-2.0-3.0）</t>
    <phoneticPr fontId="7" type="noConversion"/>
  </si>
  <si>
    <t>Anion gap, mmol/L（10-14）</t>
    <phoneticPr fontId="7" type="noConversion"/>
  </si>
  <si>
    <t>Ionized Ca mmol/L（1.15-1.29）</t>
    <phoneticPr fontId="7" type="noConversion"/>
  </si>
  <si>
    <t>Total Ca mmol/L（1.15-1.29）</t>
    <phoneticPr fontId="7" type="noConversion"/>
  </si>
  <si>
    <t>Blood ammonia（mmol/l）</t>
    <phoneticPr fontId="7" type="noConversion"/>
  </si>
  <si>
    <t>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</si>
</sst>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name val="Times New Roman"/>
      <family val="1"/>
    </font>
    <font>
      <sz val="12"/>
      <color rgb="FF333333"/>
      <name val="Times New Roman"/>
      <family val="1"/>
    </font>
    <font>
      <sz val="9"/>
      <name val="宋体"/>
      <family val="3"/>
      <charset val="134"/>
    </font>
    <font>
      <sz val="12"/>
      <name val="等线"/>
      <family val="4"/>
      <charset val="134"/>
    </font>
    <font>
      <sz val="12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0">
    <xf numFmtId="0" fontId="0" fillId="0" borderId="0" xfId="0"/>
    <xf numFmtId="0" fontId="3" fillId="0" borderId="1" xfId="0" applyFont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B558C664-D256-4901-9690-8500B1B0DC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D9AFB-2085-4D79-BAC7-F46410681E7B}">
  <dimension ref="A1:S76"/>
  <sheetViews>
    <sheetView workbookViewId="0">
      <pane xSplit="1" topLeftCell="B1" activePane="topRight" state="frozen"/>
      <selection pane="topRight"/>
    </sheetView>
  </sheetViews>
  <sheetFormatPr defaultColWidth="8.25" defaultRowHeight="15.5" x14ac:dyDescent="0.3"/>
  <cols>
    <col min="1" max="1" width="9.1640625" style="1" bestFit="1" customWidth="1"/>
    <col min="2" max="2" width="7.4140625" style="1" bestFit="1" customWidth="1"/>
    <col min="3" max="3" width="6" style="1" customWidth="1"/>
    <col min="4" max="5" width="21.9140625" style="1" bestFit="1" customWidth="1"/>
    <col min="6" max="6" width="17.75" style="1" bestFit="1" customWidth="1"/>
    <col min="7" max="7" width="20.5" style="1" bestFit="1" customWidth="1"/>
    <col min="8" max="8" width="13.08203125" style="1" bestFit="1" customWidth="1"/>
    <col min="9" max="9" width="8.1640625" style="1" bestFit="1" customWidth="1"/>
    <col min="10" max="10" width="21.1640625" style="1" bestFit="1" customWidth="1"/>
    <col min="11" max="11" width="7.58203125" style="1" bestFit="1" customWidth="1"/>
    <col min="12" max="12" width="16.1640625" style="1" bestFit="1" customWidth="1"/>
    <col min="13" max="13" width="6.83203125" style="1" bestFit="1" customWidth="1"/>
    <col min="14" max="14" width="13.4140625" style="1" bestFit="1" customWidth="1"/>
    <col min="15" max="16" width="13.9140625" style="1" bestFit="1" customWidth="1"/>
    <col min="17" max="17" width="13.1640625" style="1" bestFit="1" customWidth="1"/>
    <col min="18" max="18" width="21.33203125" style="1" bestFit="1" customWidth="1"/>
    <col min="19" max="19" width="11.5" style="1" bestFit="1" customWidth="1"/>
    <col min="20" max="16384" width="8.25" style="1"/>
  </cols>
  <sheetData>
    <row r="1" spans="1:19" ht="18.5" x14ac:dyDescent="0.3">
      <c r="A1" s="1" t="s">
        <v>70</v>
      </c>
      <c r="B1" s="1" t="s">
        <v>3</v>
      </c>
      <c r="C1" s="1" t="s">
        <v>4</v>
      </c>
      <c r="D1" s="1" t="s">
        <v>9</v>
      </c>
      <c r="E1" s="1" t="s">
        <v>8</v>
      </c>
      <c r="F1" s="1" t="s">
        <v>6</v>
      </c>
      <c r="G1" s="1" t="s">
        <v>32</v>
      </c>
      <c r="H1" s="1" t="s">
        <v>0</v>
      </c>
      <c r="I1" s="1" t="s">
        <v>19</v>
      </c>
      <c r="J1" s="1" t="s">
        <v>27</v>
      </c>
      <c r="K1" s="1" t="s">
        <v>1</v>
      </c>
      <c r="L1" s="1" t="s">
        <v>21</v>
      </c>
      <c r="M1" s="1" t="s">
        <v>22</v>
      </c>
      <c r="N1" s="1" t="s">
        <v>33</v>
      </c>
      <c r="O1" s="1" t="s">
        <v>30</v>
      </c>
      <c r="P1" s="1" t="s">
        <v>31</v>
      </c>
      <c r="Q1" s="1" t="s">
        <v>23</v>
      </c>
      <c r="R1" s="1" t="s">
        <v>24</v>
      </c>
      <c r="S1" s="1" t="s">
        <v>20</v>
      </c>
    </row>
    <row r="2" spans="1:19" x14ac:dyDescent="0.3">
      <c r="A2" s="7">
        <v>91195970</v>
      </c>
      <c r="B2" s="1">
        <v>0</v>
      </c>
      <c r="C2" s="1">
        <v>50</v>
      </c>
      <c r="D2" s="1" t="s">
        <v>11</v>
      </c>
      <c r="E2" s="1" t="s">
        <v>11</v>
      </c>
      <c r="F2" s="1" t="s">
        <v>18</v>
      </c>
      <c r="G2" s="1">
        <v>103</v>
      </c>
      <c r="H2" s="1">
        <v>540.29999999999995</v>
      </c>
      <c r="I2" s="1">
        <v>44</v>
      </c>
      <c r="J2" s="1">
        <v>88.4</v>
      </c>
      <c r="K2" s="1">
        <v>2.17</v>
      </c>
      <c r="L2" s="1">
        <v>2.15</v>
      </c>
      <c r="M2" s="2">
        <f t="shared" ref="M2:M33" si="0">3.8*LN(H2/17.1)+11.2*LN(K2)+9.6*LN(J2/88.4)+6.4</f>
        <v>28.198519370483865</v>
      </c>
      <c r="N2" s="1" t="s">
        <v>36</v>
      </c>
      <c r="O2" s="1" t="s">
        <v>28</v>
      </c>
      <c r="P2" s="1" t="s">
        <v>28</v>
      </c>
      <c r="Q2" s="1">
        <v>4</v>
      </c>
      <c r="R2" s="1">
        <v>0</v>
      </c>
      <c r="S2" s="1">
        <v>60</v>
      </c>
    </row>
    <row r="3" spans="1:19" x14ac:dyDescent="0.3">
      <c r="A3" s="1">
        <v>91217946</v>
      </c>
      <c r="B3" s="1">
        <v>1</v>
      </c>
      <c r="C3" s="1">
        <v>44</v>
      </c>
      <c r="D3" s="1" t="s">
        <v>11</v>
      </c>
      <c r="E3" s="1" t="s">
        <v>11</v>
      </c>
      <c r="F3" s="1" t="s">
        <v>18</v>
      </c>
      <c r="G3" s="1">
        <v>144</v>
      </c>
      <c r="H3" s="1">
        <v>345.3</v>
      </c>
      <c r="I3" s="1">
        <v>32</v>
      </c>
      <c r="J3" s="1">
        <v>88.4</v>
      </c>
      <c r="K3" s="1">
        <v>1.82</v>
      </c>
      <c r="L3" s="1" t="s">
        <v>2</v>
      </c>
      <c r="M3" s="2">
        <f t="shared" si="0"/>
        <v>24.527242347565348</v>
      </c>
      <c r="N3" s="1" t="s">
        <v>36</v>
      </c>
      <c r="O3" s="1" t="s">
        <v>28</v>
      </c>
      <c r="P3" s="1" t="s">
        <v>28</v>
      </c>
      <c r="Q3" s="1">
        <v>4</v>
      </c>
      <c r="R3" s="1">
        <v>0</v>
      </c>
      <c r="S3" s="1">
        <v>88.4</v>
      </c>
    </row>
    <row r="4" spans="1:19" x14ac:dyDescent="0.3">
      <c r="A4" s="1">
        <v>91182858</v>
      </c>
      <c r="B4" s="1">
        <v>1</v>
      </c>
      <c r="C4" s="1">
        <v>42</v>
      </c>
      <c r="D4" s="1" t="s">
        <v>11</v>
      </c>
      <c r="E4" s="1" t="s">
        <v>11</v>
      </c>
      <c r="F4" s="1" t="s">
        <v>18</v>
      </c>
      <c r="G4" s="1">
        <v>162</v>
      </c>
      <c r="H4" s="1">
        <v>304.10000000000002</v>
      </c>
      <c r="I4" s="1">
        <v>28</v>
      </c>
      <c r="J4" s="1">
        <v>88.4</v>
      </c>
      <c r="K4" s="1">
        <v>2.64</v>
      </c>
      <c r="L4" s="1">
        <v>2.0499999999999998</v>
      </c>
      <c r="M4" s="2">
        <f t="shared" si="0"/>
        <v>28.210180770635993</v>
      </c>
      <c r="N4" s="1">
        <v>28</v>
      </c>
      <c r="O4" s="1" t="s">
        <v>28</v>
      </c>
      <c r="P4" s="1" t="s">
        <v>37</v>
      </c>
      <c r="Q4" s="1">
        <v>4</v>
      </c>
      <c r="R4" s="1">
        <v>0</v>
      </c>
      <c r="S4" s="1">
        <v>59</v>
      </c>
    </row>
    <row r="5" spans="1:19" x14ac:dyDescent="0.3">
      <c r="A5" s="1">
        <v>91183416</v>
      </c>
      <c r="B5" s="1">
        <v>1</v>
      </c>
      <c r="C5" s="1">
        <v>34</v>
      </c>
      <c r="D5" s="1" t="s">
        <v>11</v>
      </c>
      <c r="E5" s="1" t="s">
        <v>11</v>
      </c>
      <c r="F5" s="1" t="s">
        <v>18</v>
      </c>
      <c r="G5" s="1">
        <v>49</v>
      </c>
      <c r="H5" s="1">
        <v>928.9</v>
      </c>
      <c r="I5" s="1">
        <v>41</v>
      </c>
      <c r="J5" s="1">
        <v>88.4</v>
      </c>
      <c r="K5" s="1">
        <v>1.9</v>
      </c>
      <c r="L5" s="1">
        <v>2.23</v>
      </c>
      <c r="M5" s="2">
        <f t="shared" si="0"/>
        <v>28.769469507293287</v>
      </c>
      <c r="N5" s="1">
        <v>9</v>
      </c>
      <c r="O5" s="1" t="s">
        <v>29</v>
      </c>
      <c r="P5" s="1" t="s">
        <v>29</v>
      </c>
      <c r="Q5" s="1">
        <v>3</v>
      </c>
      <c r="R5" s="1">
        <v>0</v>
      </c>
      <c r="S5" s="1">
        <v>78</v>
      </c>
    </row>
    <row r="6" spans="1:19" x14ac:dyDescent="0.3">
      <c r="A6" s="1">
        <v>91221833</v>
      </c>
      <c r="B6" s="1">
        <v>1</v>
      </c>
      <c r="C6" s="1">
        <v>53</v>
      </c>
      <c r="D6" s="1" t="s">
        <v>11</v>
      </c>
      <c r="E6" s="1" t="s">
        <v>14</v>
      </c>
      <c r="F6" s="1" t="s">
        <v>18</v>
      </c>
      <c r="G6" s="1">
        <v>128</v>
      </c>
      <c r="H6" s="1">
        <v>358.4</v>
      </c>
      <c r="I6" s="1">
        <v>28</v>
      </c>
      <c r="J6" s="1">
        <v>88.4</v>
      </c>
      <c r="K6" s="1">
        <v>2.2400000000000002</v>
      </c>
      <c r="L6" s="1">
        <v>1.92</v>
      </c>
      <c r="M6" s="2">
        <f t="shared" si="0"/>
        <v>26.994300324560029</v>
      </c>
      <c r="N6" s="1">
        <v>35</v>
      </c>
      <c r="O6" s="1" t="s">
        <v>28</v>
      </c>
      <c r="P6" s="1" t="s">
        <v>29</v>
      </c>
      <c r="Q6" s="1">
        <v>3</v>
      </c>
      <c r="R6" s="1">
        <v>0</v>
      </c>
      <c r="S6" s="1">
        <v>66</v>
      </c>
    </row>
    <row r="7" spans="1:19" x14ac:dyDescent="0.3">
      <c r="A7" s="1">
        <v>91162843</v>
      </c>
      <c r="B7" s="1">
        <v>1</v>
      </c>
      <c r="C7" s="1">
        <v>23</v>
      </c>
      <c r="D7" s="1" t="s">
        <v>11</v>
      </c>
      <c r="E7" s="1" t="s">
        <v>11</v>
      </c>
      <c r="F7" s="1" t="s">
        <v>18</v>
      </c>
      <c r="G7" s="1">
        <v>163</v>
      </c>
      <c r="H7" s="1">
        <v>578.20000000000005</v>
      </c>
      <c r="I7" s="1">
        <v>47</v>
      </c>
      <c r="J7" s="1">
        <v>88.4</v>
      </c>
      <c r="K7" s="1">
        <v>2.09</v>
      </c>
      <c r="L7" s="1">
        <v>2.4300000000000002</v>
      </c>
      <c r="M7" s="2">
        <f t="shared" si="0"/>
        <v>28.035434730019055</v>
      </c>
      <c r="N7" s="1" t="s">
        <v>36</v>
      </c>
      <c r="O7" s="1" t="s">
        <v>28</v>
      </c>
      <c r="P7" s="1" t="s">
        <v>28</v>
      </c>
      <c r="Q7" s="1">
        <v>3</v>
      </c>
      <c r="R7" s="1" t="s">
        <v>35</v>
      </c>
      <c r="S7" s="1">
        <v>47</v>
      </c>
    </row>
    <row r="8" spans="1:19" x14ac:dyDescent="0.3">
      <c r="A8" s="1">
        <v>91222762</v>
      </c>
      <c r="B8" s="1">
        <v>1</v>
      </c>
      <c r="C8" s="1">
        <v>36</v>
      </c>
      <c r="D8" s="1" t="s">
        <v>11</v>
      </c>
      <c r="E8" s="1" t="s">
        <v>11</v>
      </c>
      <c r="F8" s="1" t="s">
        <v>18</v>
      </c>
      <c r="G8" s="1">
        <v>32</v>
      </c>
      <c r="H8" s="1">
        <v>385.2</v>
      </c>
      <c r="I8" s="1">
        <v>36</v>
      </c>
      <c r="J8" s="1">
        <v>88.4</v>
      </c>
      <c r="K8" s="1">
        <v>2.94</v>
      </c>
      <c r="L8" s="1">
        <v>2.25</v>
      </c>
      <c r="M8" s="2">
        <f t="shared" si="0"/>
        <v>30.313987333504961</v>
      </c>
      <c r="N8" s="1">
        <v>16</v>
      </c>
      <c r="O8" s="1" t="s">
        <v>29</v>
      </c>
      <c r="P8" s="1" t="s">
        <v>29</v>
      </c>
      <c r="Q8" s="1">
        <v>2</v>
      </c>
      <c r="R8" s="1">
        <v>0</v>
      </c>
      <c r="S8" s="1">
        <v>57</v>
      </c>
    </row>
    <row r="9" spans="1:19" x14ac:dyDescent="0.3">
      <c r="A9" s="1">
        <v>91215068</v>
      </c>
      <c r="B9" s="1">
        <v>1</v>
      </c>
      <c r="C9" s="1">
        <v>41</v>
      </c>
      <c r="D9" s="1" t="s">
        <v>11</v>
      </c>
      <c r="E9" s="1" t="s">
        <v>11</v>
      </c>
      <c r="F9" s="1" t="s">
        <v>18</v>
      </c>
      <c r="G9" s="1">
        <v>118</v>
      </c>
      <c r="H9" s="1">
        <v>178.7</v>
      </c>
      <c r="I9" s="1">
        <v>25</v>
      </c>
      <c r="J9" s="1">
        <v>353.6</v>
      </c>
      <c r="K9" s="4">
        <v>3.5</v>
      </c>
      <c r="L9" s="1">
        <v>1.97</v>
      </c>
      <c r="M9" s="2">
        <f t="shared" si="0"/>
        <v>42.656564956794789</v>
      </c>
      <c r="N9" s="1">
        <v>14</v>
      </c>
      <c r="O9" s="1" t="s">
        <v>37</v>
      </c>
      <c r="P9" s="1" t="s">
        <v>37</v>
      </c>
      <c r="Q9" s="1">
        <v>1</v>
      </c>
      <c r="R9" s="1">
        <v>0</v>
      </c>
      <c r="S9" s="1">
        <v>421</v>
      </c>
    </row>
    <row r="10" spans="1:19" x14ac:dyDescent="0.3">
      <c r="A10" s="1">
        <v>91182304</v>
      </c>
      <c r="B10" s="1">
        <v>1</v>
      </c>
      <c r="C10" s="1">
        <v>30</v>
      </c>
      <c r="D10" s="1" t="s">
        <v>11</v>
      </c>
      <c r="E10" s="1" t="s">
        <v>11</v>
      </c>
      <c r="F10" s="1" t="s">
        <v>18</v>
      </c>
      <c r="G10" s="1">
        <v>58</v>
      </c>
      <c r="H10" s="1">
        <v>358</v>
      </c>
      <c r="I10" s="1">
        <v>34</v>
      </c>
      <c r="J10" s="1">
        <v>88.4</v>
      </c>
      <c r="K10" s="1">
        <v>1.5</v>
      </c>
      <c r="L10" s="1">
        <v>2.34</v>
      </c>
      <c r="M10" s="2">
        <f t="shared" si="0"/>
        <v>22.498736397801366</v>
      </c>
      <c r="N10" s="1" t="s">
        <v>36</v>
      </c>
      <c r="O10" s="1" t="s">
        <v>28</v>
      </c>
      <c r="P10" s="1" t="s">
        <v>28</v>
      </c>
      <c r="Q10" s="1">
        <v>3</v>
      </c>
      <c r="R10" s="1" t="s">
        <v>34</v>
      </c>
      <c r="S10" s="1">
        <v>55</v>
      </c>
    </row>
    <row r="11" spans="1:19" x14ac:dyDescent="0.3">
      <c r="A11" s="1">
        <v>91180481</v>
      </c>
      <c r="B11" s="1">
        <v>1</v>
      </c>
      <c r="C11" s="1">
        <v>76</v>
      </c>
      <c r="D11" s="1" t="s">
        <v>11</v>
      </c>
      <c r="E11" s="1" t="s">
        <v>11</v>
      </c>
      <c r="F11" s="1" t="s">
        <v>18</v>
      </c>
      <c r="G11" s="1">
        <v>79</v>
      </c>
      <c r="H11" s="1">
        <v>457.3</v>
      </c>
      <c r="I11" s="1">
        <v>32</v>
      </c>
      <c r="J11" s="1">
        <v>88.4</v>
      </c>
      <c r="K11" s="1">
        <v>1.83</v>
      </c>
      <c r="L11" s="1">
        <v>2.23</v>
      </c>
      <c r="M11" s="2">
        <f t="shared" si="0"/>
        <v>25.656131263947792</v>
      </c>
      <c r="N11" s="1" t="s">
        <v>36</v>
      </c>
      <c r="O11" s="1" t="s">
        <v>28</v>
      </c>
      <c r="P11" s="1" t="s">
        <v>28</v>
      </c>
      <c r="Q11" s="1">
        <v>3</v>
      </c>
      <c r="R11" s="1">
        <v>0</v>
      </c>
      <c r="S11" s="1">
        <v>69</v>
      </c>
    </row>
    <row r="12" spans="1:19" x14ac:dyDescent="0.3">
      <c r="A12" s="1">
        <v>91185216</v>
      </c>
      <c r="B12" s="1">
        <v>1</v>
      </c>
      <c r="C12" s="1">
        <v>40</v>
      </c>
      <c r="D12" s="1" t="s">
        <v>11</v>
      </c>
      <c r="E12" s="1" t="s">
        <v>11</v>
      </c>
      <c r="F12" s="1" t="s">
        <v>18</v>
      </c>
      <c r="G12" s="1">
        <v>66</v>
      </c>
      <c r="H12" s="1">
        <v>302.60000000000002</v>
      </c>
      <c r="I12" s="1">
        <v>32</v>
      </c>
      <c r="J12" s="1">
        <v>88.4</v>
      </c>
      <c r="K12" s="1">
        <v>2.59</v>
      </c>
      <c r="L12" s="1">
        <v>2.06</v>
      </c>
      <c r="M12" s="2">
        <f t="shared" si="0"/>
        <v>27.977234891781634</v>
      </c>
      <c r="N12" s="1">
        <v>15</v>
      </c>
      <c r="O12" s="1" t="s">
        <v>37</v>
      </c>
      <c r="P12" s="1" t="s">
        <v>37</v>
      </c>
      <c r="Q12" s="1">
        <v>3</v>
      </c>
      <c r="R12" s="1">
        <v>0</v>
      </c>
      <c r="S12" s="1">
        <v>82</v>
      </c>
    </row>
    <row r="13" spans="1:19" x14ac:dyDescent="0.3">
      <c r="A13" s="1">
        <v>91147987</v>
      </c>
      <c r="B13" s="1">
        <v>0</v>
      </c>
      <c r="C13" s="1">
        <v>63</v>
      </c>
      <c r="D13" s="1" t="s">
        <v>7</v>
      </c>
      <c r="E13" s="1" t="s">
        <v>14</v>
      </c>
      <c r="F13" s="1" t="s">
        <v>5</v>
      </c>
      <c r="G13" s="1">
        <v>117</v>
      </c>
      <c r="H13" s="1">
        <v>343.1</v>
      </c>
      <c r="I13" s="1">
        <v>32</v>
      </c>
      <c r="J13" s="1">
        <v>88.4</v>
      </c>
      <c r="K13" s="1">
        <v>1.68</v>
      </c>
      <c r="L13" s="1">
        <v>2.17</v>
      </c>
      <c r="M13" s="2">
        <f t="shared" si="0"/>
        <v>23.606475734401876</v>
      </c>
      <c r="N13" s="1" t="s">
        <v>36</v>
      </c>
      <c r="O13" s="1" t="s">
        <v>28</v>
      </c>
      <c r="P13" s="1" t="s">
        <v>28</v>
      </c>
      <c r="Q13" s="1">
        <v>5</v>
      </c>
      <c r="R13" s="1">
        <v>0</v>
      </c>
      <c r="S13" s="1">
        <v>56</v>
      </c>
    </row>
    <row r="14" spans="1:19" x14ac:dyDescent="0.3">
      <c r="A14" s="8">
        <v>91229055</v>
      </c>
      <c r="B14" s="1">
        <v>1</v>
      </c>
      <c r="C14" s="1">
        <v>49</v>
      </c>
      <c r="D14" s="1" t="s">
        <v>7</v>
      </c>
      <c r="E14" s="1" t="s">
        <v>14</v>
      </c>
      <c r="F14" s="1" t="s">
        <v>5</v>
      </c>
      <c r="G14" s="1">
        <v>49</v>
      </c>
      <c r="H14" s="1">
        <v>333.3</v>
      </c>
      <c r="I14" s="1">
        <v>31</v>
      </c>
      <c r="J14" s="1">
        <v>88.4</v>
      </c>
      <c r="K14" s="1">
        <v>1.77</v>
      </c>
      <c r="L14" s="1">
        <v>1.93</v>
      </c>
      <c r="M14" s="2">
        <f t="shared" si="0"/>
        <v>24.080836104619564</v>
      </c>
      <c r="N14" s="1" t="s">
        <v>36</v>
      </c>
      <c r="O14" s="1" t="s">
        <v>28</v>
      </c>
      <c r="P14" s="1" t="s">
        <v>28</v>
      </c>
      <c r="Q14" s="1">
        <v>2</v>
      </c>
      <c r="R14" s="1">
        <v>0</v>
      </c>
      <c r="S14" s="1">
        <v>60</v>
      </c>
    </row>
    <row r="15" spans="1:19" x14ac:dyDescent="0.3">
      <c r="A15" s="1">
        <v>91180044</v>
      </c>
      <c r="B15" s="1">
        <v>1</v>
      </c>
      <c r="C15" s="1">
        <v>68</v>
      </c>
      <c r="D15" s="1" t="s">
        <v>11</v>
      </c>
      <c r="E15" s="1" t="s">
        <v>11</v>
      </c>
      <c r="F15" s="1" t="s">
        <v>18</v>
      </c>
      <c r="G15" s="1">
        <v>85</v>
      </c>
      <c r="H15" s="1">
        <v>241.1</v>
      </c>
      <c r="I15" s="1">
        <v>34</v>
      </c>
      <c r="J15" s="1">
        <v>88.4</v>
      </c>
      <c r="K15" s="1">
        <v>2.12</v>
      </c>
      <c r="L15" s="1">
        <v>2.11</v>
      </c>
      <c r="M15" s="2">
        <f t="shared" si="0"/>
        <v>24.871166815638261</v>
      </c>
      <c r="N15" s="1">
        <v>27</v>
      </c>
      <c r="O15" s="1" t="s">
        <v>37</v>
      </c>
      <c r="P15" s="1" t="s">
        <v>37</v>
      </c>
      <c r="Q15" s="1">
        <v>3</v>
      </c>
      <c r="R15" s="1" t="s">
        <v>35</v>
      </c>
      <c r="S15" s="1">
        <v>60</v>
      </c>
    </row>
    <row r="16" spans="1:19" x14ac:dyDescent="0.3">
      <c r="A16" s="1">
        <v>91177553</v>
      </c>
      <c r="B16" s="1">
        <v>0</v>
      </c>
      <c r="C16" s="1">
        <v>28</v>
      </c>
      <c r="D16" s="1" t="s">
        <v>13</v>
      </c>
      <c r="E16" s="1" t="s">
        <v>15</v>
      </c>
      <c r="F16" s="1" t="s">
        <v>18</v>
      </c>
      <c r="G16" s="1">
        <v>132</v>
      </c>
      <c r="H16" s="1">
        <v>743.4</v>
      </c>
      <c r="I16" s="1">
        <v>41</v>
      </c>
      <c r="J16" s="1">
        <v>109</v>
      </c>
      <c r="K16" s="1">
        <v>1.91</v>
      </c>
      <c r="L16" s="1">
        <v>2.19</v>
      </c>
      <c r="M16" s="2">
        <f t="shared" si="0"/>
        <v>29.992717090424108</v>
      </c>
      <c r="N16" s="1" t="s">
        <v>36</v>
      </c>
      <c r="O16" s="1" t="s">
        <v>28</v>
      </c>
      <c r="P16" s="1" t="s">
        <v>28</v>
      </c>
      <c r="Q16" s="1">
        <v>2</v>
      </c>
      <c r="R16" s="1">
        <v>0</v>
      </c>
      <c r="S16" s="1">
        <v>109</v>
      </c>
    </row>
    <row r="17" spans="1:19" x14ac:dyDescent="0.3">
      <c r="A17" s="1">
        <v>91212729</v>
      </c>
      <c r="B17" s="1">
        <v>1</v>
      </c>
      <c r="C17" s="1">
        <v>65</v>
      </c>
      <c r="D17" s="1" t="s">
        <v>11</v>
      </c>
      <c r="E17" s="1" t="s">
        <v>11</v>
      </c>
      <c r="F17" s="1" t="s">
        <v>18</v>
      </c>
      <c r="G17" s="1">
        <v>82</v>
      </c>
      <c r="H17" s="1">
        <v>276.7</v>
      </c>
      <c r="I17" s="1">
        <v>27</v>
      </c>
      <c r="J17" s="1">
        <v>88.4</v>
      </c>
      <c r="K17" s="1">
        <v>3.15</v>
      </c>
      <c r="L17" s="1">
        <v>1.97</v>
      </c>
      <c r="M17" s="2">
        <f t="shared" si="0"/>
        <v>29.829558080260675</v>
      </c>
      <c r="N17" s="1">
        <v>42</v>
      </c>
      <c r="O17" s="1" t="s">
        <v>28</v>
      </c>
      <c r="P17" s="1" t="s">
        <v>29</v>
      </c>
      <c r="Q17" s="1">
        <v>4</v>
      </c>
      <c r="R17" s="1">
        <v>0</v>
      </c>
      <c r="S17" s="1">
        <v>38</v>
      </c>
    </row>
    <row r="18" spans="1:19" x14ac:dyDescent="0.3">
      <c r="A18" s="7">
        <v>91198745</v>
      </c>
      <c r="B18" s="1">
        <v>1</v>
      </c>
      <c r="C18" s="1">
        <v>34</v>
      </c>
      <c r="D18" s="1" t="s">
        <v>11</v>
      </c>
      <c r="E18" s="1" t="s">
        <v>11</v>
      </c>
      <c r="F18" s="1" t="s">
        <v>18</v>
      </c>
      <c r="G18" s="1">
        <v>158</v>
      </c>
      <c r="H18" s="1">
        <v>392.3</v>
      </c>
      <c r="I18" s="1">
        <v>38</v>
      </c>
      <c r="J18" s="1">
        <v>88.4</v>
      </c>
      <c r="K18" s="1">
        <v>3.06</v>
      </c>
      <c r="L18" s="1">
        <v>2.14</v>
      </c>
      <c r="M18" s="2">
        <f t="shared" si="0"/>
        <v>30.831450939686235</v>
      </c>
      <c r="N18" s="1">
        <v>6</v>
      </c>
      <c r="O18" s="1" t="s">
        <v>37</v>
      </c>
      <c r="P18" s="1" t="s">
        <v>37</v>
      </c>
      <c r="Q18" s="1">
        <v>1</v>
      </c>
      <c r="R18" s="1">
        <v>0</v>
      </c>
      <c r="S18" s="1">
        <v>75</v>
      </c>
    </row>
    <row r="19" spans="1:19" x14ac:dyDescent="0.3">
      <c r="A19" s="7">
        <v>91197659</v>
      </c>
      <c r="B19" s="1">
        <v>1</v>
      </c>
      <c r="C19" s="1">
        <v>36</v>
      </c>
      <c r="D19" s="1" t="s">
        <v>11</v>
      </c>
      <c r="E19" s="1" t="s">
        <v>11</v>
      </c>
      <c r="F19" s="1" t="s">
        <v>18</v>
      </c>
      <c r="G19" s="1">
        <v>36</v>
      </c>
      <c r="H19" s="1">
        <v>510.9</v>
      </c>
      <c r="I19" s="1">
        <v>37</v>
      </c>
      <c r="J19" s="1">
        <v>88.4</v>
      </c>
      <c r="K19" s="1">
        <v>2.37</v>
      </c>
      <c r="L19" s="1">
        <v>2.14</v>
      </c>
      <c r="M19" s="2">
        <f t="shared" si="0"/>
        <v>28.973330066393771</v>
      </c>
      <c r="N19" s="1">
        <v>11</v>
      </c>
      <c r="O19" s="1" t="s">
        <v>37</v>
      </c>
      <c r="P19" s="1" t="s">
        <v>37</v>
      </c>
      <c r="Q19" s="1">
        <v>4</v>
      </c>
      <c r="R19" s="1" t="s">
        <v>35</v>
      </c>
      <c r="S19" s="1">
        <v>67</v>
      </c>
    </row>
    <row r="20" spans="1:19" x14ac:dyDescent="0.3">
      <c r="A20" s="1">
        <v>91217767</v>
      </c>
      <c r="B20" s="1">
        <v>1</v>
      </c>
      <c r="C20" s="1">
        <v>39</v>
      </c>
      <c r="D20" s="1" t="s">
        <v>11</v>
      </c>
      <c r="E20" s="1" t="s">
        <v>11</v>
      </c>
      <c r="F20" s="1" t="s">
        <v>18</v>
      </c>
      <c r="G20" s="1">
        <v>203</v>
      </c>
      <c r="H20" s="1">
        <v>188.2</v>
      </c>
      <c r="I20" s="1">
        <v>35</v>
      </c>
      <c r="J20" s="1">
        <v>88.4</v>
      </c>
      <c r="K20" s="1">
        <v>1.75</v>
      </c>
      <c r="L20" s="1">
        <v>2.2000000000000002</v>
      </c>
      <c r="M20" s="2">
        <f t="shared" si="0"/>
        <v>21.781718526718862</v>
      </c>
      <c r="N20" s="1" t="s">
        <v>36</v>
      </c>
      <c r="O20" s="1" t="s">
        <v>28</v>
      </c>
      <c r="P20" s="1" t="s">
        <v>28</v>
      </c>
      <c r="Q20" s="1">
        <v>1</v>
      </c>
      <c r="R20" s="1" t="s">
        <v>35</v>
      </c>
      <c r="S20" s="1">
        <v>66</v>
      </c>
    </row>
    <row r="21" spans="1:19" x14ac:dyDescent="0.3">
      <c r="A21" s="1">
        <v>91178064</v>
      </c>
      <c r="B21" s="1">
        <v>0</v>
      </c>
      <c r="C21" s="1">
        <v>46</v>
      </c>
      <c r="D21" s="1" t="s">
        <v>7</v>
      </c>
      <c r="E21" s="1" t="s">
        <v>15</v>
      </c>
      <c r="F21" s="1" t="s">
        <v>5</v>
      </c>
      <c r="G21" s="1">
        <v>256</v>
      </c>
      <c r="H21" s="1">
        <v>267.7</v>
      </c>
      <c r="I21" s="1">
        <v>36</v>
      </c>
      <c r="J21" s="1">
        <v>88.4</v>
      </c>
      <c r="K21" s="1">
        <v>1.55</v>
      </c>
      <c r="L21" s="1">
        <v>2.21</v>
      </c>
      <c r="M21" s="2">
        <f t="shared" si="0"/>
        <v>21.761451477096166</v>
      </c>
      <c r="N21" s="1" t="s">
        <v>36</v>
      </c>
      <c r="O21" s="1" t="s">
        <v>28</v>
      </c>
      <c r="P21" s="1" t="s">
        <v>28</v>
      </c>
      <c r="Q21" s="1">
        <v>1</v>
      </c>
      <c r="R21" s="1">
        <v>0</v>
      </c>
      <c r="S21" s="1">
        <v>58</v>
      </c>
    </row>
    <row r="22" spans="1:19" x14ac:dyDescent="0.3">
      <c r="A22" s="7">
        <v>91196134</v>
      </c>
      <c r="B22" s="1">
        <v>1</v>
      </c>
      <c r="C22" s="1">
        <v>48</v>
      </c>
      <c r="D22" s="1" t="s">
        <v>11</v>
      </c>
      <c r="E22" s="1" t="s">
        <v>11</v>
      </c>
      <c r="F22" s="1" t="s">
        <v>18</v>
      </c>
      <c r="G22" s="1">
        <v>99</v>
      </c>
      <c r="H22" s="1">
        <v>365.4</v>
      </c>
      <c r="I22" s="1">
        <v>45</v>
      </c>
      <c r="J22" s="1">
        <v>88.4</v>
      </c>
      <c r="K22" s="1">
        <v>3.95</v>
      </c>
      <c r="L22" s="1">
        <v>2.2599999999999998</v>
      </c>
      <c r="M22" s="2">
        <f t="shared" si="0"/>
        <v>33.420888369480046</v>
      </c>
      <c r="N22" s="1">
        <v>15</v>
      </c>
      <c r="O22" s="1" t="s">
        <v>37</v>
      </c>
      <c r="P22" s="1" t="s">
        <v>37</v>
      </c>
      <c r="Q22" s="1">
        <v>1</v>
      </c>
      <c r="R22" s="1">
        <v>0</v>
      </c>
      <c r="S22" s="1">
        <v>42</v>
      </c>
    </row>
    <row r="23" spans="1:19" x14ac:dyDescent="0.3">
      <c r="A23" s="1">
        <v>91188369</v>
      </c>
      <c r="B23" s="1">
        <v>1</v>
      </c>
      <c r="C23" s="1">
        <v>42</v>
      </c>
      <c r="D23" s="1" t="s">
        <v>7</v>
      </c>
      <c r="E23" s="1" t="s">
        <v>15</v>
      </c>
      <c r="F23" s="1" t="s">
        <v>5</v>
      </c>
      <c r="G23" s="1">
        <v>192</v>
      </c>
      <c r="H23" s="1">
        <v>434.5</v>
      </c>
      <c r="I23" s="1">
        <v>37</v>
      </c>
      <c r="J23" s="1">
        <v>88.4</v>
      </c>
      <c r="K23" s="1">
        <v>1.68</v>
      </c>
      <c r="L23" s="1">
        <v>2.17</v>
      </c>
      <c r="M23" s="2">
        <f t="shared" si="0"/>
        <v>24.503936914797841</v>
      </c>
      <c r="N23" s="1">
        <v>12</v>
      </c>
      <c r="O23" s="1" t="s">
        <v>29</v>
      </c>
      <c r="P23" s="1" t="s">
        <v>29</v>
      </c>
      <c r="Q23" s="1">
        <v>4</v>
      </c>
      <c r="R23" s="1">
        <v>0</v>
      </c>
      <c r="S23" s="1">
        <v>81</v>
      </c>
    </row>
    <row r="24" spans="1:19" x14ac:dyDescent="0.3">
      <c r="A24" s="1">
        <v>91130662</v>
      </c>
      <c r="B24" s="1">
        <v>1</v>
      </c>
      <c r="C24" s="1">
        <v>47</v>
      </c>
      <c r="D24" s="1" t="s">
        <v>7</v>
      </c>
      <c r="E24" s="1" t="s">
        <v>16</v>
      </c>
      <c r="F24" s="1" t="s">
        <v>5</v>
      </c>
      <c r="G24" s="1">
        <v>169</v>
      </c>
      <c r="H24" s="1">
        <v>317.5</v>
      </c>
      <c r="I24" s="1">
        <v>29</v>
      </c>
      <c r="J24" s="1">
        <v>136</v>
      </c>
      <c r="K24" s="1">
        <v>1.56</v>
      </c>
      <c r="L24" s="1">
        <v>1.95</v>
      </c>
      <c r="M24" s="2">
        <f t="shared" si="0"/>
        <v>26.617314740947457</v>
      </c>
      <c r="N24" s="1">
        <v>83</v>
      </c>
      <c r="O24" s="1" t="s">
        <v>28</v>
      </c>
      <c r="P24" s="1" t="s">
        <v>29</v>
      </c>
      <c r="Q24" s="1">
        <v>5</v>
      </c>
      <c r="R24" s="1">
        <v>0</v>
      </c>
      <c r="S24" s="1">
        <v>136</v>
      </c>
    </row>
    <row r="25" spans="1:19" x14ac:dyDescent="0.3">
      <c r="A25" s="8">
        <v>91227538</v>
      </c>
      <c r="B25" s="1">
        <v>1</v>
      </c>
      <c r="C25" s="1">
        <v>26</v>
      </c>
      <c r="D25" s="1" t="s">
        <v>11</v>
      </c>
      <c r="E25" s="1" t="s">
        <v>11</v>
      </c>
      <c r="F25" s="1" t="s">
        <v>18</v>
      </c>
      <c r="G25" s="1">
        <v>92</v>
      </c>
      <c r="H25" s="1">
        <v>417.3</v>
      </c>
      <c r="I25" s="1">
        <v>39</v>
      </c>
      <c r="J25" s="1">
        <v>88.4</v>
      </c>
      <c r="K25" s="1">
        <v>1.51</v>
      </c>
      <c r="L25" s="1">
        <v>2.38</v>
      </c>
      <c r="M25" s="2">
        <f t="shared" si="0"/>
        <v>23.155590400798317</v>
      </c>
      <c r="N25" s="1" t="s">
        <v>36</v>
      </c>
      <c r="O25" s="1" t="s">
        <v>28</v>
      </c>
      <c r="P25" s="1" t="s">
        <v>28</v>
      </c>
      <c r="Q25" s="1">
        <v>1</v>
      </c>
      <c r="R25" s="1">
        <v>0</v>
      </c>
      <c r="S25" s="1">
        <v>64</v>
      </c>
    </row>
    <row r="26" spans="1:19" x14ac:dyDescent="0.3">
      <c r="A26" s="1" t="s">
        <v>40</v>
      </c>
      <c r="B26" s="1">
        <v>1</v>
      </c>
      <c r="C26" s="1">
        <v>48</v>
      </c>
      <c r="D26" s="1" t="s">
        <v>7</v>
      </c>
      <c r="E26" s="1" t="s">
        <v>14</v>
      </c>
      <c r="F26" s="1" t="s">
        <v>5</v>
      </c>
      <c r="G26" s="1">
        <v>32</v>
      </c>
      <c r="H26" s="1">
        <v>184.1</v>
      </c>
      <c r="I26" s="1">
        <v>32</v>
      </c>
      <c r="J26" s="1">
        <v>210</v>
      </c>
      <c r="K26" s="1">
        <v>1.54</v>
      </c>
      <c r="L26" s="1">
        <v>121</v>
      </c>
      <c r="M26" s="2">
        <f t="shared" si="0"/>
        <v>28.572546824250772</v>
      </c>
      <c r="N26" s="1">
        <v>25</v>
      </c>
      <c r="O26" s="1" t="s">
        <v>29</v>
      </c>
      <c r="P26" s="1" t="s">
        <v>29</v>
      </c>
      <c r="Q26" s="1">
        <v>3</v>
      </c>
      <c r="R26" s="1">
        <v>0</v>
      </c>
      <c r="S26" s="1">
        <v>210</v>
      </c>
    </row>
    <row r="27" spans="1:19" x14ac:dyDescent="0.3">
      <c r="A27" s="1">
        <v>91175313</v>
      </c>
      <c r="B27" s="1">
        <v>1</v>
      </c>
      <c r="C27" s="1">
        <v>43</v>
      </c>
      <c r="D27" s="1" t="s">
        <v>12</v>
      </c>
      <c r="E27" s="1" t="s">
        <v>15</v>
      </c>
      <c r="F27" s="1" t="s">
        <v>18</v>
      </c>
      <c r="G27" s="1">
        <v>165</v>
      </c>
      <c r="H27" s="1">
        <v>308.10000000000002</v>
      </c>
      <c r="I27" s="1">
        <v>33</v>
      </c>
      <c r="J27" s="1">
        <v>88.4</v>
      </c>
      <c r="K27" s="1">
        <v>2.0499999999999998</v>
      </c>
      <c r="L27" s="1">
        <v>1.87</v>
      </c>
      <c r="M27" s="2">
        <f t="shared" si="0"/>
        <v>25.426920263240774</v>
      </c>
      <c r="N27" s="1" t="s">
        <v>36</v>
      </c>
      <c r="O27" s="1" t="s">
        <v>28</v>
      </c>
      <c r="P27" s="1" t="s">
        <v>28</v>
      </c>
      <c r="Q27" s="1">
        <v>1</v>
      </c>
      <c r="R27" s="1">
        <v>0</v>
      </c>
      <c r="S27" s="1">
        <v>73</v>
      </c>
    </row>
    <row r="28" spans="1:19" x14ac:dyDescent="0.3">
      <c r="A28" s="1">
        <v>91192705</v>
      </c>
      <c r="B28" s="1">
        <v>0</v>
      </c>
      <c r="C28" s="1">
        <v>44</v>
      </c>
      <c r="D28" s="1" t="s">
        <v>7</v>
      </c>
      <c r="E28" s="1" t="s">
        <v>15</v>
      </c>
      <c r="F28" s="1" t="s">
        <v>5</v>
      </c>
      <c r="G28" s="1">
        <v>199</v>
      </c>
      <c r="H28" s="1">
        <v>367.9</v>
      </c>
      <c r="I28" s="1">
        <v>42</v>
      </c>
      <c r="J28" s="1">
        <v>88.4</v>
      </c>
      <c r="K28" s="1">
        <v>4.1900000000000004</v>
      </c>
      <c r="L28" s="1">
        <v>2.29</v>
      </c>
      <c r="M28" s="2">
        <f t="shared" si="0"/>
        <v>34.107432474749352</v>
      </c>
      <c r="N28" s="1">
        <v>3</v>
      </c>
      <c r="O28" s="1" t="s">
        <v>37</v>
      </c>
      <c r="P28" s="1" t="s">
        <v>37</v>
      </c>
      <c r="Q28" s="1">
        <v>1</v>
      </c>
      <c r="R28" s="1" t="s">
        <v>25</v>
      </c>
      <c r="S28" s="1">
        <v>76</v>
      </c>
    </row>
    <row r="29" spans="1:19" x14ac:dyDescent="0.3">
      <c r="A29" s="1">
        <v>91186724</v>
      </c>
      <c r="B29" s="1">
        <v>1</v>
      </c>
      <c r="C29" s="1">
        <v>33</v>
      </c>
      <c r="D29" s="1" t="s">
        <v>11</v>
      </c>
      <c r="E29" s="1" t="s">
        <v>11</v>
      </c>
      <c r="F29" s="1" t="s">
        <v>18</v>
      </c>
      <c r="G29" s="1">
        <v>42</v>
      </c>
      <c r="H29" s="1">
        <v>514.20000000000005</v>
      </c>
      <c r="I29" s="1">
        <v>40</v>
      </c>
      <c r="J29" s="1">
        <v>158</v>
      </c>
      <c r="K29" s="1">
        <v>2.34</v>
      </c>
      <c r="L29" s="1">
        <v>2.3199999999999998</v>
      </c>
      <c r="M29" s="2">
        <f t="shared" si="0"/>
        <v>34.43006037644804</v>
      </c>
      <c r="N29" s="1">
        <v>15</v>
      </c>
      <c r="O29" s="1" t="s">
        <v>29</v>
      </c>
      <c r="P29" s="1" t="s">
        <v>29</v>
      </c>
      <c r="Q29" s="1">
        <v>3</v>
      </c>
      <c r="R29" s="1">
        <v>0</v>
      </c>
      <c r="S29" s="1">
        <v>158</v>
      </c>
    </row>
    <row r="30" spans="1:19" x14ac:dyDescent="0.3">
      <c r="A30" s="1">
        <v>91208142</v>
      </c>
      <c r="B30" s="1">
        <v>1</v>
      </c>
      <c r="C30" s="1">
        <v>69</v>
      </c>
      <c r="D30" s="1" t="s">
        <v>11</v>
      </c>
      <c r="E30" s="1" t="s">
        <v>11</v>
      </c>
      <c r="F30" s="1" t="s">
        <v>18</v>
      </c>
      <c r="G30" s="1">
        <v>62</v>
      </c>
      <c r="H30" s="1">
        <v>259.39999999999998</v>
      </c>
      <c r="I30" s="1">
        <v>24</v>
      </c>
      <c r="J30" s="1">
        <v>132</v>
      </c>
      <c r="K30" s="1">
        <v>2.79</v>
      </c>
      <c r="L30" s="1">
        <v>2.0299999999999998</v>
      </c>
      <c r="M30" s="2">
        <f t="shared" si="0"/>
        <v>32.073906093403465</v>
      </c>
      <c r="N30" s="1">
        <v>35</v>
      </c>
      <c r="O30" s="1" t="s">
        <v>28</v>
      </c>
      <c r="P30" s="1" t="s">
        <v>29</v>
      </c>
      <c r="Q30" s="1">
        <v>3</v>
      </c>
      <c r="R30" s="1">
        <v>0</v>
      </c>
      <c r="S30" s="1">
        <v>132</v>
      </c>
    </row>
    <row r="31" spans="1:19" x14ac:dyDescent="0.3">
      <c r="A31" s="1">
        <v>91192432</v>
      </c>
      <c r="B31" s="1">
        <v>1</v>
      </c>
      <c r="C31" s="1">
        <v>45</v>
      </c>
      <c r="D31" s="1" t="s">
        <v>11</v>
      </c>
      <c r="E31" s="1" t="s">
        <v>11</v>
      </c>
      <c r="F31" s="1" t="s">
        <v>18</v>
      </c>
      <c r="G31" s="1">
        <v>41</v>
      </c>
      <c r="H31" s="1">
        <v>355.2</v>
      </c>
      <c r="I31" s="1">
        <v>34</v>
      </c>
      <c r="J31" s="1">
        <v>88.4</v>
      </c>
      <c r="K31" s="1">
        <v>3.82</v>
      </c>
      <c r="L31" s="1">
        <v>2.0099999999999998</v>
      </c>
      <c r="M31" s="2">
        <f t="shared" si="0"/>
        <v>32.93849441424274</v>
      </c>
      <c r="N31" s="1">
        <v>3</v>
      </c>
      <c r="O31" s="1" t="s">
        <v>37</v>
      </c>
      <c r="P31" s="1" t="s">
        <v>37</v>
      </c>
      <c r="Q31" s="1">
        <v>1</v>
      </c>
      <c r="R31" s="1">
        <v>0</v>
      </c>
      <c r="S31" s="1">
        <v>49</v>
      </c>
    </row>
    <row r="32" spans="1:19" x14ac:dyDescent="0.3">
      <c r="A32" s="1">
        <v>91221984</v>
      </c>
      <c r="B32" s="1">
        <v>1</v>
      </c>
      <c r="C32" s="1">
        <v>69</v>
      </c>
      <c r="D32" s="1" t="s">
        <v>7</v>
      </c>
      <c r="E32" s="1" t="s">
        <v>17</v>
      </c>
      <c r="F32" s="1" t="s">
        <v>5</v>
      </c>
      <c r="G32" s="1">
        <v>86</v>
      </c>
      <c r="H32" s="1">
        <v>477.3</v>
      </c>
      <c r="I32" s="1">
        <v>32</v>
      </c>
      <c r="J32" s="1">
        <v>88.4</v>
      </c>
      <c r="K32" s="1">
        <v>3.96</v>
      </c>
      <c r="L32" s="1">
        <v>2.35</v>
      </c>
      <c r="M32" s="2">
        <f t="shared" si="0"/>
        <v>34.464386772895857</v>
      </c>
      <c r="N32" s="1">
        <v>9</v>
      </c>
      <c r="O32" s="1">
        <v>0</v>
      </c>
      <c r="P32" s="1">
        <v>0</v>
      </c>
      <c r="Q32" s="1">
        <v>2</v>
      </c>
      <c r="R32" s="1">
        <v>0</v>
      </c>
      <c r="S32" s="1">
        <v>68</v>
      </c>
    </row>
    <row r="33" spans="1:19" x14ac:dyDescent="0.3">
      <c r="A33" s="1">
        <v>91128879</v>
      </c>
      <c r="B33" s="1">
        <v>0</v>
      </c>
      <c r="C33" s="1">
        <v>25</v>
      </c>
      <c r="D33" s="1" t="s">
        <v>38</v>
      </c>
      <c r="E33" s="1" t="s">
        <v>15</v>
      </c>
      <c r="F33" s="1" t="s">
        <v>18</v>
      </c>
      <c r="G33" s="1">
        <v>202</v>
      </c>
      <c r="H33" s="1">
        <v>282.8</v>
      </c>
      <c r="I33" s="1">
        <v>28</v>
      </c>
      <c r="J33" s="1">
        <v>88.4</v>
      </c>
      <c r="K33" s="1">
        <v>1.85</v>
      </c>
      <c r="L33" s="1">
        <v>1.83</v>
      </c>
      <c r="M33" s="2">
        <f t="shared" si="0"/>
        <v>23.951592745763065</v>
      </c>
      <c r="N33" s="1" t="s">
        <v>36</v>
      </c>
      <c r="O33" s="1" t="s">
        <v>28</v>
      </c>
      <c r="P33" s="1" t="s">
        <v>28</v>
      </c>
      <c r="Q33" s="1">
        <v>4</v>
      </c>
      <c r="R33" s="1">
        <v>0</v>
      </c>
      <c r="S33" s="1">
        <v>47</v>
      </c>
    </row>
    <row r="34" spans="1:19" x14ac:dyDescent="0.3">
      <c r="A34" s="1">
        <v>91189362</v>
      </c>
      <c r="B34" s="1">
        <v>1</v>
      </c>
      <c r="C34" s="1">
        <v>68</v>
      </c>
      <c r="D34" s="1" t="s">
        <v>7</v>
      </c>
      <c r="E34" s="1" t="s">
        <v>14</v>
      </c>
      <c r="F34" s="1" t="s">
        <v>5</v>
      </c>
      <c r="G34" s="1">
        <v>78</v>
      </c>
      <c r="H34" s="1">
        <v>347.4</v>
      </c>
      <c r="I34" s="1">
        <v>33</v>
      </c>
      <c r="J34" s="1">
        <v>157</v>
      </c>
      <c r="K34" s="1">
        <v>1.54</v>
      </c>
      <c r="L34" s="1">
        <v>2.33</v>
      </c>
      <c r="M34" s="2">
        <f t="shared" ref="M34:M52" si="1">3.8*LN(H34/17.1)+11.2*LN(K34)+9.6*LN(J34/88.4)+6.4</f>
        <v>28.193265769865121</v>
      </c>
      <c r="N34" s="1">
        <v>21</v>
      </c>
      <c r="O34" s="1" t="s">
        <v>29</v>
      </c>
      <c r="P34" s="1" t="s">
        <v>29</v>
      </c>
      <c r="Q34" s="1">
        <v>2</v>
      </c>
      <c r="R34" s="1">
        <v>0</v>
      </c>
      <c r="S34" s="1">
        <v>157</v>
      </c>
    </row>
    <row r="35" spans="1:19" x14ac:dyDescent="0.3">
      <c r="A35" s="8">
        <v>91228170</v>
      </c>
      <c r="B35" s="1">
        <v>1</v>
      </c>
      <c r="C35" s="1">
        <v>51</v>
      </c>
      <c r="D35" s="1" t="s">
        <v>11</v>
      </c>
      <c r="E35" s="1" t="s">
        <v>11</v>
      </c>
      <c r="F35" s="1" t="s">
        <v>18</v>
      </c>
      <c r="G35" s="1">
        <v>63</v>
      </c>
      <c r="H35" s="1">
        <v>481.6</v>
      </c>
      <c r="I35" s="1">
        <v>38</v>
      </c>
      <c r="J35" s="1">
        <v>88.4</v>
      </c>
      <c r="K35" s="1">
        <v>1.93</v>
      </c>
      <c r="L35" s="1">
        <v>2.4500000000000002</v>
      </c>
      <c r="M35" s="2">
        <f t="shared" si="1"/>
        <v>26.448758668514884</v>
      </c>
      <c r="N35" s="1">
        <v>41</v>
      </c>
      <c r="O35" s="1" t="s">
        <v>28</v>
      </c>
      <c r="P35" s="1" t="s">
        <v>37</v>
      </c>
      <c r="Q35" s="1">
        <v>6</v>
      </c>
      <c r="R35" s="1">
        <v>0</v>
      </c>
      <c r="S35" s="1">
        <v>59</v>
      </c>
    </row>
    <row r="36" spans="1:19" x14ac:dyDescent="0.3">
      <c r="A36" s="1">
        <v>91181569</v>
      </c>
      <c r="B36" s="1">
        <v>1</v>
      </c>
      <c r="C36" s="1">
        <v>73</v>
      </c>
      <c r="D36" s="1" t="s">
        <v>7</v>
      </c>
      <c r="E36" s="1" t="s">
        <v>14</v>
      </c>
      <c r="F36" s="1" t="s">
        <v>5</v>
      </c>
      <c r="G36" s="1">
        <v>27</v>
      </c>
      <c r="H36" s="1">
        <v>498</v>
      </c>
      <c r="I36" s="1">
        <v>30</v>
      </c>
      <c r="J36" s="1">
        <v>88.4</v>
      </c>
      <c r="K36" s="4">
        <v>1.9</v>
      </c>
      <c r="L36" s="1">
        <v>1.82</v>
      </c>
      <c r="M36" s="2">
        <f t="shared" si="1"/>
        <v>26.400545656491765</v>
      </c>
      <c r="N36" s="1">
        <v>3</v>
      </c>
      <c r="O36" s="1" t="s">
        <v>29</v>
      </c>
      <c r="P36" s="1" t="s">
        <v>29</v>
      </c>
      <c r="Q36" s="1">
        <v>1</v>
      </c>
      <c r="R36" s="1">
        <v>0</v>
      </c>
      <c r="S36" s="1">
        <v>57</v>
      </c>
    </row>
    <row r="37" spans="1:19" x14ac:dyDescent="0.3">
      <c r="A37" s="1">
        <v>91152394</v>
      </c>
      <c r="B37" s="1">
        <v>0</v>
      </c>
      <c r="C37" s="1">
        <v>49</v>
      </c>
      <c r="D37" s="1" t="s">
        <v>7</v>
      </c>
      <c r="E37" s="1" t="s">
        <v>14</v>
      </c>
      <c r="F37" s="1" t="s">
        <v>5</v>
      </c>
      <c r="G37" s="1">
        <v>241</v>
      </c>
      <c r="H37" s="1">
        <v>477.9</v>
      </c>
      <c r="I37" s="1">
        <v>39</v>
      </c>
      <c r="J37" s="1">
        <v>88.4</v>
      </c>
      <c r="K37" s="1">
        <v>1.73</v>
      </c>
      <c r="L37" s="1">
        <v>2.09</v>
      </c>
      <c r="M37" s="2">
        <f t="shared" si="1"/>
        <v>25.194187335195394</v>
      </c>
      <c r="N37" s="1" t="s">
        <v>36</v>
      </c>
      <c r="O37" s="1" t="s">
        <v>28</v>
      </c>
      <c r="P37" s="1" t="s">
        <v>28</v>
      </c>
      <c r="Q37" s="1">
        <v>3</v>
      </c>
      <c r="R37" s="1">
        <v>0</v>
      </c>
      <c r="S37" s="1">
        <v>43</v>
      </c>
    </row>
    <row r="38" spans="1:19" x14ac:dyDescent="0.3">
      <c r="A38" s="1">
        <v>91158031</v>
      </c>
      <c r="B38" s="1">
        <v>0</v>
      </c>
      <c r="C38" s="1">
        <v>47</v>
      </c>
      <c r="D38" s="1" t="s">
        <v>7</v>
      </c>
      <c r="E38" s="1" t="s">
        <v>14</v>
      </c>
      <c r="F38" s="1" t="s">
        <v>5</v>
      </c>
      <c r="G38" s="1">
        <v>168</v>
      </c>
      <c r="H38" s="1">
        <v>369.6</v>
      </c>
      <c r="I38" s="1">
        <v>35</v>
      </c>
      <c r="J38" s="1">
        <v>88.4</v>
      </c>
      <c r="K38" s="1">
        <v>1.69</v>
      </c>
      <c r="L38" s="1">
        <v>2.25</v>
      </c>
      <c r="M38" s="2">
        <f t="shared" si="1"/>
        <v>23.955662453855673</v>
      </c>
      <c r="N38" s="1">
        <v>12</v>
      </c>
      <c r="O38" s="1" t="s">
        <v>29</v>
      </c>
      <c r="P38" s="1" t="s">
        <v>29</v>
      </c>
      <c r="Q38" s="1">
        <v>3</v>
      </c>
      <c r="R38" s="1" t="s">
        <v>25</v>
      </c>
      <c r="S38" s="1">
        <v>50</v>
      </c>
    </row>
    <row r="39" spans="1:19" x14ac:dyDescent="0.3">
      <c r="A39" s="1">
        <v>91202431</v>
      </c>
      <c r="B39" s="1">
        <v>1</v>
      </c>
      <c r="C39" s="1">
        <v>63</v>
      </c>
      <c r="D39" s="1" t="s">
        <v>7</v>
      </c>
      <c r="E39" s="1" t="s">
        <v>17</v>
      </c>
      <c r="F39" s="1" t="s">
        <v>5</v>
      </c>
      <c r="G39" s="1">
        <v>96</v>
      </c>
      <c r="H39" s="1">
        <v>511.4</v>
      </c>
      <c r="I39" s="1">
        <v>34</v>
      </c>
      <c r="J39" s="1">
        <v>117</v>
      </c>
      <c r="K39" s="1">
        <v>1.57</v>
      </c>
      <c r="L39" s="1">
        <v>3.17</v>
      </c>
      <c r="M39" s="2">
        <f t="shared" si="1"/>
        <v>27.05562547983854</v>
      </c>
      <c r="N39" s="1" t="s">
        <v>36</v>
      </c>
      <c r="O39" s="1" t="s">
        <v>28</v>
      </c>
      <c r="P39" s="1" t="s">
        <v>28</v>
      </c>
      <c r="Q39" s="1">
        <v>3</v>
      </c>
      <c r="R39" s="1">
        <v>0</v>
      </c>
      <c r="S39" s="1">
        <v>117</v>
      </c>
    </row>
    <row r="40" spans="1:19" x14ac:dyDescent="0.3">
      <c r="A40" s="8">
        <v>91228767</v>
      </c>
      <c r="B40" s="1">
        <v>1</v>
      </c>
      <c r="C40" s="1">
        <v>36</v>
      </c>
      <c r="D40" s="1" t="s">
        <v>7</v>
      </c>
      <c r="E40" s="1" t="s">
        <v>14</v>
      </c>
      <c r="F40" s="1" t="s">
        <v>5</v>
      </c>
      <c r="G40" s="1">
        <v>214</v>
      </c>
      <c r="H40" s="1">
        <v>309.8</v>
      </c>
      <c r="I40" s="1">
        <v>36</v>
      </c>
      <c r="J40" s="1">
        <v>88.4</v>
      </c>
      <c r="K40" s="1">
        <v>2.4700000000000002</v>
      </c>
      <c r="L40" s="4">
        <v>2.2999999999999998</v>
      </c>
      <c r="M40" s="2">
        <f t="shared" si="1"/>
        <v>27.535267452168505</v>
      </c>
      <c r="N40" s="1" t="s">
        <v>36</v>
      </c>
      <c r="O40" s="1" t="s">
        <v>28</v>
      </c>
      <c r="P40" s="1" t="s">
        <v>28</v>
      </c>
      <c r="Q40" s="1">
        <v>2</v>
      </c>
      <c r="R40" s="1" t="s">
        <v>35</v>
      </c>
      <c r="S40" s="1">
        <v>76</v>
      </c>
    </row>
    <row r="41" spans="1:19" x14ac:dyDescent="0.3">
      <c r="A41" s="1">
        <v>91217984</v>
      </c>
      <c r="B41" s="1">
        <v>0</v>
      </c>
      <c r="C41" s="1">
        <v>27</v>
      </c>
      <c r="D41" s="1" t="s">
        <v>13</v>
      </c>
      <c r="E41" s="1" t="s">
        <v>14</v>
      </c>
      <c r="F41" s="1" t="s">
        <v>18</v>
      </c>
      <c r="G41" s="1">
        <v>66</v>
      </c>
      <c r="H41" s="1">
        <v>261.2</v>
      </c>
      <c r="I41" s="1">
        <v>42</v>
      </c>
      <c r="J41" s="1">
        <v>88.4</v>
      </c>
      <c r="K41" s="1">
        <v>3.25</v>
      </c>
      <c r="L41" s="1">
        <v>2.2400000000000002</v>
      </c>
      <c r="M41" s="2">
        <f t="shared" si="1"/>
        <v>29.960526107822346</v>
      </c>
      <c r="N41" s="1">
        <v>16</v>
      </c>
      <c r="O41" s="1" t="s">
        <v>37</v>
      </c>
      <c r="P41" s="1" t="s">
        <v>37</v>
      </c>
      <c r="Q41" s="1">
        <v>6</v>
      </c>
      <c r="R41" s="1">
        <v>0</v>
      </c>
      <c r="S41" s="1">
        <v>35</v>
      </c>
    </row>
    <row r="42" spans="1:19" x14ac:dyDescent="0.3">
      <c r="A42" s="7">
        <v>91198768</v>
      </c>
      <c r="B42" s="1">
        <v>1</v>
      </c>
      <c r="C42" s="1">
        <v>67</v>
      </c>
      <c r="D42" s="1" t="s">
        <v>7</v>
      </c>
      <c r="E42" s="1" t="s">
        <v>17</v>
      </c>
      <c r="F42" s="1" t="s">
        <v>5</v>
      </c>
      <c r="G42" s="1">
        <v>202</v>
      </c>
      <c r="H42" s="1">
        <v>188.7</v>
      </c>
      <c r="I42" s="1">
        <v>33</v>
      </c>
      <c r="J42" s="1">
        <v>88.4</v>
      </c>
      <c r="K42" s="1">
        <v>2.04</v>
      </c>
      <c r="L42" s="1">
        <v>1.92</v>
      </c>
      <c r="M42" s="2">
        <f t="shared" si="1"/>
        <v>23.509141805678979</v>
      </c>
      <c r="N42" s="1" t="s">
        <v>36</v>
      </c>
      <c r="O42" s="1" t="s">
        <v>28</v>
      </c>
      <c r="P42" s="1" t="s">
        <v>28</v>
      </c>
      <c r="Q42" s="1">
        <v>4</v>
      </c>
      <c r="R42" s="1">
        <v>0</v>
      </c>
      <c r="S42" s="1">
        <v>68</v>
      </c>
    </row>
    <row r="43" spans="1:19" x14ac:dyDescent="0.3">
      <c r="A43" s="1">
        <v>91186165</v>
      </c>
      <c r="B43" s="1">
        <v>0</v>
      </c>
      <c r="C43" s="1">
        <v>45</v>
      </c>
      <c r="D43" s="1" t="s">
        <v>11</v>
      </c>
      <c r="E43" s="1" t="s">
        <v>11</v>
      </c>
      <c r="F43" s="1" t="s">
        <v>18</v>
      </c>
      <c r="G43" s="1">
        <v>48</v>
      </c>
      <c r="H43" s="1">
        <v>225.3</v>
      </c>
      <c r="I43" s="1">
        <v>35</v>
      </c>
      <c r="J43" s="1">
        <v>88.4</v>
      </c>
      <c r="K43" s="1">
        <v>1.88</v>
      </c>
      <c r="L43" s="1">
        <v>2.27</v>
      </c>
      <c r="M43" s="2">
        <f t="shared" si="1"/>
        <v>23.267990559561227</v>
      </c>
      <c r="N43" s="1" t="s">
        <v>36</v>
      </c>
      <c r="O43" s="1" t="s">
        <v>28</v>
      </c>
      <c r="P43" s="1" t="s">
        <v>28</v>
      </c>
      <c r="Q43" s="1">
        <v>1</v>
      </c>
      <c r="R43" s="1" t="s">
        <v>25</v>
      </c>
      <c r="S43" s="1">
        <v>18</v>
      </c>
    </row>
    <row r="44" spans="1:19" x14ac:dyDescent="0.3">
      <c r="A44" s="1">
        <v>91234177</v>
      </c>
      <c r="B44" s="1">
        <v>1</v>
      </c>
      <c r="C44" s="1">
        <v>37</v>
      </c>
      <c r="D44" s="1" t="s">
        <v>11</v>
      </c>
      <c r="E44" s="1" t="s">
        <v>14</v>
      </c>
      <c r="F44" s="1" t="s">
        <v>18</v>
      </c>
      <c r="G44" s="1">
        <v>143</v>
      </c>
      <c r="H44" s="1">
        <v>596.79999999999995</v>
      </c>
      <c r="I44" s="1">
        <v>48</v>
      </c>
      <c r="J44" s="1">
        <v>88.4</v>
      </c>
      <c r="K44" s="1">
        <v>1.99</v>
      </c>
      <c r="L44" s="1">
        <v>2.37</v>
      </c>
      <c r="M44" s="2">
        <f t="shared" si="1"/>
        <v>27.606621578295247</v>
      </c>
      <c r="N44" s="1" t="s">
        <v>36</v>
      </c>
      <c r="O44" s="1" t="s">
        <v>28</v>
      </c>
      <c r="P44" s="1" t="s">
        <v>28</v>
      </c>
      <c r="Q44" s="1">
        <v>2</v>
      </c>
      <c r="R44" s="1">
        <v>0</v>
      </c>
      <c r="S44" s="1">
        <v>66</v>
      </c>
    </row>
    <row r="45" spans="1:19" x14ac:dyDescent="0.3">
      <c r="A45" s="1">
        <v>91180688</v>
      </c>
      <c r="B45" s="1">
        <v>1</v>
      </c>
      <c r="C45" s="1">
        <v>56</v>
      </c>
      <c r="D45" s="1" t="s">
        <v>11</v>
      </c>
      <c r="E45" s="1" t="s">
        <v>11</v>
      </c>
      <c r="F45" s="1" t="s">
        <v>18</v>
      </c>
      <c r="G45" s="1">
        <v>51</v>
      </c>
      <c r="H45" s="1">
        <v>488</v>
      </c>
      <c r="I45" s="1">
        <v>38</v>
      </c>
      <c r="J45" s="1">
        <v>88.4</v>
      </c>
      <c r="K45" s="1">
        <v>2.0699999999999998</v>
      </c>
      <c r="L45" s="1">
        <v>2.16</v>
      </c>
      <c r="M45" s="2">
        <f t="shared" si="1"/>
        <v>27.283244782414734</v>
      </c>
      <c r="N45" s="1">
        <v>16</v>
      </c>
      <c r="O45" s="1" t="s">
        <v>29</v>
      </c>
      <c r="P45" s="1" t="s">
        <v>29</v>
      </c>
      <c r="Q45" s="1">
        <v>2</v>
      </c>
      <c r="R45" s="1">
        <v>0</v>
      </c>
      <c r="S45" s="1">
        <v>84</v>
      </c>
    </row>
    <row r="46" spans="1:19" x14ac:dyDescent="0.3">
      <c r="A46" s="1">
        <v>91159023</v>
      </c>
      <c r="B46" s="1">
        <v>1</v>
      </c>
      <c r="C46" s="1">
        <v>61</v>
      </c>
      <c r="D46" s="1" t="s">
        <v>11</v>
      </c>
      <c r="E46" s="1" t="s">
        <v>11</v>
      </c>
      <c r="F46" s="1" t="s">
        <v>18</v>
      </c>
      <c r="G46" s="1">
        <v>74</v>
      </c>
      <c r="H46" s="1">
        <v>272.3</v>
      </c>
      <c r="I46" s="1">
        <v>32</v>
      </c>
      <c r="J46" s="1">
        <v>88.4</v>
      </c>
      <c r="K46" s="1">
        <v>2.2599999999999998</v>
      </c>
      <c r="L46" s="1">
        <v>2.15</v>
      </c>
      <c r="M46" s="2">
        <f t="shared" si="1"/>
        <v>26.049824466233154</v>
      </c>
      <c r="N46" s="1">
        <v>28</v>
      </c>
      <c r="O46" s="1" t="s">
        <v>28</v>
      </c>
      <c r="P46" s="1" t="s">
        <v>37</v>
      </c>
      <c r="Q46" s="1">
        <v>2</v>
      </c>
      <c r="R46" s="1">
        <v>0</v>
      </c>
      <c r="S46" s="1">
        <v>53</v>
      </c>
    </row>
    <row r="47" spans="1:19" x14ac:dyDescent="0.3">
      <c r="A47" s="8">
        <v>91228406</v>
      </c>
      <c r="B47" s="1">
        <v>1</v>
      </c>
      <c r="C47" s="1">
        <v>59</v>
      </c>
      <c r="D47" s="1" t="s">
        <v>11</v>
      </c>
      <c r="E47" s="1" t="s">
        <v>11</v>
      </c>
      <c r="F47" s="1" t="s">
        <v>18</v>
      </c>
      <c r="G47" s="1">
        <v>86</v>
      </c>
      <c r="H47" s="1">
        <v>615.5</v>
      </c>
      <c r="I47" s="1">
        <v>32</v>
      </c>
      <c r="J47" s="1">
        <v>158</v>
      </c>
      <c r="K47" s="1">
        <v>1.95</v>
      </c>
      <c r="L47" s="1">
        <v>2.38</v>
      </c>
      <c r="M47" s="2">
        <f t="shared" si="1"/>
        <v>33.071385013368079</v>
      </c>
      <c r="N47" s="1">
        <v>28</v>
      </c>
      <c r="O47" s="1" t="s">
        <v>28</v>
      </c>
      <c r="P47" s="1" t="s">
        <v>37</v>
      </c>
      <c r="Q47" s="1">
        <v>3</v>
      </c>
      <c r="R47" s="1">
        <v>0</v>
      </c>
      <c r="S47" s="1">
        <v>158</v>
      </c>
    </row>
    <row r="48" spans="1:19" x14ac:dyDescent="0.3">
      <c r="A48" s="1">
        <v>91204741</v>
      </c>
      <c r="B48" s="1">
        <v>1</v>
      </c>
      <c r="C48" s="1">
        <v>47</v>
      </c>
      <c r="D48" s="1" t="s">
        <v>11</v>
      </c>
      <c r="E48" s="1" t="s">
        <v>11</v>
      </c>
      <c r="F48" s="1" t="s">
        <v>18</v>
      </c>
      <c r="G48" s="1">
        <v>51</v>
      </c>
      <c r="H48" s="1">
        <v>329.3</v>
      </c>
      <c r="I48" s="1">
        <v>35</v>
      </c>
      <c r="J48" s="1">
        <v>88.4</v>
      </c>
      <c r="K48" s="1">
        <v>3.81</v>
      </c>
      <c r="L48" s="1">
        <v>2.1800000000000002</v>
      </c>
      <c r="M48" s="2">
        <f t="shared" si="1"/>
        <v>32.621431676672501</v>
      </c>
      <c r="N48" s="1">
        <v>9</v>
      </c>
      <c r="O48" s="1" t="s">
        <v>29</v>
      </c>
      <c r="P48" s="1" t="s">
        <v>29</v>
      </c>
      <c r="Q48" s="1">
        <v>2</v>
      </c>
      <c r="R48" s="1">
        <v>0</v>
      </c>
      <c r="S48" s="1">
        <v>57</v>
      </c>
    </row>
    <row r="49" spans="1:19" x14ac:dyDescent="0.3">
      <c r="A49" s="1">
        <v>91139324</v>
      </c>
      <c r="B49" s="1">
        <v>1</v>
      </c>
      <c r="C49" s="1">
        <v>45</v>
      </c>
      <c r="D49" s="1" t="s">
        <v>11</v>
      </c>
      <c r="E49" s="1" t="s">
        <v>11</v>
      </c>
      <c r="F49" s="1" t="s">
        <v>18</v>
      </c>
      <c r="G49" s="1">
        <v>140</v>
      </c>
      <c r="H49" s="1">
        <v>347.3</v>
      </c>
      <c r="I49" s="1">
        <v>39</v>
      </c>
      <c r="J49" s="1">
        <v>88.4</v>
      </c>
      <c r="K49" s="1">
        <v>1.85</v>
      </c>
      <c r="L49" s="1">
        <v>2.23</v>
      </c>
      <c r="M49" s="2">
        <f t="shared" si="1"/>
        <v>24.732299043527988</v>
      </c>
      <c r="N49" s="1" t="s">
        <v>36</v>
      </c>
      <c r="O49" s="1" t="s">
        <v>28</v>
      </c>
      <c r="P49" s="1" t="s">
        <v>28</v>
      </c>
      <c r="Q49" s="1">
        <v>1</v>
      </c>
      <c r="R49" s="1">
        <v>0</v>
      </c>
      <c r="S49" s="1">
        <v>63</v>
      </c>
    </row>
    <row r="50" spans="1:19" x14ac:dyDescent="0.3">
      <c r="A50" s="1" t="s">
        <v>41</v>
      </c>
      <c r="B50" s="1">
        <v>1</v>
      </c>
      <c r="C50" s="1">
        <v>27</v>
      </c>
      <c r="D50" s="1" t="s">
        <v>11</v>
      </c>
      <c r="E50" s="1" t="s">
        <v>39</v>
      </c>
      <c r="F50" s="1" t="s">
        <v>18</v>
      </c>
      <c r="G50" s="1">
        <v>33</v>
      </c>
      <c r="H50" s="1">
        <v>536.20000000000005</v>
      </c>
      <c r="I50" s="1">
        <v>26.5</v>
      </c>
      <c r="J50" s="1">
        <v>88.4</v>
      </c>
      <c r="K50" s="1">
        <v>2.4900000000000002</v>
      </c>
      <c r="L50" s="1">
        <v>1.91</v>
      </c>
      <c r="M50" s="2">
        <f t="shared" si="1"/>
        <v>29.710195654052434</v>
      </c>
      <c r="N50" s="1" t="s">
        <v>36</v>
      </c>
      <c r="O50" s="1" t="s">
        <v>28</v>
      </c>
      <c r="P50" s="1" t="s">
        <v>28</v>
      </c>
      <c r="Q50" s="1">
        <v>1</v>
      </c>
      <c r="R50" s="1" t="s">
        <v>26</v>
      </c>
      <c r="S50" s="1">
        <v>84</v>
      </c>
    </row>
    <row r="51" spans="1:19" x14ac:dyDescent="0.3">
      <c r="A51" s="1">
        <v>91166431</v>
      </c>
      <c r="B51" s="1">
        <v>1</v>
      </c>
      <c r="C51" s="1">
        <v>63</v>
      </c>
      <c r="D51" s="1" t="s">
        <v>11</v>
      </c>
      <c r="E51" s="1" t="s">
        <v>11</v>
      </c>
      <c r="F51" s="1" t="s">
        <v>18</v>
      </c>
      <c r="G51" s="1">
        <v>63</v>
      </c>
      <c r="H51" s="1">
        <v>224.6</v>
      </c>
      <c r="I51" s="1">
        <v>29</v>
      </c>
      <c r="J51" s="1">
        <v>88.4</v>
      </c>
      <c r="K51" s="1">
        <v>1.73</v>
      </c>
      <c r="L51" s="1">
        <v>2.42</v>
      </c>
      <c r="M51" s="2">
        <f t="shared" si="1"/>
        <v>22.324881574732267</v>
      </c>
      <c r="N51" s="1">
        <v>11</v>
      </c>
      <c r="O51" s="1" t="s">
        <v>29</v>
      </c>
      <c r="P51" s="1" t="s">
        <v>29</v>
      </c>
      <c r="Q51" s="1">
        <v>2</v>
      </c>
      <c r="R51" s="1">
        <v>0</v>
      </c>
      <c r="S51" s="1">
        <v>55</v>
      </c>
    </row>
    <row r="52" spans="1:19" x14ac:dyDescent="0.3">
      <c r="A52" s="1">
        <v>91214789</v>
      </c>
      <c r="B52" s="1">
        <v>1</v>
      </c>
      <c r="C52" s="1">
        <v>35</v>
      </c>
      <c r="D52" s="1" t="s">
        <v>11</v>
      </c>
      <c r="E52" s="1" t="s">
        <v>11</v>
      </c>
      <c r="F52" s="1" t="s">
        <v>18</v>
      </c>
      <c r="G52" s="1">
        <v>102</v>
      </c>
      <c r="H52" s="1">
        <v>355</v>
      </c>
      <c r="I52" s="1">
        <v>31</v>
      </c>
      <c r="J52" s="1">
        <v>88.4</v>
      </c>
      <c r="K52" s="1">
        <v>2.0499999999999998</v>
      </c>
      <c r="L52" s="1">
        <v>2.2200000000000002</v>
      </c>
      <c r="M52" s="2">
        <f t="shared" si="1"/>
        <v>25.965355121957394</v>
      </c>
      <c r="N52" s="1">
        <v>35</v>
      </c>
      <c r="O52" s="1" t="s">
        <v>28</v>
      </c>
      <c r="P52" s="1" t="s">
        <v>37</v>
      </c>
      <c r="Q52" s="1">
        <v>3</v>
      </c>
      <c r="R52" s="1">
        <v>0</v>
      </c>
      <c r="S52" s="1">
        <v>53</v>
      </c>
    </row>
    <row r="53" spans="1:19" x14ac:dyDescent="0.3">
      <c r="M53" s="2"/>
    </row>
    <row r="54" spans="1:19" x14ac:dyDescent="0.3">
      <c r="M54" s="2"/>
    </row>
    <row r="55" spans="1:19" x14ac:dyDescent="0.3">
      <c r="M55" s="2"/>
    </row>
    <row r="56" spans="1:19" x14ac:dyDescent="0.3">
      <c r="M56" s="2"/>
    </row>
    <row r="57" spans="1:19" x14ac:dyDescent="0.3">
      <c r="M57" s="2"/>
    </row>
    <row r="58" spans="1:19" x14ac:dyDescent="0.3">
      <c r="M58" s="2"/>
    </row>
    <row r="59" spans="1:19" x14ac:dyDescent="0.3">
      <c r="M59" s="2"/>
    </row>
    <row r="60" spans="1:19" x14ac:dyDescent="0.3">
      <c r="M60" s="2"/>
    </row>
    <row r="61" spans="1:19" x14ac:dyDescent="0.3">
      <c r="M61" s="2"/>
    </row>
    <row r="62" spans="1:19" x14ac:dyDescent="0.3">
      <c r="M62" s="2"/>
    </row>
    <row r="63" spans="1:19" x14ac:dyDescent="0.3">
      <c r="H63" s="9"/>
      <c r="M63" s="2"/>
    </row>
    <row r="64" spans="1:19" x14ac:dyDescent="0.3">
      <c r="M64" s="2"/>
    </row>
    <row r="65" spans="8:13" x14ac:dyDescent="0.3">
      <c r="M65" s="2"/>
    </row>
    <row r="66" spans="8:13" x14ac:dyDescent="0.3">
      <c r="M66" s="2"/>
    </row>
    <row r="67" spans="8:13" x14ac:dyDescent="0.3">
      <c r="M67" s="2"/>
    </row>
    <row r="68" spans="8:13" x14ac:dyDescent="0.3">
      <c r="H68" s="9"/>
      <c r="M68" s="2"/>
    </row>
    <row r="69" spans="8:13" x14ac:dyDescent="0.3">
      <c r="M69" s="2"/>
    </row>
    <row r="70" spans="8:13" x14ac:dyDescent="0.3">
      <c r="H70" s="9"/>
      <c r="K70" s="4"/>
      <c r="M70" s="2"/>
    </row>
    <row r="71" spans="8:13" x14ac:dyDescent="0.3">
      <c r="H71" s="9"/>
      <c r="K71" s="4"/>
      <c r="M71" s="2"/>
    </row>
    <row r="72" spans="8:13" x14ac:dyDescent="0.3">
      <c r="M72" s="2"/>
    </row>
    <row r="73" spans="8:13" x14ac:dyDescent="0.3">
      <c r="K73" s="4"/>
      <c r="M73" s="2"/>
    </row>
    <row r="74" spans="8:13" x14ac:dyDescent="0.3">
      <c r="M74" s="2"/>
    </row>
    <row r="75" spans="8:13" x14ac:dyDescent="0.3">
      <c r="M75" s="2"/>
    </row>
    <row r="76" spans="8:13" x14ac:dyDescent="0.3">
      <c r="M76" s="2"/>
    </row>
  </sheetData>
  <phoneticPr fontId="1" type="noConversion"/>
  <dataValidations count="4">
    <dataValidation type="list" allowBlank="1" showInputMessage="1" showErrorMessage="1" sqref="B60:B1048553 B2:B47" xr:uid="{F85BDCB8-5AF4-45A2-A068-93FEC8D78AD5}">
      <formula1>"男,女"</formula1>
    </dataValidation>
    <dataValidation type="whole" allowBlank="1" showInputMessage="1" showErrorMessage="1" sqref="C2:C1048553 D53:E1048553" xr:uid="{2002481A-1F4F-4510-81BD-66B09D296E73}">
      <formula1>14</formula1>
      <formula2>100</formula2>
    </dataValidation>
    <dataValidation type="list" allowBlank="1" showInputMessage="1" showErrorMessage="1" sqref="F53:F1048553" xr:uid="{76254976-A7E7-4A8C-B81A-3147A4E0DD99}">
      <formula1>"急性肝衰竭,慢加急性肝衰竭,慢性肝衰竭"</formula1>
    </dataValidation>
    <dataValidation type="list" allowBlank="1" showInputMessage="1" showErrorMessage="1" sqref="E26:E33 E2:E8" xr:uid="{D1D246DA-1877-4428-91D4-34E69CAC38C5}">
      <formula1>"不详,劳累,非特定部位的感染,抗乙肝病毒依从性不佳,HBV耐药变异,乙型肝炎自发活动,饮酒,药物,AIH活动,遗传代谢性肝病活动,自发性腹膜炎,肺炎,血流感染,胆道感染,上消化道出血,肺炎+自发性腹膜炎,急性甲型肝炎,急性戊型肝炎,急性乙型肝炎,乙肝活动+感染,乙肝+酒精,原发系统性疾病活动,乙肝+戊肝,其他,化疗诱发乙肝活动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173F3-B34E-492F-B9FF-5E98FA7C644C}">
  <dimension ref="A1:S20"/>
  <sheetViews>
    <sheetView tabSelected="1" workbookViewId="0">
      <selection activeCell="D21" sqref="D21"/>
    </sheetView>
  </sheetViews>
  <sheetFormatPr defaultRowHeight="15.5" x14ac:dyDescent="0.3"/>
  <cols>
    <col min="1" max="1" width="9.1640625" style="3" bestFit="1" customWidth="1"/>
    <col min="2" max="2" width="10.83203125" style="3" bestFit="1" customWidth="1"/>
    <col min="3" max="3" width="4.83203125" style="3" bestFit="1" customWidth="1"/>
    <col min="4" max="4" width="28" style="3" bestFit="1" customWidth="1"/>
    <col min="5" max="5" width="21.9140625" style="3" bestFit="1" customWidth="1"/>
    <col min="6" max="6" width="17.75" style="3" bestFit="1" customWidth="1"/>
    <col min="7" max="7" width="20.33203125" style="3" bestFit="1" customWidth="1"/>
    <col min="8" max="8" width="13.08203125" style="3" bestFit="1" customWidth="1"/>
    <col min="9" max="9" width="8.1640625" style="3" bestFit="1" customWidth="1"/>
    <col min="10" max="10" width="21.1640625" style="3" bestFit="1" customWidth="1"/>
    <col min="11" max="11" width="7.58203125" style="3" bestFit="1" customWidth="1"/>
    <col min="12" max="12" width="16.1640625" style="3" bestFit="1" customWidth="1"/>
    <col min="13" max="13" width="6.83203125" style="3" bestFit="1" customWidth="1"/>
    <col min="14" max="14" width="12.9140625" style="3" bestFit="1" customWidth="1"/>
    <col min="15" max="16" width="11.75" style="3" bestFit="1" customWidth="1"/>
    <col min="17" max="17" width="13.1640625" style="3" bestFit="1" customWidth="1"/>
    <col min="18" max="18" width="21.33203125" style="3" bestFit="1" customWidth="1"/>
    <col min="19" max="19" width="11.5" style="3" bestFit="1" customWidth="1"/>
    <col min="20" max="16384" width="8.6640625" style="3"/>
  </cols>
  <sheetData>
    <row r="1" spans="1:19" s="1" customFormat="1" ht="18.5" x14ac:dyDescent="0.3">
      <c r="A1" s="1" t="s">
        <v>70</v>
      </c>
      <c r="B1" s="1" t="s">
        <v>3</v>
      </c>
      <c r="C1" s="1" t="s">
        <v>4</v>
      </c>
      <c r="D1" s="1" t="s">
        <v>9</v>
      </c>
      <c r="E1" s="1" t="s">
        <v>8</v>
      </c>
      <c r="F1" s="3" t="s">
        <v>6</v>
      </c>
      <c r="G1" s="1" t="s">
        <v>32</v>
      </c>
      <c r="H1" s="1" t="s">
        <v>0</v>
      </c>
      <c r="I1" s="1" t="s">
        <v>19</v>
      </c>
      <c r="J1" s="1" t="s">
        <v>27</v>
      </c>
      <c r="K1" s="1" t="s">
        <v>1</v>
      </c>
      <c r="L1" s="1" t="s">
        <v>21</v>
      </c>
      <c r="M1" s="1" t="s">
        <v>22</v>
      </c>
      <c r="N1" s="1" t="s">
        <v>33</v>
      </c>
      <c r="O1" s="1" t="s">
        <v>30</v>
      </c>
      <c r="P1" s="1" t="s">
        <v>31</v>
      </c>
      <c r="Q1" s="1" t="s">
        <v>23</v>
      </c>
      <c r="R1" s="1" t="s">
        <v>24</v>
      </c>
      <c r="S1" s="1" t="s">
        <v>20</v>
      </c>
    </row>
    <row r="2" spans="1:19" s="1" customFormat="1" x14ac:dyDescent="0.3">
      <c r="A2" s="1">
        <v>91038168</v>
      </c>
      <c r="B2" s="1">
        <v>0</v>
      </c>
      <c r="C2" s="1">
        <v>29</v>
      </c>
      <c r="D2" s="3" t="s">
        <v>7</v>
      </c>
      <c r="E2" s="3" t="s">
        <v>13</v>
      </c>
      <c r="F2" s="3" t="s">
        <v>5</v>
      </c>
      <c r="G2" s="1">
        <v>84</v>
      </c>
      <c r="H2" s="1">
        <v>315</v>
      </c>
      <c r="I2" s="1">
        <v>29</v>
      </c>
      <c r="J2" s="1">
        <v>88.4</v>
      </c>
      <c r="K2" s="1">
        <v>2.04</v>
      </c>
      <c r="L2" s="1">
        <v>3.4</v>
      </c>
      <c r="M2" s="2">
        <f>3.8*LN(H2/17.1)+11.2*LN(K2)+9.6*LN(J2/88.4)+6.4</f>
        <v>25.456315714193273</v>
      </c>
      <c r="N2" s="1" t="s">
        <v>36</v>
      </c>
      <c r="O2" s="6" t="s">
        <v>28</v>
      </c>
      <c r="P2" s="6" t="s">
        <v>28</v>
      </c>
      <c r="Q2" s="1">
        <v>3</v>
      </c>
      <c r="R2" s="1">
        <v>0</v>
      </c>
      <c r="S2" s="1">
        <v>30</v>
      </c>
    </row>
    <row r="3" spans="1:19" s="1" customFormat="1" x14ac:dyDescent="0.3">
      <c r="A3" s="1">
        <v>91012566</v>
      </c>
      <c r="B3" s="1">
        <v>1</v>
      </c>
      <c r="C3" s="1">
        <v>34</v>
      </c>
      <c r="D3" s="3" t="s">
        <v>11</v>
      </c>
      <c r="E3" s="3" t="s">
        <v>11</v>
      </c>
      <c r="F3" s="3" t="s">
        <v>18</v>
      </c>
      <c r="G3" s="1">
        <v>91</v>
      </c>
      <c r="H3" s="4">
        <v>336.8</v>
      </c>
      <c r="I3" s="1">
        <v>32</v>
      </c>
      <c r="J3" s="1">
        <v>88.4</v>
      </c>
      <c r="K3" s="1">
        <v>2.57</v>
      </c>
      <c r="L3" s="1">
        <v>1.99</v>
      </c>
      <c r="M3" s="1">
        <v>30</v>
      </c>
      <c r="N3" s="1">
        <v>35</v>
      </c>
      <c r="O3" s="6" t="s">
        <v>28</v>
      </c>
      <c r="P3" s="1" t="s">
        <v>29</v>
      </c>
      <c r="Q3" s="1">
        <v>2</v>
      </c>
      <c r="R3" s="3" t="s">
        <v>25</v>
      </c>
      <c r="S3" s="1">
        <v>72</v>
      </c>
    </row>
    <row r="4" spans="1:19" s="1" customFormat="1" x14ac:dyDescent="0.3">
      <c r="A4" s="1">
        <v>91147987</v>
      </c>
      <c r="B4" s="1">
        <v>0</v>
      </c>
      <c r="C4" s="1">
        <v>90</v>
      </c>
      <c r="D4" s="3" t="s">
        <v>7</v>
      </c>
      <c r="E4" s="3" t="s">
        <v>14</v>
      </c>
      <c r="F4" s="3" t="s">
        <v>5</v>
      </c>
      <c r="G4" s="1">
        <v>103</v>
      </c>
      <c r="H4" s="1">
        <v>304.39999999999998</v>
      </c>
      <c r="I4" s="1">
        <v>36</v>
      </c>
      <c r="J4" s="1">
        <v>88.4</v>
      </c>
      <c r="K4" s="1">
        <v>3.78</v>
      </c>
      <c r="L4" s="1">
        <v>1.92</v>
      </c>
      <c r="M4" s="2">
        <f t="shared" ref="M4:M19" si="0">3.8*LN(H4/17.1)+11.2*LN(K4)+9.6*LN(J4/88.4)+6.4</f>
        <v>32.23411272529264</v>
      </c>
      <c r="N4" s="1">
        <v>4</v>
      </c>
      <c r="O4" s="1" t="s">
        <v>29</v>
      </c>
      <c r="P4" s="1" t="s">
        <v>29</v>
      </c>
      <c r="Q4" s="1">
        <v>2</v>
      </c>
      <c r="R4" s="1">
        <v>0</v>
      </c>
      <c r="S4" s="1">
        <v>63</v>
      </c>
    </row>
    <row r="5" spans="1:19" s="1" customFormat="1" x14ac:dyDescent="0.3">
      <c r="A5" s="1">
        <v>91134650</v>
      </c>
      <c r="B5" s="1">
        <v>0</v>
      </c>
      <c r="C5" s="1">
        <v>67</v>
      </c>
      <c r="D5" s="3" t="s">
        <v>7</v>
      </c>
      <c r="E5" s="3" t="s">
        <v>14</v>
      </c>
      <c r="F5" s="3" t="s">
        <v>5</v>
      </c>
      <c r="G5" s="1">
        <v>197</v>
      </c>
      <c r="H5" s="1">
        <v>313.39999999999998</v>
      </c>
      <c r="I5" s="1">
        <v>31</v>
      </c>
      <c r="J5" s="1">
        <v>88.4</v>
      </c>
      <c r="K5" s="1">
        <v>2.2200000000000002</v>
      </c>
      <c r="L5" s="1">
        <v>1.94</v>
      </c>
      <c r="M5" s="2">
        <f t="shared" si="0"/>
        <v>26.38400768627347</v>
      </c>
      <c r="N5" s="1" t="s">
        <v>36</v>
      </c>
      <c r="O5" s="6" t="s">
        <v>28</v>
      </c>
      <c r="P5" s="6" t="s">
        <v>28</v>
      </c>
      <c r="Q5" s="1">
        <v>4</v>
      </c>
      <c r="R5" s="1">
        <v>0</v>
      </c>
      <c r="S5" s="1">
        <v>46</v>
      </c>
    </row>
    <row r="6" spans="1:19" s="1" customFormat="1" x14ac:dyDescent="0.3">
      <c r="A6" s="1">
        <v>870790</v>
      </c>
      <c r="B6" s="1">
        <v>1</v>
      </c>
      <c r="C6" s="1">
        <v>63</v>
      </c>
      <c r="D6" s="3" t="s">
        <v>12</v>
      </c>
      <c r="E6" s="3" t="s">
        <v>16</v>
      </c>
      <c r="F6" s="3" t="s">
        <v>18</v>
      </c>
      <c r="G6" s="1">
        <v>130</v>
      </c>
      <c r="H6" s="1">
        <v>352.4</v>
      </c>
      <c r="I6" s="1">
        <v>29</v>
      </c>
      <c r="J6" s="1">
        <v>122</v>
      </c>
      <c r="K6" s="1">
        <v>2.38</v>
      </c>
      <c r="L6" s="1">
        <v>2.19</v>
      </c>
      <c r="M6" s="2">
        <f t="shared" si="0"/>
        <v>30.701772619017575</v>
      </c>
      <c r="N6" s="1">
        <v>45</v>
      </c>
      <c r="O6" s="6" t="s">
        <v>28</v>
      </c>
      <c r="P6" s="1" t="s">
        <v>29</v>
      </c>
      <c r="Q6" s="1">
        <v>2</v>
      </c>
      <c r="R6" s="3" t="s">
        <v>25</v>
      </c>
      <c r="S6" s="1">
        <v>122</v>
      </c>
    </row>
    <row r="7" spans="1:19" s="1" customFormat="1" x14ac:dyDescent="0.3">
      <c r="A7" s="1">
        <v>91012942</v>
      </c>
      <c r="B7" s="1">
        <v>1</v>
      </c>
      <c r="C7" s="1">
        <v>43</v>
      </c>
      <c r="D7" s="3" t="s">
        <v>11</v>
      </c>
      <c r="E7" s="3" t="s">
        <v>11</v>
      </c>
      <c r="F7" s="3" t="s">
        <v>18</v>
      </c>
      <c r="G7" s="1">
        <v>69</v>
      </c>
      <c r="H7" s="1">
        <v>280.89999999999998</v>
      </c>
      <c r="I7" s="1">
        <v>28</v>
      </c>
      <c r="J7" s="1">
        <v>88.4</v>
      </c>
      <c r="K7" s="1">
        <v>1.86</v>
      </c>
      <c r="L7" s="1">
        <v>1.81</v>
      </c>
      <c r="M7" s="2">
        <f t="shared" si="0"/>
        <v>23.986353690807249</v>
      </c>
      <c r="N7" s="1">
        <v>12</v>
      </c>
      <c r="O7" s="1" t="s">
        <v>29</v>
      </c>
      <c r="P7" s="1" t="s">
        <v>29</v>
      </c>
      <c r="Q7" s="1">
        <v>2</v>
      </c>
      <c r="R7" s="1">
        <v>0</v>
      </c>
      <c r="S7" s="1">
        <v>52</v>
      </c>
    </row>
    <row r="8" spans="1:19" s="1" customFormat="1" x14ac:dyDescent="0.3">
      <c r="A8" s="1">
        <v>91009829</v>
      </c>
      <c r="B8" s="1">
        <v>0</v>
      </c>
      <c r="C8" s="1">
        <v>26</v>
      </c>
      <c r="D8" s="3" t="s">
        <v>7</v>
      </c>
      <c r="E8" s="3" t="s">
        <v>14</v>
      </c>
      <c r="F8" s="3" t="s">
        <v>5</v>
      </c>
      <c r="G8" s="1">
        <v>192</v>
      </c>
      <c r="H8" s="1">
        <v>375.9</v>
      </c>
      <c r="I8" s="1">
        <v>41</v>
      </c>
      <c r="J8" s="1">
        <v>88.4</v>
      </c>
      <c r="K8" s="1">
        <v>2.04</v>
      </c>
      <c r="L8" s="1">
        <v>2.25</v>
      </c>
      <c r="M8" s="2">
        <f t="shared" si="0"/>
        <v>26.127967658822371</v>
      </c>
      <c r="N8" s="1" t="s">
        <v>36</v>
      </c>
      <c r="O8" s="6" t="s">
        <v>28</v>
      </c>
      <c r="P8" s="6" t="s">
        <v>28</v>
      </c>
      <c r="Q8" s="1">
        <v>3</v>
      </c>
      <c r="R8" s="1">
        <v>0</v>
      </c>
      <c r="S8" s="1">
        <v>45</v>
      </c>
    </row>
    <row r="9" spans="1:19" s="1" customFormat="1" x14ac:dyDescent="0.3">
      <c r="A9" s="1">
        <v>91042763</v>
      </c>
      <c r="B9" s="1">
        <v>1</v>
      </c>
      <c r="C9" s="1">
        <v>56</v>
      </c>
      <c r="D9" s="3" t="s">
        <v>12</v>
      </c>
      <c r="E9" s="3" t="s">
        <v>17</v>
      </c>
      <c r="F9" s="3" t="s">
        <v>18</v>
      </c>
      <c r="G9" s="1">
        <v>69</v>
      </c>
      <c r="H9" s="1">
        <v>225.3</v>
      </c>
      <c r="I9" s="1">
        <v>23</v>
      </c>
      <c r="J9" s="1">
        <v>214</v>
      </c>
      <c r="K9" s="1">
        <v>1.85</v>
      </c>
      <c r="L9" s="1">
        <v>1.71</v>
      </c>
      <c r="M9" s="2">
        <f t="shared" si="0"/>
        <v>31.575224652374274</v>
      </c>
      <c r="N9" s="1">
        <v>8</v>
      </c>
      <c r="O9" s="1" t="s">
        <v>29</v>
      </c>
      <c r="P9" s="1" t="s">
        <v>29</v>
      </c>
      <c r="Q9" s="1">
        <v>3</v>
      </c>
      <c r="R9" s="1" t="s">
        <v>26</v>
      </c>
      <c r="S9" s="1">
        <v>214</v>
      </c>
    </row>
    <row r="10" spans="1:19" s="1" customFormat="1" x14ac:dyDescent="0.3">
      <c r="A10" s="1">
        <v>91020730</v>
      </c>
      <c r="B10" s="1">
        <v>0</v>
      </c>
      <c r="C10" s="1">
        <v>59</v>
      </c>
      <c r="D10" s="3" t="s">
        <v>11</v>
      </c>
      <c r="E10" s="3" t="s">
        <v>11</v>
      </c>
      <c r="F10" s="3" t="s">
        <v>18</v>
      </c>
      <c r="G10" s="1">
        <v>104</v>
      </c>
      <c r="H10" s="1">
        <v>410.6</v>
      </c>
      <c r="I10" s="1">
        <v>30</v>
      </c>
      <c r="J10" s="1">
        <v>88.4</v>
      </c>
      <c r="K10" s="1">
        <v>2.59</v>
      </c>
      <c r="L10" s="1">
        <v>2.19</v>
      </c>
      <c r="M10" s="2">
        <f t="shared" si="0"/>
        <v>29.137024164057827</v>
      </c>
      <c r="N10" s="1">
        <v>20</v>
      </c>
      <c r="O10" s="1" t="s">
        <v>29</v>
      </c>
      <c r="P10" s="1" t="s">
        <v>29</v>
      </c>
      <c r="Q10" s="1">
        <v>2</v>
      </c>
      <c r="R10" s="1">
        <v>0</v>
      </c>
      <c r="S10" s="1">
        <v>48</v>
      </c>
    </row>
    <row r="11" spans="1:19" s="1" customFormat="1" x14ac:dyDescent="0.3">
      <c r="A11" s="1">
        <v>91013987</v>
      </c>
      <c r="B11" s="1">
        <v>1</v>
      </c>
      <c r="C11" s="1">
        <v>46</v>
      </c>
      <c r="D11" s="3" t="s">
        <v>11</v>
      </c>
      <c r="E11" s="3" t="s">
        <v>11</v>
      </c>
      <c r="F11" s="3" t="s">
        <v>18</v>
      </c>
      <c r="G11" s="1">
        <v>120</v>
      </c>
      <c r="H11" s="1">
        <v>493.7</v>
      </c>
      <c r="I11" s="1">
        <v>31</v>
      </c>
      <c r="J11" s="1">
        <v>180</v>
      </c>
      <c r="K11" s="1">
        <v>1.82</v>
      </c>
      <c r="L11" s="1">
        <v>2.15</v>
      </c>
      <c r="M11" s="2">
        <f t="shared" si="0"/>
        <v>32.712212082834533</v>
      </c>
      <c r="N11" s="1">
        <v>15</v>
      </c>
      <c r="O11" s="1" t="s">
        <v>29</v>
      </c>
      <c r="P11" s="1" t="s">
        <v>29</v>
      </c>
      <c r="Q11" s="1">
        <v>2</v>
      </c>
      <c r="R11" s="1">
        <v>0</v>
      </c>
      <c r="S11" s="1">
        <v>180</v>
      </c>
    </row>
    <row r="12" spans="1:19" s="1" customFormat="1" x14ac:dyDescent="0.3">
      <c r="A12" s="1">
        <v>91070483</v>
      </c>
      <c r="B12" s="1">
        <v>1</v>
      </c>
      <c r="C12" s="1">
        <v>42</v>
      </c>
      <c r="D12" s="3" t="s">
        <v>11</v>
      </c>
      <c r="E12" s="3" t="s">
        <v>11</v>
      </c>
      <c r="F12" s="3" t="s">
        <v>18</v>
      </c>
      <c r="G12" s="1">
        <v>124</v>
      </c>
      <c r="H12" s="1">
        <v>185.8</v>
      </c>
      <c r="I12" s="1">
        <v>33</v>
      </c>
      <c r="J12" s="1">
        <v>88.4</v>
      </c>
      <c r="K12" s="1">
        <v>1.98</v>
      </c>
      <c r="L12" s="1">
        <v>2.04</v>
      </c>
      <c r="M12" s="2">
        <f t="shared" si="0"/>
        <v>23.115935639622442</v>
      </c>
      <c r="N12" s="1" t="s">
        <v>36</v>
      </c>
      <c r="O12" s="6" t="s">
        <v>28</v>
      </c>
      <c r="P12" s="6" t="s">
        <v>28</v>
      </c>
      <c r="Q12" s="1">
        <v>3</v>
      </c>
      <c r="R12" s="1">
        <v>0</v>
      </c>
      <c r="S12" s="1">
        <v>65</v>
      </c>
    </row>
    <row r="13" spans="1:19" s="1" customFormat="1" x14ac:dyDescent="0.3">
      <c r="A13" s="1">
        <v>91003087</v>
      </c>
      <c r="B13" s="1">
        <v>1</v>
      </c>
      <c r="C13" s="1">
        <v>35</v>
      </c>
      <c r="D13" s="3" t="s">
        <v>7</v>
      </c>
      <c r="E13" s="3" t="s">
        <v>15</v>
      </c>
      <c r="F13" s="3" t="s">
        <v>5</v>
      </c>
      <c r="G13" s="1">
        <v>283</v>
      </c>
      <c r="H13" s="1">
        <v>261.89999999999998</v>
      </c>
      <c r="I13" s="1">
        <v>32</v>
      </c>
      <c r="J13" s="1">
        <v>88.4</v>
      </c>
      <c r="K13" s="1">
        <v>2.02</v>
      </c>
      <c r="L13" s="1">
        <v>2.13</v>
      </c>
      <c r="M13" s="2">
        <f t="shared" si="0"/>
        <v>24.644452422246069</v>
      </c>
      <c r="N13" s="1">
        <v>9</v>
      </c>
      <c r="O13" s="1" t="s">
        <v>29</v>
      </c>
      <c r="P13" s="1" t="s">
        <v>29</v>
      </c>
      <c r="Q13" s="1">
        <v>3</v>
      </c>
      <c r="R13" s="1">
        <v>0</v>
      </c>
      <c r="S13" s="5">
        <v>71</v>
      </c>
    </row>
    <row r="14" spans="1:19" s="1" customFormat="1" x14ac:dyDescent="0.3">
      <c r="A14" s="1">
        <v>91064444</v>
      </c>
      <c r="B14" s="1">
        <v>1</v>
      </c>
      <c r="C14" s="1">
        <v>30</v>
      </c>
      <c r="D14" s="3" t="s">
        <v>11</v>
      </c>
      <c r="E14" s="3" t="s">
        <v>11</v>
      </c>
      <c r="F14" s="3" t="s">
        <v>18</v>
      </c>
      <c r="G14" s="1">
        <v>152</v>
      </c>
      <c r="H14" s="1">
        <v>220.3</v>
      </c>
      <c r="I14" s="1">
        <v>37</v>
      </c>
      <c r="J14" s="1">
        <v>88.4</v>
      </c>
      <c r="K14" s="1">
        <v>3.07</v>
      </c>
      <c r="L14" s="1">
        <v>2.2000000000000002</v>
      </c>
      <c r="M14" s="2">
        <f t="shared" si="0"/>
        <v>28.675253493048778</v>
      </c>
      <c r="N14" s="1" t="s">
        <v>36</v>
      </c>
      <c r="O14" s="6" t="s">
        <v>28</v>
      </c>
      <c r="P14" s="6" t="s">
        <v>28</v>
      </c>
      <c r="Q14" s="1">
        <v>2</v>
      </c>
      <c r="R14" s="1">
        <v>0</v>
      </c>
      <c r="S14" s="1">
        <v>54</v>
      </c>
    </row>
    <row r="15" spans="1:19" s="1" customFormat="1" x14ac:dyDescent="0.3">
      <c r="A15" s="1">
        <v>91004862</v>
      </c>
      <c r="B15" s="1">
        <v>1</v>
      </c>
      <c r="C15" s="1">
        <v>29</v>
      </c>
      <c r="D15" s="3" t="s">
        <v>11</v>
      </c>
      <c r="E15" s="3" t="s">
        <v>11</v>
      </c>
      <c r="F15" s="3" t="s">
        <v>18</v>
      </c>
      <c r="G15" s="1">
        <v>56</v>
      </c>
      <c r="H15" s="1">
        <v>297.5</v>
      </c>
      <c r="I15" s="1">
        <v>29</v>
      </c>
      <c r="J15" s="1">
        <v>88.4</v>
      </c>
      <c r="K15" s="1">
        <v>1.55</v>
      </c>
      <c r="L15" s="1">
        <v>1.91</v>
      </c>
      <c r="M15" s="2">
        <f t="shared" si="0"/>
        <v>22.162531120041805</v>
      </c>
      <c r="N15" s="1" t="s">
        <v>36</v>
      </c>
      <c r="O15" s="6" t="s">
        <v>28</v>
      </c>
      <c r="P15" s="6" t="s">
        <v>28</v>
      </c>
      <c r="Q15" s="1">
        <v>4</v>
      </c>
      <c r="R15" s="1">
        <v>0</v>
      </c>
      <c r="S15" s="1">
        <v>66</v>
      </c>
    </row>
    <row r="16" spans="1:19" s="1" customFormat="1" x14ac:dyDescent="0.3">
      <c r="A16" s="1">
        <v>91015058</v>
      </c>
      <c r="B16" s="1">
        <v>0</v>
      </c>
      <c r="C16" s="1">
        <v>35</v>
      </c>
      <c r="D16" s="3" t="s">
        <v>11</v>
      </c>
      <c r="E16" s="3" t="s">
        <v>11</v>
      </c>
      <c r="F16" s="3" t="s">
        <v>18</v>
      </c>
      <c r="G16" s="1">
        <v>107</v>
      </c>
      <c r="H16" s="1">
        <v>283.7</v>
      </c>
      <c r="I16" s="1">
        <v>28</v>
      </c>
      <c r="J16" s="1">
        <v>88.4</v>
      </c>
      <c r="K16" s="1">
        <v>2.56</v>
      </c>
      <c r="L16" s="1">
        <v>2.1</v>
      </c>
      <c r="M16" s="2">
        <f t="shared" si="0"/>
        <v>27.601669032668006</v>
      </c>
      <c r="N16" s="1" t="s">
        <v>36</v>
      </c>
      <c r="O16" s="6" t="s">
        <v>28</v>
      </c>
      <c r="P16" s="6" t="s">
        <v>28</v>
      </c>
      <c r="Q16" s="1">
        <v>2</v>
      </c>
      <c r="R16" s="1">
        <v>0</v>
      </c>
      <c r="S16" s="1">
        <v>58</v>
      </c>
    </row>
    <row r="17" spans="1:19" s="1" customFormat="1" x14ac:dyDescent="0.3">
      <c r="A17" s="1">
        <v>870579</v>
      </c>
      <c r="B17" s="1">
        <v>1</v>
      </c>
      <c r="C17" s="1">
        <v>51</v>
      </c>
      <c r="D17" s="3" t="s">
        <v>11</v>
      </c>
      <c r="E17" s="3" t="s">
        <v>11</v>
      </c>
      <c r="F17" s="3" t="s">
        <v>18</v>
      </c>
      <c r="G17" s="1">
        <v>86</v>
      </c>
      <c r="H17" s="1">
        <v>266.89999999999998</v>
      </c>
      <c r="I17" s="1">
        <v>35</v>
      </c>
      <c r="J17" s="1">
        <v>88.4</v>
      </c>
      <c r="K17" s="1">
        <v>2.23</v>
      </c>
      <c r="L17" s="1">
        <v>2</v>
      </c>
      <c r="M17" s="2">
        <f t="shared" si="0"/>
        <v>25.824041010313792</v>
      </c>
      <c r="N17" s="1" t="s">
        <v>36</v>
      </c>
      <c r="O17" s="6" t="s">
        <v>28</v>
      </c>
      <c r="P17" s="6" t="s">
        <v>28</v>
      </c>
      <c r="Q17" s="1">
        <v>4</v>
      </c>
      <c r="R17" s="1">
        <v>0</v>
      </c>
      <c r="S17" s="1">
        <v>57</v>
      </c>
    </row>
    <row r="18" spans="1:19" x14ac:dyDescent="0.3">
      <c r="A18" s="3">
        <v>926668</v>
      </c>
      <c r="B18" s="1">
        <v>1</v>
      </c>
      <c r="C18" s="1">
        <v>60</v>
      </c>
      <c r="D18" s="3" t="s">
        <v>10</v>
      </c>
      <c r="E18" s="3" t="s">
        <v>16</v>
      </c>
      <c r="F18" s="3" t="s">
        <v>18</v>
      </c>
      <c r="G18" s="1">
        <v>74</v>
      </c>
      <c r="H18" s="1">
        <v>463.8</v>
      </c>
      <c r="I18" s="1">
        <v>36</v>
      </c>
      <c r="J18" s="1">
        <v>88.4</v>
      </c>
      <c r="K18" s="1">
        <v>1.92</v>
      </c>
      <c r="L18" s="1">
        <v>1.48</v>
      </c>
      <c r="M18" s="2">
        <f t="shared" si="0"/>
        <v>26.247466936633231</v>
      </c>
      <c r="N18" s="1" t="s">
        <v>36</v>
      </c>
      <c r="O18" s="6" t="s">
        <v>28</v>
      </c>
      <c r="P18" s="6" t="s">
        <v>28</v>
      </c>
      <c r="Q18" s="3">
        <v>2</v>
      </c>
      <c r="R18" s="3">
        <v>0</v>
      </c>
      <c r="S18" s="3">
        <v>44</v>
      </c>
    </row>
    <row r="19" spans="1:19" x14ac:dyDescent="0.3">
      <c r="A19" s="3">
        <v>91010129</v>
      </c>
      <c r="B19" s="1">
        <v>0</v>
      </c>
      <c r="C19" s="1">
        <v>47</v>
      </c>
      <c r="D19" s="3" t="s">
        <v>7</v>
      </c>
      <c r="E19" s="3" t="s">
        <v>15</v>
      </c>
      <c r="F19" s="3" t="s">
        <v>5</v>
      </c>
      <c r="G19" s="1">
        <v>204</v>
      </c>
      <c r="H19" s="1">
        <v>454.8</v>
      </c>
      <c r="I19" s="1">
        <v>30</v>
      </c>
      <c r="J19" s="1">
        <v>88.4</v>
      </c>
      <c r="K19" s="1">
        <v>4.18</v>
      </c>
      <c r="L19" s="1">
        <v>2.17</v>
      </c>
      <c r="M19" s="2">
        <f t="shared" si="0"/>
        <v>34.886447295008161</v>
      </c>
      <c r="N19" s="1">
        <v>2</v>
      </c>
      <c r="O19" s="1" t="s">
        <v>29</v>
      </c>
      <c r="P19" s="1" t="s">
        <v>29</v>
      </c>
      <c r="Q19" s="1">
        <v>1</v>
      </c>
      <c r="R19" s="1" t="s">
        <v>26</v>
      </c>
      <c r="S19" s="1">
        <v>52</v>
      </c>
    </row>
    <row r="20" spans="1:19" x14ac:dyDescent="0.3">
      <c r="D20" s="1"/>
    </row>
  </sheetData>
  <phoneticPr fontId="1" type="noConversion"/>
  <dataValidations count="3">
    <dataValidation type="list" allowBlank="1" showInputMessage="1" showErrorMessage="1" sqref="B16:B19 B2:B14" xr:uid="{DA23E91A-296B-44E2-8225-21B6B6A9A3BF}">
      <formula1>"男,女"</formula1>
    </dataValidation>
    <dataValidation type="whole" allowBlank="1" showInputMessage="1" showErrorMessage="1" sqref="C16:C19 C2:C14" xr:uid="{4B6BEA54-1C80-4680-ACD9-552AE0E46376}">
      <formula1>14</formula1>
      <formula2>100</formula2>
    </dataValidation>
    <dataValidation type="list" allowBlank="1" showInputMessage="1" showErrorMessage="1" sqref="D20" xr:uid="{F705512D-891E-4381-8AC3-44626BBF3290}">
      <formula1>"无,慢性乙型肝炎,慢性丙型肝炎,酒精性肝病,自身免疫性肝病,遗传代谢性肝病,慢乙肝+酒精性肝病,慢乙肝+遗传代谢性肝病,其他"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54345-1629-47A7-989B-0B7EDDBD4114}">
  <dimension ref="A1:AR23"/>
  <sheetViews>
    <sheetView workbookViewId="0">
      <selection activeCell="AR25" sqref="AR25"/>
    </sheetView>
  </sheetViews>
  <sheetFormatPr defaultColWidth="12.58203125" defaultRowHeight="15.5" x14ac:dyDescent="0.3"/>
  <cols>
    <col min="1" max="40" width="12.58203125" style="10"/>
    <col min="41" max="42" width="12.58203125" style="11"/>
    <col min="43" max="16384" width="12.58203125" style="10"/>
  </cols>
  <sheetData>
    <row r="1" spans="1:44" x14ac:dyDescent="0.3">
      <c r="A1" s="12" t="s">
        <v>49</v>
      </c>
      <c r="B1" s="12"/>
      <c r="C1" s="12" t="s">
        <v>50</v>
      </c>
      <c r="D1" s="12"/>
      <c r="E1" s="17" t="s">
        <v>51</v>
      </c>
      <c r="F1" s="17"/>
      <c r="G1" s="12" t="s">
        <v>52</v>
      </c>
      <c r="H1" s="12"/>
      <c r="I1" s="12" t="s">
        <v>53</v>
      </c>
      <c r="J1" s="12"/>
      <c r="K1" s="18" t="s">
        <v>54</v>
      </c>
      <c r="L1" s="18"/>
      <c r="M1" s="12" t="s">
        <v>55</v>
      </c>
      <c r="N1" s="12"/>
      <c r="O1" s="18" t="s">
        <v>56</v>
      </c>
      <c r="P1" s="18"/>
      <c r="Q1" s="18" t="s">
        <v>57</v>
      </c>
      <c r="R1" s="18"/>
      <c r="S1" s="17" t="s">
        <v>59</v>
      </c>
      <c r="T1" s="17"/>
      <c r="U1" s="12" t="s">
        <v>60</v>
      </c>
      <c r="V1" s="12"/>
      <c r="W1" s="12" t="s">
        <v>61</v>
      </c>
      <c r="X1" s="12"/>
      <c r="Y1" s="16" t="s">
        <v>62</v>
      </c>
      <c r="Z1" s="16"/>
      <c r="AA1" s="16" t="s">
        <v>63</v>
      </c>
      <c r="AB1" s="16"/>
      <c r="AC1" s="18" t="s">
        <v>64</v>
      </c>
      <c r="AD1" s="18"/>
      <c r="AE1" s="12" t="s">
        <v>65</v>
      </c>
      <c r="AF1" s="12"/>
      <c r="AG1" s="18" t="s">
        <v>67</v>
      </c>
      <c r="AH1" s="18"/>
      <c r="AI1" s="18" t="s">
        <v>66</v>
      </c>
      <c r="AJ1" s="18"/>
      <c r="AK1" s="13" t="s">
        <v>68</v>
      </c>
      <c r="AL1" s="14"/>
      <c r="AM1" s="14"/>
      <c r="AN1" s="15"/>
      <c r="AO1" s="19" t="s">
        <v>42</v>
      </c>
      <c r="AP1" s="19"/>
      <c r="AQ1" s="12" t="s">
        <v>69</v>
      </c>
      <c r="AR1" s="12"/>
    </row>
    <row r="2" spans="1:44" x14ac:dyDescent="0.3">
      <c r="A2" s="10" t="s">
        <v>47</v>
      </c>
      <c r="B2" s="10" t="s">
        <v>46</v>
      </c>
      <c r="C2" s="10" t="s">
        <v>47</v>
      </c>
      <c r="D2" s="10" t="s">
        <v>46</v>
      </c>
      <c r="E2" s="10" t="s">
        <v>47</v>
      </c>
      <c r="F2" s="10" t="s">
        <v>46</v>
      </c>
      <c r="G2" s="10" t="s">
        <v>47</v>
      </c>
      <c r="H2" s="10" t="s">
        <v>46</v>
      </c>
      <c r="I2" s="10" t="s">
        <v>47</v>
      </c>
      <c r="J2" s="10" t="s">
        <v>46</v>
      </c>
      <c r="K2" s="10" t="s">
        <v>47</v>
      </c>
      <c r="L2" s="10" t="s">
        <v>46</v>
      </c>
      <c r="M2" s="10" t="s">
        <v>47</v>
      </c>
      <c r="N2" s="10" t="s">
        <v>46</v>
      </c>
      <c r="O2" s="10" t="s">
        <v>47</v>
      </c>
      <c r="P2" s="10" t="s">
        <v>46</v>
      </c>
      <c r="Q2" s="10" t="s">
        <v>47</v>
      </c>
      <c r="R2" s="10" t="s">
        <v>46</v>
      </c>
      <c r="S2" s="10" t="s">
        <v>47</v>
      </c>
      <c r="T2" s="10" t="s">
        <v>46</v>
      </c>
      <c r="U2" s="10" t="s">
        <v>47</v>
      </c>
      <c r="V2" s="10" t="s">
        <v>46</v>
      </c>
      <c r="W2" s="10" t="s">
        <v>47</v>
      </c>
      <c r="X2" s="10" t="s">
        <v>46</v>
      </c>
      <c r="Y2" s="10" t="s">
        <v>47</v>
      </c>
      <c r="Z2" s="10" t="s">
        <v>46</v>
      </c>
      <c r="AA2" s="10" t="s">
        <v>47</v>
      </c>
      <c r="AB2" s="10" t="s">
        <v>46</v>
      </c>
      <c r="AC2" s="10" t="s">
        <v>47</v>
      </c>
      <c r="AD2" s="10" t="s">
        <v>46</v>
      </c>
      <c r="AE2" s="10" t="s">
        <v>47</v>
      </c>
      <c r="AF2" s="10" t="s">
        <v>46</v>
      </c>
      <c r="AG2" s="10" t="s">
        <v>47</v>
      </c>
      <c r="AH2" s="10" t="s">
        <v>46</v>
      </c>
      <c r="AI2" s="10" t="s">
        <v>47</v>
      </c>
      <c r="AJ2" s="10" t="s">
        <v>46</v>
      </c>
      <c r="AK2" s="10" t="s">
        <v>47</v>
      </c>
      <c r="AL2" s="10" t="s">
        <v>46</v>
      </c>
      <c r="AM2" s="10" t="s">
        <v>48</v>
      </c>
      <c r="AN2" s="10" t="s">
        <v>43</v>
      </c>
      <c r="AO2" s="10" t="s">
        <v>47</v>
      </c>
      <c r="AP2" s="10" t="s">
        <v>46</v>
      </c>
      <c r="AQ2" s="10" t="s">
        <v>47</v>
      </c>
      <c r="AR2" s="10" t="s">
        <v>46</v>
      </c>
    </row>
    <row r="3" spans="1:44" x14ac:dyDescent="0.3">
      <c r="A3" s="10">
        <v>132.80000000000001</v>
      </c>
      <c r="B3" s="10">
        <v>131.30000000000001</v>
      </c>
      <c r="C3" s="10">
        <v>3.03</v>
      </c>
      <c r="D3" s="10">
        <v>2.8</v>
      </c>
      <c r="E3" s="10">
        <v>1.0549999999999999</v>
      </c>
      <c r="F3" s="10">
        <v>0.89500000000000002</v>
      </c>
      <c r="G3" s="10">
        <v>98</v>
      </c>
      <c r="H3" s="10">
        <v>92.6</v>
      </c>
      <c r="I3" s="10">
        <v>8.06</v>
      </c>
      <c r="J3" s="10">
        <v>10.39</v>
      </c>
      <c r="K3" s="10">
        <v>0.2</v>
      </c>
      <c r="L3" s="10">
        <v>1.82</v>
      </c>
      <c r="M3" s="10">
        <v>14.26</v>
      </c>
      <c r="N3" s="10">
        <v>14</v>
      </c>
      <c r="O3" s="10">
        <v>24.1</v>
      </c>
      <c r="P3" s="10">
        <v>25.3</v>
      </c>
      <c r="Q3" s="10">
        <v>23.9</v>
      </c>
      <c r="R3" s="10">
        <v>25.5</v>
      </c>
      <c r="S3" s="10">
        <v>7.4050000000000002</v>
      </c>
      <c r="T3" s="10">
        <v>7.4470000000000001</v>
      </c>
      <c r="U3" s="10">
        <v>98.3</v>
      </c>
      <c r="V3" s="10">
        <v>98.3</v>
      </c>
      <c r="W3" s="10">
        <v>45.5</v>
      </c>
      <c r="X3" s="10">
        <v>44.7</v>
      </c>
      <c r="Y3" s="10">
        <v>14.85</v>
      </c>
      <c r="Z3" s="10">
        <v>14.54</v>
      </c>
      <c r="AA3" s="10">
        <v>5.23</v>
      </c>
      <c r="AB3" s="10">
        <v>5</v>
      </c>
      <c r="AC3" s="10">
        <v>-0.6</v>
      </c>
      <c r="AD3" s="10">
        <v>1.2</v>
      </c>
      <c r="AE3" s="10">
        <v>-0.5</v>
      </c>
      <c r="AF3" s="10">
        <v>1.4</v>
      </c>
      <c r="AG3" s="10">
        <v>1.06</v>
      </c>
      <c r="AH3" s="10">
        <v>0.92</v>
      </c>
      <c r="AI3" s="10">
        <v>13.8</v>
      </c>
      <c r="AJ3" s="10">
        <v>16.2</v>
      </c>
      <c r="AK3" s="10">
        <v>2.09</v>
      </c>
      <c r="AL3" s="10" t="s">
        <v>44</v>
      </c>
      <c r="AM3" s="10">
        <v>2.1</v>
      </c>
      <c r="AN3" s="10">
        <v>2.06</v>
      </c>
      <c r="AO3" s="11">
        <f t="shared" ref="AO3:AO23" si="0">AK3/AG3</f>
        <v>1.9716981132075468</v>
      </c>
      <c r="AP3" s="11" t="s">
        <v>45</v>
      </c>
      <c r="AQ3" s="10">
        <v>29</v>
      </c>
      <c r="AR3" s="10">
        <v>28</v>
      </c>
    </row>
    <row r="4" spans="1:44" x14ac:dyDescent="0.3">
      <c r="A4" s="10">
        <v>124.8</v>
      </c>
      <c r="B4" s="10">
        <v>126.2</v>
      </c>
      <c r="C4" s="10">
        <v>3.89</v>
      </c>
      <c r="D4" s="10">
        <v>3.73</v>
      </c>
      <c r="E4" s="10">
        <v>1.0429999999999999</v>
      </c>
      <c r="F4" s="10">
        <v>0.83399999999999996</v>
      </c>
      <c r="G4" s="10">
        <v>89.6</v>
      </c>
      <c r="H4" s="10">
        <v>86.6</v>
      </c>
      <c r="I4" s="10">
        <v>6.48</v>
      </c>
      <c r="J4" s="10">
        <v>9.0299999999999994</v>
      </c>
      <c r="K4" s="10">
        <v>1.96</v>
      </c>
      <c r="L4" s="10">
        <v>3.06</v>
      </c>
      <c r="M4" s="10">
        <v>11.94</v>
      </c>
      <c r="N4" s="10">
        <v>10.93</v>
      </c>
      <c r="O4" s="10">
        <v>23.8</v>
      </c>
      <c r="P4" s="10">
        <v>25.4</v>
      </c>
      <c r="Q4" s="10">
        <v>24.4</v>
      </c>
      <c r="R4" s="10">
        <v>25.8</v>
      </c>
      <c r="S4" s="10">
        <v>7.4409999999999998</v>
      </c>
      <c r="T4" s="10">
        <v>7.4560000000000004</v>
      </c>
      <c r="U4" s="10">
        <v>98.7</v>
      </c>
      <c r="V4" s="10">
        <v>98.6</v>
      </c>
      <c r="W4" s="10">
        <v>45.4</v>
      </c>
      <c r="X4" s="10">
        <v>42.3</v>
      </c>
      <c r="Y4" s="10">
        <v>16.010000000000002</v>
      </c>
      <c r="Z4" s="10">
        <v>15.31</v>
      </c>
      <c r="AA4" s="10">
        <v>4.78</v>
      </c>
      <c r="AB4" s="10">
        <v>4.82</v>
      </c>
      <c r="AC4" s="10">
        <v>-0.3</v>
      </c>
      <c r="AD4" s="10">
        <v>1.7</v>
      </c>
      <c r="AE4" s="10">
        <v>0</v>
      </c>
      <c r="AF4" s="10">
        <v>1.8</v>
      </c>
      <c r="AG4" s="10">
        <v>1.06</v>
      </c>
      <c r="AH4" s="10">
        <v>0.86</v>
      </c>
      <c r="AI4" s="10">
        <v>15.3</v>
      </c>
      <c r="AJ4" s="10">
        <v>17.899999999999999</v>
      </c>
      <c r="AK4" s="10">
        <v>2.39</v>
      </c>
      <c r="AL4" s="10">
        <v>3.19</v>
      </c>
      <c r="AM4" s="10">
        <v>2.42</v>
      </c>
      <c r="AN4" s="10">
        <v>2.3199999999999998</v>
      </c>
      <c r="AO4" s="11">
        <f t="shared" si="0"/>
        <v>2.2547169811320753</v>
      </c>
      <c r="AP4" s="11">
        <f>AL4/AH4</f>
        <v>3.7093023255813953</v>
      </c>
      <c r="AQ4" s="10">
        <v>22</v>
      </c>
      <c r="AR4" s="10">
        <v>11</v>
      </c>
    </row>
    <row r="5" spans="1:44" x14ac:dyDescent="0.3">
      <c r="A5" s="10">
        <v>136</v>
      </c>
      <c r="B5" s="10">
        <v>134.6</v>
      </c>
      <c r="C5" s="10">
        <v>2.37</v>
      </c>
      <c r="D5" s="10">
        <v>2.41</v>
      </c>
      <c r="E5" s="10">
        <v>1.212</v>
      </c>
      <c r="F5" s="10">
        <v>0.88500000000000001</v>
      </c>
      <c r="G5" s="10">
        <v>101.9</v>
      </c>
      <c r="H5" s="10">
        <v>96.2</v>
      </c>
      <c r="I5" s="10">
        <v>4.8499999999999996</v>
      </c>
      <c r="J5" s="10" t="s">
        <v>58</v>
      </c>
      <c r="K5" s="10">
        <v>1.02</v>
      </c>
      <c r="M5" s="10">
        <v>6.19</v>
      </c>
      <c r="N5" s="10">
        <v>5.46</v>
      </c>
      <c r="O5" s="10">
        <v>19.5</v>
      </c>
      <c r="P5" s="10">
        <v>21.9</v>
      </c>
      <c r="Q5" s="10">
        <v>20.399999999999999</v>
      </c>
      <c r="R5" s="10">
        <v>22.6</v>
      </c>
      <c r="S5" s="10">
        <v>7.3929999999999998</v>
      </c>
      <c r="T5" s="10">
        <v>7.431</v>
      </c>
      <c r="U5" s="10">
        <v>94.9</v>
      </c>
      <c r="V5" s="10">
        <v>95.5</v>
      </c>
      <c r="W5" s="10">
        <v>22.2</v>
      </c>
      <c r="X5" s="10">
        <v>20.8</v>
      </c>
      <c r="Y5" s="10">
        <v>19.23</v>
      </c>
      <c r="Z5" s="10">
        <v>15.38</v>
      </c>
      <c r="AA5" s="10">
        <v>4.37</v>
      </c>
      <c r="AB5" s="10">
        <v>4.4800000000000004</v>
      </c>
      <c r="AC5" s="10">
        <v>-5.4</v>
      </c>
      <c r="AD5" s="10">
        <v>-2.4</v>
      </c>
      <c r="AE5" s="10">
        <v>-4.9000000000000004</v>
      </c>
      <c r="AF5" s="10">
        <v>-2.2000000000000002</v>
      </c>
      <c r="AG5" s="10">
        <v>1.21</v>
      </c>
      <c r="AH5" s="10">
        <v>0.9</v>
      </c>
      <c r="AI5" s="10">
        <v>17</v>
      </c>
      <c r="AJ5" s="10">
        <v>19</v>
      </c>
      <c r="AK5" s="10">
        <v>2.13</v>
      </c>
      <c r="AL5" s="10">
        <v>2.42</v>
      </c>
      <c r="AM5" s="10">
        <v>2.31</v>
      </c>
      <c r="AN5" s="10" t="s">
        <v>45</v>
      </c>
      <c r="AO5" s="11">
        <f t="shared" si="0"/>
        <v>1.7603305785123966</v>
      </c>
      <c r="AP5" s="11">
        <f>AL5/AH5</f>
        <v>2.6888888888888887</v>
      </c>
      <c r="AQ5" s="10" t="s">
        <v>45</v>
      </c>
      <c r="AR5" s="10" t="s">
        <v>45</v>
      </c>
    </row>
    <row r="6" spans="1:44" x14ac:dyDescent="0.3">
      <c r="A6" s="10">
        <v>131.6</v>
      </c>
      <c r="B6" s="10">
        <v>132.9</v>
      </c>
      <c r="C6" s="10">
        <v>2.89</v>
      </c>
      <c r="D6" s="10">
        <v>3.39</v>
      </c>
      <c r="E6" s="10">
        <v>1.1559999999999999</v>
      </c>
      <c r="F6" s="10">
        <v>0.86899999999999999</v>
      </c>
      <c r="G6" s="10">
        <v>98.6</v>
      </c>
      <c r="H6" s="10">
        <v>93.5</v>
      </c>
      <c r="I6" s="10">
        <v>13.06</v>
      </c>
      <c r="J6" s="10">
        <v>18.96</v>
      </c>
      <c r="K6" s="10">
        <v>1.62</v>
      </c>
      <c r="L6" s="10">
        <v>1.99</v>
      </c>
      <c r="M6" s="10">
        <v>8.1199999999999992</v>
      </c>
      <c r="N6" s="10">
        <v>7.18</v>
      </c>
      <c r="O6" s="10">
        <v>23.1</v>
      </c>
      <c r="P6" s="10">
        <v>26.7</v>
      </c>
      <c r="Q6" s="10">
        <v>23.2</v>
      </c>
      <c r="R6" s="10">
        <v>26.8</v>
      </c>
      <c r="S6" s="10">
        <v>7.407</v>
      </c>
      <c r="T6" s="10">
        <v>7.4749999999999996</v>
      </c>
      <c r="U6" s="10">
        <v>99.1</v>
      </c>
      <c r="V6" s="10">
        <v>98</v>
      </c>
      <c r="W6" s="10">
        <v>32.6</v>
      </c>
      <c r="X6" s="10">
        <v>29</v>
      </c>
      <c r="Y6" s="10">
        <v>19.37</v>
      </c>
      <c r="Z6" s="10">
        <v>13.64</v>
      </c>
      <c r="AA6" s="10">
        <v>4.99</v>
      </c>
      <c r="AB6" s="10">
        <v>4.95</v>
      </c>
      <c r="AC6" s="10">
        <v>-1.6</v>
      </c>
      <c r="AD6" s="10">
        <v>3.1</v>
      </c>
      <c r="AE6" s="10">
        <v>-1.4</v>
      </c>
      <c r="AF6" s="10">
        <v>2.9</v>
      </c>
      <c r="AG6" s="10">
        <v>1.1599999999999999</v>
      </c>
      <c r="AH6" s="10">
        <v>0.9</v>
      </c>
      <c r="AI6" s="10">
        <v>12.8</v>
      </c>
      <c r="AJ6" s="10">
        <v>16.100000000000001</v>
      </c>
      <c r="AK6" s="10">
        <v>2.31</v>
      </c>
      <c r="AL6" s="10" t="s">
        <v>44</v>
      </c>
      <c r="AM6" s="10">
        <v>2.37</v>
      </c>
      <c r="AN6" s="10" t="s">
        <v>45</v>
      </c>
      <c r="AO6" s="11">
        <f t="shared" si="0"/>
        <v>1.9913793103448278</v>
      </c>
      <c r="AP6" s="11" t="s">
        <v>58</v>
      </c>
      <c r="AQ6" s="10">
        <v>92</v>
      </c>
      <c r="AR6" s="10" t="s">
        <v>45</v>
      </c>
    </row>
    <row r="7" spans="1:44" x14ac:dyDescent="0.3">
      <c r="A7" s="10">
        <v>139.80000000000001</v>
      </c>
      <c r="B7" s="10">
        <v>139.19999999999999</v>
      </c>
      <c r="C7" s="10">
        <v>3.41</v>
      </c>
      <c r="D7" s="10">
        <v>3.28</v>
      </c>
      <c r="E7" s="10">
        <v>1.0429999999999999</v>
      </c>
      <c r="F7" s="10">
        <v>0.84899999999999998</v>
      </c>
      <c r="G7" s="10">
        <v>108.6</v>
      </c>
      <c r="H7" s="10">
        <v>101.4</v>
      </c>
      <c r="I7" s="10">
        <v>8.6999999999999993</v>
      </c>
      <c r="J7" s="10">
        <v>13.16</v>
      </c>
      <c r="K7" s="10">
        <v>1.0900000000000001</v>
      </c>
      <c r="L7" s="10">
        <v>2.56</v>
      </c>
      <c r="M7" s="10">
        <v>10.36</v>
      </c>
      <c r="N7" s="10">
        <v>9.52</v>
      </c>
      <c r="O7" s="10">
        <v>17.399999999999999</v>
      </c>
      <c r="P7" s="10">
        <v>20.2</v>
      </c>
      <c r="Q7" s="10">
        <v>19.8</v>
      </c>
      <c r="R7" s="10">
        <v>21.9</v>
      </c>
      <c r="S7" s="10">
        <v>7.4329999999999998</v>
      </c>
      <c r="T7" s="10">
        <v>7.4489999999999998</v>
      </c>
      <c r="U7" s="10">
        <v>99.1</v>
      </c>
      <c r="V7" s="10">
        <v>99.1</v>
      </c>
      <c r="W7" s="10">
        <v>31.5</v>
      </c>
      <c r="X7" s="10">
        <v>28.9</v>
      </c>
      <c r="Y7" s="10">
        <v>18.420000000000002</v>
      </c>
      <c r="Z7" s="10">
        <v>18.579999999999998</v>
      </c>
      <c r="AA7" s="10">
        <v>3.56</v>
      </c>
      <c r="AB7" s="10">
        <v>3.97</v>
      </c>
      <c r="AC7" s="10">
        <v>-6.8</v>
      </c>
      <c r="AD7" s="10">
        <v>-3.8</v>
      </c>
      <c r="AE7" s="10">
        <v>-5.7</v>
      </c>
      <c r="AF7" s="10">
        <v>-3.1</v>
      </c>
      <c r="AG7" s="10">
        <v>1.06</v>
      </c>
      <c r="AH7" s="10">
        <v>0.87</v>
      </c>
      <c r="AI7" s="10">
        <v>17.2</v>
      </c>
      <c r="AJ7" s="10">
        <v>20.9</v>
      </c>
      <c r="AK7" s="10">
        <v>1.83</v>
      </c>
      <c r="AL7" s="10">
        <v>2.39</v>
      </c>
      <c r="AM7" s="10">
        <v>2.0099999999999998</v>
      </c>
      <c r="AN7" s="10" t="s">
        <v>45</v>
      </c>
      <c r="AO7" s="11">
        <f t="shared" si="0"/>
        <v>1.7264150943396226</v>
      </c>
      <c r="AP7" s="11">
        <f t="shared" ref="AP7:AP23" si="1">AL7/AH7</f>
        <v>2.7471264367816093</v>
      </c>
      <c r="AQ7" s="10" t="s">
        <v>45</v>
      </c>
      <c r="AR7" s="10">
        <v>42</v>
      </c>
    </row>
    <row r="8" spans="1:44" x14ac:dyDescent="0.3">
      <c r="A8" s="10">
        <v>133.30000000000001</v>
      </c>
      <c r="B8" s="10">
        <v>135.19999999999999</v>
      </c>
      <c r="C8" s="10">
        <v>2.85</v>
      </c>
      <c r="D8" s="10">
        <v>2.92</v>
      </c>
      <c r="E8" s="10">
        <v>1.113</v>
      </c>
      <c r="F8" s="10">
        <v>0.85799999999999998</v>
      </c>
      <c r="G8" s="10">
        <v>98.1</v>
      </c>
      <c r="H8" s="10">
        <v>95</v>
      </c>
      <c r="I8" s="10">
        <v>7.82</v>
      </c>
      <c r="J8" s="10">
        <v>7.4</v>
      </c>
      <c r="K8" s="10">
        <v>1.96</v>
      </c>
      <c r="L8" s="10">
        <v>2.0499999999999998</v>
      </c>
      <c r="M8" s="10">
        <v>11.9</v>
      </c>
      <c r="N8" s="10">
        <v>11.37</v>
      </c>
      <c r="O8" s="10">
        <v>25</v>
      </c>
      <c r="P8" s="10">
        <v>26.7</v>
      </c>
      <c r="Q8" s="10">
        <v>25.3</v>
      </c>
      <c r="R8" s="10">
        <v>27.2</v>
      </c>
      <c r="S8" s="10">
        <v>7.4509999999999996</v>
      </c>
      <c r="T8" s="10">
        <v>7.484</v>
      </c>
      <c r="U8" s="10">
        <v>98</v>
      </c>
      <c r="V8" s="10">
        <v>99.8</v>
      </c>
      <c r="W8" s="10">
        <v>67.7</v>
      </c>
      <c r="X8" s="10">
        <v>40.4</v>
      </c>
      <c r="Y8" s="10">
        <v>13.2</v>
      </c>
      <c r="Z8" s="10">
        <v>15.43</v>
      </c>
      <c r="AA8" s="10">
        <v>4.84</v>
      </c>
      <c r="AB8" s="10" t="s">
        <v>58</v>
      </c>
      <c r="AC8" s="10">
        <v>1.1000000000000001</v>
      </c>
      <c r="AD8" s="10">
        <v>3.2</v>
      </c>
      <c r="AE8" s="10">
        <v>1.2</v>
      </c>
      <c r="AF8" s="10">
        <v>3.4</v>
      </c>
      <c r="AG8" s="10">
        <v>1.1399999999999999</v>
      </c>
      <c r="AH8" s="10">
        <v>0.9</v>
      </c>
      <c r="AI8" s="10">
        <v>13.1</v>
      </c>
      <c r="AJ8" s="10">
        <v>16.5</v>
      </c>
      <c r="AK8" s="10">
        <v>2.31</v>
      </c>
      <c r="AL8" s="10">
        <v>2.75</v>
      </c>
      <c r="AM8" s="10">
        <v>2.31</v>
      </c>
      <c r="AN8" s="10">
        <v>2.25</v>
      </c>
      <c r="AO8" s="11">
        <f t="shared" si="0"/>
        <v>2.0263157894736845</v>
      </c>
      <c r="AP8" s="11">
        <f t="shared" si="1"/>
        <v>3.0555555555555554</v>
      </c>
      <c r="AQ8" s="10">
        <v>30</v>
      </c>
      <c r="AR8" s="10" t="s">
        <v>45</v>
      </c>
    </row>
    <row r="9" spans="1:44" x14ac:dyDescent="0.3">
      <c r="A9" s="10">
        <v>134.19999999999999</v>
      </c>
      <c r="B9" s="10">
        <v>135.5</v>
      </c>
      <c r="C9" s="10">
        <v>3.07</v>
      </c>
      <c r="D9" s="10">
        <v>3.15</v>
      </c>
      <c r="E9" s="10">
        <v>1.1419999999999999</v>
      </c>
      <c r="F9" s="10">
        <v>0.873</v>
      </c>
      <c r="G9" s="10">
        <v>98.9</v>
      </c>
      <c r="H9" s="10">
        <v>96</v>
      </c>
      <c r="I9" s="10">
        <v>11.27</v>
      </c>
      <c r="J9" s="10">
        <v>12.91</v>
      </c>
      <c r="K9" s="10">
        <v>2.35</v>
      </c>
      <c r="L9" s="10">
        <v>2.78</v>
      </c>
      <c r="M9" s="10">
        <v>10.28</v>
      </c>
      <c r="N9" s="10">
        <v>9.1999999999999993</v>
      </c>
      <c r="O9" s="10">
        <v>24</v>
      </c>
      <c r="P9" s="10">
        <v>25.1</v>
      </c>
      <c r="Q9" s="10">
        <v>24.2</v>
      </c>
      <c r="R9" s="10">
        <v>25.3</v>
      </c>
      <c r="S9" s="10">
        <v>7.4279999999999999</v>
      </c>
      <c r="T9" s="10">
        <v>7.4530000000000003</v>
      </c>
      <c r="U9" s="10">
        <v>98</v>
      </c>
      <c r="V9" s="10">
        <v>98</v>
      </c>
      <c r="W9" s="10">
        <v>36.4</v>
      </c>
      <c r="X9" s="10">
        <v>33</v>
      </c>
      <c r="Y9" s="10">
        <v>13.31</v>
      </c>
      <c r="Z9" s="10">
        <v>12.99</v>
      </c>
      <c r="AA9" s="10">
        <v>4.96</v>
      </c>
      <c r="AB9" s="10">
        <v>4.88</v>
      </c>
      <c r="AC9" s="10">
        <v>-0.3</v>
      </c>
      <c r="AD9" s="10">
        <v>1.1000000000000001</v>
      </c>
      <c r="AE9" s="10">
        <v>-0.1</v>
      </c>
      <c r="AF9" s="10">
        <v>1.2</v>
      </c>
      <c r="AG9" s="10">
        <v>1.1599999999999999</v>
      </c>
      <c r="AH9" s="10">
        <v>0.9</v>
      </c>
      <c r="AI9" s="10">
        <v>14.3</v>
      </c>
      <c r="AJ9" s="10">
        <v>17.600000000000001</v>
      </c>
      <c r="AK9" s="10">
        <v>2.17</v>
      </c>
      <c r="AL9" s="10">
        <v>2.74</v>
      </c>
      <c r="AM9" s="10" t="s">
        <v>45</v>
      </c>
      <c r="AN9" s="10" t="s">
        <v>45</v>
      </c>
      <c r="AO9" s="11">
        <f t="shared" si="0"/>
        <v>1.8706896551724139</v>
      </c>
      <c r="AP9" s="11">
        <f t="shared" si="1"/>
        <v>3.0444444444444447</v>
      </c>
      <c r="AQ9" s="10">
        <v>32</v>
      </c>
      <c r="AR9" s="10" t="s">
        <v>45</v>
      </c>
    </row>
    <row r="10" spans="1:44" x14ac:dyDescent="0.3">
      <c r="A10" s="10">
        <v>132.1</v>
      </c>
      <c r="B10" s="10">
        <v>133.4</v>
      </c>
      <c r="C10" s="10">
        <v>3.5</v>
      </c>
      <c r="D10" s="10">
        <v>3.53</v>
      </c>
      <c r="E10" s="10">
        <v>1.115</v>
      </c>
      <c r="F10" s="10">
        <v>0.89100000000000001</v>
      </c>
      <c r="G10" s="10">
        <v>98.3</v>
      </c>
      <c r="H10" s="10">
        <v>96</v>
      </c>
      <c r="I10" s="10">
        <v>12.96</v>
      </c>
      <c r="J10" s="10">
        <v>10.74</v>
      </c>
      <c r="K10" s="10">
        <v>3.27</v>
      </c>
      <c r="L10" s="10">
        <v>3.08</v>
      </c>
      <c r="M10" s="10">
        <v>11.89</v>
      </c>
      <c r="N10" s="10">
        <v>11.99</v>
      </c>
      <c r="O10" s="10">
        <v>22.5</v>
      </c>
      <c r="P10" s="10">
        <v>23.3</v>
      </c>
      <c r="Q10" s="10">
        <v>23.2</v>
      </c>
      <c r="R10" s="10">
        <v>23.8</v>
      </c>
      <c r="S10" s="10">
        <v>7.4290000000000003</v>
      </c>
      <c r="T10" s="10">
        <v>7.4320000000000004</v>
      </c>
      <c r="U10" s="10">
        <v>98.1</v>
      </c>
      <c r="V10" s="10">
        <v>98.3</v>
      </c>
      <c r="W10" s="10">
        <v>40.9</v>
      </c>
      <c r="X10" s="10">
        <v>39.700000000000003</v>
      </c>
      <c r="Y10" s="10">
        <v>13.77</v>
      </c>
      <c r="Z10" s="10">
        <v>14.48</v>
      </c>
      <c r="AA10" s="10">
        <v>4.63</v>
      </c>
      <c r="AB10" s="10">
        <v>4.7699999999999996</v>
      </c>
      <c r="AC10" s="10">
        <v>-1.9</v>
      </c>
      <c r="AD10" s="10">
        <v>-1</v>
      </c>
      <c r="AE10" s="10">
        <v>-1.4</v>
      </c>
      <c r="AF10" s="10">
        <v>-0.6</v>
      </c>
      <c r="AG10" s="10">
        <v>1.1299999999999999</v>
      </c>
      <c r="AH10" s="10">
        <v>0.91</v>
      </c>
      <c r="AI10" s="10">
        <v>14.8</v>
      </c>
      <c r="AJ10" s="10">
        <v>17.600000000000001</v>
      </c>
      <c r="AK10" s="10">
        <v>2.4500000000000002</v>
      </c>
      <c r="AL10" s="10">
        <v>2.79</v>
      </c>
      <c r="AM10" s="10">
        <v>2.4</v>
      </c>
      <c r="AN10" s="10" t="s">
        <v>45</v>
      </c>
      <c r="AO10" s="11">
        <f t="shared" si="0"/>
        <v>2.1681415929203545</v>
      </c>
      <c r="AP10" s="11">
        <f t="shared" si="1"/>
        <v>3.0659340659340657</v>
      </c>
      <c r="AQ10" s="10">
        <v>52</v>
      </c>
      <c r="AR10" s="10">
        <v>71</v>
      </c>
    </row>
    <row r="11" spans="1:44" x14ac:dyDescent="0.3">
      <c r="A11" s="10">
        <v>144</v>
      </c>
      <c r="B11" s="10">
        <v>140</v>
      </c>
      <c r="C11" s="10">
        <v>2.6</v>
      </c>
      <c r="D11" s="10">
        <v>2.8</v>
      </c>
      <c r="E11" s="10">
        <v>0.83</v>
      </c>
      <c r="F11" s="10">
        <v>0.8</v>
      </c>
      <c r="G11" s="10">
        <v>102</v>
      </c>
      <c r="H11" s="10">
        <v>95</v>
      </c>
      <c r="I11" s="10">
        <v>10.199999999999999</v>
      </c>
      <c r="J11" s="10">
        <v>20.8</v>
      </c>
      <c r="K11" s="10">
        <v>1.7</v>
      </c>
      <c r="L11" s="10">
        <v>3.1</v>
      </c>
      <c r="M11" s="10">
        <v>12.5</v>
      </c>
      <c r="N11" s="10">
        <v>12</v>
      </c>
      <c r="O11" s="10" t="s">
        <v>58</v>
      </c>
      <c r="P11" s="10" t="s">
        <v>58</v>
      </c>
      <c r="Q11" s="10">
        <v>31</v>
      </c>
      <c r="R11" s="10">
        <v>27.4</v>
      </c>
      <c r="S11" s="10">
        <v>7.5030000000000001</v>
      </c>
      <c r="T11" s="10">
        <v>7.4530000000000003</v>
      </c>
      <c r="U11" s="10">
        <v>98.7</v>
      </c>
      <c r="V11" s="10">
        <v>99.6</v>
      </c>
      <c r="W11" s="10">
        <v>38.4</v>
      </c>
      <c r="X11" s="10">
        <v>36.700000000000003</v>
      </c>
      <c r="Y11" s="10" t="s">
        <v>58</v>
      </c>
      <c r="Z11" s="10" t="s">
        <v>58</v>
      </c>
      <c r="AA11" s="10" t="s">
        <v>58</v>
      </c>
      <c r="AB11" s="10" t="s">
        <v>58</v>
      </c>
      <c r="AC11" s="10" t="s">
        <v>58</v>
      </c>
      <c r="AD11" s="10" t="s">
        <v>58</v>
      </c>
      <c r="AE11" s="10" t="s">
        <v>58</v>
      </c>
      <c r="AF11" s="10" t="s">
        <v>58</v>
      </c>
      <c r="AG11" s="10">
        <v>0.88</v>
      </c>
      <c r="AH11" s="10">
        <v>0.82</v>
      </c>
      <c r="AI11" s="10">
        <v>10.7</v>
      </c>
      <c r="AJ11" s="10">
        <v>17.3</v>
      </c>
      <c r="AK11" s="10">
        <v>1.59</v>
      </c>
      <c r="AL11" s="10">
        <v>1.99</v>
      </c>
      <c r="AM11" s="10">
        <v>1.75</v>
      </c>
      <c r="AN11" s="10" t="s">
        <v>45</v>
      </c>
      <c r="AO11" s="11">
        <f t="shared" si="0"/>
        <v>1.8068181818181819</v>
      </c>
      <c r="AP11" s="11">
        <f t="shared" si="1"/>
        <v>2.4268292682926829</v>
      </c>
      <c r="AQ11" s="10" t="s">
        <v>45</v>
      </c>
      <c r="AR11" s="10" t="s">
        <v>45</v>
      </c>
    </row>
    <row r="12" spans="1:44" x14ac:dyDescent="0.3">
      <c r="A12" s="10">
        <v>136.69999999999999</v>
      </c>
      <c r="B12" s="10">
        <v>133</v>
      </c>
      <c r="C12" s="10">
        <v>2.88</v>
      </c>
      <c r="D12" s="10">
        <v>2.99</v>
      </c>
      <c r="E12" s="10">
        <v>1.163</v>
      </c>
      <c r="F12" s="10">
        <v>0.95199999999999996</v>
      </c>
      <c r="G12" s="10">
        <v>103.4</v>
      </c>
      <c r="H12" s="10">
        <v>103.4</v>
      </c>
      <c r="I12" s="10">
        <v>6.5</v>
      </c>
      <c r="J12" s="10">
        <v>9.3000000000000007</v>
      </c>
      <c r="K12" s="10">
        <v>2.2999999999999998</v>
      </c>
      <c r="L12" s="10">
        <v>1.8</v>
      </c>
      <c r="M12" s="10">
        <v>11.7</v>
      </c>
      <c r="N12" s="10">
        <v>10.5</v>
      </c>
      <c r="O12" s="10">
        <v>26.6</v>
      </c>
      <c r="P12" s="10">
        <v>28.4</v>
      </c>
      <c r="Q12" s="10">
        <v>27.9</v>
      </c>
      <c r="R12" s="10">
        <v>27.9</v>
      </c>
      <c r="S12" s="10">
        <v>7.4420000000000002</v>
      </c>
      <c r="T12" s="10">
        <v>7.4649999999999999</v>
      </c>
      <c r="U12" s="10">
        <v>97.8</v>
      </c>
      <c r="V12" s="10">
        <v>97.1</v>
      </c>
      <c r="W12" s="10">
        <v>35</v>
      </c>
      <c r="X12" s="10">
        <v>31</v>
      </c>
      <c r="Y12" s="10">
        <v>13.86</v>
      </c>
      <c r="Z12" s="10">
        <v>13.76</v>
      </c>
      <c r="AA12" s="10">
        <v>5.29</v>
      </c>
      <c r="AB12" s="10">
        <v>5.4</v>
      </c>
      <c r="AC12" s="10">
        <v>2.6</v>
      </c>
      <c r="AD12" s="10">
        <v>4.7</v>
      </c>
      <c r="AE12" s="10">
        <v>2.5</v>
      </c>
      <c r="AF12" s="10">
        <v>4.4000000000000004</v>
      </c>
      <c r="AG12" s="10">
        <v>1.19</v>
      </c>
      <c r="AH12" s="10">
        <v>0.98</v>
      </c>
      <c r="AI12" s="10">
        <v>5.3</v>
      </c>
      <c r="AJ12" s="10">
        <v>4.0999999999999996</v>
      </c>
      <c r="AK12" s="10">
        <v>2.34</v>
      </c>
      <c r="AL12" s="10">
        <v>2.93</v>
      </c>
      <c r="AM12" s="10">
        <v>2.5</v>
      </c>
      <c r="AN12" s="10">
        <v>2.29</v>
      </c>
      <c r="AO12" s="11">
        <f t="shared" si="0"/>
        <v>1.9663865546218486</v>
      </c>
      <c r="AP12" s="11">
        <f t="shared" si="1"/>
        <v>2.989795918367347</v>
      </c>
      <c r="AQ12" s="10">
        <v>44</v>
      </c>
      <c r="AR12" s="10">
        <v>40</v>
      </c>
    </row>
    <row r="13" spans="1:44" x14ac:dyDescent="0.3">
      <c r="A13" s="10">
        <v>133.9</v>
      </c>
      <c r="B13" s="10">
        <v>135.5</v>
      </c>
      <c r="C13" s="10">
        <v>2.83</v>
      </c>
      <c r="D13" s="10">
        <v>2.69</v>
      </c>
      <c r="E13" s="10">
        <v>1.0409999999999999</v>
      </c>
      <c r="F13" s="10">
        <v>1.01</v>
      </c>
      <c r="G13" s="10">
        <v>101.7</v>
      </c>
      <c r="H13" s="10">
        <v>99.8</v>
      </c>
      <c r="I13" s="10">
        <v>7.42</v>
      </c>
      <c r="J13" s="10">
        <v>7.8</v>
      </c>
      <c r="K13" s="10">
        <v>2.97</v>
      </c>
      <c r="L13" s="10">
        <v>2.74</v>
      </c>
      <c r="M13" s="10">
        <v>8.56</v>
      </c>
      <c r="N13" s="10" t="s">
        <v>58</v>
      </c>
      <c r="O13" s="10">
        <v>17.2</v>
      </c>
      <c r="P13" s="10">
        <v>19.100000000000001</v>
      </c>
      <c r="Q13" s="10">
        <v>19.399999999999999</v>
      </c>
      <c r="R13" s="10">
        <v>21.7</v>
      </c>
      <c r="S13" s="10">
        <v>7.431</v>
      </c>
      <c r="T13" s="10">
        <v>7.4539999999999997</v>
      </c>
      <c r="U13" s="10">
        <v>98.1</v>
      </c>
      <c r="V13" s="10" t="s">
        <v>58</v>
      </c>
      <c r="W13" s="10">
        <v>30.8</v>
      </c>
      <c r="X13" s="10">
        <v>27.2</v>
      </c>
      <c r="Y13" s="10">
        <v>13.3</v>
      </c>
      <c r="Z13" s="10">
        <v>11.3</v>
      </c>
      <c r="AA13" s="10">
        <v>3.53</v>
      </c>
      <c r="AB13" s="10">
        <v>3.71</v>
      </c>
      <c r="AC13" s="10">
        <v>-7.1</v>
      </c>
      <c r="AD13" s="10">
        <v>-4.8</v>
      </c>
      <c r="AE13" s="10">
        <v>-6.1</v>
      </c>
      <c r="AF13" s="10">
        <v>-3.3</v>
      </c>
      <c r="AG13" s="10">
        <v>1.06</v>
      </c>
      <c r="AH13" s="10">
        <v>1.04</v>
      </c>
      <c r="AI13" s="10">
        <v>17.8</v>
      </c>
      <c r="AJ13" s="10">
        <v>19.3</v>
      </c>
      <c r="AK13" s="10">
        <v>2.16</v>
      </c>
      <c r="AL13" s="10">
        <v>2.37</v>
      </c>
      <c r="AM13" s="10">
        <v>2.2000000000000002</v>
      </c>
      <c r="AN13" s="10">
        <v>2.0699999999999998</v>
      </c>
      <c r="AO13" s="11">
        <f t="shared" si="0"/>
        <v>2.0377358490566038</v>
      </c>
      <c r="AP13" s="11">
        <f t="shared" si="1"/>
        <v>2.2788461538461537</v>
      </c>
      <c r="AQ13" s="10">
        <v>30</v>
      </c>
      <c r="AR13" s="10">
        <v>29</v>
      </c>
    </row>
    <row r="14" spans="1:44" x14ac:dyDescent="0.3">
      <c r="A14" s="10">
        <v>132.69999999999999</v>
      </c>
      <c r="B14" s="10">
        <v>135.5</v>
      </c>
      <c r="C14" s="10">
        <v>2.52</v>
      </c>
      <c r="D14" s="10">
        <v>2.8</v>
      </c>
      <c r="E14" s="10">
        <v>1.0940000000000001</v>
      </c>
      <c r="F14" s="10">
        <v>0.84399999999999997</v>
      </c>
      <c r="G14" s="10">
        <v>97.2</v>
      </c>
      <c r="H14" s="10">
        <v>97.9</v>
      </c>
      <c r="I14" s="10">
        <v>12.27</v>
      </c>
      <c r="J14" s="10">
        <v>8.64</v>
      </c>
      <c r="K14" s="10">
        <v>1.89</v>
      </c>
      <c r="L14" s="10">
        <v>2</v>
      </c>
      <c r="M14" s="10">
        <v>10.77</v>
      </c>
      <c r="N14" s="10">
        <v>10.1</v>
      </c>
      <c r="O14" s="10">
        <v>23.8</v>
      </c>
      <c r="P14" s="10">
        <v>23.9</v>
      </c>
      <c r="Q14" s="10">
        <v>23.9</v>
      </c>
      <c r="R14" s="10">
        <v>24</v>
      </c>
      <c r="S14" s="10">
        <v>7.41</v>
      </c>
      <c r="T14" s="10">
        <v>7.4219999999999997</v>
      </c>
      <c r="U14" s="10">
        <v>97.5</v>
      </c>
      <c r="V14" s="10">
        <v>98.7</v>
      </c>
      <c r="W14" s="10">
        <v>38.799999999999997</v>
      </c>
      <c r="X14" s="10">
        <v>36.1</v>
      </c>
      <c r="Y14" s="10">
        <v>12.25</v>
      </c>
      <c r="Z14" s="10">
        <v>16.12</v>
      </c>
      <c r="AA14" s="10">
        <v>5.01</v>
      </c>
      <c r="AB14" s="10">
        <v>5</v>
      </c>
      <c r="AC14" s="10">
        <v>-0.7</v>
      </c>
      <c r="AD14" s="10">
        <v>-0.3</v>
      </c>
      <c r="AE14" s="10">
        <v>-0.5</v>
      </c>
      <c r="AF14" s="10">
        <v>-0.3</v>
      </c>
      <c r="AG14" s="10">
        <v>1.1000000000000001</v>
      </c>
      <c r="AH14" s="10">
        <v>0.85</v>
      </c>
      <c r="AI14" s="10">
        <v>14.2</v>
      </c>
      <c r="AJ14" s="10">
        <v>16.600000000000001</v>
      </c>
      <c r="AK14" s="10">
        <v>2.2599999999999998</v>
      </c>
      <c r="AL14" s="10">
        <v>2.6</v>
      </c>
      <c r="AM14" s="10">
        <v>2.2400000000000002</v>
      </c>
      <c r="AN14" s="10" t="s">
        <v>45</v>
      </c>
      <c r="AO14" s="11">
        <f t="shared" si="0"/>
        <v>2.0545454545454542</v>
      </c>
      <c r="AP14" s="11">
        <f t="shared" si="1"/>
        <v>3.0588235294117649</v>
      </c>
      <c r="AQ14" s="10">
        <v>24</v>
      </c>
      <c r="AR14" s="10">
        <v>27</v>
      </c>
    </row>
    <row r="15" spans="1:44" x14ac:dyDescent="0.3">
      <c r="A15" s="10">
        <v>133.69999999999999</v>
      </c>
      <c r="B15" s="10">
        <v>134</v>
      </c>
      <c r="C15" s="10">
        <v>3.59</v>
      </c>
      <c r="D15" s="10">
        <v>2.9</v>
      </c>
      <c r="E15" s="10">
        <v>1.117</v>
      </c>
      <c r="F15" s="10">
        <v>0.91500000000000004</v>
      </c>
      <c r="G15" s="10">
        <v>99.8</v>
      </c>
      <c r="H15" s="10">
        <v>95.8</v>
      </c>
      <c r="I15" s="10">
        <v>5.71</v>
      </c>
      <c r="J15" s="10">
        <v>8.0500000000000007</v>
      </c>
      <c r="K15" s="10">
        <v>1.39</v>
      </c>
      <c r="L15" s="10">
        <v>2.25</v>
      </c>
      <c r="M15" s="10">
        <v>12.01</v>
      </c>
      <c r="N15" s="10">
        <v>10.43</v>
      </c>
      <c r="O15" s="10">
        <v>25.4</v>
      </c>
      <c r="P15" s="10">
        <v>27.2</v>
      </c>
      <c r="Q15" s="10">
        <v>24.7</v>
      </c>
      <c r="R15" s="10">
        <v>26.4</v>
      </c>
      <c r="S15" s="10">
        <v>7.4009999999999998</v>
      </c>
      <c r="T15" s="10">
        <v>7.43</v>
      </c>
      <c r="U15" s="10">
        <v>96.5</v>
      </c>
      <c r="V15" s="10">
        <v>97.6</v>
      </c>
      <c r="W15" s="10">
        <v>39.700000000000003</v>
      </c>
      <c r="X15" s="10">
        <v>35</v>
      </c>
      <c r="Y15" s="10">
        <v>10.96</v>
      </c>
      <c r="Z15" s="10">
        <v>12.43</v>
      </c>
      <c r="AA15" s="10">
        <v>5.59</v>
      </c>
      <c r="AB15" s="10">
        <v>5.58</v>
      </c>
      <c r="AC15" s="10">
        <v>0.6</v>
      </c>
      <c r="AD15" s="10">
        <v>2.9</v>
      </c>
      <c r="AE15" s="10">
        <v>0.5</v>
      </c>
      <c r="AF15" s="10">
        <v>2.6</v>
      </c>
      <c r="AG15" s="10">
        <v>1.1200000000000001</v>
      </c>
      <c r="AH15" s="10">
        <v>0.93</v>
      </c>
      <c r="AI15" s="10">
        <v>12.1</v>
      </c>
      <c r="AJ15" s="10">
        <v>13.9</v>
      </c>
      <c r="AK15" s="10">
        <v>2.0499999999999998</v>
      </c>
      <c r="AL15" s="10">
        <v>2.9</v>
      </c>
      <c r="AM15" s="10">
        <v>2.19</v>
      </c>
      <c r="AN15" s="10" t="s">
        <v>45</v>
      </c>
      <c r="AO15" s="11">
        <f t="shared" si="0"/>
        <v>1.8303571428571426</v>
      </c>
      <c r="AP15" s="11">
        <f t="shared" si="1"/>
        <v>3.118279569892473</v>
      </c>
      <c r="AQ15" s="10">
        <v>41</v>
      </c>
      <c r="AR15" s="10">
        <v>9</v>
      </c>
    </row>
    <row r="16" spans="1:44" x14ac:dyDescent="0.3">
      <c r="A16" s="10">
        <v>130.19999999999999</v>
      </c>
      <c r="B16" s="10">
        <v>131.19999999999999</v>
      </c>
      <c r="C16" s="10">
        <v>2.62</v>
      </c>
      <c r="D16" s="10">
        <v>2.54</v>
      </c>
      <c r="E16" s="10">
        <v>0.94599999999999995</v>
      </c>
      <c r="F16" s="10">
        <v>0.77500000000000002</v>
      </c>
      <c r="G16" s="10">
        <v>92.3</v>
      </c>
      <c r="H16" s="10">
        <v>89.5</v>
      </c>
      <c r="I16" s="10">
        <v>11.87</v>
      </c>
      <c r="J16" s="10">
        <v>13.27</v>
      </c>
      <c r="K16" s="10">
        <v>2.44</v>
      </c>
      <c r="L16" s="10">
        <v>2.96</v>
      </c>
      <c r="M16" s="10">
        <v>12.46</v>
      </c>
      <c r="N16" s="10">
        <v>12.41</v>
      </c>
      <c r="O16" s="10">
        <v>24.7</v>
      </c>
      <c r="P16" s="10">
        <v>25.6</v>
      </c>
      <c r="Q16" s="10">
        <v>25</v>
      </c>
      <c r="R16" s="10">
        <v>26.2</v>
      </c>
      <c r="S16" s="10">
        <v>7.4409999999999998</v>
      </c>
      <c r="T16" s="10">
        <v>7.476</v>
      </c>
      <c r="U16" s="10">
        <v>98.6</v>
      </c>
      <c r="V16" s="10">
        <v>98.8</v>
      </c>
      <c r="W16" s="10">
        <v>77</v>
      </c>
      <c r="X16" s="10">
        <v>43.1</v>
      </c>
      <c r="Y16" s="10">
        <v>15.69</v>
      </c>
      <c r="Z16" s="10">
        <v>16.29</v>
      </c>
      <c r="AA16" s="10">
        <v>4.95</v>
      </c>
      <c r="AB16" s="10">
        <v>4.7300000000000004</v>
      </c>
      <c r="AC16" s="10">
        <v>0.6</v>
      </c>
      <c r="AD16" s="10">
        <v>2</v>
      </c>
      <c r="AE16" s="10">
        <v>0.8</v>
      </c>
      <c r="AF16" s="10">
        <v>2.2000000000000002</v>
      </c>
      <c r="AG16" s="10">
        <v>0.97</v>
      </c>
      <c r="AH16" s="10">
        <v>0.81</v>
      </c>
      <c r="AI16" s="10">
        <v>15.9</v>
      </c>
      <c r="AJ16" s="10">
        <v>18.7</v>
      </c>
      <c r="AK16" s="10">
        <v>2.04</v>
      </c>
      <c r="AL16" s="10">
        <v>2.76</v>
      </c>
      <c r="AM16" s="10">
        <v>2.2799999999999998</v>
      </c>
      <c r="AN16" s="10" t="s">
        <v>45</v>
      </c>
      <c r="AO16" s="11">
        <f t="shared" si="0"/>
        <v>2.1030927835051547</v>
      </c>
      <c r="AP16" s="11">
        <f t="shared" si="1"/>
        <v>3.407407407407407</v>
      </c>
      <c r="AQ16" s="10">
        <v>16</v>
      </c>
      <c r="AR16" s="10">
        <v>9</v>
      </c>
    </row>
    <row r="17" spans="1:44" x14ac:dyDescent="0.3">
      <c r="A17" s="10">
        <v>136.9</v>
      </c>
      <c r="B17" s="10">
        <v>139.30000000000001</v>
      </c>
      <c r="C17" s="10">
        <v>3.17</v>
      </c>
      <c r="D17" s="10">
        <v>2.85</v>
      </c>
      <c r="E17" s="10">
        <v>1.054</v>
      </c>
      <c r="F17" s="10">
        <v>0.81299999999999994</v>
      </c>
      <c r="G17" s="10">
        <v>102.9</v>
      </c>
      <c r="H17" s="10">
        <v>100.5</v>
      </c>
      <c r="I17" s="10">
        <v>7.37</v>
      </c>
      <c r="J17" s="10">
        <v>9.34</v>
      </c>
      <c r="K17" s="10">
        <v>2.2000000000000002</v>
      </c>
      <c r="L17" s="10">
        <v>5.81</v>
      </c>
      <c r="M17" s="10">
        <v>12.44</v>
      </c>
      <c r="N17" s="10">
        <v>11.24</v>
      </c>
      <c r="O17" s="10">
        <v>21.1</v>
      </c>
      <c r="P17" s="10">
        <v>19.8</v>
      </c>
      <c r="Q17" s="10">
        <v>22.9</v>
      </c>
      <c r="R17" s="10">
        <v>21.2</v>
      </c>
      <c r="S17" s="10">
        <v>7.4589999999999996</v>
      </c>
      <c r="T17" s="10">
        <v>7.4139999999999997</v>
      </c>
      <c r="U17" s="10">
        <v>98.7</v>
      </c>
      <c r="V17" s="10">
        <v>98.4</v>
      </c>
      <c r="W17" s="10">
        <v>37.6</v>
      </c>
      <c r="X17" s="10">
        <v>33.799999999999997</v>
      </c>
      <c r="Y17" s="10">
        <v>15.67</v>
      </c>
      <c r="Z17" s="10">
        <v>14.97</v>
      </c>
      <c r="AA17" s="10">
        <v>4.05</v>
      </c>
      <c r="AB17" s="10">
        <v>4.22</v>
      </c>
      <c r="AC17" s="10">
        <v>-2.8</v>
      </c>
      <c r="AD17" s="10">
        <v>-4.7</v>
      </c>
      <c r="AE17" s="10">
        <v>-1.8</v>
      </c>
      <c r="AF17" s="10">
        <v>-3.9</v>
      </c>
      <c r="AG17" s="10">
        <v>1.0900000000000001</v>
      </c>
      <c r="AH17" s="10">
        <v>0.82</v>
      </c>
      <c r="AI17" s="10">
        <v>16.100000000000001</v>
      </c>
      <c r="AJ17" s="10">
        <v>21.9</v>
      </c>
      <c r="AK17" s="10">
        <v>1.98</v>
      </c>
      <c r="AL17" s="10">
        <v>2.4700000000000002</v>
      </c>
      <c r="AM17" s="10" t="s">
        <v>45</v>
      </c>
      <c r="AN17" s="10">
        <v>2.1800000000000002</v>
      </c>
      <c r="AO17" s="11">
        <f t="shared" si="0"/>
        <v>1.8165137614678897</v>
      </c>
      <c r="AP17" s="11">
        <f t="shared" si="1"/>
        <v>3.01219512195122</v>
      </c>
      <c r="AQ17" s="10">
        <v>9</v>
      </c>
      <c r="AR17" s="10">
        <v>33</v>
      </c>
    </row>
    <row r="18" spans="1:44" x14ac:dyDescent="0.3">
      <c r="A18" s="10">
        <v>136.4</v>
      </c>
      <c r="B18" s="10">
        <v>137.9</v>
      </c>
      <c r="C18" s="10">
        <v>3.03</v>
      </c>
      <c r="D18" s="10">
        <v>2.58</v>
      </c>
      <c r="E18" s="10">
        <v>1.087</v>
      </c>
      <c r="F18" s="10">
        <v>0.86799999999999999</v>
      </c>
      <c r="G18" s="10">
        <v>102.1</v>
      </c>
      <c r="H18" s="10">
        <v>97.9</v>
      </c>
      <c r="I18" s="10">
        <v>7.34</v>
      </c>
      <c r="J18" s="10">
        <v>6.72</v>
      </c>
      <c r="K18" s="10">
        <v>1.94</v>
      </c>
      <c r="L18" s="10">
        <v>2.17</v>
      </c>
      <c r="M18" s="10">
        <v>9.9700000000000006</v>
      </c>
      <c r="N18" s="10">
        <v>9.92</v>
      </c>
      <c r="O18" s="10">
        <v>23.8</v>
      </c>
      <c r="P18" s="10">
        <v>25.2</v>
      </c>
      <c r="Q18" s="10">
        <v>24.1</v>
      </c>
      <c r="R18" s="10">
        <v>25.4</v>
      </c>
      <c r="S18" s="10">
        <v>7.4320000000000004</v>
      </c>
      <c r="T18" s="10">
        <v>7.4509999999999996</v>
      </c>
      <c r="U18" s="10">
        <v>98.9</v>
      </c>
      <c r="V18" s="10">
        <v>99</v>
      </c>
      <c r="W18" s="10">
        <v>34.5</v>
      </c>
      <c r="X18" s="10">
        <v>32.6</v>
      </c>
      <c r="Y18" s="10">
        <v>17.36</v>
      </c>
      <c r="Z18" s="10">
        <v>17.670000000000002</v>
      </c>
      <c r="AA18" s="10">
        <v>4.8499999999999996</v>
      </c>
      <c r="AB18" s="10">
        <v>4.92</v>
      </c>
      <c r="AC18" s="10">
        <v>-0.5</v>
      </c>
      <c r="AD18" s="10">
        <v>1.2</v>
      </c>
      <c r="AE18" s="10">
        <v>-0.3</v>
      </c>
      <c r="AF18" s="10">
        <v>1.3</v>
      </c>
      <c r="AG18" s="10">
        <v>1.1100000000000001</v>
      </c>
      <c r="AH18" s="10">
        <v>0.89</v>
      </c>
      <c r="AI18" s="10">
        <v>13.6</v>
      </c>
      <c r="AJ18" s="10">
        <v>17.399999999999999</v>
      </c>
      <c r="AK18" s="10">
        <v>2.06</v>
      </c>
      <c r="AL18" s="10">
        <v>2.5</v>
      </c>
      <c r="AM18" s="10">
        <v>2.16</v>
      </c>
      <c r="AN18" s="10" t="s">
        <v>45</v>
      </c>
      <c r="AO18" s="11">
        <f t="shared" si="0"/>
        <v>1.8558558558558558</v>
      </c>
      <c r="AP18" s="11">
        <f t="shared" si="1"/>
        <v>2.8089887640449436</v>
      </c>
      <c r="AQ18" s="10">
        <v>15</v>
      </c>
      <c r="AR18" s="10" t="s">
        <v>45</v>
      </c>
    </row>
    <row r="19" spans="1:44" x14ac:dyDescent="0.3">
      <c r="A19" s="10">
        <v>129.9</v>
      </c>
      <c r="B19" s="10">
        <v>128.5</v>
      </c>
      <c r="C19" s="10">
        <v>3.69</v>
      </c>
      <c r="D19" s="10">
        <v>3.57</v>
      </c>
      <c r="E19" s="10">
        <v>1.052</v>
      </c>
      <c r="F19" s="10">
        <v>0.82499999999999996</v>
      </c>
      <c r="G19" s="10">
        <v>95.2</v>
      </c>
      <c r="H19" s="10">
        <v>90.7</v>
      </c>
      <c r="I19" s="10">
        <v>17.29</v>
      </c>
      <c r="J19" s="10">
        <v>21.99</v>
      </c>
      <c r="K19" s="10">
        <v>2.06</v>
      </c>
      <c r="L19" s="10">
        <v>2.16</v>
      </c>
      <c r="M19" s="10">
        <v>11.58</v>
      </c>
      <c r="N19" s="10">
        <v>11.4</v>
      </c>
      <c r="O19" s="10">
        <v>25.1</v>
      </c>
      <c r="P19" s="10">
        <v>25.4</v>
      </c>
      <c r="Q19" s="10">
        <v>25.6</v>
      </c>
      <c r="R19" s="10">
        <v>25.4</v>
      </c>
      <c r="S19" s="10">
        <v>7.4630000000000001</v>
      </c>
      <c r="T19" s="10">
        <v>7.4409999999999998</v>
      </c>
      <c r="U19" s="10">
        <v>97.9</v>
      </c>
      <c r="V19" s="10">
        <v>97.8</v>
      </c>
      <c r="W19" s="10">
        <v>39.9</v>
      </c>
      <c r="X19" s="10">
        <v>39.1</v>
      </c>
      <c r="Y19" s="10">
        <v>12.83</v>
      </c>
      <c r="Z19" s="10">
        <v>12.74</v>
      </c>
      <c r="AA19" s="10">
        <v>4.78</v>
      </c>
      <c r="AB19" s="10">
        <v>5.08</v>
      </c>
      <c r="AC19" s="10">
        <v>1.3</v>
      </c>
      <c r="AD19" s="10">
        <v>1.3</v>
      </c>
      <c r="AE19" s="10">
        <v>1.5</v>
      </c>
      <c r="AF19" s="10">
        <v>1.3</v>
      </c>
      <c r="AG19" s="10">
        <v>1.0900000000000001</v>
      </c>
      <c r="AH19" s="10">
        <v>0.84</v>
      </c>
      <c r="AI19" s="10">
        <v>13.2</v>
      </c>
      <c r="AJ19" s="10">
        <v>16</v>
      </c>
      <c r="AK19" s="10">
        <v>2.16</v>
      </c>
      <c r="AL19" s="10">
        <v>2.66</v>
      </c>
      <c r="AM19" s="10">
        <v>2.29</v>
      </c>
      <c r="AN19" s="10" t="s">
        <v>45</v>
      </c>
      <c r="AO19" s="11">
        <f t="shared" si="0"/>
        <v>1.9816513761467889</v>
      </c>
      <c r="AP19" s="11">
        <f t="shared" si="1"/>
        <v>3.166666666666667</v>
      </c>
      <c r="AQ19" s="10">
        <v>44</v>
      </c>
      <c r="AR19" s="10">
        <v>47</v>
      </c>
    </row>
    <row r="20" spans="1:44" x14ac:dyDescent="0.3">
      <c r="A20" s="10">
        <v>138.1</v>
      </c>
      <c r="B20" s="10">
        <v>135.19999999999999</v>
      </c>
      <c r="C20" s="10">
        <v>3.62</v>
      </c>
      <c r="D20" s="10">
        <v>3.36</v>
      </c>
      <c r="E20" s="10">
        <v>0.85399999999999998</v>
      </c>
      <c r="F20" s="10">
        <v>0.88700000000000001</v>
      </c>
      <c r="G20" s="10">
        <v>97.9</v>
      </c>
      <c r="H20" s="10">
        <v>94.7</v>
      </c>
      <c r="I20" s="10">
        <v>9.01</v>
      </c>
      <c r="J20" s="10">
        <v>10.6</v>
      </c>
      <c r="K20" s="10">
        <v>2.29</v>
      </c>
      <c r="L20" s="10">
        <v>2.4</v>
      </c>
      <c r="M20" s="10">
        <v>9.49</v>
      </c>
      <c r="N20" s="10">
        <v>9.1999999999999993</v>
      </c>
      <c r="O20" s="10">
        <v>24</v>
      </c>
      <c r="P20" s="10">
        <v>25.2</v>
      </c>
      <c r="Q20" s="10">
        <v>23.2</v>
      </c>
      <c r="R20" s="10">
        <v>25.2</v>
      </c>
      <c r="S20" s="10">
        <v>7.37</v>
      </c>
      <c r="T20" s="10">
        <v>7.4089999999999998</v>
      </c>
      <c r="U20" s="10">
        <v>98.3</v>
      </c>
      <c r="V20" s="10">
        <v>98.5</v>
      </c>
      <c r="W20" s="10">
        <v>35.4</v>
      </c>
      <c r="X20" s="10">
        <v>34.4</v>
      </c>
      <c r="Y20" s="10">
        <v>15.07</v>
      </c>
      <c r="Z20" s="10">
        <v>15.41</v>
      </c>
      <c r="AA20" s="10">
        <v>5.66</v>
      </c>
      <c r="AB20" s="10">
        <v>5.58</v>
      </c>
      <c r="AC20" s="10">
        <v>-1.3</v>
      </c>
      <c r="AD20" s="10">
        <v>1.2</v>
      </c>
      <c r="AE20" s="10">
        <v>-1.3</v>
      </c>
      <c r="AF20" s="10">
        <v>1.1000000000000001</v>
      </c>
      <c r="AG20" s="10">
        <v>0.84</v>
      </c>
      <c r="AH20" s="10">
        <v>0.88</v>
      </c>
      <c r="AI20" s="10">
        <v>19.8</v>
      </c>
      <c r="AJ20" s="10">
        <v>18</v>
      </c>
      <c r="AK20" s="10">
        <v>2.68</v>
      </c>
      <c r="AL20" s="10">
        <v>2.36</v>
      </c>
      <c r="AM20" s="10" t="s">
        <v>45</v>
      </c>
      <c r="AN20" s="10" t="s">
        <v>45</v>
      </c>
      <c r="AO20" s="11">
        <f t="shared" si="0"/>
        <v>3.1904761904761907</v>
      </c>
      <c r="AP20" s="11">
        <f t="shared" si="1"/>
        <v>2.6818181818181817</v>
      </c>
      <c r="AQ20" s="10" t="s">
        <v>45</v>
      </c>
      <c r="AR20" s="10" t="s">
        <v>45</v>
      </c>
    </row>
    <row r="21" spans="1:44" x14ac:dyDescent="0.3">
      <c r="A21" s="10">
        <v>138.5</v>
      </c>
      <c r="B21" s="10">
        <v>138.19999999999999</v>
      </c>
      <c r="C21" s="10">
        <v>3.53</v>
      </c>
      <c r="D21" s="10">
        <v>3.47</v>
      </c>
      <c r="E21" s="10">
        <v>1.1220000000000001</v>
      </c>
      <c r="F21" s="10">
        <v>0.96399999999999997</v>
      </c>
      <c r="G21" s="10">
        <v>106.5</v>
      </c>
      <c r="H21" s="10">
        <v>103.5</v>
      </c>
      <c r="I21" s="10">
        <v>7.89</v>
      </c>
      <c r="J21" s="10">
        <v>11.61</v>
      </c>
      <c r="K21" s="10">
        <v>2.41</v>
      </c>
      <c r="L21" s="10">
        <v>2.58</v>
      </c>
      <c r="M21" s="10">
        <v>13.2</v>
      </c>
      <c r="N21" s="10">
        <v>12.58</v>
      </c>
      <c r="O21" s="10">
        <v>18.2</v>
      </c>
      <c r="P21" s="10">
        <v>19.399999999999999</v>
      </c>
      <c r="Q21" s="10">
        <v>20.7</v>
      </c>
      <c r="R21" s="10">
        <v>21.8</v>
      </c>
      <c r="S21" s="10">
        <v>7.4429999999999996</v>
      </c>
      <c r="T21" s="10">
        <v>7.4630000000000001</v>
      </c>
      <c r="U21" s="10">
        <v>97.3</v>
      </c>
      <c r="V21" s="10">
        <v>96.7</v>
      </c>
      <c r="W21" s="10">
        <v>40.299999999999997</v>
      </c>
      <c r="X21" s="10">
        <v>37.5</v>
      </c>
      <c r="Y21" s="10">
        <v>11.36</v>
      </c>
      <c r="Z21" s="10">
        <v>9.98</v>
      </c>
      <c r="AA21" s="10">
        <v>3.62</v>
      </c>
      <c r="AB21" s="10">
        <v>3.7</v>
      </c>
      <c r="AC21" s="10">
        <v>-5.9</v>
      </c>
      <c r="AD21" s="10">
        <v>-4.3</v>
      </c>
      <c r="AE21" s="10">
        <v>-4.5</v>
      </c>
      <c r="AF21" s="10">
        <v>-3.1</v>
      </c>
      <c r="AG21" s="10">
        <v>1.1499999999999999</v>
      </c>
      <c r="AH21" s="10">
        <v>1</v>
      </c>
      <c r="AI21" s="10">
        <v>17.399999999999999</v>
      </c>
      <c r="AJ21" s="10">
        <v>18.899999999999999</v>
      </c>
      <c r="AK21" s="10">
        <v>2.16</v>
      </c>
      <c r="AL21" s="10">
        <v>2.72</v>
      </c>
      <c r="AM21" s="10">
        <v>2.13</v>
      </c>
      <c r="AN21" s="10">
        <v>2.13</v>
      </c>
      <c r="AO21" s="11">
        <f t="shared" si="0"/>
        <v>1.8782608695652177</v>
      </c>
      <c r="AP21" s="11">
        <f t="shared" si="1"/>
        <v>2.72</v>
      </c>
      <c r="AQ21" s="10">
        <v>34</v>
      </c>
      <c r="AR21" s="10">
        <v>9</v>
      </c>
    </row>
    <row r="22" spans="1:44" x14ac:dyDescent="0.3">
      <c r="A22" s="10">
        <v>135.4</v>
      </c>
      <c r="B22" s="10">
        <v>135.80000000000001</v>
      </c>
      <c r="C22" s="10">
        <v>2.97</v>
      </c>
      <c r="D22" s="10">
        <v>2.88</v>
      </c>
      <c r="E22" s="10">
        <v>1.046</v>
      </c>
      <c r="F22" s="10">
        <v>0.83599999999999997</v>
      </c>
      <c r="G22" s="10">
        <v>99.6</v>
      </c>
      <c r="H22" s="10">
        <v>96.7</v>
      </c>
      <c r="I22" s="10">
        <v>4.6399999999999997</v>
      </c>
      <c r="J22" s="10">
        <v>8.35</v>
      </c>
      <c r="K22" s="10">
        <v>2.5099999999999998</v>
      </c>
      <c r="L22" s="10">
        <v>3.15</v>
      </c>
      <c r="M22" s="10">
        <v>8.6</v>
      </c>
      <c r="N22" s="10">
        <v>7.08</v>
      </c>
      <c r="O22" s="10">
        <v>23.3</v>
      </c>
      <c r="P22" s="10">
        <v>22.4</v>
      </c>
      <c r="Q22" s="10">
        <v>24.4</v>
      </c>
      <c r="R22" s="10">
        <v>23.5</v>
      </c>
      <c r="S22" s="10">
        <v>7.4779999999999998</v>
      </c>
      <c r="T22" s="10">
        <v>7.4669999999999996</v>
      </c>
      <c r="U22" s="10">
        <v>93.6</v>
      </c>
      <c r="V22" s="10">
        <v>97.5</v>
      </c>
      <c r="W22" s="10">
        <v>27.8</v>
      </c>
      <c r="X22" s="10">
        <v>24.5</v>
      </c>
      <c r="Y22" s="10">
        <v>9.1300000000000008</v>
      </c>
      <c r="Z22" s="10">
        <v>11.57</v>
      </c>
      <c r="AA22" s="10">
        <v>4.28</v>
      </c>
      <c r="AB22" s="10">
        <v>4.22</v>
      </c>
      <c r="AC22" s="10">
        <v>-0.3</v>
      </c>
      <c r="AD22" s="10">
        <v>-1.4</v>
      </c>
      <c r="AE22" s="10">
        <v>0</v>
      </c>
      <c r="AF22" s="10">
        <v>-1.1000000000000001</v>
      </c>
      <c r="AG22" s="10">
        <v>1.0900000000000001</v>
      </c>
      <c r="AH22" s="10">
        <v>0.87</v>
      </c>
      <c r="AI22" s="10">
        <v>15.5</v>
      </c>
      <c r="AJ22" s="10">
        <v>19.600000000000001</v>
      </c>
      <c r="AK22" s="10">
        <v>2.06</v>
      </c>
      <c r="AL22" s="10">
        <v>2.4300000000000002</v>
      </c>
      <c r="AM22" s="10">
        <v>2.36</v>
      </c>
      <c r="AN22" s="10">
        <v>2.21</v>
      </c>
      <c r="AO22" s="11">
        <f t="shared" si="0"/>
        <v>1.8899082568807339</v>
      </c>
      <c r="AP22" s="11">
        <f t="shared" si="1"/>
        <v>2.7931034482758621</v>
      </c>
      <c r="AQ22" s="10">
        <v>32</v>
      </c>
      <c r="AR22" s="10">
        <v>61</v>
      </c>
    </row>
    <row r="23" spans="1:44" x14ac:dyDescent="0.3">
      <c r="A23" s="10">
        <v>137.1</v>
      </c>
      <c r="B23" s="10">
        <v>134</v>
      </c>
      <c r="C23" s="10">
        <v>3.07</v>
      </c>
      <c r="D23" s="10">
        <v>3.07</v>
      </c>
      <c r="E23" s="10">
        <v>1.04</v>
      </c>
      <c r="F23" s="10">
        <v>0.71799999999999997</v>
      </c>
      <c r="G23" s="10">
        <v>100.3</v>
      </c>
      <c r="H23" s="10">
        <v>94.6</v>
      </c>
      <c r="I23" s="10">
        <v>4.62</v>
      </c>
      <c r="J23" s="10">
        <v>14.17</v>
      </c>
      <c r="K23" s="10">
        <v>2.2000000000000002</v>
      </c>
      <c r="L23" s="10">
        <v>2.5099999999999998</v>
      </c>
      <c r="M23" s="10">
        <v>13.73</v>
      </c>
      <c r="N23" s="10">
        <v>11.84</v>
      </c>
      <c r="O23" s="10">
        <v>24.5</v>
      </c>
      <c r="P23" s="10">
        <v>24.7</v>
      </c>
      <c r="Q23" s="10">
        <v>24.4</v>
      </c>
      <c r="R23" s="10">
        <v>24.8</v>
      </c>
      <c r="S23" s="10">
        <v>7.4169999999999998</v>
      </c>
      <c r="T23" s="10">
        <v>7.4329999999999998</v>
      </c>
      <c r="U23" s="10">
        <v>97.7</v>
      </c>
      <c r="V23" s="10">
        <v>97.4</v>
      </c>
      <c r="W23" s="10">
        <v>44.2</v>
      </c>
      <c r="X23" s="10">
        <v>37.9</v>
      </c>
      <c r="Y23" s="10">
        <v>12.84</v>
      </c>
      <c r="Z23" s="10">
        <v>11.94</v>
      </c>
      <c r="AA23" s="10">
        <v>5.19</v>
      </c>
      <c r="AB23" s="10">
        <v>5.04</v>
      </c>
      <c r="AC23" s="10">
        <v>0</v>
      </c>
      <c r="AD23" s="10">
        <v>0.4</v>
      </c>
      <c r="AE23" s="10">
        <v>0.2</v>
      </c>
      <c r="AF23" s="10">
        <v>0.6</v>
      </c>
      <c r="AG23" s="10">
        <v>1.05</v>
      </c>
      <c r="AH23" s="10">
        <v>0.73</v>
      </c>
      <c r="AI23" s="10">
        <v>15.3</v>
      </c>
      <c r="AJ23" s="10">
        <v>17.8</v>
      </c>
      <c r="AK23" s="10">
        <v>2.02</v>
      </c>
      <c r="AL23" s="10">
        <v>2.4300000000000002</v>
      </c>
      <c r="AM23" s="10">
        <v>2.12</v>
      </c>
      <c r="AN23" s="10">
        <v>2.14</v>
      </c>
      <c r="AO23" s="11">
        <f t="shared" si="0"/>
        <v>1.9238095238095236</v>
      </c>
      <c r="AP23" s="11">
        <f t="shared" si="1"/>
        <v>3.3287671232876717</v>
      </c>
      <c r="AQ23" s="10">
        <v>89</v>
      </c>
      <c r="AR23" s="10" t="s">
        <v>45</v>
      </c>
    </row>
  </sheetData>
  <mergeCells count="21">
    <mergeCell ref="AO1:AP1"/>
    <mergeCell ref="AQ1:AR1"/>
    <mergeCell ref="AC1:AD1"/>
    <mergeCell ref="AE1:AF1"/>
    <mergeCell ref="AG1:AH1"/>
    <mergeCell ref="AI1:AJ1"/>
    <mergeCell ref="A1:B1"/>
    <mergeCell ref="C1:D1"/>
    <mergeCell ref="AK1:AN1"/>
    <mergeCell ref="AA1:AB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RCA group</vt:lpstr>
      <vt:lpstr>heparin group</vt:lpstr>
      <vt:lpstr>Blood gas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</dc:creator>
  <cp:lastModifiedBy>zheng</cp:lastModifiedBy>
  <dcterms:created xsi:type="dcterms:W3CDTF">2015-06-05T18:19:34Z</dcterms:created>
  <dcterms:modified xsi:type="dcterms:W3CDTF">2022-04-10T01:47:55Z</dcterms:modified>
</cp:coreProperties>
</file>