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CADEE62A-AC11-49A6-B98A-5BE702370946}" xr6:coauthVersionLast="47" xr6:coauthVersionMax="47" xr10:uidLastSave="{00000000-0000-0000-0000-000000000000}"/>
  <bookViews>
    <workbookView xWindow="28610" yWindow="8550" windowWidth="19210" windowHeight="12300" xr2:uid="{00000000-000D-0000-FFFF-FFFF00000000}"/>
  </bookViews>
  <sheets>
    <sheet name="ONLY the 27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5" i="5" l="1"/>
  <c r="R45" i="5"/>
  <c r="Q45" i="5"/>
  <c r="P45" i="5"/>
  <c r="O45" i="5"/>
  <c r="N45" i="5"/>
  <c r="M45" i="5"/>
  <c r="L45" i="5"/>
  <c r="K45" i="5"/>
  <c r="J45" i="5"/>
  <c r="I45" i="5"/>
  <c r="H45" i="5"/>
  <c r="G45" i="5"/>
  <c r="F45" i="5"/>
  <c r="E45" i="5"/>
  <c r="D45" i="5"/>
  <c r="C45" i="5"/>
  <c r="B45" i="5"/>
  <c r="S44" i="5"/>
  <c r="R44" i="5"/>
  <c r="Q44" i="5"/>
  <c r="P44" i="5"/>
  <c r="O44" i="5"/>
  <c r="N44" i="5"/>
  <c r="M44" i="5"/>
  <c r="L44" i="5"/>
  <c r="K44" i="5"/>
  <c r="J44" i="5"/>
  <c r="I44" i="5"/>
  <c r="H44" i="5"/>
  <c r="G44" i="5"/>
  <c r="F44" i="5"/>
  <c r="E44" i="5"/>
  <c r="D44" i="5"/>
  <c r="C44" i="5"/>
  <c r="B44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B31" i="5"/>
  <c r="S30" i="5"/>
  <c r="R30" i="5"/>
  <c r="Q30" i="5"/>
  <c r="P30" i="5"/>
  <c r="O30" i="5"/>
  <c r="N30" i="5"/>
  <c r="M30" i="5"/>
  <c r="L30" i="5"/>
  <c r="K30" i="5"/>
  <c r="J30" i="5"/>
  <c r="I30" i="5"/>
  <c r="H30" i="5"/>
  <c r="G30" i="5"/>
  <c r="F30" i="5"/>
  <c r="E30" i="5"/>
  <c r="D30" i="5"/>
  <c r="C30" i="5"/>
  <c r="B30" i="5"/>
  <c r="S17" i="5"/>
  <c r="R17" i="5"/>
  <c r="Q17" i="5"/>
  <c r="P17" i="5"/>
  <c r="O17" i="5"/>
  <c r="N17" i="5"/>
  <c r="M17" i="5"/>
  <c r="L17" i="5"/>
  <c r="K17" i="5"/>
  <c r="J17" i="5"/>
  <c r="I17" i="5"/>
  <c r="H17" i="5"/>
  <c r="G17" i="5"/>
  <c r="F17" i="5"/>
  <c r="E17" i="5"/>
  <c r="D17" i="5"/>
  <c r="C17" i="5"/>
  <c r="B17" i="5"/>
  <c r="S16" i="5"/>
  <c r="R16" i="5"/>
  <c r="Q16" i="5"/>
  <c r="P16" i="5"/>
  <c r="O16" i="5"/>
  <c r="N16" i="5"/>
  <c r="M16" i="5"/>
  <c r="L16" i="5"/>
  <c r="K16" i="5"/>
  <c r="J16" i="5"/>
  <c r="I16" i="5"/>
  <c r="H16" i="5"/>
  <c r="G16" i="5"/>
  <c r="F16" i="5"/>
  <c r="E16" i="5"/>
  <c r="D16" i="5"/>
  <c r="C16" i="5"/>
  <c r="B16" i="5"/>
</calcChain>
</file>

<file path=xl/sharedStrings.xml><?xml version="1.0" encoding="utf-8"?>
<sst xmlns="http://schemas.openxmlformats.org/spreadsheetml/2006/main" count="56" uniqueCount="55">
  <si>
    <t>Actinobacteria</t>
  </si>
  <si>
    <t>Bacteroidetes</t>
  </si>
  <si>
    <t>Proteobacteria</t>
  </si>
  <si>
    <t>Deferribacteres</t>
  </si>
  <si>
    <t>Firmicutes</t>
  </si>
  <si>
    <t>Spirochaetes</t>
  </si>
  <si>
    <t>Deinococcus_Thermus</t>
  </si>
  <si>
    <t>k__Eukaryota|p__Microsporidia</t>
  </si>
  <si>
    <t>Tenericutes</t>
  </si>
  <si>
    <t>Cyanobacteria</t>
  </si>
  <si>
    <t>Viruses_noname</t>
  </si>
  <si>
    <t>Parabasalia</t>
  </si>
  <si>
    <t>Euryarchaeota</t>
  </si>
  <si>
    <t>Fusobacteria</t>
  </si>
  <si>
    <t>Phyla &lt; 1 % abund.</t>
  </si>
  <si>
    <t>Z1</t>
  </si>
  <si>
    <t>Z2</t>
  </si>
  <si>
    <t>Z3</t>
  </si>
  <si>
    <t>Z5</t>
  </si>
  <si>
    <t>Z6</t>
  </si>
  <si>
    <t>Z7</t>
  </si>
  <si>
    <t>Z9</t>
  </si>
  <si>
    <t>Z10</t>
  </si>
  <si>
    <t>Z11</t>
  </si>
  <si>
    <t>ZD1</t>
  </si>
  <si>
    <t>ZD2</t>
  </si>
  <si>
    <t>ZD3</t>
  </si>
  <si>
    <t>ZD5</t>
  </si>
  <si>
    <t>ZD6</t>
  </si>
  <si>
    <t>ZD7</t>
  </si>
  <si>
    <t>ZD9</t>
  </si>
  <si>
    <t>ZD10</t>
  </si>
  <si>
    <t>ZD11</t>
  </si>
  <si>
    <t>ZR1</t>
  </si>
  <si>
    <t>ZR2</t>
  </si>
  <si>
    <t>ZR3</t>
  </si>
  <si>
    <t>ZR5</t>
  </si>
  <si>
    <t>ZR6</t>
  </si>
  <si>
    <t>ZR7</t>
  </si>
  <si>
    <t>ZR9</t>
  </si>
  <si>
    <t>ZR10</t>
  </si>
  <si>
    <t>ZR11</t>
  </si>
  <si>
    <t>Verrucomicrobia</t>
  </si>
  <si>
    <t>Planctomycetes</t>
  </si>
  <si>
    <t>MG average</t>
  </si>
  <si>
    <t>MG std dev</t>
  </si>
  <si>
    <t>MT average</t>
  </si>
  <si>
    <t>MT std dev</t>
  </si>
  <si>
    <t>MTs</t>
  </si>
  <si>
    <t>MGs</t>
  </si>
  <si>
    <t>SimulatedMGs</t>
  </si>
  <si>
    <t>SampleID</t>
  </si>
  <si>
    <t>simulatedMGs average</t>
  </si>
  <si>
    <t>simulatedMGs std dev</t>
  </si>
  <si>
    <t>Supplemental Table 1: Phylum level relative abundance with averaged realative abundance and standard deviation.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</si>
</sst>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B3050-BAA9-410C-93C7-23225A1B4E6A}">
  <dimension ref="A1:S52"/>
  <sheetViews>
    <sheetView tabSelected="1" workbookViewId="0"/>
  </sheetViews>
  <sheetFormatPr defaultRowHeight="14.5" x14ac:dyDescent="0.35"/>
  <cols>
    <col min="1" max="1" width="20.81640625" customWidth="1"/>
  </cols>
  <sheetData>
    <row r="1" spans="1:19" ht="15.5" x14ac:dyDescent="0.35">
      <c r="A1" s="3" t="s">
        <v>54</v>
      </c>
    </row>
    <row r="3" spans="1:19" x14ac:dyDescent="0.35">
      <c r="A3" t="s">
        <v>51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42</v>
      </c>
      <c r="R3" t="s">
        <v>13</v>
      </c>
      <c r="S3" t="s">
        <v>43</v>
      </c>
    </row>
    <row r="5" spans="1:19" x14ac:dyDescent="0.35">
      <c r="A5" t="s">
        <v>50</v>
      </c>
    </row>
    <row r="6" spans="1:19" x14ac:dyDescent="0.35">
      <c r="A6" t="s">
        <v>15</v>
      </c>
      <c r="B6">
        <v>0</v>
      </c>
      <c r="C6">
        <v>0.38718632800000002</v>
      </c>
      <c r="D6">
        <v>3.1367175999999997E-2</v>
      </c>
      <c r="E6">
        <v>3.8451831999999998E-2</v>
      </c>
      <c r="F6">
        <v>0.50665200499999996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1.0131237E-2</v>
      </c>
      <c r="O6">
        <v>0</v>
      </c>
      <c r="P6">
        <v>2.6211422000000002E-2</v>
      </c>
      <c r="Q6">
        <v>0</v>
      </c>
      <c r="R6">
        <v>0</v>
      </c>
      <c r="S6">
        <v>0</v>
      </c>
    </row>
    <row r="7" spans="1:19" x14ac:dyDescent="0.35">
      <c r="A7" t="s">
        <v>16</v>
      </c>
      <c r="B7">
        <v>9.9206073000000006E-2</v>
      </c>
      <c r="C7">
        <v>0</v>
      </c>
      <c r="D7">
        <v>0.57591057899999998</v>
      </c>
      <c r="E7">
        <v>0</v>
      </c>
      <c r="F7">
        <v>0.21585765000000001</v>
      </c>
      <c r="G7">
        <v>0</v>
      </c>
      <c r="H7">
        <v>0</v>
      </c>
      <c r="I7">
        <v>0</v>
      </c>
      <c r="J7">
        <v>0.108155164</v>
      </c>
      <c r="K7">
        <v>0</v>
      </c>
      <c r="L7">
        <v>0</v>
      </c>
      <c r="M7">
        <v>0</v>
      </c>
      <c r="N7">
        <v>0</v>
      </c>
      <c r="O7">
        <v>0</v>
      </c>
      <c r="P7">
        <v>8.7053399999999996E-4</v>
      </c>
      <c r="Q7">
        <v>0</v>
      </c>
      <c r="R7">
        <v>0</v>
      </c>
      <c r="S7">
        <v>0</v>
      </c>
    </row>
    <row r="8" spans="1:19" x14ac:dyDescent="0.35">
      <c r="A8" t="s">
        <v>17</v>
      </c>
      <c r="B8">
        <v>4.7546127000000001E-2</v>
      </c>
      <c r="C8">
        <v>0.182415776</v>
      </c>
      <c r="D8">
        <v>5.9124523999999998E-2</v>
      </c>
      <c r="E8">
        <v>1.3707328E-2</v>
      </c>
      <c r="F8">
        <v>0.670874729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1.0831403999999999E-2</v>
      </c>
      <c r="O8">
        <v>0</v>
      </c>
      <c r="P8">
        <v>1.5500112E-2</v>
      </c>
      <c r="Q8">
        <v>0</v>
      </c>
      <c r="R8">
        <v>0</v>
      </c>
      <c r="S8">
        <v>0</v>
      </c>
    </row>
    <row r="9" spans="1:19" x14ac:dyDescent="0.35">
      <c r="A9" t="s">
        <v>18</v>
      </c>
      <c r="B9">
        <v>6.1703241999999998E-2</v>
      </c>
      <c r="C9">
        <v>0.14296524799999999</v>
      </c>
      <c r="D9">
        <v>1.4086967000000001E-2</v>
      </c>
      <c r="E9">
        <v>0</v>
      </c>
      <c r="F9">
        <v>0.76360672900000004</v>
      </c>
      <c r="G9">
        <v>0</v>
      </c>
      <c r="H9">
        <v>0</v>
      </c>
      <c r="I9">
        <v>0</v>
      </c>
      <c r="J9">
        <v>0</v>
      </c>
      <c r="K9">
        <v>1.0419698E-2</v>
      </c>
      <c r="L9">
        <v>0</v>
      </c>
      <c r="M9">
        <v>0</v>
      </c>
      <c r="N9">
        <v>0</v>
      </c>
      <c r="O9">
        <v>0</v>
      </c>
      <c r="P9">
        <v>7.2181149999999998E-3</v>
      </c>
      <c r="Q9">
        <v>0</v>
      </c>
      <c r="R9">
        <v>0</v>
      </c>
      <c r="S9">
        <v>0</v>
      </c>
    </row>
    <row r="10" spans="1:19" x14ac:dyDescent="0.35">
      <c r="A10" t="s">
        <v>19</v>
      </c>
      <c r="B10">
        <v>0.15996085900000001</v>
      </c>
      <c r="C10">
        <v>0.18246704699999999</v>
      </c>
      <c r="D10">
        <v>0</v>
      </c>
      <c r="E10">
        <v>0</v>
      </c>
      <c r="F10">
        <v>0.64974385499999998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7.8282390000000007E-3</v>
      </c>
      <c r="Q10">
        <v>0</v>
      </c>
      <c r="R10">
        <v>0</v>
      </c>
      <c r="S10">
        <v>0</v>
      </c>
    </row>
    <row r="11" spans="1:19" x14ac:dyDescent="0.35">
      <c r="A11" t="s">
        <v>20</v>
      </c>
      <c r="B11">
        <v>0.189079684</v>
      </c>
      <c r="C11">
        <v>5.4553347000000002E-2</v>
      </c>
      <c r="D11">
        <v>1.6640941999999999E-2</v>
      </c>
      <c r="E11">
        <v>0</v>
      </c>
      <c r="F11">
        <v>0.72776384299999997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1.1962184000000001E-2</v>
      </c>
      <c r="Q11">
        <v>0</v>
      </c>
      <c r="R11">
        <v>0</v>
      </c>
      <c r="S11">
        <v>0</v>
      </c>
    </row>
    <row r="12" spans="1:19" x14ac:dyDescent="0.35">
      <c r="A12" t="s">
        <v>21</v>
      </c>
      <c r="B12">
        <v>6.5282424000000006E-2</v>
      </c>
      <c r="C12">
        <v>8.9090684000000003E-2</v>
      </c>
      <c r="D12">
        <v>2.2799284999999999E-2</v>
      </c>
      <c r="E12">
        <v>0</v>
      </c>
      <c r="F12">
        <v>0.739596056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4.1155540999999997E-2</v>
      </c>
      <c r="N12">
        <v>3.1207406E-2</v>
      </c>
      <c r="O12">
        <v>0</v>
      </c>
      <c r="P12">
        <v>1.0868602999999999E-2</v>
      </c>
      <c r="Q12">
        <v>0</v>
      </c>
      <c r="R12">
        <v>0</v>
      </c>
      <c r="S12">
        <v>0</v>
      </c>
    </row>
    <row r="13" spans="1:19" x14ac:dyDescent="0.35">
      <c r="A13" t="s">
        <v>22</v>
      </c>
      <c r="B13">
        <v>5.9291349E-2</v>
      </c>
      <c r="C13">
        <v>6.1748351E-2</v>
      </c>
      <c r="D13">
        <v>7.3322126000000001E-2</v>
      </c>
      <c r="E13">
        <v>0</v>
      </c>
      <c r="F13">
        <v>0.78080951799999998</v>
      </c>
      <c r="G13">
        <v>0</v>
      </c>
      <c r="H13">
        <v>0</v>
      </c>
      <c r="I13">
        <v>0</v>
      </c>
      <c r="J13">
        <v>0</v>
      </c>
      <c r="K13">
        <v>1.3190224E-2</v>
      </c>
      <c r="L13">
        <v>0</v>
      </c>
      <c r="M13">
        <v>0</v>
      </c>
      <c r="N13">
        <v>0</v>
      </c>
      <c r="O13">
        <v>0</v>
      </c>
      <c r="P13">
        <v>1.1638433E-2</v>
      </c>
      <c r="Q13">
        <v>0</v>
      </c>
      <c r="R13">
        <v>0</v>
      </c>
      <c r="S13">
        <v>0</v>
      </c>
    </row>
    <row r="14" spans="1:19" x14ac:dyDescent="0.35">
      <c r="A14" t="s">
        <v>23</v>
      </c>
      <c r="B14">
        <v>0</v>
      </c>
      <c r="C14">
        <v>0</v>
      </c>
      <c r="D14">
        <v>0.200252242</v>
      </c>
      <c r="E14">
        <v>0</v>
      </c>
      <c r="F14">
        <v>0.62890041100000005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0.16180866999999999</v>
      </c>
      <c r="P14">
        <v>9.0386770000000002E-3</v>
      </c>
      <c r="Q14">
        <v>0</v>
      </c>
      <c r="R14">
        <v>0</v>
      </c>
      <c r="S14">
        <v>0</v>
      </c>
    </row>
    <row r="16" spans="1:19" x14ac:dyDescent="0.35">
      <c r="A16" s="2" t="s">
        <v>52</v>
      </c>
      <c r="B16">
        <f t="shared" ref="B16:S16" si="0">AVERAGE(B6:B14)*100</f>
        <v>7.5785528666666657</v>
      </c>
      <c r="C16">
        <f t="shared" si="0"/>
        <v>12.226964233333334</v>
      </c>
      <c r="D16">
        <f t="shared" si="0"/>
        <v>11.038931566666665</v>
      </c>
      <c r="E16">
        <f t="shared" si="0"/>
        <v>0.57954622222222218</v>
      </c>
      <c r="F16">
        <f t="shared" si="0"/>
        <v>63.153386622222229</v>
      </c>
      <c r="G16">
        <f t="shared" si="0"/>
        <v>0</v>
      </c>
      <c r="H16">
        <f t="shared" si="0"/>
        <v>0</v>
      </c>
      <c r="I16">
        <f t="shared" si="0"/>
        <v>0</v>
      </c>
      <c r="J16">
        <f t="shared" si="0"/>
        <v>1.2017240444444446</v>
      </c>
      <c r="K16">
        <f t="shared" si="0"/>
        <v>0.26233246666666665</v>
      </c>
      <c r="L16">
        <f t="shared" si="0"/>
        <v>0</v>
      </c>
      <c r="M16">
        <f t="shared" si="0"/>
        <v>0.45728378888888882</v>
      </c>
      <c r="N16">
        <f t="shared" si="0"/>
        <v>0.5796671888888888</v>
      </c>
      <c r="O16">
        <f t="shared" si="0"/>
        <v>1.797874111111111</v>
      </c>
      <c r="P16">
        <f t="shared" si="0"/>
        <v>1.1237368777777776</v>
      </c>
      <c r="Q16">
        <f t="shared" si="0"/>
        <v>0</v>
      </c>
      <c r="R16">
        <f t="shared" si="0"/>
        <v>0</v>
      </c>
      <c r="S16">
        <f t="shared" si="0"/>
        <v>0</v>
      </c>
    </row>
    <row r="17" spans="1:19" x14ac:dyDescent="0.35">
      <c r="A17" s="2" t="s">
        <v>53</v>
      </c>
      <c r="B17">
        <f t="shared" ref="B17:S17" si="1">_xlfn.STDEV.P(B6:B14)*100</f>
        <v>6.0859231246860857</v>
      </c>
      <c r="C17">
        <f t="shared" si="1"/>
        <v>11.406593652076152</v>
      </c>
      <c r="D17">
        <f t="shared" si="1"/>
        <v>17.414957189661425</v>
      </c>
      <c r="E17">
        <f t="shared" si="1"/>
        <v>1.2311457101835237</v>
      </c>
      <c r="F17">
        <f t="shared" si="1"/>
        <v>16.697722560715412</v>
      </c>
      <c r="G17">
        <f t="shared" si="1"/>
        <v>0</v>
      </c>
      <c r="H17">
        <f t="shared" si="1"/>
        <v>0</v>
      </c>
      <c r="I17">
        <f t="shared" si="1"/>
        <v>0</v>
      </c>
      <c r="J17">
        <f t="shared" si="1"/>
        <v>3.3989888837663629</v>
      </c>
      <c r="K17">
        <f t="shared" si="1"/>
        <v>0.49510450616309742</v>
      </c>
      <c r="L17">
        <f t="shared" si="1"/>
        <v>0</v>
      </c>
      <c r="M17">
        <f t="shared" si="1"/>
        <v>1.2933938722000438</v>
      </c>
      <c r="N17">
        <f t="shared" si="1"/>
        <v>0.9952391226474776</v>
      </c>
      <c r="O17">
        <f t="shared" si="1"/>
        <v>5.0851559027456119</v>
      </c>
      <c r="P17">
        <f t="shared" si="1"/>
        <v>0.65259952251782138</v>
      </c>
      <c r="Q17">
        <f t="shared" si="1"/>
        <v>0</v>
      </c>
      <c r="R17">
        <f t="shared" si="1"/>
        <v>0</v>
      </c>
      <c r="S17">
        <f t="shared" si="1"/>
        <v>0</v>
      </c>
    </row>
    <row r="18" spans="1:19" x14ac:dyDescent="0.35">
      <c r="A18" s="2"/>
    </row>
    <row r="19" spans="1:19" x14ac:dyDescent="0.35">
      <c r="A19" t="s">
        <v>49</v>
      </c>
    </row>
    <row r="20" spans="1:19" x14ac:dyDescent="0.35">
      <c r="A20" t="s">
        <v>24</v>
      </c>
      <c r="B20">
        <v>2.02772</v>
      </c>
      <c r="C20">
        <v>3.90665</v>
      </c>
      <c r="D20">
        <v>19.616150000000001</v>
      </c>
      <c r="E20">
        <v>32.747819999999997</v>
      </c>
      <c r="F20">
        <v>39.1449</v>
      </c>
      <c r="G20">
        <v>0</v>
      </c>
      <c r="H20">
        <v>0</v>
      </c>
      <c r="I20">
        <v>0</v>
      </c>
      <c r="J20">
        <v>0</v>
      </c>
      <c r="K20">
        <v>0</v>
      </c>
      <c r="L20">
        <v>2.5567500000000001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x14ac:dyDescent="0.35">
      <c r="A21" t="s">
        <v>25</v>
      </c>
      <c r="B21">
        <v>77.173609999999996</v>
      </c>
      <c r="C21">
        <v>0</v>
      </c>
      <c r="D21">
        <v>16.759429999999998</v>
      </c>
      <c r="E21">
        <v>0</v>
      </c>
      <c r="F21">
        <v>3.7180800000000001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35">
      <c r="A22" t="s">
        <v>26</v>
      </c>
      <c r="B22">
        <v>19.456620000000001</v>
      </c>
      <c r="C22">
        <v>7.3463700000000003</v>
      </c>
      <c r="D22">
        <v>31.60727</v>
      </c>
      <c r="E22">
        <v>0.78266000000000002</v>
      </c>
      <c r="F22">
        <v>38.141959999999997</v>
      </c>
      <c r="G22">
        <v>0</v>
      </c>
      <c r="H22">
        <v>0</v>
      </c>
      <c r="I22">
        <v>0</v>
      </c>
      <c r="J22">
        <v>0</v>
      </c>
      <c r="K22">
        <v>0</v>
      </c>
      <c r="L22">
        <v>2.66513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35">
      <c r="A23" t="s">
        <v>27</v>
      </c>
      <c r="B23">
        <v>7.5822700000000003</v>
      </c>
      <c r="C23">
        <v>3.7774399999999999</v>
      </c>
      <c r="D23">
        <v>3.0351900000000001</v>
      </c>
      <c r="E23">
        <v>4.6539999999999998E-2</v>
      </c>
      <c r="F23">
        <v>82.377949999999998</v>
      </c>
      <c r="G23">
        <v>2.05348</v>
      </c>
      <c r="H23">
        <v>0</v>
      </c>
      <c r="I23">
        <v>0</v>
      </c>
      <c r="J23">
        <v>0</v>
      </c>
      <c r="K23">
        <v>0</v>
      </c>
      <c r="L23">
        <v>1.12714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x14ac:dyDescent="0.35">
      <c r="A24" t="s">
        <v>28</v>
      </c>
      <c r="B24">
        <v>5.7525199999999996</v>
      </c>
      <c r="C24">
        <v>3.09091</v>
      </c>
      <c r="D24">
        <v>3.0067200000000001</v>
      </c>
      <c r="E24">
        <v>0</v>
      </c>
      <c r="F24">
        <v>83.147009999999995</v>
      </c>
      <c r="G24">
        <v>0</v>
      </c>
      <c r="H24">
        <v>0</v>
      </c>
      <c r="I24">
        <v>0</v>
      </c>
      <c r="J24">
        <v>0</v>
      </c>
      <c r="K24">
        <v>0</v>
      </c>
      <c r="L24">
        <v>5.0028300000000003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35">
      <c r="A25" t="s">
        <v>29</v>
      </c>
      <c r="B25">
        <v>56.176290000000002</v>
      </c>
      <c r="C25">
        <v>8.5016700000000007</v>
      </c>
      <c r="D25">
        <v>1.36995</v>
      </c>
      <c r="E25">
        <v>0</v>
      </c>
      <c r="F25">
        <v>30.096119999999999</v>
      </c>
      <c r="G25">
        <v>0</v>
      </c>
      <c r="H25">
        <v>0.12236</v>
      </c>
      <c r="I25">
        <v>0</v>
      </c>
      <c r="J25">
        <v>0</v>
      </c>
      <c r="K25">
        <v>0</v>
      </c>
      <c r="L25">
        <v>3.7336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35">
      <c r="A26" t="s">
        <v>30</v>
      </c>
      <c r="B26">
        <v>9.2947600000000001</v>
      </c>
      <c r="C26">
        <v>5.86998</v>
      </c>
      <c r="D26">
        <v>3.0220899999999999</v>
      </c>
      <c r="E26">
        <v>0.92847000000000002</v>
      </c>
      <c r="F26">
        <v>74.425870000000003</v>
      </c>
      <c r="G26">
        <v>0</v>
      </c>
      <c r="H26">
        <v>0</v>
      </c>
      <c r="I26">
        <v>0</v>
      </c>
      <c r="J26">
        <v>0</v>
      </c>
      <c r="K26">
        <v>0</v>
      </c>
      <c r="L26">
        <v>6.4588400000000004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 x14ac:dyDescent="0.35">
      <c r="A27" t="s">
        <v>31</v>
      </c>
      <c r="B27">
        <v>13.702769999999999</v>
      </c>
      <c r="C27">
        <v>0.30231000000000002</v>
      </c>
      <c r="D27">
        <v>24.835809999999999</v>
      </c>
      <c r="E27">
        <v>0.86187000000000002</v>
      </c>
      <c r="F27">
        <v>18.141179999999999</v>
      </c>
      <c r="G27">
        <v>0</v>
      </c>
      <c r="H27">
        <v>0</v>
      </c>
      <c r="I27">
        <v>0.30759999999999998</v>
      </c>
      <c r="J27">
        <v>0</v>
      </c>
      <c r="K27">
        <v>0</v>
      </c>
      <c r="L27">
        <v>41.848460000000003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x14ac:dyDescent="0.35">
      <c r="A28" t="s">
        <v>32</v>
      </c>
      <c r="B28">
        <v>0</v>
      </c>
      <c r="C28">
        <v>0</v>
      </c>
      <c r="D28">
        <v>0</v>
      </c>
      <c r="E28">
        <v>0</v>
      </c>
      <c r="F28">
        <v>97.602360000000004</v>
      </c>
      <c r="G28">
        <v>0</v>
      </c>
      <c r="H28">
        <v>0</v>
      </c>
      <c r="I28">
        <v>0</v>
      </c>
      <c r="J28">
        <v>7.5039999999999996E-2</v>
      </c>
      <c r="K28">
        <v>0.34458</v>
      </c>
      <c r="L28">
        <v>1.9780199999999999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30" spans="1:19" x14ac:dyDescent="0.35">
      <c r="A30" s="2" t="s">
        <v>44</v>
      </c>
      <c r="B30">
        <f>AVERAGE(B20:B28)</f>
        <v>21.240728888888885</v>
      </c>
      <c r="C30">
        <f t="shared" ref="C30:S30" si="2">AVERAGE(C20:C28)</f>
        <v>3.6439255555555556</v>
      </c>
      <c r="D30">
        <f t="shared" si="2"/>
        <v>11.472512222222223</v>
      </c>
      <c r="E30">
        <f t="shared" si="2"/>
        <v>3.9297066666666662</v>
      </c>
      <c r="F30">
        <f t="shared" si="2"/>
        <v>51.86615888888889</v>
      </c>
      <c r="G30">
        <f t="shared" si="2"/>
        <v>0.22816444444444445</v>
      </c>
      <c r="H30">
        <f t="shared" si="2"/>
        <v>1.3595555555555555E-2</v>
      </c>
      <c r="I30">
        <f t="shared" si="2"/>
        <v>3.4177777777777779E-2</v>
      </c>
      <c r="J30">
        <f t="shared" si="2"/>
        <v>8.3377777777777773E-3</v>
      </c>
      <c r="K30">
        <f t="shared" si="2"/>
        <v>3.8286666666666663E-2</v>
      </c>
      <c r="L30">
        <f t="shared" si="2"/>
        <v>7.2634188888888893</v>
      </c>
      <c r="M30">
        <f t="shared" si="2"/>
        <v>0</v>
      </c>
      <c r="N30">
        <f t="shared" si="2"/>
        <v>0</v>
      </c>
      <c r="O30">
        <f t="shared" si="2"/>
        <v>0</v>
      </c>
      <c r="P30">
        <f t="shared" si="2"/>
        <v>0</v>
      </c>
      <c r="Q30">
        <f t="shared" si="2"/>
        <v>0</v>
      </c>
      <c r="R30">
        <f t="shared" si="2"/>
        <v>0</v>
      </c>
      <c r="S30">
        <f t="shared" si="2"/>
        <v>0</v>
      </c>
    </row>
    <row r="31" spans="1:19" x14ac:dyDescent="0.35">
      <c r="A31" s="2" t="s">
        <v>45</v>
      </c>
      <c r="B31">
        <f>_xlfn.STDEV.P(B20:B28)</f>
        <v>25.382489697233076</v>
      </c>
      <c r="C31">
        <f t="shared" ref="C31:S31" si="3">_xlfn.STDEV.P(C20:C28)</f>
        <v>2.9884323689970187</v>
      </c>
      <c r="D31">
        <f t="shared" si="3"/>
        <v>11.186323565557657</v>
      </c>
      <c r="E31">
        <f t="shared" si="3"/>
        <v>10.196164657267513</v>
      </c>
      <c r="F31">
        <f t="shared" si="3"/>
        <v>31.25154584330668</v>
      </c>
      <c r="G31">
        <f t="shared" si="3"/>
        <v>0.64534650356931189</v>
      </c>
      <c r="H31">
        <f t="shared" si="3"/>
        <v>3.8454038109327092E-2</v>
      </c>
      <c r="I31">
        <f t="shared" si="3"/>
        <v>9.6669353730214236E-2</v>
      </c>
      <c r="J31">
        <f t="shared" si="3"/>
        <v>2.3582796826772678E-2</v>
      </c>
      <c r="K31">
        <f t="shared" si="3"/>
        <v>0.1082910465161158</v>
      </c>
      <c r="L31">
        <f t="shared" si="3"/>
        <v>12.364761336000559</v>
      </c>
      <c r="M31">
        <f t="shared" si="3"/>
        <v>0</v>
      </c>
      <c r="N31">
        <f t="shared" si="3"/>
        <v>0</v>
      </c>
      <c r="O31">
        <f t="shared" si="3"/>
        <v>0</v>
      </c>
      <c r="P31">
        <f t="shared" si="3"/>
        <v>0</v>
      </c>
      <c r="Q31">
        <f t="shared" si="3"/>
        <v>0</v>
      </c>
      <c r="R31">
        <f t="shared" si="3"/>
        <v>0</v>
      </c>
      <c r="S31">
        <f t="shared" si="3"/>
        <v>0</v>
      </c>
    </row>
    <row r="32" spans="1:19" x14ac:dyDescent="0.35">
      <c r="A32" s="2"/>
    </row>
    <row r="33" spans="1:19" x14ac:dyDescent="0.35">
      <c r="A33" t="s">
        <v>48</v>
      </c>
    </row>
    <row r="34" spans="1:19" x14ac:dyDescent="0.35">
      <c r="A34" t="s">
        <v>33</v>
      </c>
      <c r="B34">
        <v>1.6619999999999999E-2</v>
      </c>
      <c r="C34">
        <v>1.2999999999999999E-3</v>
      </c>
      <c r="D34">
        <v>9.6320000000000003E-2</v>
      </c>
      <c r="E34">
        <v>6.1710000000000001E-2</v>
      </c>
      <c r="F34">
        <v>0.34828999999999999</v>
      </c>
      <c r="G34">
        <v>0</v>
      </c>
      <c r="H34">
        <v>0</v>
      </c>
      <c r="I34">
        <v>0</v>
      </c>
      <c r="J34">
        <v>0</v>
      </c>
      <c r="K34">
        <v>0</v>
      </c>
      <c r="L34">
        <v>99.475759999999994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</row>
    <row r="35" spans="1:19" x14ac:dyDescent="0.35">
      <c r="A35" t="s">
        <v>34</v>
      </c>
      <c r="B35">
        <v>14.851749999999999</v>
      </c>
      <c r="C35">
        <v>0</v>
      </c>
      <c r="D35">
        <v>7.6595500000000003</v>
      </c>
      <c r="E35">
        <v>0</v>
      </c>
      <c r="F35">
        <v>10.99065</v>
      </c>
      <c r="G35">
        <v>0</v>
      </c>
      <c r="H35">
        <v>0</v>
      </c>
      <c r="I35">
        <v>0</v>
      </c>
      <c r="J35">
        <v>0</v>
      </c>
      <c r="K35">
        <v>0</v>
      </c>
      <c r="L35">
        <v>66.498050000000006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</row>
    <row r="36" spans="1:19" x14ac:dyDescent="0.35">
      <c r="A36" t="s">
        <v>35</v>
      </c>
      <c r="B36">
        <v>1.0499999999999999E-3</v>
      </c>
      <c r="C36">
        <v>7.1000000000000002E-4</v>
      </c>
      <c r="D36">
        <v>4.5700000000000003E-3</v>
      </c>
      <c r="E36" s="1">
        <v>8.0000000000000007E-5</v>
      </c>
      <c r="F36">
        <v>0.23485</v>
      </c>
      <c r="G36">
        <v>0</v>
      </c>
      <c r="H36">
        <v>0</v>
      </c>
      <c r="I36">
        <v>0</v>
      </c>
      <c r="J36">
        <v>0</v>
      </c>
      <c r="K36">
        <v>0</v>
      </c>
      <c r="L36">
        <v>99.758740000000003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x14ac:dyDescent="0.35">
      <c r="A37" t="s">
        <v>36</v>
      </c>
      <c r="B37">
        <v>4.9321599999999997</v>
      </c>
      <c r="C37">
        <v>0.61268</v>
      </c>
      <c r="D37">
        <v>9.6556300000000004</v>
      </c>
      <c r="E37">
        <v>3.5639999999999998E-2</v>
      </c>
      <c r="F37">
        <v>55.690190000000001</v>
      </c>
      <c r="G37">
        <v>4.7884500000000001</v>
      </c>
      <c r="H37">
        <v>0</v>
      </c>
      <c r="I37">
        <v>0</v>
      </c>
      <c r="J37">
        <v>0</v>
      </c>
      <c r="K37">
        <v>0</v>
      </c>
      <c r="L37">
        <v>24.285250000000001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</row>
    <row r="38" spans="1:19" x14ac:dyDescent="0.35">
      <c r="A38" t="s">
        <v>37</v>
      </c>
      <c r="B38">
        <v>0.16245000000000001</v>
      </c>
      <c r="C38">
        <v>0</v>
      </c>
      <c r="D38">
        <v>0.69723000000000002</v>
      </c>
      <c r="E38">
        <v>0</v>
      </c>
      <c r="F38">
        <v>0.92815999999999999</v>
      </c>
      <c r="G38">
        <v>0</v>
      </c>
      <c r="H38">
        <v>0</v>
      </c>
      <c r="I38">
        <v>0</v>
      </c>
      <c r="J38">
        <v>0</v>
      </c>
      <c r="K38">
        <v>0</v>
      </c>
      <c r="L38">
        <v>98.212159999999997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35">
      <c r="A39" t="s">
        <v>38</v>
      </c>
      <c r="B39">
        <v>3.5E-4</v>
      </c>
      <c r="C39">
        <v>2.1000000000000001E-4</v>
      </c>
      <c r="D39">
        <v>2.16E-3</v>
      </c>
      <c r="E39">
        <v>0</v>
      </c>
      <c r="F39">
        <v>2.0500000000000002E-3</v>
      </c>
      <c r="G39">
        <v>0</v>
      </c>
      <c r="H39">
        <v>0</v>
      </c>
      <c r="I39">
        <v>0</v>
      </c>
      <c r="J39">
        <v>0</v>
      </c>
      <c r="K39">
        <v>0</v>
      </c>
      <c r="L39">
        <v>99.995239999999995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35">
      <c r="A40" t="s">
        <v>39</v>
      </c>
      <c r="B40">
        <v>3.3400000000000001E-3</v>
      </c>
      <c r="C40">
        <v>0</v>
      </c>
      <c r="D40">
        <v>7.0899999999999999E-3</v>
      </c>
      <c r="E40">
        <v>4.8000000000000001E-4</v>
      </c>
      <c r="F40">
        <v>6.6309999999999994E-2</v>
      </c>
      <c r="G40">
        <v>0</v>
      </c>
      <c r="H40">
        <v>0</v>
      </c>
      <c r="I40">
        <v>0</v>
      </c>
      <c r="J40">
        <v>0</v>
      </c>
      <c r="K40">
        <v>0</v>
      </c>
      <c r="L40">
        <v>99.922780000000003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x14ac:dyDescent="0.35">
      <c r="A41" t="s">
        <v>40</v>
      </c>
      <c r="B41">
        <v>9.5E-4</v>
      </c>
      <c r="C41">
        <v>0</v>
      </c>
      <c r="D41">
        <v>1.456E-2</v>
      </c>
      <c r="E41">
        <v>1.1E-4</v>
      </c>
      <c r="F41">
        <v>2.955E-2</v>
      </c>
      <c r="G41">
        <v>0</v>
      </c>
      <c r="H41">
        <v>0</v>
      </c>
      <c r="I41">
        <v>0</v>
      </c>
      <c r="J41">
        <v>0</v>
      </c>
      <c r="K41">
        <v>0</v>
      </c>
      <c r="L41">
        <v>99.954830000000001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x14ac:dyDescent="0.35">
      <c r="A42" t="s">
        <v>41</v>
      </c>
      <c r="B42">
        <v>97.06429</v>
      </c>
      <c r="C42">
        <v>0</v>
      </c>
      <c r="D42">
        <v>9.3869999999999995E-2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2.84185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4" spans="1:19" x14ac:dyDescent="0.35">
      <c r="A44" s="2" t="s">
        <v>46</v>
      </c>
      <c r="B44">
        <f>AVERAGE(B34:B42)</f>
        <v>13.003662222222223</v>
      </c>
      <c r="C44">
        <f t="shared" ref="C44:S44" si="4">AVERAGE(C34:C42)</f>
        <v>6.8322222222222229E-2</v>
      </c>
      <c r="D44">
        <f t="shared" si="4"/>
        <v>2.0256644444444447</v>
      </c>
      <c r="E44">
        <f t="shared" si="4"/>
        <v>1.0891111111111108E-2</v>
      </c>
      <c r="F44">
        <f t="shared" si="4"/>
        <v>7.5877833333333342</v>
      </c>
      <c r="G44">
        <f t="shared" si="4"/>
        <v>0.53205000000000002</v>
      </c>
      <c r="H44">
        <f t="shared" si="4"/>
        <v>0</v>
      </c>
      <c r="I44">
        <f t="shared" si="4"/>
        <v>0</v>
      </c>
      <c r="J44">
        <f t="shared" si="4"/>
        <v>0</v>
      </c>
      <c r="K44">
        <f t="shared" si="4"/>
        <v>0</v>
      </c>
      <c r="L44">
        <f t="shared" si="4"/>
        <v>76.771628888888884</v>
      </c>
      <c r="M44">
        <f t="shared" si="4"/>
        <v>0</v>
      </c>
      <c r="N44">
        <f t="shared" si="4"/>
        <v>0</v>
      </c>
      <c r="O44">
        <f t="shared" si="4"/>
        <v>0</v>
      </c>
      <c r="P44">
        <f t="shared" si="4"/>
        <v>0</v>
      </c>
      <c r="Q44">
        <f t="shared" si="4"/>
        <v>0</v>
      </c>
      <c r="R44">
        <f t="shared" si="4"/>
        <v>0</v>
      </c>
      <c r="S44">
        <f t="shared" si="4"/>
        <v>0</v>
      </c>
    </row>
    <row r="45" spans="1:19" x14ac:dyDescent="0.35">
      <c r="A45" s="2" t="s">
        <v>47</v>
      </c>
      <c r="B45">
        <f>_xlfn.STDEV.P(B34:B42)</f>
        <v>30.082380727919194</v>
      </c>
      <c r="C45">
        <f t="shared" ref="C45:S45" si="5">_xlfn.STDEV.P(C34:C42)</f>
        <v>0.19246000627996443</v>
      </c>
      <c r="D45">
        <f t="shared" si="5"/>
        <v>3.5819695936798395</v>
      </c>
      <c r="E45">
        <f t="shared" si="5"/>
        <v>2.1110913156966653E-2</v>
      </c>
      <c r="F45">
        <f t="shared" si="5"/>
        <v>17.3367456970877</v>
      </c>
      <c r="G45">
        <f t="shared" si="5"/>
        <v>1.5048646517212105</v>
      </c>
      <c r="H45">
        <f t="shared" si="5"/>
        <v>0</v>
      </c>
      <c r="I45">
        <f t="shared" si="5"/>
        <v>0</v>
      </c>
      <c r="J45">
        <f t="shared" si="5"/>
        <v>0</v>
      </c>
      <c r="K45">
        <f t="shared" si="5"/>
        <v>0</v>
      </c>
      <c r="L45">
        <f t="shared" si="5"/>
        <v>35.656279709117925</v>
      </c>
      <c r="M45">
        <f t="shared" si="5"/>
        <v>0</v>
      </c>
      <c r="N45">
        <f t="shared" si="5"/>
        <v>0</v>
      </c>
      <c r="O45">
        <f t="shared" si="5"/>
        <v>0</v>
      </c>
      <c r="P45">
        <f t="shared" si="5"/>
        <v>0</v>
      </c>
      <c r="Q45">
        <f t="shared" si="5"/>
        <v>0</v>
      </c>
      <c r="R45">
        <f t="shared" si="5"/>
        <v>0</v>
      </c>
      <c r="S45">
        <f t="shared" si="5"/>
        <v>0</v>
      </c>
    </row>
    <row r="50" spans="1:1" x14ac:dyDescent="0.35">
      <c r="A50" s="2"/>
    </row>
    <row r="51" spans="1:1" x14ac:dyDescent="0.35">
      <c r="A51" s="2"/>
    </row>
    <row r="52" spans="1:1" x14ac:dyDescent="0.35">
      <c r="A5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ONLY the 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Gil</dc:creator>
  <cp:lastModifiedBy>Joshua</cp:lastModifiedBy>
  <dcterms:created xsi:type="dcterms:W3CDTF">2021-11-03T16:23:15Z</dcterms:created>
  <dcterms:modified xsi:type="dcterms:W3CDTF">2022-03-25T01:46:36Z</dcterms:modified>
</cp:coreProperties>
</file>