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40"/>
  </bookViews>
  <sheets>
    <sheet name="Sheet2" sheetId="2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<sst xmlns="http://schemas.openxmlformats.org/spreadsheetml/2006/main" count="32" uniqueCount="24">
  <si>
    <t>Name</t>
  </si>
  <si>
    <t xml:space="preserve">Peak area </t>
  </si>
  <si>
    <t xml:space="preserve">Peak area+60118 </t>
  </si>
  <si>
    <t>SA content</t>
  </si>
  <si>
    <t>CAM-1</t>
  </si>
  <si>
    <t>CAM-2</t>
  </si>
  <si>
    <t>CAM-3</t>
  </si>
  <si>
    <t>S-CAM-1</t>
  </si>
  <si>
    <t>S-CAM-2</t>
  </si>
  <si>
    <t>S-CAM-3</t>
  </si>
  <si>
    <t>CAM-SlERF01-1</t>
  </si>
  <si>
    <t>CAM-SlERF01-2</t>
  </si>
  <si>
    <t>CAM-SlERF01-3</t>
  </si>
  <si>
    <t>S-CAM-SlERF01-1</t>
  </si>
  <si>
    <t>S-CAM-SlERF01-2</t>
  </si>
  <si>
    <t>S-CAM-SlERF01-3</t>
  </si>
  <si>
    <t>Peak area+46083</t>
  </si>
  <si>
    <t xml:space="preserve">JA content </t>
  </si>
  <si>
    <t>CAM-SLERF01-1</t>
  </si>
  <si>
    <t>CAM-SLERF01-2</t>
  </si>
  <si>
    <t>CAM-SLERF01-3</t>
  </si>
  <si>
    <t>S-CAM-SLERF01-1</t>
  </si>
  <si>
    <t>S-CAM-SLERF01-2</t>
  </si>
  <si>
    <t>S-CAM-SLERF01-3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</si>
</sst>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r>
              <a:t>JA</a:t>
            </a:r>
            <a:endParaRPr sz="1200" b="0" i="0" u="none" strike="noStrike" baseline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endParaRPr>
          </a:p>
        </c:rich>
      </c:tx>
      <c:layout>
        <c:manualLayout>
          <c:xMode val="edge"/>
          <c:yMode val="edge"/>
          <c:x val="0.478658571293046"/>
          <c:y val="0.0381944444444444"/>
        </c:manualLayout>
      </c:layout>
      <c:overlay val="0"/>
      <c:spPr>
        <a:noFill/>
        <a:ln w="3175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9189470940839"/>
          <c:y val="0.155793795620438"/>
          <c:w val="0.672296064633829"/>
          <c:h val="0.672262773722628"/>
        </c:manualLayout>
      </c:layout>
      <c:scatterChart>
        <c:scatterStyle val="marker"/>
        <c:varyColors val="0"/>
        <c:ser>
          <c:idx val="0"/>
          <c:order val="0"/>
          <c:spPr>
            <a:ln w="3175" cap="rnd" cmpd="sng" algn="ctr">
              <a:noFill/>
              <a:prstDash val="solid"/>
              <a:round/>
            </a:ln>
          </c:spPr>
          <c:marker>
            <c:symbol val="diamond"/>
            <c:size val="5"/>
            <c:spPr>
              <a:solidFill>
                <a:srgbClr val="000080">
                  <a:alpha val="100000"/>
                </a:srgbClr>
              </a:solidFill>
              <a:ln w="9525" cap="flat" cmpd="sng" algn="ctr">
                <a:solidFill>
                  <a:srgbClr val="000080">
                    <a:alpha val="100000"/>
                  </a:srgbClr>
                </a:solidFill>
                <a:prstDash val="solid"/>
                <a:round/>
              </a:ln>
            </c:spPr>
          </c:marker>
          <c:dLbls>
            <c:delete val="1"/>
          </c:dLbls>
          <c:trendline>
            <c:spPr>
              <a:ln w="28575" cap="rnd" cmpd="sng" algn="ctr">
                <a:solidFill>
                  <a:srgbClr val="000000">
                    <a:alpha val="100000"/>
                  </a:srgbClr>
                </a:solidFill>
                <a:prstDash val="solid"/>
                <a:round/>
              </a:ln>
            </c:spPr>
            <c:trendlineType val="linear"/>
            <c:forward val="0"/>
            <c:backward val="0"/>
            <c:dispRSqr val="1"/>
            <c:dispEq val="1"/>
            <c:trendlineLbl>
              <c:layout>
                <c:manualLayout>
                  <c:x val="-0.119694188860662"/>
                  <c:y val="-0.0434864057512689"/>
                </c:manualLayout>
              </c:layout>
              <c:numFmt formatCode="General" sourceLinked="0"/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000000">
                          <a:alpha val="100000"/>
                        </a:srgbClr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  <a:cs typeface="宋体" panose="02010600030101010101" pitchFamily="7" charset="-122"/>
                    </a:defRPr>
                  </a:pPr>
                </a:p>
              </c:txPr>
            </c:trendlineLbl>
          </c:trendline>
          <c:xVal>
            <c:numRef>
              <c:f>[1]Sheet2!$A$18:$A$22</c:f>
              <c:numCache>
                <c:formatCode>General</c:formatCode>
                <c:ptCount val="5"/>
                <c:pt idx="0">
                  <c:v>2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70</c:v>
                </c:pt>
              </c:numCache>
            </c:numRef>
          </c:xVal>
          <c:yVal>
            <c:numRef>
              <c:f>[1]Sheet2!$B$18:$B$22</c:f>
              <c:numCache>
                <c:formatCode>General</c:formatCode>
                <c:ptCount val="5"/>
                <c:pt idx="0">
                  <c:v>43045</c:v>
                </c:pt>
                <c:pt idx="1">
                  <c:v>565900</c:v>
                </c:pt>
                <c:pt idx="2">
                  <c:v>1015689</c:v>
                </c:pt>
                <c:pt idx="3">
                  <c:v>2137890</c:v>
                </c:pt>
                <c:pt idx="4">
                  <c:v>3534567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90248"/>
        <c:axId val="613431454"/>
      </c:scatterChart>
      <c:valAx>
        <c:axId val="2149024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200" b="0" i="0" u="none" strike="noStrike" kern="1200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t>Amount of </a:t>
                </a:r>
                <a:r>
                  <a:rPr lang="en-US" altLang="zh-CN"/>
                  <a:t>J</a:t>
                </a:r>
                <a:r>
                  <a:t>A standard (μg/ml 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spPr>
          <a:ln w="3175" cap="flat" cmpd="sng" algn="ctr">
            <a:solidFill>
              <a:srgbClr val="000000">
                <a:alpha val="100000"/>
              </a:srgbClr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613431454"/>
        <c:crosses val="autoZero"/>
        <c:crossBetween val="midCat"/>
      </c:valAx>
      <c:valAx>
        <c:axId val="613431454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200" b="0" i="0" u="none" strike="noStrike" kern="1200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t>Peak area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spPr>
          <a:ln w="3175" cap="flat" cmpd="sng" algn="ctr">
            <a:solidFill>
              <a:srgbClr val="000000">
                <a:alpha val="100000"/>
              </a:srgbClr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21490248"/>
        <c:crosses val="autoZero"/>
        <c:crossBetween val="midCat"/>
      </c:valAx>
      <c:spPr>
        <a:noFill/>
        <a:ln w="3175">
          <a:noFill/>
        </a:ln>
      </c:spPr>
    </c:plotArea>
    <c:plotVisOnly val="1"/>
    <c:dispBlanksAs val="gap"/>
    <c:showDLblsOverMax val="0"/>
  </c:chart>
  <c:spPr>
    <a:solidFill>
      <a:srgbClr val="FFFFFF">
        <a:alpha val="100000"/>
      </a:srgbClr>
    </a:solidFill>
    <a:ln w="317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  <a:r>
              <a:t>SA</a:t>
            </a:r>
            <a:endParaRPr sz="1200" b="0" i="0" u="none" strike="noStrike" baseline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endParaRPr>
          </a:p>
        </c:rich>
      </c:tx>
      <c:layout>
        <c:manualLayout>
          <c:xMode val="edge"/>
          <c:yMode val="edge"/>
          <c:x val="0.478658536585366"/>
          <c:y val="0.0381945163428966"/>
        </c:manualLayout>
      </c:layout>
      <c:overlay val="0"/>
      <c:spPr>
        <a:noFill/>
        <a:ln w="3175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02962807312461"/>
          <c:y val="0.0806750360156411"/>
          <c:w val="0.693233872662324"/>
          <c:h val="0.730232558139535"/>
        </c:manualLayout>
      </c:layout>
      <c:scatterChart>
        <c:scatterStyle val="marker"/>
        <c:varyColors val="0"/>
        <c:ser>
          <c:idx val="0"/>
          <c:order val="0"/>
          <c:spPr>
            <a:ln w="3175" cap="rnd" cmpd="sng" algn="ctr">
              <a:noFill/>
              <a:prstDash val="solid"/>
              <a:round/>
            </a:ln>
          </c:spPr>
          <c:marker>
            <c:symbol val="diamond"/>
            <c:size val="5"/>
            <c:spPr>
              <a:solidFill>
                <a:srgbClr val="000080">
                  <a:alpha val="100000"/>
                </a:srgbClr>
              </a:solidFill>
              <a:ln w="9525" cap="flat" cmpd="sng" algn="ctr">
                <a:solidFill>
                  <a:srgbClr val="000080">
                    <a:alpha val="100000"/>
                  </a:srgbClr>
                </a:solidFill>
                <a:prstDash val="solid"/>
                <a:round/>
              </a:ln>
            </c:spPr>
          </c:marker>
          <c:dLbls>
            <c:delete val="1"/>
          </c:dLbls>
          <c:trendline>
            <c:spPr>
              <a:ln w="28575" cap="rnd" cmpd="sng" algn="ctr">
                <a:solidFill>
                  <a:srgbClr val="000000">
                    <a:alpha val="100000"/>
                  </a:srgbClr>
                </a:solidFill>
                <a:prstDash val="solid"/>
                <a:round/>
              </a:ln>
            </c:spPr>
            <c:trendlineType val="linear"/>
            <c:forward val="0"/>
            <c:backward val="0"/>
            <c:dispRSqr val="1"/>
            <c:dispEq val="1"/>
            <c:trendlineLbl>
              <c:layout>
                <c:manualLayout>
                  <c:x val="-0.22372434685158"/>
                  <c:y val="0.019590428819351"/>
                </c:manualLayout>
              </c:layout>
              <c:numFmt formatCode="General" sourceLinked="0"/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000000">
                          <a:alpha val="100000"/>
                        </a:srgbClr>
                      </a:solidFill>
                      <a:latin typeface="宋体" panose="02010600030101010101" pitchFamily="7" charset="-122"/>
                      <a:ea typeface="宋体" panose="02010600030101010101" pitchFamily="7" charset="-122"/>
                      <a:cs typeface="宋体" panose="02010600030101010101" pitchFamily="7" charset="-122"/>
                    </a:defRPr>
                  </a:pPr>
                </a:p>
              </c:txPr>
            </c:trendlineLbl>
          </c:trendline>
          <c:xVal>
            <c:numRef>
              <c:f>[1]Sheet2!$G$18:$G$22</c:f>
              <c:numCache>
                <c:formatCode>General</c:formatCode>
                <c:ptCount val="5"/>
                <c:pt idx="0">
                  <c:v>2</c:v>
                </c:pt>
                <c:pt idx="1">
                  <c:v>10</c:v>
                </c:pt>
                <c:pt idx="2">
                  <c:v>20</c:v>
                </c:pt>
                <c:pt idx="3">
                  <c:v>40</c:v>
                </c:pt>
                <c:pt idx="4">
                  <c:v>80</c:v>
                </c:pt>
              </c:numCache>
            </c:numRef>
          </c:xVal>
          <c:yVal>
            <c:numRef>
              <c:f>[1]Sheet2!$H$18:$H$22</c:f>
              <c:numCache>
                <c:formatCode>General</c:formatCode>
                <c:ptCount val="5"/>
                <c:pt idx="0">
                  <c:v>88369</c:v>
                </c:pt>
                <c:pt idx="1">
                  <c:v>498236</c:v>
                </c:pt>
                <c:pt idx="2">
                  <c:v>1000100</c:v>
                </c:pt>
                <c:pt idx="3">
                  <c:v>1923694</c:v>
                </c:pt>
                <c:pt idx="4">
                  <c:v>3829854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0446914"/>
        <c:axId val="98126926"/>
      </c:scatterChart>
      <c:valAx>
        <c:axId val="94044691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200" b="0" i="0" u="none" strike="noStrike" kern="1200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t>Amount of SA standard (μg/ml 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spPr>
          <a:ln w="3175" cap="flat" cmpd="sng" algn="ctr">
            <a:solidFill>
              <a:srgbClr val="000000">
                <a:alpha val="100000"/>
              </a:srgbClr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98126926"/>
        <c:crosses val="autoZero"/>
        <c:crossBetween val="midCat"/>
      </c:valAx>
      <c:valAx>
        <c:axId val="98126926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200" b="0" i="0" u="none" strike="noStrike" kern="1200" baseline="0">
                    <a:solidFill>
                      <a:srgbClr val="000000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  <a:r>
                  <a:t>Peak area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spPr>
          <a:ln w="3175" cap="flat" cmpd="sng" algn="ctr">
            <a:solidFill>
              <a:srgbClr val="000000">
                <a:alpha val="100000"/>
              </a:srgbClr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940446914"/>
        <c:crosses val="autoZero"/>
        <c:crossBetween val="midCat"/>
      </c:valAx>
      <c:spPr>
        <a:solidFill>
          <a:schemeClr val="bg1"/>
        </a:solidFill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externalData r:id="rId1">
    <c:autoUpdate val="0"/>
  </c:externalData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71120</xdr:colOff>
      <xdr:row>20</xdr:row>
      <xdr:rowOff>57150</xdr:rowOff>
    </xdr:from>
    <xdr:to>
      <xdr:col>15</xdr:col>
      <xdr:colOff>245110</xdr:colOff>
      <xdr:row>35</xdr:row>
      <xdr:rowOff>21590</xdr:rowOff>
    </xdr:to>
    <xdr:graphicFrame>
      <xdr:nvGraphicFramePr>
        <xdr:cNvPr id="2" name="图表 1"/>
        <xdr:cNvGraphicFramePr/>
      </xdr:nvGraphicFramePr>
      <xdr:xfrm>
        <a:off x="4738370" y="3803650"/>
        <a:ext cx="5203190" cy="2783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298450</xdr:colOff>
      <xdr:row>1</xdr:row>
      <xdr:rowOff>152400</xdr:rowOff>
    </xdr:from>
    <xdr:to>
      <xdr:col>16</xdr:col>
      <xdr:colOff>55880</xdr:colOff>
      <xdr:row>18</xdr:row>
      <xdr:rowOff>50165</xdr:rowOff>
    </xdr:to>
    <xdr:graphicFrame>
      <xdr:nvGraphicFramePr>
        <xdr:cNvPr id="3" name="图表 3"/>
        <xdr:cNvGraphicFramePr/>
      </xdr:nvGraphicFramePr>
      <xdr:xfrm>
        <a:off x="4337050" y="330200"/>
        <a:ext cx="6043930" cy="30854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640;&#25991;&#29486;\ERF\&#33639;&#20809;\&#25509;&#33740;&#21069;&#21518;&#28608;&#32032;&#25968;&#25454;%20-%20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1"/>
      <sheetName val="Sheet4"/>
      <sheetName val="Sheet5"/>
    </sheetNames>
    <sheetDataSet>
      <sheetData sheetId="0">
        <row r="18">
          <cell r="A18">
            <v>2</v>
          </cell>
          <cell r="B18">
            <v>43045</v>
          </cell>
        </row>
        <row r="18">
          <cell r="G18">
            <v>2</v>
          </cell>
          <cell r="H18">
            <v>88369</v>
          </cell>
        </row>
        <row r="19">
          <cell r="A19">
            <v>10</v>
          </cell>
          <cell r="B19">
            <v>565900</v>
          </cell>
        </row>
        <row r="19">
          <cell r="G19">
            <v>10</v>
          </cell>
          <cell r="H19">
            <v>498236</v>
          </cell>
        </row>
        <row r="20">
          <cell r="A20">
            <v>20</v>
          </cell>
          <cell r="B20">
            <v>1015689</v>
          </cell>
        </row>
        <row r="20">
          <cell r="G20">
            <v>20</v>
          </cell>
          <cell r="H20">
            <v>1000100</v>
          </cell>
        </row>
        <row r="21">
          <cell r="A21">
            <v>40</v>
          </cell>
          <cell r="B21">
            <v>2137890</v>
          </cell>
        </row>
        <row r="21">
          <cell r="G21">
            <v>40</v>
          </cell>
          <cell r="H21">
            <v>1923694</v>
          </cell>
        </row>
        <row r="22">
          <cell r="A22">
            <v>70</v>
          </cell>
          <cell r="B22">
            <v>3534567</v>
          </cell>
        </row>
        <row r="22">
          <cell r="G22">
            <v>80</v>
          </cell>
          <cell r="H22">
            <v>3829854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6:E32"/>
  <sheetViews>
    <sheetView tabSelected="1" topLeftCell="A7" workbookViewId="0">
      <selection activeCell="O37" sqref="O37"/>
    </sheetView>
  </sheetViews>
  <sheetFormatPr defaultColWidth="9" defaultRowHeight="14" outlineLevelCol="4"/>
  <cols>
    <col min="3" max="3" width="10.2727272727273"/>
    <col min="4" max="4" width="11.5454545454545"/>
  </cols>
  <sheetData>
    <row r="6" ht="15" spans="2:5">
      <c r="B6" s="1" t="s">
        <v>0</v>
      </c>
      <c r="C6" s="1" t="s">
        <v>1</v>
      </c>
      <c r="D6" s="1" t="s">
        <v>2</v>
      </c>
      <c r="E6" s="2" t="s">
        <v>3</v>
      </c>
    </row>
    <row r="7" ht="15" spans="2:5">
      <c r="B7" s="1" t="s">
        <v>4</v>
      </c>
      <c r="C7" s="1">
        <v>361789</v>
      </c>
      <c r="D7" s="1">
        <f>C7-16993</f>
        <v>344796</v>
      </c>
      <c r="E7" s="2">
        <f>D7/47732</f>
        <v>7.2235816642923</v>
      </c>
    </row>
    <row r="8" ht="15" spans="2:5">
      <c r="B8" s="1" t="s">
        <v>5</v>
      </c>
      <c r="C8" s="1">
        <v>363119</v>
      </c>
      <c r="D8" s="1">
        <f t="shared" ref="D8:D18" si="0">C8-16993</f>
        <v>346126</v>
      </c>
      <c r="E8" s="2">
        <f t="shared" ref="E8:E18" si="1">D8/47732</f>
        <v>7.25144557110534</v>
      </c>
    </row>
    <row r="9" ht="15" spans="2:5">
      <c r="B9" s="1" t="s">
        <v>6</v>
      </c>
      <c r="C9" s="1">
        <v>362146</v>
      </c>
      <c r="D9" s="1">
        <f t="shared" si="0"/>
        <v>345153</v>
      </c>
      <c r="E9" s="2">
        <f t="shared" si="1"/>
        <v>7.23106092348948</v>
      </c>
    </row>
    <row r="10" ht="15" spans="2:5">
      <c r="B10" s="1" t="s">
        <v>7</v>
      </c>
      <c r="C10" s="1">
        <v>431005</v>
      </c>
      <c r="D10" s="1">
        <f t="shared" si="0"/>
        <v>414012</v>
      </c>
      <c r="E10" s="2">
        <f t="shared" si="1"/>
        <v>8.67367803569932</v>
      </c>
    </row>
    <row r="11" ht="15" spans="2:5">
      <c r="B11" s="1" t="s">
        <v>8</v>
      </c>
      <c r="C11" s="1">
        <v>431019</v>
      </c>
      <c r="D11" s="1">
        <f t="shared" si="0"/>
        <v>414026</v>
      </c>
      <c r="E11" s="2">
        <f t="shared" si="1"/>
        <v>8.67397133998156</v>
      </c>
    </row>
    <row r="12" ht="15" spans="2:5">
      <c r="B12" s="1" t="s">
        <v>9</v>
      </c>
      <c r="C12" s="1">
        <v>431311</v>
      </c>
      <c r="D12" s="1">
        <f t="shared" si="0"/>
        <v>414318</v>
      </c>
      <c r="E12" s="2">
        <f t="shared" si="1"/>
        <v>8.68008882929691</v>
      </c>
    </row>
    <row r="13" ht="15" spans="2:5">
      <c r="B13" s="1" t="s">
        <v>10</v>
      </c>
      <c r="C13" s="1">
        <v>430174</v>
      </c>
      <c r="D13" s="1">
        <f t="shared" si="0"/>
        <v>413181</v>
      </c>
      <c r="E13" s="2">
        <f t="shared" si="1"/>
        <v>8.65626833151764</v>
      </c>
    </row>
    <row r="14" ht="15" spans="2:5">
      <c r="B14" s="1" t="s">
        <v>11</v>
      </c>
      <c r="C14" s="1">
        <v>425421</v>
      </c>
      <c r="D14" s="1">
        <f t="shared" si="0"/>
        <v>408428</v>
      </c>
      <c r="E14" s="2">
        <f t="shared" si="1"/>
        <v>8.55669152769631</v>
      </c>
    </row>
    <row r="15" ht="15" spans="2:5">
      <c r="B15" s="1" t="s">
        <v>12</v>
      </c>
      <c r="C15" s="1">
        <v>425310</v>
      </c>
      <c r="D15" s="1">
        <f t="shared" si="0"/>
        <v>408317</v>
      </c>
      <c r="E15" s="2">
        <f t="shared" si="1"/>
        <v>8.55436604374424</v>
      </c>
    </row>
    <row r="16" ht="15" spans="2:5">
      <c r="B16" s="1" t="s">
        <v>13</v>
      </c>
      <c r="C16" s="1">
        <v>2848448</v>
      </c>
      <c r="D16" s="1">
        <f t="shared" si="0"/>
        <v>2831455</v>
      </c>
      <c r="E16" s="2">
        <f t="shared" si="1"/>
        <v>59.3198483197855</v>
      </c>
    </row>
    <row r="17" ht="15" spans="2:5">
      <c r="B17" s="1" t="s">
        <v>14</v>
      </c>
      <c r="C17" s="1">
        <v>2847905</v>
      </c>
      <c r="D17" s="1">
        <f t="shared" si="0"/>
        <v>2830912</v>
      </c>
      <c r="E17" s="2">
        <f t="shared" si="1"/>
        <v>59.3084723036956</v>
      </c>
    </row>
    <row r="18" ht="15" spans="2:5">
      <c r="B18" s="1" t="s">
        <v>15</v>
      </c>
      <c r="C18" s="1">
        <v>2848137</v>
      </c>
      <c r="D18" s="1">
        <f t="shared" si="0"/>
        <v>2831144</v>
      </c>
      <c r="E18" s="2">
        <f t="shared" si="1"/>
        <v>59.3133327746585</v>
      </c>
    </row>
    <row r="19" ht="15" spans="2:5">
      <c r="B19" s="1" t="s">
        <v>0</v>
      </c>
      <c r="C19" s="1" t="s">
        <v>1</v>
      </c>
      <c r="D19" s="1" t="s">
        <v>16</v>
      </c>
      <c r="E19" s="1" t="s">
        <v>17</v>
      </c>
    </row>
    <row r="20" ht="15" spans="2:5">
      <c r="B20" s="1" t="s">
        <v>4</v>
      </c>
      <c r="C20" s="1">
        <v>1481873</v>
      </c>
      <c r="D20" s="1">
        <f>C20-8862.1</f>
        <v>1473010.9</v>
      </c>
      <c r="E20" s="2">
        <f>D20/51076</f>
        <v>28.8395900227113</v>
      </c>
    </row>
    <row r="21" ht="15" spans="2:5">
      <c r="B21" s="1" t="s">
        <v>5</v>
      </c>
      <c r="C21" s="1">
        <v>1471940</v>
      </c>
      <c r="D21" s="1">
        <f t="shared" ref="D21:D31" si="2">C21-8862.1</f>
        <v>1463077.9</v>
      </c>
      <c r="E21" s="2">
        <f t="shared" ref="E21:E31" si="3">D21/51076</f>
        <v>28.6451151225625</v>
      </c>
    </row>
    <row r="22" ht="15" spans="2:5">
      <c r="B22" s="1" t="s">
        <v>6</v>
      </c>
      <c r="C22" s="1">
        <v>1491799</v>
      </c>
      <c r="D22" s="1">
        <f t="shared" si="2"/>
        <v>1482936.9</v>
      </c>
      <c r="E22" s="2">
        <f t="shared" si="3"/>
        <v>29.0339278721905</v>
      </c>
    </row>
    <row r="23" ht="15" spans="2:5">
      <c r="B23" s="1" t="s">
        <v>7</v>
      </c>
      <c r="C23" s="1">
        <v>1801497</v>
      </c>
      <c r="D23" s="1">
        <f t="shared" si="2"/>
        <v>1792634.9</v>
      </c>
      <c r="E23" s="2">
        <f t="shared" si="3"/>
        <v>35.0974019108779</v>
      </c>
    </row>
    <row r="24" ht="15" spans="2:5">
      <c r="B24" s="1" t="s">
        <v>8</v>
      </c>
      <c r="C24" s="1">
        <v>1801530</v>
      </c>
      <c r="D24" s="1">
        <f t="shared" si="2"/>
        <v>1792667.9</v>
      </c>
      <c r="E24" s="2">
        <f t="shared" si="3"/>
        <v>35.0980480068917</v>
      </c>
    </row>
    <row r="25" ht="15" spans="2:5">
      <c r="B25" s="1" t="s">
        <v>9</v>
      </c>
      <c r="C25" s="1">
        <v>1801504</v>
      </c>
      <c r="D25" s="1">
        <f t="shared" si="2"/>
        <v>1792641.9</v>
      </c>
      <c r="E25" s="2">
        <f t="shared" si="3"/>
        <v>35.0975389615475</v>
      </c>
    </row>
    <row r="26" ht="15" spans="2:5">
      <c r="B26" s="1" t="s">
        <v>18</v>
      </c>
      <c r="C26" s="1">
        <v>1585827</v>
      </c>
      <c r="D26" s="1">
        <f t="shared" si="2"/>
        <v>1576964.9</v>
      </c>
      <c r="E26" s="2">
        <f t="shared" si="3"/>
        <v>30.8748707807972</v>
      </c>
    </row>
    <row r="27" ht="15" spans="2:5">
      <c r="B27" s="1" t="s">
        <v>19</v>
      </c>
      <c r="C27" s="1">
        <v>1595901</v>
      </c>
      <c r="D27" s="1">
        <f t="shared" si="2"/>
        <v>1587038.9</v>
      </c>
      <c r="E27" s="2">
        <f t="shared" si="3"/>
        <v>31.0721062730049</v>
      </c>
    </row>
    <row r="28" ht="15" spans="2:5">
      <c r="B28" s="1" t="s">
        <v>20</v>
      </c>
      <c r="C28" s="1">
        <v>1595894</v>
      </c>
      <c r="D28" s="1">
        <f t="shared" si="2"/>
        <v>1587031.9</v>
      </c>
      <c r="E28" s="2">
        <f t="shared" si="3"/>
        <v>31.0719692223353</v>
      </c>
    </row>
    <row r="29" ht="15" spans="2:5">
      <c r="B29" s="1" t="s">
        <v>21</v>
      </c>
      <c r="C29" s="1">
        <v>4692388</v>
      </c>
      <c r="D29" s="1">
        <f t="shared" si="2"/>
        <v>4683525.9</v>
      </c>
      <c r="E29" s="2">
        <f t="shared" si="3"/>
        <v>91.6971943770068</v>
      </c>
    </row>
    <row r="30" ht="15" spans="2:5">
      <c r="B30" s="1" t="s">
        <v>22</v>
      </c>
      <c r="C30" s="1">
        <v>4692378</v>
      </c>
      <c r="D30" s="1">
        <f t="shared" si="2"/>
        <v>4683515.9</v>
      </c>
      <c r="E30" s="2">
        <f t="shared" si="3"/>
        <v>91.696998590336</v>
      </c>
    </row>
    <row r="31" ht="15" spans="2:5">
      <c r="B31" s="1" t="s">
        <v>23</v>
      </c>
      <c r="C31" s="1">
        <v>4692402</v>
      </c>
      <c r="D31" s="1">
        <f t="shared" si="2"/>
        <v>4683539.9</v>
      </c>
      <c r="E31" s="2">
        <f t="shared" si="3"/>
        <v>91.697468478346</v>
      </c>
    </row>
    <row r="32" ht="15" spans="2:5">
      <c r="B32" s="1"/>
      <c r="C32" s="1"/>
      <c r="D32" s="1"/>
      <c r="E32" s="2"/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2020-07-15T11:49:00Z</dcterms:created>
  <dcterms:modified xsi:type="dcterms:W3CDTF">2020-07-17T07:50:33Z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