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dro-Martinez\Desktop\AA-Pedrin\Articulos\RNA-Seq Garrigues\SCI REP\"/>
    </mc:Choice>
  </mc:AlternateContent>
  <bookViews>
    <workbookView xWindow="0" yWindow="0" windowWidth="28800" windowHeight="12300" tabRatio="814"/>
  </bookViews>
  <sheets>
    <sheet name="Table S13" sheetId="14" r:id="rId1"/>
    <sheet name="complete_annotation_113" sheetId="5" r:id="rId2"/>
    <sheet name="hits_MF" sheetId="2" r:id="rId3"/>
    <sheet name="hits_BP" sheetId="4" r:id="rId4"/>
    <sheet name="hits_CC" sheetId="3" r:id="rId5"/>
    <sheet name="Percentage_total_MF" sheetId="7" r:id="rId6"/>
    <sheet name="Percentage_total_BP" sheetId="8" r:id="rId7"/>
    <sheet name="Percentage_total_CC" sheetId="9" r:id="rId8"/>
    <sheet name="Overrepresentation_MF" sheetId="12" r:id="rId9"/>
    <sheet name="Overrepresentation_BP" sheetId="11" r:id="rId10"/>
    <sheet name="Overrepresentation_CC" sheetId="13" r:id="rId11"/>
    <sheet name="Venn_diagram" sheetId="10" r:id="rId12"/>
  </sheets>
  <definedNames>
    <definedName name="_xlnm._FilterDatabase" localSheetId="1" hidden="1">complete_annotation_113!$A$1:$L$3211</definedName>
  </definedNames>
  <calcPr calcId="162913"/>
  <pivotCaches>
    <pivotCache cacheId="9" r:id="rId13"/>
    <pivotCache cacheId="10" r:id="rId14"/>
    <pivotCache cacheId="11" r:id="rId15"/>
  </pivotCaches>
</workbook>
</file>

<file path=xl/calcChain.xml><?xml version="1.0" encoding="utf-8"?>
<calcChain xmlns="http://schemas.openxmlformats.org/spreadsheetml/2006/main">
  <c r="E4" i="9" l="1"/>
  <c r="E5" i="9"/>
  <c r="E6" i="9"/>
  <c r="E7" i="9"/>
  <c r="E8" i="9"/>
  <c r="E9" i="9"/>
  <c r="E10" i="9"/>
  <c r="E11" i="9"/>
  <c r="E12" i="9"/>
  <c r="E13" i="9"/>
  <c r="E16" i="9"/>
  <c r="D4" i="9"/>
  <c r="D5" i="9"/>
  <c r="D6" i="9"/>
  <c r="D7" i="9"/>
  <c r="D8" i="9"/>
  <c r="D9" i="9"/>
  <c r="D10" i="9"/>
  <c r="D11" i="9"/>
  <c r="D12" i="9"/>
  <c r="D13" i="9"/>
  <c r="D16" i="9"/>
  <c r="D4" i="8"/>
  <c r="D5" i="8"/>
  <c r="D6" i="8"/>
  <c r="D7" i="8"/>
  <c r="D8" i="8"/>
  <c r="D9" i="8"/>
  <c r="D10" i="8"/>
  <c r="D11" i="8"/>
  <c r="D14" i="8"/>
  <c r="E4" i="8"/>
  <c r="E5" i="8"/>
  <c r="E6" i="8"/>
  <c r="E7" i="8"/>
  <c r="E8" i="8"/>
  <c r="E9" i="8"/>
  <c r="E10" i="8"/>
  <c r="E11" i="8"/>
  <c r="E14" i="8"/>
  <c r="D5" i="7"/>
  <c r="D6" i="7"/>
  <c r="D7" i="7"/>
  <c r="D8" i="7"/>
  <c r="D9" i="7"/>
  <c r="D4" i="7"/>
  <c r="D11" i="7"/>
  <c r="E5" i="7"/>
  <c r="E6" i="7"/>
  <c r="E7" i="7"/>
  <c r="E8" i="7"/>
  <c r="E9" i="7"/>
  <c r="E4" i="7"/>
  <c r="E11" i="7"/>
  <c r="I9" i="5"/>
  <c r="J9" i="5"/>
  <c r="K9" i="5"/>
  <c r="I49" i="5"/>
  <c r="L49" i="5" s="1"/>
  <c r="J49" i="5"/>
  <c r="K49" i="5"/>
  <c r="I3" i="5"/>
  <c r="J3" i="5"/>
  <c r="K3" i="5"/>
  <c r="I4" i="5"/>
  <c r="J4" i="5"/>
  <c r="K4" i="5"/>
  <c r="I5" i="5"/>
  <c r="L5" i="5" s="1"/>
  <c r="J5" i="5"/>
  <c r="K5" i="5"/>
  <c r="I6" i="5"/>
  <c r="J6" i="5"/>
  <c r="K6" i="5"/>
  <c r="I7" i="5"/>
  <c r="J7" i="5"/>
  <c r="K7" i="5"/>
  <c r="I8" i="5"/>
  <c r="J8" i="5"/>
  <c r="K8" i="5"/>
  <c r="I10" i="5"/>
  <c r="L10" i="5" s="1"/>
  <c r="J10" i="5"/>
  <c r="K10" i="5"/>
  <c r="I11" i="5"/>
  <c r="J11" i="5"/>
  <c r="K11" i="5"/>
  <c r="I12" i="5"/>
  <c r="J12" i="5"/>
  <c r="L12" i="5" s="1"/>
  <c r="K12" i="5"/>
  <c r="I13" i="5"/>
  <c r="J13" i="5"/>
  <c r="K13" i="5"/>
  <c r="I14" i="5"/>
  <c r="J14" i="5"/>
  <c r="L14" i="5" s="1"/>
  <c r="K14" i="5"/>
  <c r="I15" i="5"/>
  <c r="L15" i="5" s="1"/>
  <c r="J15" i="5"/>
  <c r="K15" i="5"/>
  <c r="I16" i="5"/>
  <c r="J16" i="5"/>
  <c r="K16" i="5"/>
  <c r="I17" i="5"/>
  <c r="J17" i="5"/>
  <c r="K17" i="5"/>
  <c r="I18" i="5"/>
  <c r="L18" i="5" s="1"/>
  <c r="J18" i="5"/>
  <c r="K18" i="5"/>
  <c r="I19" i="5"/>
  <c r="J19" i="5"/>
  <c r="L19" i="5" s="1"/>
  <c r="K19" i="5"/>
  <c r="I20" i="5"/>
  <c r="L20" i="5" s="1"/>
  <c r="J20" i="5"/>
  <c r="K20" i="5"/>
  <c r="I21" i="5"/>
  <c r="L21" i="5" s="1"/>
  <c r="J21" i="5"/>
  <c r="K21" i="5"/>
  <c r="I22" i="5"/>
  <c r="L22" i="5" s="1"/>
  <c r="J22" i="5"/>
  <c r="K22" i="5"/>
  <c r="I23" i="5"/>
  <c r="J23" i="5"/>
  <c r="K23" i="5"/>
  <c r="I24" i="5"/>
  <c r="J24" i="5"/>
  <c r="K24" i="5"/>
  <c r="L24" i="5" s="1"/>
  <c r="I25" i="5"/>
  <c r="J25" i="5"/>
  <c r="L25" i="5" s="1"/>
  <c r="K25" i="5"/>
  <c r="I26" i="5"/>
  <c r="L26" i="5" s="1"/>
  <c r="J26" i="5"/>
  <c r="K26" i="5"/>
  <c r="I27" i="5"/>
  <c r="L27" i="5" s="1"/>
  <c r="J27" i="5"/>
  <c r="K27" i="5"/>
  <c r="I28" i="5"/>
  <c r="J28" i="5"/>
  <c r="K28" i="5"/>
  <c r="I29" i="5"/>
  <c r="J29" i="5"/>
  <c r="K29" i="5"/>
  <c r="L29" i="5" s="1"/>
  <c r="I30" i="5"/>
  <c r="J30" i="5"/>
  <c r="K30" i="5"/>
  <c r="I31" i="5"/>
  <c r="J31" i="5"/>
  <c r="K31" i="5"/>
  <c r="I32" i="5"/>
  <c r="J32" i="5"/>
  <c r="K32" i="5"/>
  <c r="I33" i="5"/>
  <c r="L33" i="5" s="1"/>
  <c r="J33" i="5"/>
  <c r="K33" i="5"/>
  <c r="I34" i="5"/>
  <c r="J34" i="5"/>
  <c r="K34" i="5"/>
  <c r="I35" i="5"/>
  <c r="J35" i="5"/>
  <c r="K35" i="5"/>
  <c r="I36" i="5"/>
  <c r="L36" i="5" s="1"/>
  <c r="J36" i="5"/>
  <c r="K36" i="5"/>
  <c r="I37" i="5"/>
  <c r="J37" i="5"/>
  <c r="K37" i="5"/>
  <c r="I38" i="5"/>
  <c r="J38" i="5"/>
  <c r="K38" i="5"/>
  <c r="I39" i="5"/>
  <c r="L39" i="5" s="1"/>
  <c r="J39" i="5"/>
  <c r="K39" i="5"/>
  <c r="I40" i="5"/>
  <c r="J40" i="5"/>
  <c r="K40" i="5"/>
  <c r="I41" i="5"/>
  <c r="J41" i="5"/>
  <c r="K41" i="5"/>
  <c r="I42" i="5"/>
  <c r="J42" i="5"/>
  <c r="L42" i="5" s="1"/>
  <c r="K42" i="5"/>
  <c r="I43" i="5"/>
  <c r="J43" i="5"/>
  <c r="K43" i="5"/>
  <c r="I44" i="5"/>
  <c r="J44" i="5"/>
  <c r="K44" i="5"/>
  <c r="I45" i="5"/>
  <c r="L45" i="5" s="1"/>
  <c r="J45" i="5"/>
  <c r="K45" i="5"/>
  <c r="I46" i="5"/>
  <c r="J46" i="5"/>
  <c r="L46" i="5" s="1"/>
  <c r="K46" i="5"/>
  <c r="I47" i="5"/>
  <c r="J47" i="5"/>
  <c r="K47" i="5"/>
  <c r="I48" i="5"/>
  <c r="J48" i="5"/>
  <c r="K48" i="5"/>
  <c r="I50" i="5"/>
  <c r="J50" i="5"/>
  <c r="K50" i="5"/>
  <c r="I51" i="5"/>
  <c r="J51" i="5"/>
  <c r="L51" i="5" s="1"/>
  <c r="K51" i="5"/>
  <c r="I52" i="5"/>
  <c r="J52" i="5"/>
  <c r="K52" i="5"/>
  <c r="I53" i="5"/>
  <c r="L53" i="5" s="1"/>
  <c r="J53" i="5"/>
  <c r="K53" i="5"/>
  <c r="I54" i="5"/>
  <c r="L54" i="5" s="1"/>
  <c r="J54" i="5"/>
  <c r="K54" i="5"/>
  <c r="I55" i="5"/>
  <c r="J55" i="5"/>
  <c r="K55" i="5"/>
  <c r="I56" i="5"/>
  <c r="J56" i="5"/>
  <c r="K56" i="5"/>
  <c r="L56" i="5" s="1"/>
  <c r="I57" i="5"/>
  <c r="J57" i="5"/>
  <c r="K57" i="5"/>
  <c r="I58" i="5"/>
  <c r="L58" i="5" s="1"/>
  <c r="J58" i="5"/>
  <c r="K58" i="5"/>
  <c r="I59" i="5"/>
  <c r="L59" i="5" s="1"/>
  <c r="J59" i="5"/>
  <c r="K59" i="5"/>
  <c r="I60" i="5"/>
  <c r="J60" i="5"/>
  <c r="L60" i="5" s="1"/>
  <c r="K60" i="5"/>
  <c r="I61" i="5"/>
  <c r="J61" i="5"/>
  <c r="K61" i="5"/>
  <c r="I62" i="5"/>
  <c r="J62" i="5"/>
  <c r="L62" i="5" s="1"/>
  <c r="K62" i="5"/>
  <c r="I63" i="5"/>
  <c r="L63" i="5" s="1"/>
  <c r="J63" i="5"/>
  <c r="K63" i="5"/>
  <c r="I64" i="5"/>
  <c r="J64" i="5"/>
  <c r="L64" i="5" s="1"/>
  <c r="K64" i="5"/>
  <c r="I65" i="5"/>
  <c r="J65" i="5"/>
  <c r="K65" i="5"/>
  <c r="I66" i="5"/>
  <c r="J66" i="5"/>
  <c r="K66" i="5"/>
  <c r="L66" i="5"/>
  <c r="I67" i="5"/>
  <c r="J67" i="5"/>
  <c r="L67" i="5" s="1"/>
  <c r="K67" i="5"/>
  <c r="I68" i="5"/>
  <c r="L68" i="5" s="1"/>
  <c r="J68" i="5"/>
  <c r="K68" i="5"/>
  <c r="I69" i="5"/>
  <c r="J69" i="5"/>
  <c r="K69" i="5"/>
  <c r="I70" i="5"/>
  <c r="J70" i="5"/>
  <c r="K70" i="5"/>
  <c r="I71" i="5"/>
  <c r="L71" i="5" s="1"/>
  <c r="J71" i="5"/>
  <c r="K71" i="5"/>
  <c r="I72" i="5"/>
  <c r="L72" i="5" s="1"/>
  <c r="J72" i="5"/>
  <c r="K72" i="5"/>
  <c r="I73" i="5"/>
  <c r="J73" i="5"/>
  <c r="L73" i="5" s="1"/>
  <c r="K73" i="5"/>
  <c r="I74" i="5"/>
  <c r="J74" i="5"/>
  <c r="K74" i="5"/>
  <c r="I75" i="5"/>
  <c r="J75" i="5"/>
  <c r="K75" i="5"/>
  <c r="I76" i="5"/>
  <c r="J76" i="5"/>
  <c r="K76" i="5"/>
  <c r="I77" i="5"/>
  <c r="J77" i="5"/>
  <c r="K77" i="5"/>
  <c r="I78" i="5"/>
  <c r="J78" i="5"/>
  <c r="K78" i="5"/>
  <c r="I79" i="5"/>
  <c r="J79" i="5"/>
  <c r="K79" i="5"/>
  <c r="I80" i="5"/>
  <c r="J80" i="5"/>
  <c r="K80" i="5"/>
  <c r="I81" i="5"/>
  <c r="J81" i="5"/>
  <c r="K81" i="5"/>
  <c r="I82" i="5"/>
  <c r="J82" i="5"/>
  <c r="L82" i="5" s="1"/>
  <c r="K82" i="5"/>
  <c r="I83" i="5"/>
  <c r="J83" i="5"/>
  <c r="K83" i="5"/>
  <c r="I84" i="5"/>
  <c r="L84" i="5" s="1"/>
  <c r="J84" i="5"/>
  <c r="K84" i="5"/>
  <c r="I85" i="5"/>
  <c r="L85" i="5" s="1"/>
  <c r="J85" i="5"/>
  <c r="K85" i="5"/>
  <c r="I86" i="5"/>
  <c r="L86" i="5" s="1"/>
  <c r="J86" i="5"/>
  <c r="K86" i="5"/>
  <c r="I87" i="5"/>
  <c r="J87" i="5"/>
  <c r="L87" i="5" s="1"/>
  <c r="K87" i="5"/>
  <c r="I88" i="5"/>
  <c r="J88" i="5"/>
  <c r="K88" i="5"/>
  <c r="I89" i="5"/>
  <c r="J89" i="5"/>
  <c r="K89" i="5"/>
  <c r="I90" i="5"/>
  <c r="J90" i="5"/>
  <c r="K90" i="5"/>
  <c r="L90" i="5"/>
  <c r="I91" i="5"/>
  <c r="J91" i="5"/>
  <c r="K91" i="5"/>
  <c r="I92" i="5"/>
  <c r="J92" i="5"/>
  <c r="K92" i="5"/>
  <c r="I93" i="5"/>
  <c r="J93" i="5"/>
  <c r="K93" i="5"/>
  <c r="I94" i="5"/>
  <c r="J94" i="5"/>
  <c r="K94" i="5"/>
  <c r="I95" i="5"/>
  <c r="J95" i="5"/>
  <c r="K95" i="5"/>
  <c r="I96" i="5"/>
  <c r="J96" i="5"/>
  <c r="K96" i="5"/>
  <c r="I97" i="5"/>
  <c r="J97" i="5"/>
  <c r="L97" i="5" s="1"/>
  <c r="K97" i="5"/>
  <c r="I98" i="5"/>
  <c r="J98" i="5"/>
  <c r="K98" i="5"/>
  <c r="L98" i="5" s="1"/>
  <c r="I99" i="5"/>
  <c r="J99" i="5"/>
  <c r="K99" i="5"/>
  <c r="I100" i="5"/>
  <c r="L100" i="5" s="1"/>
  <c r="J100" i="5"/>
  <c r="K100" i="5"/>
  <c r="I101" i="5"/>
  <c r="L101" i="5" s="1"/>
  <c r="J101" i="5"/>
  <c r="K101" i="5"/>
  <c r="I102" i="5"/>
  <c r="J102" i="5"/>
  <c r="L102" i="5" s="1"/>
  <c r="K102" i="5"/>
  <c r="I103" i="5"/>
  <c r="J103" i="5"/>
  <c r="K103" i="5"/>
  <c r="I104" i="5"/>
  <c r="J104" i="5"/>
  <c r="K104" i="5"/>
  <c r="L104" i="5" s="1"/>
  <c r="I105" i="5"/>
  <c r="J105" i="5"/>
  <c r="L105" i="5" s="1"/>
  <c r="K105" i="5"/>
  <c r="I106" i="5"/>
  <c r="J106" i="5"/>
  <c r="K106" i="5"/>
  <c r="I107" i="5"/>
  <c r="L107" i="5" s="1"/>
  <c r="J107" i="5"/>
  <c r="K107" i="5"/>
  <c r="I108" i="5"/>
  <c r="J108" i="5"/>
  <c r="K108" i="5"/>
  <c r="I109" i="5"/>
  <c r="J109" i="5"/>
  <c r="K109" i="5"/>
  <c r="I110" i="5"/>
  <c r="J110" i="5"/>
  <c r="K110" i="5"/>
  <c r="I111" i="5"/>
  <c r="J111" i="5"/>
  <c r="K111" i="5"/>
  <c r="I112" i="5"/>
  <c r="J112" i="5"/>
  <c r="K112" i="5"/>
  <c r="I113" i="5"/>
  <c r="L113" i="5" s="1"/>
  <c r="J113" i="5"/>
  <c r="K113" i="5"/>
  <c r="I114" i="5"/>
  <c r="L114" i="5" s="1"/>
  <c r="J114" i="5"/>
  <c r="K114" i="5"/>
  <c r="J2" i="5"/>
  <c r="L2" i="5" s="1"/>
  <c r="K2" i="5"/>
  <c r="I2" i="5"/>
  <c r="L43" i="5"/>
  <c r="L11" i="5"/>
  <c r="L96" i="5"/>
  <c r="L48" i="5"/>
  <c r="L16" i="5"/>
  <c r="L8" i="5"/>
  <c r="L91" i="5"/>
  <c r="L83" i="5"/>
  <c r="L75" i="5"/>
  <c r="L35" i="5"/>
  <c r="L112" i="5" l="1"/>
  <c r="L109" i="5"/>
  <c r="L94" i="5"/>
  <c r="L79" i="5"/>
  <c r="L74" i="5"/>
  <c r="L69" i="5"/>
  <c r="L37" i="5"/>
  <c r="L34" i="5"/>
  <c r="L32" i="5"/>
  <c r="L6" i="5"/>
  <c r="L3" i="5"/>
  <c r="L9" i="5"/>
  <c r="L106" i="5"/>
  <c r="L99" i="5"/>
  <c r="L89" i="5"/>
  <c r="L81" i="5"/>
  <c r="L61" i="5"/>
  <c r="L47" i="5"/>
  <c r="L44" i="5"/>
  <c r="L31" i="5"/>
  <c r="L111" i="5"/>
  <c r="L88" i="5"/>
  <c r="L76" i="5"/>
  <c r="L50" i="5"/>
  <c r="L108" i="5"/>
  <c r="L103" i="5"/>
  <c r="L93" i="5"/>
  <c r="L78" i="5"/>
  <c r="L65" i="5"/>
  <c r="L55" i="5"/>
  <c r="L41" i="5"/>
  <c r="L28" i="5"/>
  <c r="L23" i="5"/>
  <c r="L13" i="5"/>
  <c r="L70" i="5"/>
  <c r="L52" i="5"/>
  <c r="L40" i="5"/>
  <c r="L38" i="5"/>
  <c r="L7" i="5"/>
  <c r="L110" i="5"/>
  <c r="L95" i="5"/>
  <c r="L92" i="5"/>
  <c r="L80" i="5"/>
  <c r="L77" i="5"/>
  <c r="L57" i="5"/>
  <c r="L30" i="5"/>
  <c r="L17" i="5"/>
  <c r="L4" i="5"/>
</calcChain>
</file>

<file path=xl/sharedStrings.xml><?xml version="1.0" encoding="utf-8"?>
<sst xmlns="http://schemas.openxmlformats.org/spreadsheetml/2006/main" count="2341" uniqueCount="620">
  <si>
    <t>PRUPE|EnsemblGenome=PRUPE_1G021600|UniProtKB=M5XLX6</t>
  </si>
  <si>
    <t>EARLY LIGHT-INDUCED PROTEIN 1, CHLOROPLASTIC (PTHR14154:SF5)</t>
  </si>
  <si>
    <t>chloroplast thylakoid membrane(GO:0009535)</t>
  </si>
  <si>
    <t>PRUPE|EnsemblGenome=PRUPE_8G150600|UniProtKB=M5VIX9</t>
  </si>
  <si>
    <t>GLYCOSYLTRANSFERASE (PTHR11926:SF738)</t>
  </si>
  <si>
    <t>UDP-glucosyltransferase activity(GO:0035251)</t>
  </si>
  <si>
    <t>PRUPE|Gene_ORFName=PRUPE_8G004100|UniProtKB=A0A251MTK1</t>
  </si>
  <si>
    <t>CARBOXYLESTERASE 18-RELATED (PTHR23024:SF487)</t>
  </si>
  <si>
    <t>deacetylase(PC00087)</t>
  </si>
  <si>
    <t>hydrolase activity(GO:0016787)</t>
  </si>
  <si>
    <t>catabolic process(GO:0009056)</t>
  </si>
  <si>
    <t>PRUPE|EnsemblGenome=PRUPE_1G245400|UniProtKB=M5XXC5</t>
  </si>
  <si>
    <t>ALDO/KETO REDUCTASE FAMILY OXIDOREDUCTASE (PTHR11732:SF416)</t>
  </si>
  <si>
    <t>reductase(PC00198)</t>
  </si>
  <si>
    <t>oxidoreductase activity, acting on the CH-OH group of donors, NAD or NADP as acceptor(GO:0016616)</t>
  </si>
  <si>
    <t>cytosol(GO:0005829)</t>
  </si>
  <si>
    <t>PRUPE|Gene_ORFName=PRUPE_4G079400|UniProtKB=A0A251PHA8</t>
  </si>
  <si>
    <t>CYTOCHROME P450 61 (PTHR24286:SF228)</t>
  </si>
  <si>
    <t>oxygenase(PC00177)</t>
  </si>
  <si>
    <t>oxidoreductase activity(GO:0016491)</t>
  </si>
  <si>
    <t>oxidation-reduction process(GO:0055114);sterol metabolic process(GO:0016125)</t>
  </si>
  <si>
    <t>PRUPE|EnsemblGenome=PRUPE_1G091300|UniProtKB=M5XTJ4</t>
  </si>
  <si>
    <t>CAP (CYSTEINE-RICH SECRETORY PROTEINS, ANTIGEN 5, AND PATHOGENESIS-RELATED 1 PROTEIN) SUPERFAMILY PROTEIN (PTHR10334:SF430)</t>
  </si>
  <si>
    <t>defense/immunity protein(PC00090)</t>
  </si>
  <si>
    <t>extracellular space(GO:0005615)</t>
  </si>
  <si>
    <t>PRUPE|EnsemblGenome=PRUPE_1G440600|UniProtKB=M5Y6F0</t>
  </si>
  <si>
    <t>PRECURSOR OF CEP5 (PTHR33348:SF3)</t>
  </si>
  <si>
    <t>hormone activity(GO:0005179)</t>
  </si>
  <si>
    <t>leaf development(GO:0048366);nitrate transport(GO:0015706);anatomical structure morphogenesis(GO:0009653);regulation of anatomical structure morphogenesis(GO:0022603);regulation of multicellular organismal development(GO:2000026)</t>
  </si>
  <si>
    <t>PRUPE|EnsemblGenome=PRUPE_3G024900|UniProtKB=M5X749</t>
  </si>
  <si>
    <t>VACUOLAR-PROCESSING ENZYME-LIKE (PTHR12000:SF45)</t>
  </si>
  <si>
    <t>cysteine protease(PC00081)</t>
  </si>
  <si>
    <t>cysteine-type endopeptidase activity(GO:0004197)</t>
  </si>
  <si>
    <t>vacuolar protein processing(GO:0006624);proteolysis involved in cellular protein catabolic process(GO:0051603)</t>
  </si>
  <si>
    <t>PRUPE|Gene_ORFName=PRUPE_1G397400|UniProtKB=A0A251RAB3</t>
  </si>
  <si>
    <t>PEROXIDASE 18-RELATED (PTHR31235:SF9)</t>
  </si>
  <si>
    <t>oxidoreductase activity, acting on peroxide as acceptor(GO:0016684)</t>
  </si>
  <si>
    <t>response to stress(GO:0006950)</t>
  </si>
  <si>
    <t>plasmodesma(GO:0009506);plant-type cell wall(GO:0009505)</t>
  </si>
  <si>
    <t>PRUPE|EnsemblGenome=PRUPE_6G185600|UniProtKB=M5VYT5</t>
  </si>
  <si>
    <t>CYSTEINE-RICH AND TRANSMEMBRANE DOMAIN-CONTAINING PROTEIN PCC1-RELATED (PTHR31568:SF59)</t>
  </si>
  <si>
    <t>plasma membrane(GO:0005886)</t>
  </si>
  <si>
    <t>PRUPE|EnsemblGenome=PRUPE_4G059600|UniProtKB=M5WG86</t>
  </si>
  <si>
    <t>CYSTEINE PROTEASE-LIKE PROTEIN-RELATED (PTHR12411:SF791)</t>
  </si>
  <si>
    <t>proteolysis involved in cellular protein catabolic process(GO:0051603)</t>
  </si>
  <si>
    <t>extracellular space(GO:0005615);lysosome(GO:0005764)</t>
  </si>
  <si>
    <t>PRUPE|EnsemblGenome=PRUPE_3G013600|UniProtKB=M5WTI5</t>
  </si>
  <si>
    <t>GLUTATHIONE S-TRANSFERASE F12 (PTHR43900:SF54)</t>
  </si>
  <si>
    <t>cofactor binding(GO:0048037);peptide binding(GO:0042277);anion binding(GO:0043168);transferase activity, transferring alkyl or aryl (other than methyl) groups(GO:0016765)</t>
  </si>
  <si>
    <t>glutathione metabolic process(GO:0006749)</t>
  </si>
  <si>
    <t>cytoplasm(GO:0005737)</t>
  </si>
  <si>
    <t>PRUPE|EnsemblGenome=PRUPE_5G082100|UniProtKB=M5WCU5</t>
  </si>
  <si>
    <t>PROTEIN DETOXIFICATION 56 (PTHR11206:SF93)</t>
  </si>
  <si>
    <t>transporter(PC00227)</t>
  </si>
  <si>
    <t>transmembrane transporter activity(GO:0022857)</t>
  </si>
  <si>
    <t>PRUPE|Gene_ORFName=PRUPE_1G143200|UniProtKB=A0A251QXJ6</t>
  </si>
  <si>
    <t>CHROMATIN STRUCTURE-REMODELING COMPLEX PROTEIN SYD (PTHR10799:SF973)</t>
  </si>
  <si>
    <t>DNA helicase(PC00011)</t>
  </si>
  <si>
    <t>DNA binding(GO:0003677);DNA-dependent ATPase activity(GO:0008094)</t>
  </si>
  <si>
    <t>ATP-dependent chromatin remodeling(GO:0043044);transcription by RNA polymerase II(GO:0006366);positive regulation of transcription by RNA polymerase II(GO:0045944)</t>
  </si>
  <si>
    <t>nucleus(GO:0005634)</t>
  </si>
  <si>
    <t>PRUPE|EnsemblGenome=PRUPE_3G168700|UniProtKB=M5WXX2</t>
  </si>
  <si>
    <t>PROTEIN TRICHOME BIREFRINGENCE-LIKE 41 ISOFORM X1 (PTHR32285:SF270)</t>
  </si>
  <si>
    <t>acetyltransferase activity(GO:0016407);O-acyltransferase activity(GO:0008374)</t>
  </si>
  <si>
    <t>Golgi apparatus(GO:0005794);vacuole(GO:0005773);plasma membrane(GO:0005886)</t>
  </si>
  <si>
    <t>PRUPE|EnsemblGenome=PRUPE_1G021700|UniProtKB=M5Y285</t>
  </si>
  <si>
    <t>PRUPE|EnsemblGenome=PRUPE_6G135600|UniProtKB=M5WIJ9</t>
  </si>
  <si>
    <t>DECAPPING PROTEIN 1, ISOFORM A (PTHR16290:SF0)</t>
  </si>
  <si>
    <t>mRNA capping factor(PC00145)</t>
  </si>
  <si>
    <t>catalytic activity(GO:0003824);mRNA binding(GO:0003729);enzyme regulator activity(GO:0030234)</t>
  </si>
  <si>
    <t>nucleic acid phosphodiester bond hydrolysis(GO:0090305);deadenylation-dependent decapping of nuclear-transcribed mRNA(GO:0000290);gene expression(GO:0010467)</t>
  </si>
  <si>
    <t>P-body(GO:0000932)</t>
  </si>
  <si>
    <t>PRUPE|Gene_ORFName=PRUPE_1G202100|UniProtKB=A0A251R0N6</t>
  </si>
  <si>
    <t>P-LOOP CONTAINING NUCLEOSIDE TRIPHOSPHATE HYDROLASES SUPERFAMILY PROTEIN (PTHR10887:SF480)</t>
  </si>
  <si>
    <t>RNA helicase(PC00032);DNA helicase(PC00011)</t>
  </si>
  <si>
    <t>RNA binding(GO:0003723)</t>
  </si>
  <si>
    <t>PRUPE|EnsemblGenome=PRUPE_1G400600|UniProtKB=M5Y600</t>
  </si>
  <si>
    <t>GLUTAMATE RECEPTOR 2.9 (PTHR18966:SF450)</t>
  </si>
  <si>
    <t>ligand-gated ion channel activity(GO:0015276);signaling receptor activity(GO:0038023)</t>
  </si>
  <si>
    <t>PRUPE|EnsemblGenome=PRUPE_3G255800|UniProtKB=M5X7S6</t>
  </si>
  <si>
    <t>PLANT-SPECIFIC TFIIB-RELATED PROTEIN 2 (PTHR11618:SF53)</t>
  </si>
  <si>
    <t>general transcription factor(PC00259)</t>
  </si>
  <si>
    <t>RNA polymerase II regulatory region sequence-specific DNA binding(GO:0000977);TBP-class protein binding(GO:0017025);RNA polymerase II complex binding(GO:0000993)</t>
  </si>
  <si>
    <t>transcription initiation from RNA polymerase II promoter(GO:0006367)</t>
  </si>
  <si>
    <t>nucleus(GO:0005634);protein-DNA complex(GO:0032993)</t>
  </si>
  <si>
    <t>PRUPE|Gene_ORFName=PRUPE_1G457200|UniProtKB=A0A251RD45</t>
  </si>
  <si>
    <t>PUROMYCIN-SENSITIVE AMINOPEPTIDASE-RELATED (PTHR11533:SF174)</t>
  </si>
  <si>
    <t>metalloprotease(PC00153)</t>
  </si>
  <si>
    <t>zinc ion binding(GO:0008270);peptide binding(GO:0042277);metallopeptidase activity(GO:0008237)</t>
  </si>
  <si>
    <t>peptide metabolic process(GO:0006518);organonitrogen compound catabolic process(GO:1901565);cellular catabolic process(GO:0044248)</t>
  </si>
  <si>
    <t>PRUPE|EnsemblGenome=PRUPE_4G146200|UniProtKB=M5WHN9</t>
  </si>
  <si>
    <t>GLUTATHIONE S-TRANSFERASE, AMINO-TERMINAL DOMAIN PROTEIN (PTHR11260:SF620)</t>
  </si>
  <si>
    <t>transferase activity, transferring alkyl or aryl (other than methyl) groups(GO:0016765)</t>
  </si>
  <si>
    <t>PRUPE|Gene_ORFName=PRUPE_5G069600|UniProtKB=A0A251P4T2</t>
  </si>
  <si>
    <t>PECTINESTERASE 68-RELATED (PTHR31321:SF19)</t>
  </si>
  <si>
    <t>carboxylic ester hydrolase activity(GO:0052689)</t>
  </si>
  <si>
    <t>polysaccharide metabolic process(GO:0005976);macromolecule catabolic process(GO:0009057);drug metabolic process(GO:0017144);cellular catabolic process(GO:0044248)</t>
  </si>
  <si>
    <t>PRUPE|Gene_ORFName=PRUPE_1G177700|UniProtKB=A0A251R035</t>
  </si>
  <si>
    <t>BNAA08G31750D PROTEIN (PTHR33184:SF36)</t>
  </si>
  <si>
    <t>cell fate commitment(GO:0045165)</t>
  </si>
  <si>
    <t>PRUPE|Gene_ORFName=PRUPE_1G488300|UniProtKB=A0A251REW6</t>
  </si>
  <si>
    <t>GH01369P (PTHR24413:SF229)</t>
  </si>
  <si>
    <t>ubiquitin-protein ligase(PC00234)</t>
  </si>
  <si>
    <t>ubiquitin protein ligase binding(GO:0031625)</t>
  </si>
  <si>
    <t>proteasome-mediated ubiquitin-dependent protein catabolic process(GO:0043161);regulation of proteolysis(GO:0030162)</t>
  </si>
  <si>
    <t>PRUPE|EnsemblGenome=PRUPE_1G488200|UniProtKB=M5XVX3</t>
  </si>
  <si>
    <t>PRUPE|Gene_ORFName=PRUPE_2G111500|UniProtKB=A0A251QHN4</t>
  </si>
  <si>
    <t>ABC TRANSPORTER C FAMILY MEMBER 15-RELATED (PTHR24223:SF165)</t>
  </si>
  <si>
    <t>ATP-binding cassette (ABC) transporter(PC00003)</t>
  </si>
  <si>
    <t>ATPase activity(GO:0016887);ATPase-coupled transmembrane transporter activity(GO:0042626)</t>
  </si>
  <si>
    <t>transmembrane transport(GO:0055085)</t>
  </si>
  <si>
    <t>plant-type vacuole(GO:0000325);vacuolar membrane(GO:0005774)</t>
  </si>
  <si>
    <t>PRUPE|EnsemblGenome=PRUPE_4G258100|UniProtKB=M5WND6</t>
  </si>
  <si>
    <t>O-ACYLTRANSFERASE WSD1-LIKE (PTHR31650:SF34)</t>
  </si>
  <si>
    <t>O-acyltransferase activity(GO:0008374)</t>
  </si>
  <si>
    <t>glycerolipid biosynthetic process(GO:0045017);triglyceride metabolic process(GO:0006641)</t>
  </si>
  <si>
    <t>PRUPE|EnsemblGenome=PRUPE_I000700|UniProtKB=M5WZ79</t>
  </si>
  <si>
    <t>ABC TRANSPORTER C FAMILY MEMBER 3 (PTHR24223:SF181)</t>
  </si>
  <si>
    <t>PRUPE|Gene_ORFName=PRUPE_6G308500|UniProtKB=A0A251NY49</t>
  </si>
  <si>
    <t>WAT1-RELATED PROTEIN (PTHR31218:SF259)</t>
  </si>
  <si>
    <t>PRUPE|Gene_ORFName=PRUPE_1G132200|UniProtKB=A0A251QWY6</t>
  </si>
  <si>
    <t>RNA-DEPENDENT RNA POLYMERASE (PTHR23079:SF35)</t>
  </si>
  <si>
    <t>RNA binding protein(PC00031)</t>
  </si>
  <si>
    <t>5'-3' RNA polymerase activity(GO:0034062)</t>
  </si>
  <si>
    <t>posttranscriptional gene silencing by RNA(GO:0035194);transcription, DNA-templated(GO:0006351);RNA processing(GO:0006396);chromatin silencing(GO:0006342)</t>
  </si>
  <si>
    <t>nuclear part(GO:0044428);RNA polymerase complex(GO:0030880)</t>
  </si>
  <si>
    <t>PRUPE|Gene_ORFName=PRUPE_3G173700|UniProtKB=A0A251Q1N8</t>
  </si>
  <si>
    <t>AT-HOOK MOTIF NUCLEAR-LOCALIZED PROTEIN 16 (PTHR31100:SF48)</t>
  </si>
  <si>
    <t>DNA-binding transcription factor activity(GO:0003700);sequence-specific double-stranded DNA binding(GO:1990837)</t>
  </si>
  <si>
    <t>PRUPE|EnsemblGenome=PRUPE_1G393400|UniProtKB=M5XFJ9</t>
  </si>
  <si>
    <t>CHORISMATE MUTASE (PTHR21145:SF12)</t>
  </si>
  <si>
    <t>mutase(PC00160)</t>
  </si>
  <si>
    <t>intramolecular transferase activity(GO:0016866)</t>
  </si>
  <si>
    <t>aromatic amino acid family biosynthetic process(GO:0009073)</t>
  </si>
  <si>
    <t>PRUPE|EnsemblGenome=PRUPE_4G078900|UniProtKB=M5WJ86</t>
  </si>
  <si>
    <t>RNA-DEPENDENT RNA POLYMERASE FAMILY (PTHR23079:SF1)</t>
  </si>
  <si>
    <t>PRUPE|Gene_ORFName=PRUPE_1G332600|UniProtKB=A0A251R703</t>
  </si>
  <si>
    <t>PRUPE|Gene_ORFName=PRUPE_1G181800|UniProtKB=A0A251QZ68</t>
  </si>
  <si>
    <t>PHOSPHOLIPASE A1-IALPHA2, CHLOROPLASTIC (PTHR31403:SF4)</t>
  </si>
  <si>
    <t>carboxylic ester hydrolase activity(GO:0052689);phospholipase activity(GO:0004620)</t>
  </si>
  <si>
    <t>chloroplast(GO:0009507)</t>
  </si>
  <si>
    <t>PRUPE|Gene_ORFName=PRUPE_6G007600|UniProtKB=A0A251NIE9</t>
  </si>
  <si>
    <t>COPPER TRANSPORTER 6-LIKE (PTHR12483:SF83)</t>
  </si>
  <si>
    <t>metal ion transmembrane transporter activity(GO:0046873)</t>
  </si>
  <si>
    <t>cellular copper ion homeostasis(GO:0006878)</t>
  </si>
  <si>
    <t>PRUPE|Gene_ORFName=PRUPE_1G091400|UniProtKB=A0A251QUL6</t>
  </si>
  <si>
    <t>CAP (CYSTEINE-RICH SECRETORY PROTEINS, ANTIGEN 5, AND PATHOGENESIS-RELATED 1 PROTEIN) SUPERFAMILY PROTEIN (PTHR10334:SF417)</t>
  </si>
  <si>
    <t>PRUPE|EnsemblGenome=PRUPE_1G334500|UniProtKB=M5Y326</t>
  </si>
  <si>
    <t>PRUPE|EnsemblGenome=PRUPE_7G066700|UniProtKB=M5VRI0</t>
  </si>
  <si>
    <t>DEHYDRATION-RESPONSIVE ELEMENT-BINDING PROTEIN 2F (PTHR31241:SF2)</t>
  </si>
  <si>
    <t>DNA-binding transcription factor activity(GO:0003700);transcription regulatory region DNA binding(GO:0044212);sequence-specific DNA binding(GO:0043565)</t>
  </si>
  <si>
    <t>positive regulation of transcription, DNA-templated(GO:0045893);transcription, DNA-templated(GO:0006351);response to stress(GO:0006950)</t>
  </si>
  <si>
    <t>PRUPE|Gene_ORFName=PRUPE_6G172600|UniProtKB=A0A251NTH5</t>
  </si>
  <si>
    <t>OS08G0340900 PROTEIN (PTHR24015:SF548)</t>
  </si>
  <si>
    <t>RNA modification(GO:0009451)</t>
  </si>
  <si>
    <t>intracellular membrane-bounded organelle(GO:0043231)</t>
  </si>
  <si>
    <t>PRUPE|Gene_ORFName=PRUPE_1G488000|UniProtKB=A0A251REV5</t>
  </si>
  <si>
    <t xml:space="preserve">binding (GO:0005488)  </t>
  </si>
  <si>
    <t xml:space="preserve">catalytic activity (GO:0003824)  </t>
  </si>
  <si>
    <t xml:space="preserve">molecular function regulator (GO:0098772)  </t>
  </si>
  <si>
    <t xml:space="preserve">molecular transducer activity (GO:0060089) </t>
  </si>
  <si>
    <t xml:space="preserve">transcription regulator activity (GO:0140110)  </t>
  </si>
  <si>
    <t>transporter activity (GO:0005215)</t>
  </si>
  <si>
    <t>Gene ID</t>
  </si>
  <si>
    <t>Mapped IDs</t>
  </si>
  <si>
    <t>PANTHER Family/Subfamily</t>
  </si>
  <si>
    <t>PANTHER Protein Class</t>
  </si>
  <si>
    <t>Category/GO term - High Level</t>
  </si>
  <si>
    <t xml:space="preserve">PANTHER GO-SLIM MF </t>
  </si>
  <si>
    <t xml:space="preserve">biological regulation (GO:0065007)  </t>
  </si>
  <si>
    <t>cellular component organization or biogenesis (GO:0071840)  explode</t>
  </si>
  <si>
    <t>cellular process (GO:0009987)</t>
  </si>
  <si>
    <t xml:space="preserve">developmental process (GO:0032502) </t>
  </si>
  <si>
    <t>localization (GO:0051179)</t>
  </si>
  <si>
    <t xml:space="preserve">metabolic process (GO:0008152)  </t>
  </si>
  <si>
    <t xml:space="preserve">multicellular organismal process (GO:0032501) </t>
  </si>
  <si>
    <t>response to stimulus (GO:0050896)</t>
  </si>
  <si>
    <t xml:space="preserve">cell junction (GO:0030054)  </t>
  </si>
  <si>
    <t xml:space="preserve">cell part (GO:0044464)  </t>
  </si>
  <si>
    <t xml:space="preserve">cell (GO:0005623)  </t>
  </si>
  <si>
    <t xml:space="preserve">extracellular region part (GO:0044421)  </t>
  </si>
  <si>
    <t xml:space="preserve">extracellular region (GO:0005576)  </t>
  </si>
  <si>
    <t xml:space="preserve">membrane (GO:0016020)  </t>
  </si>
  <si>
    <t xml:space="preserve">organelle part (GO:0044422)  </t>
  </si>
  <si>
    <t xml:space="preserve">organelle (GO:0043226)  </t>
  </si>
  <si>
    <t xml:space="preserve">plasmodesma (GO:0009506)  </t>
  </si>
  <si>
    <t xml:space="preserve">protein-containing complex (GO:0032991)  </t>
  </si>
  <si>
    <t>PRUPE|Gene_ORFName=PRUPE_2G218700|UniProtKB=A0A251QKR4</t>
  </si>
  <si>
    <t>LOW TEMPERATURE-INDUCED PROTEIN LT101.2 (PTHR21659:SF99)</t>
  </si>
  <si>
    <t>PRUPE|Gene_ORFName=PRUPE_6G057300|UniProtKB=A0A251NNG4</t>
  </si>
  <si>
    <t>NAC TRANSCRIPTION FACTOR-LIKE PROTEIN (PTHR31989:SF220)</t>
  </si>
  <si>
    <t>PRUPE|Gene_ORFName=PRUPE_6G083100|UniProtKB=A0A251NPP4</t>
  </si>
  <si>
    <t>DISEASE RESISTANCE PROTEIN (TIR-NBS CLASS)-RELATED (PTHR11017:SF305)</t>
  </si>
  <si>
    <t>PRUPE|Gene_ORFName=PRUPE_8G032300|UniProtKB=A0A251MS52</t>
  </si>
  <si>
    <t>PROTEIN, PUTATIVE, EXPRESSED-RELATED (PTHR35293:SF1)</t>
  </si>
  <si>
    <t>PRUPE|EnsemblGenome=PRUPE_1G520900|UniProtKB=M5XYK8</t>
  </si>
  <si>
    <t>PROTEIN EXORDIUM-LIKE 2 (PTHR31279:SF8)</t>
  </si>
  <si>
    <t>PRUPE|Gene_ORFName=PRUPE_1G327000|UniProtKB=A0A251R6P7</t>
  </si>
  <si>
    <t>CLAVATA3/ESR (CLE)-RELATED PROTEIN 16 (PTHR34545:SF7)</t>
  </si>
  <si>
    <t>PRUPE|EnsemblGenome=PRUPE_4G066300|UniProtKB=M5WK11</t>
  </si>
  <si>
    <t>TRANSCRIPTION FACTOR BHLH35-LIKE PROTEIN (PTHR31945:SF27)</t>
  </si>
  <si>
    <t>PRUPE|Gene_ORFName=PRUPE_4G058900|UniProtKB=A0A251PGD7</t>
  </si>
  <si>
    <t>GDSL-LIKE LIPASE/ACYLHYDROLASE (PTHR22835:SF626)</t>
  </si>
  <si>
    <t>PRUPE|EnsemblGenome=PRUPE_7G205200|UniProtKB=M5VPE7</t>
  </si>
  <si>
    <t>NUCLEASE (PTHR22930:SF199)</t>
  </si>
  <si>
    <t>PRUPE|EnsemblGenome=PRUPE_1G310900|UniProtKB=M5XB52</t>
  </si>
  <si>
    <t>ZINC FINGER PROTEIN CONSTANS-LIKE 6 (PTHR31874:SF43)</t>
  </si>
  <si>
    <t>PRUPE|Gene_ORFName=PRUPE_2G322300|UniProtKB=A0A251QPT0</t>
  </si>
  <si>
    <t>PROTEIN RESPONSE TO LOW SULFUR 1 (PTHR34283:SF1)</t>
  </si>
  <si>
    <t>PRUPE|EnsemblGenome=PRUPE_5G090100|UniProtKB=M5WBR4</t>
  </si>
  <si>
    <t>DEHYDRATION-RESPONSIVE ELEMENT-BINDING PROTEIN 1D-LIKE (PTHR31839:SF25)</t>
  </si>
  <si>
    <t>PRUPE|EnsemblGenome=PRUPE_1G296300|UniProtKB=M5XN61</t>
  </si>
  <si>
    <t>CYTOCHROME P450 CYP749A22-LIKE (PTHR24282:SF20)</t>
  </si>
  <si>
    <t>PRUPE|Gene_ORFName=PRUPE_3G055200|UniProtKB=A0A251PW20</t>
  </si>
  <si>
    <t>INSENSITIVE 1-ASSOCIATED RECEPTOR KINASE 1, PUTATIVE-RELATED (PTHR45631:SF111)</t>
  </si>
  <si>
    <t>PRUPE|Gene_ORFName=PRUPE_2G202000|UniProtKB=A0A251QIL4</t>
  </si>
  <si>
    <t>NAC DOMAIN CONTAINING PROTEIN 49 (PTHR31989:SF193)</t>
  </si>
  <si>
    <t>PRUPE|Gene_ORFName=PRUPE_6G202600|UniProtKB=A0A251NVS9</t>
  </si>
  <si>
    <t>TYROSINE DECARBOXYLASE (PTHR11999:SF96)</t>
  </si>
  <si>
    <t>PRUPE|Gene_ORFName=PRUPE_2G222500|UniProtKB=A0A251QJR9</t>
  </si>
  <si>
    <t>CYCLIC NUCLEOTIDE-GATED ION CHANNEL 1-LIKE ISOFORM X1 (PTHR45651:SF68)</t>
  </si>
  <si>
    <t>PRUPE|EnsemblGenome=PRUPE_1G520800|UniProtKB=M5XDG6</t>
  </si>
  <si>
    <t>PROTEIN EXORDIUM-RELATED (PTHR31279:SF54)</t>
  </si>
  <si>
    <t>PRUPE|EnsemblGenome=PRUPE_4G155200|UniProtKB=M5WV82</t>
  </si>
  <si>
    <t>TRYPSIN INHIBITOR A (PTHR33107:SF40)</t>
  </si>
  <si>
    <t>protease inhibitor(PC00191)</t>
  </si>
  <si>
    <t>PRUPE|EnsemblGenome=PRUPE_5G133100|UniProtKB=M5WF57</t>
  </si>
  <si>
    <t>BNAA08G06880D PROTEIN (PTHR33641:SF2)</t>
  </si>
  <si>
    <t>PRUPE|Gene_ORFName=PRUPE_6G289300|UniProtKB=A0A251P0M0</t>
  </si>
  <si>
    <t>TRANSCRIPTION FACTOR BHLH FAMILY-RELATED (PTHR31945:SF45)</t>
  </si>
  <si>
    <t>PRUPE|Gene_ORFName=PRUPE_3G287700|UniProtKB=A0A251Q719</t>
  </si>
  <si>
    <t>PRUPE|Gene_ORFName=PRUPE_6G108400|UniProtKB=A0A251NNI0</t>
  </si>
  <si>
    <t>AUXIN-RESPONSIVE FAMILY PROTEIN (PTHR31374:SF16)</t>
  </si>
  <si>
    <t>PRUPE|EnsemblGenome=PRUPE_4G176200|UniProtKB=M5WV14</t>
  </si>
  <si>
    <t>ETHYLENE-RESPONSIVE TRANSCRIPTION FACTOR 10-RELATED (PTHR31677:SF136)</t>
  </si>
  <si>
    <t>PRUPE|Gene_ORFName=PRUPE_1G477400|UniProtKB=A0A251RE88</t>
  </si>
  <si>
    <t>BURP DOMAIN PROTEIN RD22 (PTHR31236:SF2)</t>
  </si>
  <si>
    <t>PRUPE|EnsemblGenome=PRUPE_1G158300|UniProtKB=M5XQH2</t>
  </si>
  <si>
    <t>UBIQUITIN-PROTEIN LIGASE (PTHR44259:SF18)</t>
  </si>
  <si>
    <t>PRUPE|EnsemblGenome=PRUPE_8G004000|UniProtKB=M5VW42</t>
  </si>
  <si>
    <t>TRANSMEMBRANE PROTEIN (PTHR34656:SF2)</t>
  </si>
  <si>
    <t>PRUPE|Gene_ORFName=PRUPE_3G171000|UniProtKB=A0A251Q1G1</t>
  </si>
  <si>
    <t>PROTODERMAL FACTOR 1 (PTHR33210:SF18)</t>
  </si>
  <si>
    <t>PRUPE|Gene_ORFName=PRUPE_7G109300|UniProtKB=A0A251N9W7</t>
  </si>
  <si>
    <t>ALPHA CARBONIC ANHYDRASE 1, CHLOROPLASTIC (PTHR18952:SF236)</t>
  </si>
  <si>
    <t>PRUPE|EnsemblGenome=PRUPE_1G458200|UniProtKB=M5XPL4</t>
  </si>
  <si>
    <t>GLYCOSYLTRANSFERASE (PTHR48047:SF26)</t>
  </si>
  <si>
    <t>PRUPE|EnsemblGenome=PRUPE_5G129900|UniProtKB=M5WDF8</t>
  </si>
  <si>
    <t>OS03G0134500 PROTEIN (PTHR47946:SF1)</t>
  </si>
  <si>
    <t>PRUPE|EnsemblGenome=PRUPE_6G290500|UniProtKB=M5W7P6</t>
  </si>
  <si>
    <t>EXPRESSED PROTEIN (PTHR34132:SF4)</t>
  </si>
  <si>
    <t>PRUPE|EnsemblGenome=PRUPE_8G065500|UniProtKB=M5VL42</t>
  </si>
  <si>
    <t>CLASSICAL ARABINOGALACTAN PROTEIN 1 (PTHR36321:SF2)</t>
  </si>
  <si>
    <t>PRUPE|Gene_ORFName=PRUPE_1G453700|UniProtKB=A0A251RD82</t>
  </si>
  <si>
    <t>PRUPE|EnsemblGenome=PRUPE_1G060900|UniProtKB=D4NXR8</t>
  </si>
  <si>
    <t>PECTATE LYASE 1-RELATED (PTHR31683:SF130)</t>
  </si>
  <si>
    <t>PRUPE|Gene_ORFName=PRUPE_4G163100|UniProtKB=A0A251PMV9</t>
  </si>
  <si>
    <t>LRR RECEPTOR-LIKE SERINE/THREONINE-PROTEIN KINASE RPK1-RELATED (PTHR45974:SF40)</t>
  </si>
  <si>
    <t>PRUPE|Gene_ORFName=PRUPE_4G013200|UniProtKB=A0A251PE26</t>
  </si>
  <si>
    <t>LIPID TRANSFER PROTEIN (PTHR33076:SF96)</t>
  </si>
  <si>
    <t>PRUPE|Gene_ORFName=PRUPE_8G209600|UniProtKB=A0A251N116</t>
  </si>
  <si>
    <t>GDSL-LIKE LIPASE/ACYLHYDROLASE (PTHR45648:SF53)</t>
  </si>
  <si>
    <t>PRUPE|EnsemblGenome=PRUPE_1G477200|UniProtKB=M5XEZ4</t>
  </si>
  <si>
    <t>PRUPE|EnsemblGenome=PRUPE_4G230400|UniProtKB=M5X3B9</t>
  </si>
  <si>
    <t>BERBERINE BRIDGE ENZYME-LIKE 17 (PTHR32448:SF16)</t>
  </si>
  <si>
    <t>PRUPE|EnsemblGenome=PRUPE_8G224400|UniProtKB=M5VI63</t>
  </si>
  <si>
    <t>INORGANIC PHOSPHATE TRANSPORTER 1-7-RELATED (PTHR24064:SF508)</t>
  </si>
  <si>
    <t>PRUPE|Gene_ORFName=PRUPE_5G164200|UniProtKB=A0A251PCV0</t>
  </si>
  <si>
    <t>CYTOCHROME P450 FAMILY 71 PROTEIN (PTHR47956:SF10)</t>
  </si>
  <si>
    <t>PRUPE|Gene_ORFName=PRUPE_1G482500|UniProtKB=A0A251RH08</t>
  </si>
  <si>
    <t>PROLINE-RICH PROTEIN DC2.15 (PTHR31731:SF19)</t>
  </si>
  <si>
    <t>PRUPE|Gene_ORFName=PRUPE_4G200100|UniProtKB=A0A251PPQ8</t>
  </si>
  <si>
    <t>SUBFAMILY NOT NAMED (PTHR31225:SF100)</t>
  </si>
  <si>
    <t>PRUPE|Gene_ORFName=PRUPE_6G354300|UniProtKB=A0A251P0H3</t>
  </si>
  <si>
    <t>F-BOX/RNI SUPERFAMILY PROTEIN-RELATED (PTHR31639:SF29)</t>
  </si>
  <si>
    <t>PRUPE|EnsemblGenome=PRUPE_5G090200|UniProtKB=M5WC98</t>
  </si>
  <si>
    <t>PRUPE|Gene_ORFName=PRUPE_7G043400|UniProtKB=A0A251N6L0</t>
  </si>
  <si>
    <t>TERPENE CYCLASE/MUTASE FAMILY MEMBER (PTHR11764:SF19)</t>
  </si>
  <si>
    <t>PRUPE|Gene_ORFName=PRUPE_8G066100|UniProtKB=A0A251MU69</t>
  </si>
  <si>
    <t>PRUPE|Gene_ORFName=PRUPE_5G140800|UniProtKB=A0A251P887</t>
  </si>
  <si>
    <t>PRUPE|EnsemblGenome=PRUPE_6G134300|UniProtKB=M5WK65</t>
  </si>
  <si>
    <t>PRUPE|Gene_ORFName=PRUPE_7G153800|UniProtKB=A0A251NBZ0</t>
  </si>
  <si>
    <t>EXPRESSED PROTEIN (PTHR36410:SF1)</t>
  </si>
  <si>
    <t>PRUPE|EnsemblGenome=PRUPE_2G048200|UniProtKB=M5X539</t>
  </si>
  <si>
    <t>MEDIATOR OF RNA POLYMERASE II TRANSCRIPTION SUBUNIT 15A-RELATED (PTHR33137:SF4)</t>
  </si>
  <si>
    <t>PRUPE|EnsemblGenome=PRUPE_1G416700|UniProtKB=M5XFK5</t>
  </si>
  <si>
    <t>HOMEOBOX PROTEIN KNOTTED-1-LIKE 1 (PTHR11850:SF102)</t>
  </si>
  <si>
    <t>homeodomain transcription factor(PC00119)</t>
  </si>
  <si>
    <t>PRUPE|EnsemblGenome=PRUPE_1G364400|UniProtKB=M5XTE5</t>
  </si>
  <si>
    <t>DNAJ DOMAIN (PROKARYOTIC HEAT SHOCK PROTEIN)-RELATED (PTHR44240:SF10)</t>
  </si>
  <si>
    <t>PRUPE|Gene_ORFName=PRUPE_8G112300|UniProtKB=A0A251MWF0</t>
  </si>
  <si>
    <t>FLAVONOL SYNTHASE/FLAVANONE 3-HYDROXYLASE (PTHR10209:SF460)</t>
  </si>
  <si>
    <t>PRUPE|Gene_ORFName=PRUPE_6G204100|UniProtKB=A0A251NT90</t>
  </si>
  <si>
    <t>BNAA06G24470D PROTEIN (PTHR47926:SF164)</t>
  </si>
  <si>
    <t>PRUPE|EnsemblGenome=PRUPE_8G065400|UniProtKB=M5VY26</t>
  </si>
  <si>
    <t>PRUPE|EnsemblGenome=PRUPE_8G068100|UniProtKB=M5VKP2</t>
  </si>
  <si>
    <t>PRUPE|EnsemblGenome=PRUPE_I000200|UniProtKB=M5X9E2</t>
  </si>
  <si>
    <t>SERINE PROTEASE INHIBITOR, POTATO INHIBITOR I-TYPE FAMILY PROTEIN-RELATED (PTHR33091:SF41)</t>
  </si>
  <si>
    <t>PRUPE|Gene_ORFName=PRUPE_7G048000|UniProtKB=A0A251N8W9</t>
  </si>
  <si>
    <t>SUBFAMILY NOT NAMED (PTHR14950:SF59)</t>
  </si>
  <si>
    <t>endodeoxyribonuclease(PC00093);endoribonuclease(PC00094)</t>
  </si>
  <si>
    <t>PRUPE|EnsemblGenome=PRUPE_8G130900|UniProtKB=M5W3T0</t>
  </si>
  <si>
    <t>UDP-GLUCOSYL TRANSFERASE 73B2-RELATED (PTHR48049:SF81)</t>
  </si>
  <si>
    <t>PRUPE|EnsemblGenome=PRUPE_5G123000|UniProtKB=M5WC07</t>
  </si>
  <si>
    <t>DUF4228 DOMAIN PROTEIN (PTHR33148:SF33)</t>
  </si>
  <si>
    <t>PRUPE|Gene_ORFName=PRUPE_3G005900|UniProtKB=A0A251PT63</t>
  </si>
  <si>
    <t>POLYGALACTURONASE/GLYCOSIDE HYDROLASE FAMILY PROTEIN (PTHR31375:SF43)</t>
  </si>
  <si>
    <t>PRUPE|Gene_ORFName=PRUPE_2G204700|UniProtKB=A0A251QJ37</t>
  </si>
  <si>
    <t>PRUPE|Gene_ORFName=PRUPE_7G248900|UniProtKB=A0A251NGK3</t>
  </si>
  <si>
    <t>36.4 KDA PROLINE-RICH PROTEIN (PTHR31731:SF1)</t>
  </si>
  <si>
    <t>PRUPE|EnsemblGenome=PRUPE_1G520600|UniProtKB=M5XCC6</t>
  </si>
  <si>
    <t>PRUPE|EnsemblGenome=PRUPE_5G090500|UniProtKB=M5WS92</t>
  </si>
  <si>
    <t>PRUPE|EnsemblGenome=PRUPE_1G321600|UniProtKB=M5XYY5</t>
  </si>
  <si>
    <t>OS05G0552800 PROTEIN (PTHR33052:SF84)</t>
  </si>
  <si>
    <t>PRUPE|Gene_ORFName=PRUPE_4G225700|UniProtKB=A0A251PPK1</t>
  </si>
  <si>
    <t>PRUPE|Gene_ORFName=PRUPE_8G232000|UniProtKB=A0A251N5B0</t>
  </si>
  <si>
    <t>REPEAT PROTEIN (LRRP), PUTATIVE-RELATED (PTHR13382:SF21)</t>
  </si>
  <si>
    <t>ATP synthase(PC00002)</t>
  </si>
  <si>
    <t>PRUPE|EnsemblGenome=PRUPE_1G258100|UniProtKB=M5XT64</t>
  </si>
  <si>
    <t>MLP-LIKE PROTEIN 423 (PTHR31907:SF1)</t>
  </si>
  <si>
    <t>PANTHER GO-SLIM BP</t>
  </si>
  <si>
    <t>PANTHER GO-SLIM CC</t>
  </si>
  <si>
    <t>Total</t>
  </si>
  <si>
    <t>(en blanco)</t>
  </si>
  <si>
    <t>Total general</t>
  </si>
  <si>
    <t>Names</t>
  </si>
  <si>
    <t>total</t>
  </si>
  <si>
    <t>elements</t>
  </si>
  <si>
    <t>BA DB EB</t>
  </si>
  <si>
    <t>Prupe.1G453700</t>
  </si>
  <si>
    <t>Prupe.1G482500</t>
  </si>
  <si>
    <t>Prupe.7G205200</t>
  </si>
  <si>
    <t>Prupe.5G164200</t>
  </si>
  <si>
    <t>Prupe.4G200100</t>
  </si>
  <si>
    <t>Prupe.4G176200</t>
  </si>
  <si>
    <t>Prupe.1G393400</t>
  </si>
  <si>
    <t>Prupe.7G066700</t>
  </si>
  <si>
    <t>Prupe.6G083100</t>
  </si>
  <si>
    <t>Prupe.1G258100</t>
  </si>
  <si>
    <t>BA DB</t>
  </si>
  <si>
    <t>Prupe.1G321600</t>
  </si>
  <si>
    <t>Prupe.1G310900</t>
  </si>
  <si>
    <t>BA EB</t>
  </si>
  <si>
    <t>Prupe.7G043400</t>
  </si>
  <si>
    <t>Prupe.6G108400</t>
  </si>
  <si>
    <t>Prupe.2G218700</t>
  </si>
  <si>
    <t>Prupe.8G068100</t>
  </si>
  <si>
    <t>Prupe.4G225700</t>
  </si>
  <si>
    <t>Prupe.1G520800</t>
  </si>
  <si>
    <t>Prupe.5G133100</t>
  </si>
  <si>
    <t>Prupe.8G112300</t>
  </si>
  <si>
    <t>Prupe.1G397400</t>
  </si>
  <si>
    <t>Prupe.3G024900</t>
  </si>
  <si>
    <t>Prupe.8G032300</t>
  </si>
  <si>
    <t>DB EB</t>
  </si>
  <si>
    <t>Prupe.5G123000</t>
  </si>
  <si>
    <t>Prupe.3G005900</t>
  </si>
  <si>
    <t>Prupe.5G090500</t>
  </si>
  <si>
    <t>Prupe.5G090100</t>
  </si>
  <si>
    <t>DC EB</t>
  </si>
  <si>
    <t>Prupe.1G143200</t>
  </si>
  <si>
    <t>BA</t>
  </si>
  <si>
    <t>Prupe.6G289300</t>
  </si>
  <si>
    <t>Prupe.3G168700</t>
  </si>
  <si>
    <t>Prupe.4G163100</t>
  </si>
  <si>
    <t>Prupe.1G132200</t>
  </si>
  <si>
    <t>Prupe.6G172600</t>
  </si>
  <si>
    <t>Prupe.2G322300</t>
  </si>
  <si>
    <t>Prupe.1G177700</t>
  </si>
  <si>
    <t>Prupe.I000200</t>
  </si>
  <si>
    <t>Prupe.8G065400</t>
  </si>
  <si>
    <t>Prupe.8G004100</t>
  </si>
  <si>
    <t>Prupe.5G082100</t>
  </si>
  <si>
    <t>Prupe.1G091300</t>
  </si>
  <si>
    <t>Prupe.1G520900</t>
  </si>
  <si>
    <t>Prupe.4G013200</t>
  </si>
  <si>
    <t>Prupe.1G400600</t>
  </si>
  <si>
    <t>Prupe.6G185600</t>
  </si>
  <si>
    <t>Prupe.4G058900</t>
  </si>
  <si>
    <t>Prupe.1G440600</t>
  </si>
  <si>
    <t>Prupe.1G181800</t>
  </si>
  <si>
    <t>Prupe.4G155200</t>
  </si>
  <si>
    <t>Prupe.4G230400</t>
  </si>
  <si>
    <t>DB</t>
  </si>
  <si>
    <t>Prupe.8G066100</t>
  </si>
  <si>
    <t>Prupe.1G296300</t>
  </si>
  <si>
    <t>Prupe.7G153800</t>
  </si>
  <si>
    <t>Prupe.1G245400</t>
  </si>
  <si>
    <t>Prupe.8G209600</t>
  </si>
  <si>
    <t>Prupe.6G202600</t>
  </si>
  <si>
    <t>Prupe.5G140800</t>
  </si>
  <si>
    <t>Prupe.1G327000</t>
  </si>
  <si>
    <t>Prupe.8G065500</t>
  </si>
  <si>
    <t>Prupe.3G287700</t>
  </si>
  <si>
    <t>Prupe.1G091400</t>
  </si>
  <si>
    <t>Prupe.4G059600</t>
  </si>
  <si>
    <t>Prupe.6G290500</t>
  </si>
  <si>
    <t>Prupe.6G007600</t>
  </si>
  <si>
    <t>Prupe.6G354300</t>
  </si>
  <si>
    <t>EB</t>
  </si>
  <si>
    <t>Prupe.4G258100</t>
  </si>
  <si>
    <t>Prupe.8G224400</t>
  </si>
  <si>
    <t>Prupe.3G171000</t>
  </si>
  <si>
    <t>Prupe.6G204100</t>
  </si>
  <si>
    <t>Prupe.1G520600</t>
  </si>
  <si>
    <t>Prupe.3G055200</t>
  </si>
  <si>
    <t>Prupe.6G134300</t>
  </si>
  <si>
    <t>Prupe.6G057300</t>
  </si>
  <si>
    <t>Prupe.3G173700</t>
  </si>
  <si>
    <t>Prupe.8G232000</t>
  </si>
  <si>
    <t>Prupe.4G079400</t>
  </si>
  <si>
    <t>Prupe.4G066300</t>
  </si>
  <si>
    <t>Prupe.5G129900</t>
  </si>
  <si>
    <t>Prupe.8G004000</t>
  </si>
  <si>
    <t>Prupe.2G222500</t>
  </si>
  <si>
    <t>Prupe.1G060900</t>
  </si>
  <si>
    <t>Prupe.5G090200</t>
  </si>
  <si>
    <t>Prupe.6G308500</t>
  </si>
  <si>
    <t>Prupe.5G069600</t>
  </si>
  <si>
    <t>Prupe.1G364400</t>
  </si>
  <si>
    <t>Prupe.8G130900</t>
  </si>
  <si>
    <t>DC</t>
  </si>
  <si>
    <t>Prupe.1G457200</t>
  </si>
  <si>
    <t>Prupe.2G202000</t>
  </si>
  <si>
    <t>Prupe.1G158300</t>
  </si>
  <si>
    <t>Prupe.1G458200</t>
  </si>
  <si>
    <t>Prupe.2G111500</t>
  </si>
  <si>
    <t>Prupe.1G021700</t>
  </si>
  <si>
    <t>Prupe.1G488000</t>
  </si>
  <si>
    <t>Prupe.1G021600</t>
  </si>
  <si>
    <t>Prupe.8G150600</t>
  </si>
  <si>
    <t>Prupe.I000700</t>
  </si>
  <si>
    <t>Prupe.7G109300</t>
  </si>
  <si>
    <t>Prupe.3G255800</t>
  </si>
  <si>
    <t>Prupe.1G332600</t>
  </si>
  <si>
    <t>Prupe.1G334500</t>
  </si>
  <si>
    <t>Prupe.4G078900</t>
  </si>
  <si>
    <t>Prupe.2G204700</t>
  </si>
  <si>
    <t>Prupe.4G146200</t>
  </si>
  <si>
    <t>Prupe.1G202100</t>
  </si>
  <si>
    <t>Prupe.1G477200</t>
  </si>
  <si>
    <t>Prupe.7G048000</t>
  </si>
  <si>
    <t>Prupe.1G488200</t>
  </si>
  <si>
    <t>Prupe.6G135600</t>
  </si>
  <si>
    <t>Prupe.1G488300</t>
  </si>
  <si>
    <t>Prupe.3G013600</t>
  </si>
  <si>
    <t>Prupe.1G477400</t>
  </si>
  <si>
    <t>Prupe.1G416700</t>
  </si>
  <si>
    <t>Prupe.7G248900</t>
  </si>
  <si>
    <t>Prupe.2G048200</t>
  </si>
  <si>
    <t>GO_Term_BP</t>
  </si>
  <si>
    <t>GO_Term_CC</t>
  </si>
  <si>
    <t>GO_Term_MF</t>
  </si>
  <si>
    <t>D_value_tablaS4</t>
  </si>
  <si>
    <t>B_value_tablaS4</t>
  </si>
  <si>
    <t>log2_tablaS4</t>
  </si>
  <si>
    <t>E_value_original</t>
  </si>
  <si>
    <t>B_value_original</t>
  </si>
  <si>
    <t>log2_original</t>
  </si>
  <si>
    <t>Inf</t>
  </si>
  <si>
    <t>-Inf</t>
  </si>
  <si>
    <t>log2_tablaS2</t>
  </si>
  <si>
    <t>B_value_tablaS2</t>
  </si>
  <si>
    <t>A_value_tablaS2</t>
  </si>
  <si>
    <t>inf</t>
  </si>
  <si>
    <t>-inf</t>
  </si>
  <si>
    <t>BADB</t>
  </si>
  <si>
    <t>BAEB</t>
  </si>
  <si>
    <t>Cases</t>
  </si>
  <si>
    <t>DCEB</t>
  </si>
  <si>
    <t>D_value_tablaS5</t>
  </si>
  <si>
    <t>C_value_tablaS5</t>
  </si>
  <si>
    <t>log2_tablaS5</t>
  </si>
  <si>
    <t>HayID_MF</t>
  </si>
  <si>
    <t>HayID_BP</t>
  </si>
  <si>
    <t>HayID_CC</t>
  </si>
  <si>
    <t>%Total(113)</t>
  </si>
  <si>
    <t>%Total(45)</t>
  </si>
  <si>
    <t>%Total(69)</t>
  </si>
  <si>
    <t>%Total(111)</t>
  </si>
  <si>
    <t>Analysis Type:</t>
  </si>
  <si>
    <t>PANTHER Overrepresentation Test (Released 20200407)</t>
  </si>
  <si>
    <t>Annotation Version and Release Date:</t>
  </si>
  <si>
    <t>PANTHER version 15.0 Released 2020-02-14</t>
  </si>
  <si>
    <t>Analyzed List:</t>
  </si>
  <si>
    <t>Client Text Box Input (Prunus persica)</t>
  </si>
  <si>
    <t>Reference List:</t>
  </si>
  <si>
    <t>Prunus persica (all genes in database)</t>
  </si>
  <si>
    <t>Test Type:</t>
  </si>
  <si>
    <t>FISHER</t>
  </si>
  <si>
    <t>Correction:</t>
  </si>
  <si>
    <t>FDR</t>
  </si>
  <si>
    <t>PANTHER GO-Slim Biological Process</t>
  </si>
  <si>
    <t>Prunus persica - REFLIST (26644)</t>
  </si>
  <si>
    <t>Client Text Box Input (113)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</si>
  <si>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</si>
  <si>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</si>
  <si>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</si>
  <si>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</si>
  <si>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</si>
  <si>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posttranscriptional gene silencing (GO:0016441)</t>
  </si>
  <si>
    <t>.07</t>
  </si>
  <si>
    <t>+</t>
  </si>
  <si>
    <t>58.95</t>
  </si>
  <si>
    <t>1.39E-06</t>
  </si>
  <si>
    <t>2.08E-03</t>
  </si>
  <si>
    <t>posttranscriptional gene silencing by RNA (GO:0035194)</t>
  </si>
  <si>
    <t>1.04E-03</t>
  </si>
  <si>
    <t>gene silencing by RNA (GO:0031047)</t>
  </si>
  <si>
    <t>6.93E-04</t>
  </si>
  <si>
    <t>chromatin silencing (GO:0006342)</t>
  </si>
  <si>
    <t>.18</t>
  </si>
  <si>
    <t>21.93</t>
  </si>
  <si>
    <t>4.68E-05</t>
  </si>
  <si>
    <t>1.75E-02</t>
  </si>
  <si>
    <t>chromatin organization involved in negative regulation of transcription (GO:0097549)</t>
  </si>
  <si>
    <t>1.40E-02</t>
  </si>
  <si>
    <t>negative regulation of gene expression, epigenetic (GO:0045814)</t>
  </si>
  <si>
    <t>1.17E-02</t>
  </si>
  <si>
    <t>gene silencing (GO:0016458)</t>
  </si>
  <si>
    <t>.21</t>
  </si>
  <si>
    <t>19.25</t>
  </si>
  <si>
    <t>7.53E-05</t>
  </si>
  <si>
    <t>1.61E-02</t>
  </si>
  <si>
    <t>chromatin organization involved in regulation of transcription (GO:0034401)</t>
  </si>
  <si>
    <t>1.41E-02</t>
  </si>
  <si>
    <t>regulation of gene expression, epigenetic (GO:0040029)</t>
  </si>
  <si>
    <t>.23</t>
  </si>
  <si>
    <t>17.15</t>
  </si>
  <si>
    <t>1.15E-04</t>
  </si>
  <si>
    <t>1.91E-02</t>
  </si>
  <si>
    <t>negative regulation of nucleic acid-templated transcription (GO:1903507)</t>
  </si>
  <si>
    <t>.31</t>
  </si>
  <si>
    <t>13.10</t>
  </si>
  <si>
    <t>3.06E-04</t>
  </si>
  <si>
    <t>4.59E-02</t>
  </si>
  <si>
    <t>negative regulation of transcription, DNA-templated (GO:0045892)</t>
  </si>
  <si>
    <t>4.17E-02</t>
  </si>
  <si>
    <t>negative regulation of RNA biosynthetic process (GO:1902679)</t>
  </si>
  <si>
    <t>3.82E-02</t>
  </si>
  <si>
    <t>negative regulation of RNA metabolic process (GO:0051253)</t>
  </si>
  <si>
    <t>12.75</t>
  </si>
  <si>
    <t>3.38E-04</t>
  </si>
  <si>
    <t>3.90E-02</t>
  </si>
  <si>
    <t>PANTHER GO-Slim Molecular Function</t>
  </si>
  <si>
    <t>PANTHER GO-Slim Cellular Component</t>
  </si>
  <si>
    <t>PANTHER GO-SLIM CELLULAR COMPONENT</t>
  </si>
  <si>
    <t>PANTHER GO-SLIM BIOLOGICAL PROCESS</t>
  </si>
  <si>
    <t>PANTHER GO-SLIM MOLECULAR FUNCTION</t>
  </si>
  <si>
    <t>Row labels</t>
  </si>
  <si>
    <t>Category Count/GO term - High Level</t>
  </si>
  <si>
    <t>Gene Description</t>
  </si>
  <si>
    <t>unknown protein</t>
  </si>
  <si>
    <t>disease resistance protein (TIR-NBS-LRR class), putative</t>
  </si>
  <si>
    <t>NA</t>
  </si>
  <si>
    <t>PDF1 (PROTODERMAL FACTOR 1)</t>
  </si>
  <si>
    <t>ACA1 (ALPHA CARBONIC ANHYDRASE 1); carbonate dehydratase/ zinc ion binding</t>
  </si>
  <si>
    <t>pectinesterase family protein</t>
  </si>
  <si>
    <t>MATE efflux family protein</t>
  </si>
  <si>
    <t>F-box family protein</t>
  </si>
  <si>
    <t>ATGSTU19 (GLUTATHIONE S-TRANSFERASE TAU 19); glutathione binding / glutathione transferase</t>
  </si>
  <si>
    <t>transferase, transferring glycosyl groups</t>
  </si>
  <si>
    <t>DNAJ heat shock protein, putative</t>
  </si>
  <si>
    <t>ATGLR2.7; intracellular ligand-gated ion channel</t>
  </si>
  <si>
    <t>pentatricopeptide (PPR) repeat-containing protein</t>
  </si>
  <si>
    <t>BTB/POZ domain-containing protein</t>
  </si>
  <si>
    <t>ATMRP9; ATPase, coupled to transmembrane movement of substances</t>
  </si>
  <si>
    <t>CBF4 (C- REPEAT-BINDING FACTOR 4); DNA binding / transcription activator/ transcription factor</t>
  </si>
  <si>
    <t>EXL2 (EXORDIUM LIKE 2)</t>
  </si>
  <si>
    <t>RDR1 (RNA-DEPENDENT RNA POLYMERASE 1); RNA-directed RNA polymerase/ nucleic acid binding</t>
  </si>
  <si>
    <t>GDSL-motif lipase/hydrolase family protein</t>
  </si>
  <si>
    <t>ATMRP3; ATPase, coupled to transmembrane movement of substances / chlorophyll catabolite transporter/ glutathione S-conjugate-exporting ATPase</t>
  </si>
  <si>
    <t>auxin-responsive family protein</t>
  </si>
  <si>
    <t>RD22; nutrient reservoir</t>
  </si>
  <si>
    <t>FBL17; ubiquitin-protein ligase</t>
  </si>
  <si>
    <t>MLP423 (MLP-LIKE PROTEIN 423)</t>
  </si>
  <si>
    <t>tRNA-splicing endonuclease positive effector-related</t>
  </si>
  <si>
    <t>peroxidase, putative</t>
  </si>
  <si>
    <t>ELIP1 (EARLY LIGHT-INDUCABLE PROTEIN); chlorophyll binding</t>
  </si>
  <si>
    <t>UGT74F2 (UDP-GLUCOSYLTRANSFERASE 74F2); UDP-glucose:4-aminobenzoate acylglucosyltransferase/ UDP-glucosyltransferase/ UDP-glycosyltransferase/ transferase, transferring glycosyl groups / transferase, transferring hexosyl groups</t>
  </si>
  <si>
    <t>allergen V5/Tpx-1-related family protein</t>
  </si>
  <si>
    <t>ATGSTF12 (ARABIDOPSIS THALIANA GLUTATHIONE S-TRANSFERASE PHI 12); glutathione transferase</t>
  </si>
  <si>
    <t>lipase, putative</t>
  </si>
  <si>
    <t>zinc finger (B-box type) family protein</t>
  </si>
  <si>
    <t>tyrosine decarboxylase, putative</t>
  </si>
  <si>
    <t>light repressible receptor protein kinase</t>
  </si>
  <si>
    <t>EXO (EXORDIUM)</t>
  </si>
  <si>
    <t>protease inhibitor/seed storage/lipid transfer protein (LTP) family protein</t>
  </si>
  <si>
    <t>transcription initiation factor IIB-2 / general transcription factor TFIIB-2 (TFIIB2)</t>
  </si>
  <si>
    <t>transcription regulator</t>
  </si>
  <si>
    <t>carbohydrate transmembrane transporter/ phosphate transmembrane transporter/ sugar:hydrogen symporter</t>
  </si>
  <si>
    <t>CYP71A23; electron carrier/ heme binding / iron ion binding / monooxygenase/ oxygen binding</t>
  </si>
  <si>
    <t>APM1 (AMINOPEPTIDASE M1); aminopeptidase</t>
  </si>
  <si>
    <t>AP2 domain-containing transcription factor, putative</t>
  </si>
  <si>
    <t>CAS1 (cycloartenol synthase 1); cycloartenol synthase</t>
  </si>
  <si>
    <t>DCL2 (DICER-LIKE 2); ATP binding / ATP-dependent helicase/ RNA binding / double-stranded RNA binding / helicase/ nucleic acid binding / ribonuclease III</t>
  </si>
  <si>
    <t>protease inhibitor, putative</t>
  </si>
  <si>
    <t>integral membrane family protein / nodulin MtN21-related</t>
  </si>
  <si>
    <t>aldo/keto reductase, putative</t>
  </si>
  <si>
    <t>BAS1 (PHYB ACTIVATION TAGGED SUPPRESSOR 1); oxygen binding / steroid hydroxylase</t>
  </si>
  <si>
    <t>CYP78A8; electron carrier/ heme binding / iron ion binding / monooxygenase/ oxygen binding</t>
  </si>
  <si>
    <t>KNAT1 (KNOTTED-LIKE FROM ARABIDOPSIS THALIANA); transcription factor</t>
  </si>
  <si>
    <t>ATCM2 (chorismate mutase 2); chorismate mutase</t>
  </si>
  <si>
    <t>FAD-binding domain-containing protein</t>
  </si>
  <si>
    <t>UGT73B3 (UDP-glucosyl transferase 73B3); UDP-glycosyltransferase/ abscisic acid glucosyltransferase/ quercetin 3-O-glucosyltransferase/ transferase, transferring hexosyl groups</t>
  </si>
  <si>
    <t>glycoside hydrolase family 28 protein / polygalacturonase (pectinase) family protein</t>
  </si>
  <si>
    <t>condensation domain-containing protein</t>
  </si>
  <si>
    <t>DGL (DONGLE); triacylglycerol lipase</t>
  </si>
  <si>
    <t>COPT1 (copper transporter 1); copper ion transmembrane transporter</t>
  </si>
  <si>
    <t>no apical meristem (NAM) family protein</t>
  </si>
  <si>
    <t>AtCXE18 (Arabidopsis thaliana carboxyesterase 18); carboxylesterase</t>
  </si>
  <si>
    <t>cysteine proteinase, putative</t>
  </si>
  <si>
    <t>ALPHA-VPE (alpha-vacuolar processing enzyme); cysteine-type endopeptidase</t>
  </si>
  <si>
    <t>DREB1A (DEHYDRATION RESPONSE ELEMENT B1A); DNA binding / transcription activator/ transcription factor</t>
  </si>
  <si>
    <t>SYD (SPLAYED); ATPase/ chromatin binding</t>
  </si>
  <si>
    <t>trypsin and protease inhibitor family protein / Kunitz family protein</t>
  </si>
  <si>
    <t>ERF4 (ETHYLENE RESPONSIVE ELEMENT BINDING FACTOR 4); DNA binding / protein binding / transcription factor/ transcription repressor</t>
  </si>
  <si>
    <t>pectate lyase family protein</t>
  </si>
  <si>
    <r>
      <t xml:space="preserve">Gene expression analysis of induced </t>
    </r>
    <r>
      <rPr>
        <b/>
        <i/>
        <sz val="16"/>
        <color theme="1"/>
        <rFont val="Arial"/>
        <family val="2"/>
      </rPr>
      <t>Plum pox virus</t>
    </r>
    <r>
      <rPr>
        <b/>
        <sz val="16"/>
        <color theme="1"/>
        <rFont val="Arial"/>
        <family val="2"/>
      </rPr>
      <t xml:space="preserve"> resistance in peach (</t>
    </r>
    <r>
      <rPr>
        <b/>
        <i/>
        <sz val="16"/>
        <color theme="1"/>
        <rFont val="Arial"/>
        <family val="2"/>
      </rPr>
      <t>Prunus persica</t>
    </r>
    <r>
      <rPr>
        <b/>
        <sz val="16"/>
        <color theme="1"/>
        <rFont val="Arial"/>
        <family val="2"/>
      </rPr>
      <t>) by almond (</t>
    </r>
    <r>
      <rPr>
        <b/>
        <i/>
        <sz val="16"/>
        <color theme="1"/>
        <rFont val="Arial"/>
        <family val="2"/>
      </rPr>
      <t>P. dulcis</t>
    </r>
    <r>
      <rPr>
        <b/>
        <sz val="16"/>
        <color theme="1"/>
        <rFont val="Arial"/>
        <family val="2"/>
      </rPr>
      <t>) grafting</t>
    </r>
  </si>
  <si>
    <r>
      <t>Manuel Rubio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Pedro J. Martínez-García</t>
    </r>
    <r>
      <rPr>
        <b/>
        <sz val="12"/>
        <color theme="1"/>
        <rFont val="Arial"/>
        <family val="2"/>
      </rPr>
      <t>, Azam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Nikbakht-Dehkordi</t>
    </r>
    <r>
      <rPr>
        <b/>
        <sz val="12"/>
        <color theme="1"/>
        <rFont val="Arial"/>
        <family val="2"/>
      </rPr>
      <t>, Ángela S. Prudencio</t>
    </r>
    <r>
      <rPr>
        <b/>
        <sz val="12"/>
        <color theme="1"/>
        <rFont val="Arial"/>
        <family val="2"/>
      </rPr>
      <t>, Eva M. Gómez</t>
    </r>
    <r>
      <rPr>
        <b/>
        <sz val="12"/>
        <color theme="1"/>
        <rFont val="Arial"/>
        <family val="2"/>
      </rPr>
      <t>, Bernardo Rodamilans</t>
    </r>
    <r>
      <rPr>
        <b/>
        <sz val="12"/>
        <color theme="1"/>
        <rFont val="Arial"/>
        <family val="2"/>
      </rPr>
      <t>, Federico Dicenta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Juan Antonio García</t>
    </r>
    <r>
      <rPr>
        <b/>
        <sz val="12"/>
        <color theme="1"/>
        <rFont val="Arial"/>
        <family val="2"/>
      </rPr>
      <t xml:space="preserve"> and Pedro Martínez-Gómez</t>
    </r>
    <r>
      <rPr>
        <b/>
        <vertAlign val="superscript"/>
        <sz val="12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</si>
</sst>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sz val="12"/>
      <color theme="1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2" borderId="0" applyNumberFormat="0" applyBorder="0" applyAlignment="0" applyProtection="0"/>
    <xf numFmtId="0" fontId="20" fillId="3" borderId="0" applyNumberFormat="0" applyBorder="0" applyAlignment="0" applyProtection="0"/>
    <xf numFmtId="0" fontId="21" fillId="4" borderId="0" applyNumberFormat="0" applyBorder="0" applyAlignment="0" applyProtection="0"/>
    <xf numFmtId="0" fontId="22" fillId="5" borderId="4" applyNumberFormat="0" applyAlignment="0" applyProtection="0"/>
    <xf numFmtId="0" fontId="23" fillId="6" borderId="5" applyNumberFormat="0" applyAlignment="0" applyProtection="0"/>
    <xf numFmtId="0" fontId="24" fillId="6" borderId="4" applyNumberFormat="0" applyAlignment="0" applyProtection="0"/>
    <xf numFmtId="0" fontId="25" fillId="0" borderId="6" applyNumberFormat="0" applyFill="0" applyAlignment="0" applyProtection="0"/>
    <xf numFmtId="0" fontId="26" fillId="7" borderId="7" applyNumberFormat="0" applyAlignment="0" applyProtection="0"/>
    <xf numFmtId="0" fontId="27" fillId="0" borderId="0" applyNumberFormat="0" applyFill="0" applyBorder="0" applyAlignment="0" applyProtection="0"/>
    <xf numFmtId="0" fontId="18" fillId="8" borderId="8" applyNumberFormat="0" applyFont="0" applyAlignment="0" applyProtection="0"/>
    <xf numFmtId="0" fontId="28" fillId="0" borderId="0" applyNumberFormat="0" applyFill="0" applyBorder="0" applyAlignment="0" applyProtection="0"/>
    <xf numFmtId="0" fontId="29" fillId="0" borderId="9" applyNumberFormat="0" applyFill="0" applyAlignment="0" applyProtection="0"/>
    <xf numFmtId="0" fontId="30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30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30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30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30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30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/>
    <xf numFmtId="0" fontId="16" fillId="0" borderId="0" xfId="0" applyFont="1"/>
    <xf numFmtId="0" fontId="0" fillId="33" borderId="0" xfId="0" applyFill="1" applyAlignment="1">
      <alignment horizontal="center"/>
    </xf>
    <xf numFmtId="0" fontId="0" fillId="34" borderId="0" xfId="0" applyFill="1" applyAlignment="1">
      <alignment horizontal="center"/>
    </xf>
    <xf numFmtId="0" fontId="0" fillId="35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36" borderId="0" xfId="0" applyFill="1"/>
    <xf numFmtId="0" fontId="0" fillId="0" borderId="0" xfId="0" applyAlignment="1">
      <alignment horizontal="center"/>
    </xf>
    <xf numFmtId="0" fontId="16" fillId="36" borderId="0" xfId="0" applyFont="1" applyFill="1"/>
    <xf numFmtId="0" fontId="29" fillId="0" borderId="0" xfId="42" applyFont="1"/>
    <xf numFmtId="0" fontId="29" fillId="0" borderId="0" xfId="0" applyFont="1"/>
    <xf numFmtId="0" fontId="29" fillId="0" borderId="0" xfId="0" applyFont="1" applyAlignment="1"/>
    <xf numFmtId="0" fontId="31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3" fillId="0" borderId="0" xfId="0" applyFont="1"/>
  </cellXfs>
  <cellStyles count="79">
    <cellStyle name="20% - Énfasis1" xfId="19" builtinId="30" customBuiltin="1"/>
    <cellStyle name="20% - Énfasis1 2" xfId="56"/>
    <cellStyle name="20% - Énfasis2" xfId="23" builtinId="34" customBuiltin="1"/>
    <cellStyle name="20% - Énfasis2 2" xfId="60"/>
    <cellStyle name="20% - Énfasis3" xfId="27" builtinId="38" customBuiltin="1"/>
    <cellStyle name="20% - Énfasis3 2" xfId="64"/>
    <cellStyle name="20% - Énfasis4" xfId="31" builtinId="42" customBuiltin="1"/>
    <cellStyle name="20% - Énfasis4 2" xfId="68"/>
    <cellStyle name="20% - Énfasis5" xfId="35" builtinId="46" customBuiltin="1"/>
    <cellStyle name="20% - Énfasis5 2" xfId="72"/>
    <cellStyle name="20% - Énfasis6" xfId="39" builtinId="50" customBuiltin="1"/>
    <cellStyle name="20% - Énfasis6 2" xfId="76"/>
    <cellStyle name="40% - Énfasis1" xfId="20" builtinId="31" customBuiltin="1"/>
    <cellStyle name="40% - Énfasis1 2" xfId="57"/>
    <cellStyle name="40% - Énfasis2" xfId="24" builtinId="35" customBuiltin="1"/>
    <cellStyle name="40% - Énfasis2 2" xfId="61"/>
    <cellStyle name="40% - Énfasis3" xfId="28" builtinId="39" customBuiltin="1"/>
    <cellStyle name="40% - Énfasis3 2" xfId="65"/>
    <cellStyle name="40% - Énfasis4" xfId="32" builtinId="43" customBuiltin="1"/>
    <cellStyle name="40% - Énfasis4 2" xfId="69"/>
    <cellStyle name="40% - Énfasis5" xfId="36" builtinId="47" customBuiltin="1"/>
    <cellStyle name="40% - Énfasis5 2" xfId="73"/>
    <cellStyle name="40% - Énfasis6" xfId="40" builtinId="51" customBuiltin="1"/>
    <cellStyle name="40% - Énfasis6 2" xfId="77"/>
    <cellStyle name="60% - Énfasis1" xfId="21" builtinId="32" customBuiltin="1"/>
    <cellStyle name="60% - Énfasis1 2" xfId="58"/>
    <cellStyle name="60% - Énfasis2" xfId="25" builtinId="36" customBuiltin="1"/>
    <cellStyle name="60% - Énfasis2 2" xfId="62"/>
    <cellStyle name="60% - Énfasis3" xfId="29" builtinId="40" customBuiltin="1"/>
    <cellStyle name="60% - Énfasis3 2" xfId="66"/>
    <cellStyle name="60% - Énfasis4" xfId="33" builtinId="44" customBuiltin="1"/>
    <cellStyle name="60% - Énfasis4 2" xfId="70"/>
    <cellStyle name="60% - Énfasis5" xfId="37" builtinId="48" customBuiltin="1"/>
    <cellStyle name="60% - Énfasis5 2" xfId="74"/>
    <cellStyle name="60% - Énfasis6" xfId="41" builtinId="52" customBuiltin="1"/>
    <cellStyle name="60% - Énfasis6 2" xfId="78"/>
    <cellStyle name="Bueno" xfId="6" builtinId="26" customBuiltin="1"/>
    <cellStyle name="Bueno 2" xfId="43"/>
    <cellStyle name="Cálculo" xfId="11" builtinId="22" customBuiltin="1"/>
    <cellStyle name="Cálculo 2" xfId="48"/>
    <cellStyle name="Celda de comprobación" xfId="13" builtinId="23" customBuiltin="1"/>
    <cellStyle name="Celda de comprobación 2" xfId="50"/>
    <cellStyle name="Celda vinculada" xfId="12" builtinId="24" customBuiltin="1"/>
    <cellStyle name="Celda vinculada 2" xfId="49"/>
    <cellStyle name="Encabezado 1" xfId="2" builtinId="16" customBuiltin="1"/>
    <cellStyle name="Encabezado 4" xfId="5" builtinId="19" customBuiltin="1"/>
    <cellStyle name="Énfasis1" xfId="18" builtinId="29" customBuiltin="1"/>
    <cellStyle name="Énfasis1 2" xfId="55"/>
    <cellStyle name="Énfasis2" xfId="22" builtinId="33" customBuiltin="1"/>
    <cellStyle name="Énfasis2 2" xfId="59"/>
    <cellStyle name="Énfasis3" xfId="26" builtinId="37" customBuiltin="1"/>
    <cellStyle name="Énfasis3 2" xfId="63"/>
    <cellStyle name="Énfasis4" xfId="30" builtinId="41" customBuiltin="1"/>
    <cellStyle name="Énfasis4 2" xfId="67"/>
    <cellStyle name="Énfasis5" xfId="34" builtinId="45" customBuiltin="1"/>
    <cellStyle name="Énfasis5 2" xfId="71"/>
    <cellStyle name="Énfasis6" xfId="38" builtinId="49" customBuiltin="1"/>
    <cellStyle name="Énfasis6 2" xfId="75"/>
    <cellStyle name="Entrada" xfId="9" builtinId="20" customBuiltin="1"/>
    <cellStyle name="Entrada 2" xfId="46"/>
    <cellStyle name="Incorrecto" xfId="7" builtinId="27" customBuiltin="1"/>
    <cellStyle name="Incorrecto 2" xfId="44"/>
    <cellStyle name="Neutral" xfId="8" builtinId="28" customBuiltin="1"/>
    <cellStyle name="Neutral 2" xfId="45"/>
    <cellStyle name="Normal" xfId="0" builtinId="0"/>
    <cellStyle name="Normal 2" xfId="42"/>
    <cellStyle name="Notas" xfId="15" builtinId="10" customBuiltin="1"/>
    <cellStyle name="Notas 2" xfId="52"/>
    <cellStyle name="Salida" xfId="10" builtinId="21" customBuiltin="1"/>
    <cellStyle name="Salida 2" xfId="47"/>
    <cellStyle name="Texto de advertencia" xfId="14" builtinId="11" customBuiltin="1"/>
    <cellStyle name="Texto de advertencia 2" xfId="51"/>
    <cellStyle name="Texto explicativo" xfId="16" builtinId="53" customBuiltin="1"/>
    <cellStyle name="Texto explicativo 2" xfId="53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Total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3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Pedro José Martínez" refreshedDate="44010.782431481479" createdVersion="6" refreshedVersion="6" minRefreshableVersion="3" recordCount="46">
  <cacheSource type="worksheet">
    <worksheetSource ref="E1:E1048576" sheet="hits_MF"/>
  </cacheSource>
  <cacheFields count="1">
    <cacheField name="Category/GO term - High Level" numFmtId="0">
      <sharedItems containsBlank="1" count="7">
        <s v="binding (GO:0005488)  "/>
        <s v="catalytic activity (GO:0003824)  "/>
        <s v="molecular function regulator (GO:0098772)  "/>
        <s v="molecular transducer activity (GO:0060089) "/>
        <s v="transcription regulator activity (GO:0140110)  "/>
        <s v="transporter activity (GO:0005215)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Pedro José Martínez" refreshedDate="44010.783707175928" createdVersion="6" refreshedVersion="6" minRefreshableVersion="3" recordCount="70">
  <cacheSource type="worksheet">
    <worksheetSource ref="E1:E1048576" sheet="hits_BP"/>
  </cacheSource>
  <cacheFields count="1">
    <cacheField name="Category/GO term - High Level" numFmtId="0">
      <sharedItems containsBlank="1" count="9">
        <s v="biological regulation (GO:0065007)  "/>
        <s v="cellular component organization or biogenesis (GO:0071840)  explode"/>
        <s v="cellular process (GO:0009987)"/>
        <s v="developmental process (GO:0032502) "/>
        <s v="localization (GO:0051179)"/>
        <s v="metabolic process (GO:0008152)  "/>
        <s v="multicellular organismal process (GO:0032501) "/>
        <s v="response to stimulus (GO:0050896)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Pedro José Martínez" refreshedDate="44010.784618981481" createdVersion="6" refreshedVersion="6" minRefreshableVersion="3" recordCount="112">
  <cacheSource type="worksheet">
    <worksheetSource ref="E1:E1048576" sheet="hits_CC"/>
  </cacheSource>
  <cacheFields count="1">
    <cacheField name="Category/GO term - High Level" numFmtId="0">
      <sharedItems containsBlank="1" count="11">
        <s v="cell junction (GO:0030054)  "/>
        <s v="cell part (GO:0044464)  "/>
        <s v="cell (GO:0005623)  "/>
        <s v="extracellular region part (GO:0044421)  "/>
        <s v="extracellular region (GO:0005576)  "/>
        <s v="membrane (GO:0016020)  "/>
        <s v="organelle part (GO:0044422)  "/>
        <s v="organelle (GO:0043226)  "/>
        <s v="plasmodesma (GO:0009506)  "/>
        <s v="protein-containing complex (GO:0032991)  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6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3"/>
  </r>
  <r>
    <x v="4"/>
  </r>
  <r>
    <x v="4"/>
  </r>
  <r>
    <x v="5"/>
  </r>
  <r>
    <x v="5"/>
  </r>
  <r>
    <x v="5"/>
  </r>
  <r>
    <x v="5"/>
  </r>
  <r>
    <x v="5"/>
  </r>
  <r>
    <x v="6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70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4"/>
  </r>
  <r>
    <x v="4"/>
  </r>
  <r>
    <x v="4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6"/>
  </r>
  <r>
    <x v="7"/>
  </r>
  <r>
    <x v="7"/>
  </r>
  <r>
    <x v="8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12"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4"/>
  </r>
  <r>
    <x v="4"/>
  </r>
  <r>
    <x v="4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6"/>
  </r>
  <r>
    <x v="6"/>
  </r>
  <r>
    <x v="6"/>
  </r>
  <r>
    <x v="6"/>
  </r>
  <r>
    <x v="6"/>
  </r>
  <r>
    <x v="6"/>
  </r>
  <r>
    <x v="6"/>
  </r>
  <r>
    <x v="6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8"/>
  </r>
  <r>
    <x v="9"/>
  </r>
  <r>
    <x v="9"/>
  </r>
  <r>
    <x v="9"/>
  </r>
  <r>
    <x v="9"/>
  </r>
  <r>
    <x v="9"/>
  </r>
  <r>
    <x v="9"/>
  </r>
  <r>
    <x v="1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name="TablaDinámica2" cacheId="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11" firstHeaderRow="1" firstDataRow="1" firstDataCol="1"/>
  <pivotFields count="1">
    <pivotField axis="axisRow" dataField="1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0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Category Count/GO term -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TablaDinámica3" cacheId="1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13" firstHeaderRow="1" firstDataRow="1" firstDataCol="1"/>
  <pivotFields count="1">
    <pivotField axis="axisRow" dataField="1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Category Count/GO term -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name="TablaDinámica4" cacheId="1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15" firstHeaderRow="1" firstDataRow="1" firstDataCol="1"/>
  <pivotFields count="1">
    <pivotField axis="axisRow" dataField="1" showAll="0">
      <items count="12">
        <item x="2"/>
        <item x="0"/>
        <item x="1"/>
        <item x="4"/>
        <item x="3"/>
        <item x="5"/>
        <item x="7"/>
        <item x="6"/>
        <item x="8"/>
        <item x="9"/>
        <item x="10"/>
        <item t="default"/>
      </items>
    </pivotField>
  </pivotFields>
  <rowFields count="1">
    <field x="0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Category Count/GO term -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F30" sqref="F30"/>
    </sheetView>
  </sheetViews>
  <sheetFormatPr baseColWidth="10" defaultRowHeight="15" x14ac:dyDescent="0.25"/>
  <sheetData>
    <row r="1" spans="1:1" ht="20.25" x14ac:dyDescent="0.25">
      <c r="A1" s="17" t="s">
        <v>618</v>
      </c>
    </row>
    <row r="2" spans="1:1" ht="15.75" x14ac:dyDescent="0.25">
      <c r="A2" s="18"/>
    </row>
    <row r="3" spans="1:1" ht="18.75" x14ac:dyDescent="0.25">
      <c r="A3" s="19" t="s">
        <v>619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4"/>
  <sheetViews>
    <sheetView workbookViewId="0"/>
  </sheetViews>
  <sheetFormatPr baseColWidth="10" defaultRowHeight="15" x14ac:dyDescent="0.25"/>
  <cols>
    <col min="1" max="1" width="62.85546875" bestFit="1" customWidth="1"/>
    <col min="2" max="2" width="15.42578125" bestFit="1" customWidth="1"/>
    <col min="3" max="3" width="19.85546875" style="5" customWidth="1"/>
    <col min="4" max="4" width="126.7109375" bestFit="1" customWidth="1"/>
    <col min="5" max="5" width="57.7109375" bestFit="1" customWidth="1"/>
    <col min="6" max="6" width="157.28515625" bestFit="1" customWidth="1"/>
    <col min="7" max="7" width="220.140625" bestFit="1" customWidth="1"/>
    <col min="8" max="8" width="76" bestFit="1" customWidth="1"/>
  </cols>
  <sheetData>
    <row r="1" spans="1:12" s="6" customFormat="1" x14ac:dyDescent="0.25">
      <c r="A1" s="6" t="s">
        <v>163</v>
      </c>
      <c r="B1" s="6" t="s">
        <v>164</v>
      </c>
      <c r="C1" s="6" t="s">
        <v>551</v>
      </c>
      <c r="D1" s="6" t="s">
        <v>165</v>
      </c>
      <c r="E1" s="6" t="s">
        <v>166</v>
      </c>
      <c r="F1" s="6" t="s">
        <v>168</v>
      </c>
      <c r="G1" s="6" t="s">
        <v>320</v>
      </c>
      <c r="H1" s="6" t="s">
        <v>321</v>
      </c>
      <c r="I1" s="13" t="s">
        <v>473</v>
      </c>
      <c r="J1" s="13" t="s">
        <v>474</v>
      </c>
      <c r="K1" s="13" t="s">
        <v>475</v>
      </c>
      <c r="L1" s="13" t="s">
        <v>322</v>
      </c>
    </row>
    <row r="2" spans="1:12" x14ac:dyDescent="0.25">
      <c r="A2" t="s">
        <v>0</v>
      </c>
      <c r="B2" t="s">
        <v>429</v>
      </c>
      <c r="C2" s="5" t="s">
        <v>578</v>
      </c>
      <c r="D2" t="s">
        <v>1</v>
      </c>
      <c r="H2" t="s">
        <v>2</v>
      </c>
      <c r="I2" s="11">
        <f>IF(F2&gt;0,1,0)</f>
        <v>0</v>
      </c>
      <c r="J2" s="11">
        <f t="shared" ref="J2:K2" si="0">IF(G2&gt;0,1,0)</f>
        <v>0</v>
      </c>
      <c r="K2" s="11">
        <f t="shared" si="0"/>
        <v>1</v>
      </c>
      <c r="L2" s="11">
        <f>SUM(I2:K2)</f>
        <v>1</v>
      </c>
    </row>
    <row r="3" spans="1:12" x14ac:dyDescent="0.25">
      <c r="A3" t="s">
        <v>3</v>
      </c>
      <c r="B3" t="s">
        <v>430</v>
      </c>
      <c r="C3" s="5" t="s">
        <v>579</v>
      </c>
      <c r="D3" t="s">
        <v>4</v>
      </c>
      <c r="F3" t="s">
        <v>5</v>
      </c>
      <c r="I3" s="11">
        <f t="shared" ref="I3:I66" si="1">IF(F3&gt;0,1,0)</f>
        <v>1</v>
      </c>
      <c r="J3" s="11">
        <f t="shared" ref="J3:J66" si="2">IF(G3&gt;0,1,0)</f>
        <v>0</v>
      </c>
      <c r="K3" s="11">
        <f t="shared" ref="K3:K66" si="3">IF(H3&gt;0,1,0)</f>
        <v>0</v>
      </c>
      <c r="L3" s="11">
        <f t="shared" ref="L3:L66" si="4">SUM(I3:K3)</f>
        <v>1</v>
      </c>
    </row>
    <row r="4" spans="1:12" x14ac:dyDescent="0.25">
      <c r="A4" t="s">
        <v>6</v>
      </c>
      <c r="B4" t="s">
        <v>371</v>
      </c>
      <c r="C4" s="5" t="s">
        <v>610</v>
      </c>
      <c r="D4" t="s">
        <v>7</v>
      </c>
      <c r="E4" t="s">
        <v>8</v>
      </c>
      <c r="F4" t="s">
        <v>9</v>
      </c>
      <c r="G4" t="s">
        <v>10</v>
      </c>
      <c r="I4" s="11">
        <f t="shared" si="1"/>
        <v>1</v>
      </c>
      <c r="J4" s="11">
        <f t="shared" si="2"/>
        <v>1</v>
      </c>
      <c r="K4" s="11">
        <f t="shared" si="3"/>
        <v>0</v>
      </c>
      <c r="L4" s="11">
        <f t="shared" si="4"/>
        <v>2</v>
      </c>
    </row>
    <row r="5" spans="1:12" x14ac:dyDescent="0.25">
      <c r="A5" t="s">
        <v>187</v>
      </c>
      <c r="B5" t="s">
        <v>345</v>
      </c>
      <c r="C5" s="5" t="s">
        <v>554</v>
      </c>
      <c r="D5" t="s">
        <v>188</v>
      </c>
      <c r="I5" s="11">
        <f t="shared" si="1"/>
        <v>0</v>
      </c>
      <c r="J5" s="11">
        <f t="shared" si="2"/>
        <v>0</v>
      </c>
      <c r="K5" s="11">
        <f t="shared" si="3"/>
        <v>0</v>
      </c>
      <c r="L5" s="11">
        <f t="shared" si="4"/>
        <v>0</v>
      </c>
    </row>
    <row r="6" spans="1:12" x14ac:dyDescent="0.25">
      <c r="A6" t="s">
        <v>189</v>
      </c>
      <c r="B6" t="s">
        <v>407</v>
      </c>
      <c r="C6" s="5" t="s">
        <v>554</v>
      </c>
      <c r="D6" t="s">
        <v>190</v>
      </c>
      <c r="I6" s="11">
        <f t="shared" si="1"/>
        <v>0</v>
      </c>
      <c r="J6" s="11">
        <f t="shared" si="2"/>
        <v>0</v>
      </c>
      <c r="K6" s="11">
        <f t="shared" si="3"/>
        <v>0</v>
      </c>
      <c r="L6" s="11">
        <f t="shared" si="4"/>
        <v>0</v>
      </c>
    </row>
    <row r="7" spans="1:12" x14ac:dyDescent="0.25">
      <c r="A7" t="s">
        <v>11</v>
      </c>
      <c r="B7" t="s">
        <v>387</v>
      </c>
      <c r="C7" s="5" t="s">
        <v>598</v>
      </c>
      <c r="D7" t="s">
        <v>12</v>
      </c>
      <c r="E7" t="s">
        <v>13</v>
      </c>
      <c r="F7" t="s">
        <v>14</v>
      </c>
      <c r="H7" t="s">
        <v>15</v>
      </c>
      <c r="I7" s="11">
        <f t="shared" si="1"/>
        <v>1</v>
      </c>
      <c r="J7" s="11">
        <f t="shared" si="2"/>
        <v>0</v>
      </c>
      <c r="K7" s="11">
        <f t="shared" si="3"/>
        <v>1</v>
      </c>
      <c r="L7" s="11">
        <f t="shared" si="4"/>
        <v>2</v>
      </c>
    </row>
    <row r="8" spans="1:12" x14ac:dyDescent="0.25">
      <c r="A8" t="s">
        <v>16</v>
      </c>
      <c r="B8" t="s">
        <v>410</v>
      </c>
      <c r="C8" s="5" t="s">
        <v>554</v>
      </c>
      <c r="D8" t="s">
        <v>17</v>
      </c>
      <c r="E8" t="s">
        <v>18</v>
      </c>
      <c r="F8" t="s">
        <v>19</v>
      </c>
      <c r="G8" t="s">
        <v>20</v>
      </c>
      <c r="I8" s="11">
        <f t="shared" si="1"/>
        <v>1</v>
      </c>
      <c r="J8" s="11">
        <f t="shared" si="2"/>
        <v>1</v>
      </c>
      <c r="K8" s="11">
        <f t="shared" si="3"/>
        <v>0</v>
      </c>
      <c r="L8" s="11">
        <f t="shared" si="4"/>
        <v>2</v>
      </c>
    </row>
    <row r="9" spans="1:12" x14ac:dyDescent="0.25">
      <c r="A9" t="s">
        <v>21</v>
      </c>
      <c r="B9" t="s">
        <v>373</v>
      </c>
      <c r="C9" s="5" t="s">
        <v>580</v>
      </c>
      <c r="D9" t="s">
        <v>22</v>
      </c>
      <c r="E9" t="s">
        <v>23</v>
      </c>
      <c r="H9" t="s">
        <v>24</v>
      </c>
      <c r="I9" s="11">
        <f t="shared" si="1"/>
        <v>0</v>
      </c>
      <c r="J9" s="11">
        <f t="shared" si="2"/>
        <v>0</v>
      </c>
      <c r="K9" s="11">
        <f t="shared" si="3"/>
        <v>1</v>
      </c>
      <c r="L9" s="11">
        <f t="shared" si="4"/>
        <v>1</v>
      </c>
    </row>
    <row r="10" spans="1:12" x14ac:dyDescent="0.25">
      <c r="A10" t="s">
        <v>191</v>
      </c>
      <c r="B10" t="s">
        <v>337</v>
      </c>
      <c r="C10" s="5" t="s">
        <v>553</v>
      </c>
      <c r="D10" t="s">
        <v>192</v>
      </c>
      <c r="I10" s="11">
        <f t="shared" si="1"/>
        <v>0</v>
      </c>
      <c r="J10" s="11">
        <f t="shared" si="2"/>
        <v>0</v>
      </c>
      <c r="K10" s="11">
        <f t="shared" si="3"/>
        <v>0</v>
      </c>
      <c r="L10" s="11">
        <f t="shared" si="4"/>
        <v>0</v>
      </c>
    </row>
    <row r="11" spans="1:12" x14ac:dyDescent="0.25">
      <c r="A11" t="s">
        <v>193</v>
      </c>
      <c r="B11" t="s">
        <v>353</v>
      </c>
      <c r="C11" s="5" t="s">
        <v>552</v>
      </c>
      <c r="D11" t="s">
        <v>194</v>
      </c>
      <c r="I11" s="11">
        <f t="shared" si="1"/>
        <v>0</v>
      </c>
      <c r="J11" s="11">
        <f t="shared" si="2"/>
        <v>0</v>
      </c>
      <c r="K11" s="11">
        <f t="shared" si="3"/>
        <v>0</v>
      </c>
      <c r="L11" s="11">
        <f t="shared" si="4"/>
        <v>0</v>
      </c>
    </row>
    <row r="12" spans="1:12" x14ac:dyDescent="0.25">
      <c r="A12" t="s">
        <v>25</v>
      </c>
      <c r="B12" t="s">
        <v>379</v>
      </c>
      <c r="C12" s="5" t="s">
        <v>554</v>
      </c>
      <c r="D12" t="s">
        <v>26</v>
      </c>
      <c r="F12" t="s">
        <v>27</v>
      </c>
      <c r="G12" t="s">
        <v>28</v>
      </c>
      <c r="I12" s="11">
        <f t="shared" si="1"/>
        <v>1</v>
      </c>
      <c r="J12" s="11">
        <f t="shared" si="2"/>
        <v>1</v>
      </c>
      <c r="K12" s="11">
        <f t="shared" si="3"/>
        <v>0</v>
      </c>
      <c r="L12" s="11">
        <f t="shared" si="4"/>
        <v>2</v>
      </c>
    </row>
    <row r="13" spans="1:12" x14ac:dyDescent="0.25">
      <c r="A13" t="s">
        <v>29</v>
      </c>
      <c r="B13" t="s">
        <v>352</v>
      </c>
      <c r="C13" s="5" t="s">
        <v>612</v>
      </c>
      <c r="D13" t="s">
        <v>30</v>
      </c>
      <c r="E13" t="s">
        <v>31</v>
      </c>
      <c r="F13" t="s">
        <v>32</v>
      </c>
      <c r="G13" t="s">
        <v>33</v>
      </c>
      <c r="I13" s="11">
        <f t="shared" si="1"/>
        <v>1</v>
      </c>
      <c r="J13" s="11">
        <f t="shared" si="2"/>
        <v>1</v>
      </c>
      <c r="K13" s="11">
        <f t="shared" si="3"/>
        <v>0</v>
      </c>
      <c r="L13" s="11">
        <f t="shared" si="4"/>
        <v>2</v>
      </c>
    </row>
    <row r="14" spans="1:12" x14ac:dyDescent="0.25">
      <c r="A14" t="s">
        <v>195</v>
      </c>
      <c r="B14" t="s">
        <v>374</v>
      </c>
      <c r="C14" s="5" t="s">
        <v>568</v>
      </c>
      <c r="D14" t="s">
        <v>196</v>
      </c>
      <c r="I14" s="11">
        <f t="shared" si="1"/>
        <v>0</v>
      </c>
      <c r="J14" s="11">
        <f t="shared" si="2"/>
        <v>0</v>
      </c>
      <c r="K14" s="11">
        <f t="shared" si="3"/>
        <v>0</v>
      </c>
      <c r="L14" s="11">
        <f t="shared" si="4"/>
        <v>0</v>
      </c>
    </row>
    <row r="15" spans="1:12" x14ac:dyDescent="0.25">
      <c r="A15" t="s">
        <v>34</v>
      </c>
      <c r="B15" t="s">
        <v>351</v>
      </c>
      <c r="C15" s="5" t="s">
        <v>577</v>
      </c>
      <c r="D15" t="s">
        <v>35</v>
      </c>
      <c r="F15" t="s">
        <v>36</v>
      </c>
      <c r="G15" t="s">
        <v>37</v>
      </c>
      <c r="H15" t="s">
        <v>38</v>
      </c>
      <c r="I15" s="11">
        <f t="shared" si="1"/>
        <v>1</v>
      </c>
      <c r="J15" s="11">
        <f t="shared" si="2"/>
        <v>1</v>
      </c>
      <c r="K15" s="11">
        <f t="shared" si="3"/>
        <v>1</v>
      </c>
      <c r="L15" s="11">
        <f t="shared" si="4"/>
        <v>3</v>
      </c>
    </row>
    <row r="16" spans="1:12" x14ac:dyDescent="0.25">
      <c r="A16" t="s">
        <v>39</v>
      </c>
      <c r="B16" t="s">
        <v>377</v>
      </c>
      <c r="C16" s="5" t="s">
        <v>554</v>
      </c>
      <c r="D16" t="s">
        <v>40</v>
      </c>
      <c r="H16" t="s">
        <v>41</v>
      </c>
      <c r="I16" s="11">
        <f t="shared" si="1"/>
        <v>0</v>
      </c>
      <c r="J16" s="11">
        <f t="shared" si="2"/>
        <v>0</v>
      </c>
      <c r="K16" s="11">
        <f t="shared" si="3"/>
        <v>1</v>
      </c>
      <c r="L16" s="11">
        <f t="shared" si="4"/>
        <v>1</v>
      </c>
    </row>
    <row r="17" spans="1:12" x14ac:dyDescent="0.25">
      <c r="A17" t="s">
        <v>197</v>
      </c>
      <c r="B17" t="s">
        <v>391</v>
      </c>
      <c r="C17" s="5" t="s">
        <v>554</v>
      </c>
      <c r="D17" t="s">
        <v>198</v>
      </c>
      <c r="I17" s="11">
        <f t="shared" si="1"/>
        <v>0</v>
      </c>
      <c r="J17" s="11">
        <f t="shared" si="2"/>
        <v>0</v>
      </c>
      <c r="K17" s="11">
        <f t="shared" si="3"/>
        <v>0</v>
      </c>
      <c r="L17" s="11">
        <f t="shared" si="4"/>
        <v>0</v>
      </c>
    </row>
    <row r="18" spans="1:12" x14ac:dyDescent="0.25">
      <c r="A18" t="s">
        <v>199</v>
      </c>
      <c r="B18" t="s">
        <v>411</v>
      </c>
      <c r="C18" s="5" t="s">
        <v>552</v>
      </c>
      <c r="D18" t="s">
        <v>200</v>
      </c>
      <c r="I18" s="11">
        <f t="shared" si="1"/>
        <v>0</v>
      </c>
      <c r="J18" s="11">
        <f t="shared" si="2"/>
        <v>0</v>
      </c>
      <c r="K18" s="11">
        <f t="shared" si="3"/>
        <v>0</v>
      </c>
      <c r="L18" s="11">
        <f t="shared" si="4"/>
        <v>0</v>
      </c>
    </row>
    <row r="19" spans="1:12" x14ac:dyDescent="0.25">
      <c r="A19" t="s">
        <v>42</v>
      </c>
      <c r="B19" t="s">
        <v>395</v>
      </c>
      <c r="C19" s="5" t="s">
        <v>611</v>
      </c>
      <c r="D19" t="s">
        <v>43</v>
      </c>
      <c r="E19" t="s">
        <v>31</v>
      </c>
      <c r="F19" t="s">
        <v>32</v>
      </c>
      <c r="G19" t="s">
        <v>44</v>
      </c>
      <c r="H19" t="s">
        <v>45</v>
      </c>
      <c r="I19" s="11">
        <f t="shared" si="1"/>
        <v>1</v>
      </c>
      <c r="J19" s="11">
        <f t="shared" si="2"/>
        <v>1</v>
      </c>
      <c r="K19" s="11">
        <f t="shared" si="3"/>
        <v>1</v>
      </c>
      <c r="L19" s="11">
        <f t="shared" si="4"/>
        <v>3</v>
      </c>
    </row>
    <row r="20" spans="1:12" x14ac:dyDescent="0.25">
      <c r="A20" t="s">
        <v>46</v>
      </c>
      <c r="B20" t="s">
        <v>445</v>
      </c>
      <c r="C20" s="5" t="s">
        <v>581</v>
      </c>
      <c r="D20" t="s">
        <v>47</v>
      </c>
      <c r="F20" t="s">
        <v>48</v>
      </c>
      <c r="G20" t="s">
        <v>49</v>
      </c>
      <c r="H20" t="s">
        <v>50</v>
      </c>
      <c r="I20" s="11">
        <f t="shared" si="1"/>
        <v>1</v>
      </c>
      <c r="J20" s="11">
        <f t="shared" si="2"/>
        <v>1</v>
      </c>
      <c r="K20" s="11">
        <f t="shared" si="3"/>
        <v>1</v>
      </c>
      <c r="L20" s="11">
        <f t="shared" si="4"/>
        <v>3</v>
      </c>
    </row>
    <row r="21" spans="1:12" x14ac:dyDescent="0.25">
      <c r="A21" t="s">
        <v>201</v>
      </c>
      <c r="B21" t="s">
        <v>378</v>
      </c>
      <c r="C21" s="5" t="s">
        <v>582</v>
      </c>
      <c r="D21" t="s">
        <v>202</v>
      </c>
      <c r="I21" s="11">
        <f t="shared" si="1"/>
        <v>0</v>
      </c>
      <c r="J21" s="11">
        <f t="shared" si="2"/>
        <v>0</v>
      </c>
      <c r="K21" s="11">
        <f t="shared" si="3"/>
        <v>0</v>
      </c>
      <c r="L21" s="11">
        <f t="shared" si="4"/>
        <v>0</v>
      </c>
    </row>
    <row r="22" spans="1:12" x14ac:dyDescent="0.25">
      <c r="A22" t="s">
        <v>51</v>
      </c>
      <c r="B22" t="s">
        <v>372</v>
      </c>
      <c r="C22" s="5" t="s">
        <v>558</v>
      </c>
      <c r="D22" t="s">
        <v>52</v>
      </c>
      <c r="E22" t="s">
        <v>53</v>
      </c>
      <c r="F22" t="s">
        <v>54</v>
      </c>
      <c r="I22" s="11">
        <f t="shared" si="1"/>
        <v>1</v>
      </c>
      <c r="J22" s="11">
        <f t="shared" si="2"/>
        <v>0</v>
      </c>
      <c r="K22" s="11">
        <f t="shared" si="3"/>
        <v>0</v>
      </c>
      <c r="L22" s="11">
        <f t="shared" si="4"/>
        <v>1</v>
      </c>
    </row>
    <row r="23" spans="1:12" x14ac:dyDescent="0.25">
      <c r="A23" t="s">
        <v>203</v>
      </c>
      <c r="B23" t="s">
        <v>331</v>
      </c>
      <c r="C23" s="5" t="s">
        <v>552</v>
      </c>
      <c r="D23" t="s">
        <v>204</v>
      </c>
      <c r="I23" s="11">
        <f t="shared" si="1"/>
        <v>0</v>
      </c>
      <c r="J23" s="11">
        <f t="shared" si="2"/>
        <v>0</v>
      </c>
      <c r="K23" s="11">
        <f t="shared" si="3"/>
        <v>0</v>
      </c>
      <c r="L23" s="11">
        <f t="shared" si="4"/>
        <v>0</v>
      </c>
    </row>
    <row r="24" spans="1:12" x14ac:dyDescent="0.25">
      <c r="A24" t="s">
        <v>205</v>
      </c>
      <c r="B24" t="s">
        <v>341</v>
      </c>
      <c r="C24" s="5" t="s">
        <v>583</v>
      </c>
      <c r="D24" t="s">
        <v>206</v>
      </c>
      <c r="I24" s="11">
        <f t="shared" si="1"/>
        <v>0</v>
      </c>
      <c r="J24" s="11">
        <f t="shared" si="2"/>
        <v>0</v>
      </c>
      <c r="K24" s="11">
        <f t="shared" si="3"/>
        <v>0</v>
      </c>
      <c r="L24" s="11">
        <f t="shared" si="4"/>
        <v>0</v>
      </c>
    </row>
    <row r="25" spans="1:12" x14ac:dyDescent="0.25">
      <c r="A25" t="s">
        <v>207</v>
      </c>
      <c r="B25" t="s">
        <v>367</v>
      </c>
      <c r="C25" s="5" t="s">
        <v>554</v>
      </c>
      <c r="D25" t="s">
        <v>208</v>
      </c>
      <c r="I25" s="11">
        <f t="shared" si="1"/>
        <v>0</v>
      </c>
      <c r="J25" s="11">
        <f t="shared" si="2"/>
        <v>0</v>
      </c>
      <c r="K25" s="11">
        <f t="shared" si="3"/>
        <v>0</v>
      </c>
      <c r="L25" s="11">
        <f t="shared" si="4"/>
        <v>0</v>
      </c>
    </row>
    <row r="26" spans="1:12" x14ac:dyDescent="0.25">
      <c r="A26" t="s">
        <v>209</v>
      </c>
      <c r="B26" t="s">
        <v>358</v>
      </c>
      <c r="C26" s="5" t="s">
        <v>613</v>
      </c>
      <c r="D26" t="s">
        <v>210</v>
      </c>
      <c r="I26" s="11">
        <f t="shared" si="1"/>
        <v>0</v>
      </c>
      <c r="J26" s="11">
        <f t="shared" si="2"/>
        <v>0</v>
      </c>
      <c r="K26" s="11">
        <f t="shared" si="3"/>
        <v>0</v>
      </c>
      <c r="L26" s="11">
        <f t="shared" si="4"/>
        <v>0</v>
      </c>
    </row>
    <row r="27" spans="1:12" x14ac:dyDescent="0.25">
      <c r="A27" t="s">
        <v>211</v>
      </c>
      <c r="B27" t="s">
        <v>385</v>
      </c>
      <c r="C27" s="5" t="s">
        <v>599</v>
      </c>
      <c r="D27" t="s">
        <v>212</v>
      </c>
      <c r="E27" t="s">
        <v>18</v>
      </c>
      <c r="I27" s="11">
        <f t="shared" si="1"/>
        <v>0</v>
      </c>
      <c r="J27" s="11">
        <f t="shared" si="2"/>
        <v>0</v>
      </c>
      <c r="K27" s="11">
        <f t="shared" si="3"/>
        <v>0</v>
      </c>
      <c r="L27" s="11">
        <f t="shared" si="4"/>
        <v>0</v>
      </c>
    </row>
    <row r="28" spans="1:12" x14ac:dyDescent="0.25">
      <c r="A28" t="s">
        <v>213</v>
      </c>
      <c r="B28" t="s">
        <v>405</v>
      </c>
      <c r="C28" s="5" t="s">
        <v>585</v>
      </c>
      <c r="D28" t="s">
        <v>214</v>
      </c>
      <c r="I28" s="11">
        <f t="shared" si="1"/>
        <v>0</v>
      </c>
      <c r="J28" s="11">
        <f t="shared" si="2"/>
        <v>0</v>
      </c>
      <c r="K28" s="11">
        <f t="shared" si="3"/>
        <v>0</v>
      </c>
      <c r="L28" s="11">
        <f t="shared" si="4"/>
        <v>0</v>
      </c>
    </row>
    <row r="29" spans="1:12" x14ac:dyDescent="0.25">
      <c r="A29" t="s">
        <v>55</v>
      </c>
      <c r="B29" t="s">
        <v>360</v>
      </c>
      <c r="C29" s="5" t="s">
        <v>614</v>
      </c>
      <c r="D29" t="s">
        <v>56</v>
      </c>
      <c r="E29" t="s">
        <v>57</v>
      </c>
      <c r="F29" t="s">
        <v>58</v>
      </c>
      <c r="G29" t="s">
        <v>59</v>
      </c>
      <c r="H29" t="s">
        <v>60</v>
      </c>
      <c r="I29" s="11">
        <f t="shared" si="1"/>
        <v>1</v>
      </c>
      <c r="J29" s="11">
        <f t="shared" si="2"/>
        <v>1</v>
      </c>
      <c r="K29" s="11">
        <f t="shared" si="3"/>
        <v>1</v>
      </c>
      <c r="L29" s="11">
        <f t="shared" si="4"/>
        <v>3</v>
      </c>
    </row>
    <row r="30" spans="1:12" x14ac:dyDescent="0.25">
      <c r="A30" t="s">
        <v>215</v>
      </c>
      <c r="B30" t="s">
        <v>423</v>
      </c>
      <c r="C30" s="5" t="s">
        <v>609</v>
      </c>
      <c r="D30" t="s">
        <v>216</v>
      </c>
      <c r="I30" s="11">
        <f t="shared" si="1"/>
        <v>0</v>
      </c>
      <c r="J30" s="11">
        <f t="shared" si="2"/>
        <v>0</v>
      </c>
      <c r="K30" s="11">
        <f t="shared" si="3"/>
        <v>0</v>
      </c>
      <c r="L30" s="11">
        <f t="shared" si="4"/>
        <v>0</v>
      </c>
    </row>
    <row r="31" spans="1:12" x14ac:dyDescent="0.25">
      <c r="A31" t="s">
        <v>217</v>
      </c>
      <c r="B31" t="s">
        <v>389</v>
      </c>
      <c r="C31" s="5" t="s">
        <v>584</v>
      </c>
      <c r="D31" t="s">
        <v>218</v>
      </c>
      <c r="I31" s="11">
        <f t="shared" si="1"/>
        <v>0</v>
      </c>
      <c r="J31" s="11">
        <f t="shared" si="2"/>
        <v>0</v>
      </c>
      <c r="K31" s="11">
        <f t="shared" si="3"/>
        <v>0</v>
      </c>
      <c r="L31" s="11">
        <f t="shared" si="4"/>
        <v>0</v>
      </c>
    </row>
    <row r="32" spans="1:12" x14ac:dyDescent="0.25">
      <c r="A32" t="s">
        <v>61</v>
      </c>
      <c r="B32" t="s">
        <v>363</v>
      </c>
      <c r="C32" s="5" t="s">
        <v>552</v>
      </c>
      <c r="D32" t="s">
        <v>62</v>
      </c>
      <c r="F32" t="s">
        <v>63</v>
      </c>
      <c r="H32" t="s">
        <v>64</v>
      </c>
      <c r="I32" s="11">
        <f t="shared" si="1"/>
        <v>1</v>
      </c>
      <c r="J32" s="11">
        <f t="shared" si="2"/>
        <v>0</v>
      </c>
      <c r="K32" s="11">
        <f t="shared" si="3"/>
        <v>1</v>
      </c>
      <c r="L32" s="11">
        <f t="shared" si="4"/>
        <v>2</v>
      </c>
    </row>
    <row r="33" spans="1:12" x14ac:dyDescent="0.25">
      <c r="A33" t="s">
        <v>219</v>
      </c>
      <c r="B33" t="s">
        <v>414</v>
      </c>
      <c r="C33" s="5" t="s">
        <v>554</v>
      </c>
      <c r="D33" t="s">
        <v>220</v>
      </c>
      <c r="I33" s="11">
        <f t="shared" si="1"/>
        <v>0</v>
      </c>
      <c r="J33" s="11">
        <f t="shared" si="2"/>
        <v>0</v>
      </c>
      <c r="K33" s="11">
        <f t="shared" si="3"/>
        <v>0</v>
      </c>
      <c r="L33" s="11">
        <f t="shared" si="4"/>
        <v>0</v>
      </c>
    </row>
    <row r="34" spans="1:12" x14ac:dyDescent="0.25">
      <c r="A34" t="s">
        <v>65</v>
      </c>
      <c r="B34" t="s">
        <v>427</v>
      </c>
      <c r="C34" s="5" t="s">
        <v>578</v>
      </c>
      <c r="D34" t="s">
        <v>1</v>
      </c>
      <c r="H34" t="s">
        <v>2</v>
      </c>
      <c r="I34" s="11">
        <f t="shared" si="1"/>
        <v>0</v>
      </c>
      <c r="J34" s="11">
        <f t="shared" si="2"/>
        <v>0</v>
      </c>
      <c r="K34" s="11">
        <f t="shared" si="3"/>
        <v>1</v>
      </c>
      <c r="L34" s="11">
        <f t="shared" si="4"/>
        <v>1</v>
      </c>
    </row>
    <row r="35" spans="1:12" x14ac:dyDescent="0.25">
      <c r="A35" t="s">
        <v>221</v>
      </c>
      <c r="B35" t="s">
        <v>348</v>
      </c>
      <c r="C35" s="5" t="s">
        <v>586</v>
      </c>
      <c r="D35" t="s">
        <v>222</v>
      </c>
      <c r="I35" s="11">
        <f t="shared" si="1"/>
        <v>0</v>
      </c>
      <c r="J35" s="11">
        <f t="shared" si="2"/>
        <v>0</v>
      </c>
      <c r="K35" s="11">
        <f t="shared" si="3"/>
        <v>0</v>
      </c>
      <c r="L35" s="11">
        <f t="shared" si="4"/>
        <v>0</v>
      </c>
    </row>
    <row r="36" spans="1:12" x14ac:dyDescent="0.25">
      <c r="A36" t="s">
        <v>223</v>
      </c>
      <c r="B36" t="s">
        <v>381</v>
      </c>
      <c r="C36" s="5" t="s">
        <v>615</v>
      </c>
      <c r="D36" t="s">
        <v>224</v>
      </c>
      <c r="E36" t="s">
        <v>225</v>
      </c>
      <c r="I36" s="11">
        <f t="shared" si="1"/>
        <v>0</v>
      </c>
      <c r="J36" s="11">
        <f t="shared" si="2"/>
        <v>0</v>
      </c>
      <c r="K36" s="11">
        <f t="shared" si="3"/>
        <v>0</v>
      </c>
      <c r="L36" s="11">
        <f t="shared" si="4"/>
        <v>0</v>
      </c>
    </row>
    <row r="37" spans="1:12" x14ac:dyDescent="0.25">
      <c r="A37" t="s">
        <v>66</v>
      </c>
      <c r="B37" t="s">
        <v>443</v>
      </c>
      <c r="C37" s="5" t="s">
        <v>554</v>
      </c>
      <c r="D37" t="s">
        <v>67</v>
      </c>
      <c r="E37" t="s">
        <v>68</v>
      </c>
      <c r="F37" t="s">
        <v>69</v>
      </c>
      <c r="G37" t="s">
        <v>70</v>
      </c>
      <c r="H37" t="s">
        <v>71</v>
      </c>
      <c r="I37" s="11">
        <f t="shared" si="1"/>
        <v>1</v>
      </c>
      <c r="J37" s="11">
        <f t="shared" si="2"/>
        <v>1</v>
      </c>
      <c r="K37" s="11">
        <f t="shared" si="3"/>
        <v>1</v>
      </c>
      <c r="L37" s="11">
        <f t="shared" si="4"/>
        <v>3</v>
      </c>
    </row>
    <row r="38" spans="1:12" x14ac:dyDescent="0.25">
      <c r="A38" t="s">
        <v>226</v>
      </c>
      <c r="B38" t="s">
        <v>349</v>
      </c>
      <c r="C38" s="5" t="s">
        <v>552</v>
      </c>
      <c r="D38" t="s">
        <v>227</v>
      </c>
      <c r="I38" s="11">
        <f t="shared" si="1"/>
        <v>0</v>
      </c>
      <c r="J38" s="11">
        <f t="shared" si="2"/>
        <v>0</v>
      </c>
      <c r="K38" s="11">
        <f t="shared" si="3"/>
        <v>0</v>
      </c>
      <c r="L38" s="11">
        <f t="shared" si="4"/>
        <v>0</v>
      </c>
    </row>
    <row r="39" spans="1:12" x14ac:dyDescent="0.25">
      <c r="A39" t="s">
        <v>228</v>
      </c>
      <c r="B39" t="s">
        <v>362</v>
      </c>
      <c r="C39" s="5" t="s">
        <v>589</v>
      </c>
      <c r="D39" t="s">
        <v>229</v>
      </c>
      <c r="I39" s="11">
        <f t="shared" si="1"/>
        <v>0</v>
      </c>
      <c r="J39" s="11">
        <f t="shared" si="2"/>
        <v>0</v>
      </c>
      <c r="K39" s="11">
        <f t="shared" si="3"/>
        <v>0</v>
      </c>
      <c r="L39" s="11">
        <f t="shared" si="4"/>
        <v>0</v>
      </c>
    </row>
    <row r="40" spans="1:12" x14ac:dyDescent="0.25">
      <c r="A40" t="s">
        <v>230</v>
      </c>
      <c r="B40" t="s">
        <v>393</v>
      </c>
      <c r="C40" s="5" t="s">
        <v>554</v>
      </c>
      <c r="I40" s="11">
        <f t="shared" si="1"/>
        <v>0</v>
      </c>
      <c r="J40" s="11">
        <f t="shared" si="2"/>
        <v>0</v>
      </c>
      <c r="K40" s="11">
        <f t="shared" si="3"/>
        <v>0</v>
      </c>
      <c r="L40" s="11">
        <f t="shared" si="4"/>
        <v>0</v>
      </c>
    </row>
    <row r="41" spans="1:12" x14ac:dyDescent="0.25">
      <c r="A41" t="s">
        <v>72</v>
      </c>
      <c r="B41" t="s">
        <v>439</v>
      </c>
      <c r="C41" s="5" t="s">
        <v>576</v>
      </c>
      <c r="D41" t="s">
        <v>73</v>
      </c>
      <c r="E41" t="s">
        <v>74</v>
      </c>
      <c r="F41" t="s">
        <v>75</v>
      </c>
      <c r="I41" s="11">
        <f t="shared" si="1"/>
        <v>1</v>
      </c>
      <c r="J41" s="11">
        <f t="shared" si="2"/>
        <v>0</v>
      </c>
      <c r="K41" s="11">
        <f t="shared" si="3"/>
        <v>0</v>
      </c>
      <c r="L41" s="11">
        <f t="shared" si="4"/>
        <v>1</v>
      </c>
    </row>
    <row r="42" spans="1:12" x14ac:dyDescent="0.25">
      <c r="A42" t="s">
        <v>231</v>
      </c>
      <c r="B42" t="s">
        <v>344</v>
      </c>
      <c r="C42" s="5" t="s">
        <v>572</v>
      </c>
      <c r="D42" t="s">
        <v>232</v>
      </c>
      <c r="I42" s="11">
        <f t="shared" si="1"/>
        <v>0</v>
      </c>
      <c r="J42" s="11">
        <f t="shared" si="2"/>
        <v>0</v>
      </c>
      <c r="K42" s="11">
        <f t="shared" si="3"/>
        <v>0</v>
      </c>
      <c r="L42" s="11">
        <f t="shared" si="4"/>
        <v>0</v>
      </c>
    </row>
    <row r="43" spans="1:12" x14ac:dyDescent="0.25">
      <c r="A43" t="s">
        <v>76</v>
      </c>
      <c r="B43" t="s">
        <v>376</v>
      </c>
      <c r="C43" s="5" t="s">
        <v>563</v>
      </c>
      <c r="D43" t="s">
        <v>77</v>
      </c>
      <c r="F43" t="s">
        <v>78</v>
      </c>
      <c r="H43" t="s">
        <v>41</v>
      </c>
      <c r="I43" s="11">
        <f t="shared" si="1"/>
        <v>1</v>
      </c>
      <c r="J43" s="11">
        <f t="shared" si="2"/>
        <v>0</v>
      </c>
      <c r="K43" s="11">
        <f t="shared" si="3"/>
        <v>1</v>
      </c>
      <c r="L43" s="11">
        <f t="shared" si="4"/>
        <v>2</v>
      </c>
    </row>
    <row r="44" spans="1:12" x14ac:dyDescent="0.25">
      <c r="A44" t="s">
        <v>79</v>
      </c>
      <c r="B44" t="s">
        <v>433</v>
      </c>
      <c r="C44" s="5" t="s">
        <v>588</v>
      </c>
      <c r="D44" t="s">
        <v>80</v>
      </c>
      <c r="E44" t="s">
        <v>81</v>
      </c>
      <c r="F44" t="s">
        <v>82</v>
      </c>
      <c r="G44" t="s">
        <v>83</v>
      </c>
      <c r="H44" t="s">
        <v>84</v>
      </c>
      <c r="I44" s="11">
        <f t="shared" si="1"/>
        <v>1</v>
      </c>
      <c r="J44" s="11">
        <f t="shared" si="2"/>
        <v>1</v>
      </c>
      <c r="K44" s="11">
        <f t="shared" si="3"/>
        <v>1</v>
      </c>
      <c r="L44" s="11">
        <f t="shared" si="4"/>
        <v>3</v>
      </c>
    </row>
    <row r="45" spans="1:12" x14ac:dyDescent="0.25">
      <c r="A45" t="s">
        <v>85</v>
      </c>
      <c r="B45" t="s">
        <v>422</v>
      </c>
      <c r="C45" s="5" t="s">
        <v>592</v>
      </c>
      <c r="D45" t="s">
        <v>86</v>
      </c>
      <c r="E45" t="s">
        <v>87</v>
      </c>
      <c r="F45" t="s">
        <v>88</v>
      </c>
      <c r="G45" t="s">
        <v>89</v>
      </c>
      <c r="H45" t="s">
        <v>50</v>
      </c>
      <c r="I45" s="11">
        <f t="shared" si="1"/>
        <v>1</v>
      </c>
      <c r="J45" s="11">
        <f t="shared" si="2"/>
        <v>1</v>
      </c>
      <c r="K45" s="11">
        <f t="shared" si="3"/>
        <v>1</v>
      </c>
      <c r="L45" s="11">
        <f t="shared" si="4"/>
        <v>3</v>
      </c>
    </row>
    <row r="46" spans="1:12" x14ac:dyDescent="0.25">
      <c r="A46" t="s">
        <v>233</v>
      </c>
      <c r="B46" t="s">
        <v>334</v>
      </c>
      <c r="C46" s="5" t="s">
        <v>616</v>
      </c>
      <c r="D46" t="s">
        <v>234</v>
      </c>
      <c r="I46" s="11">
        <f t="shared" si="1"/>
        <v>0</v>
      </c>
      <c r="J46" s="11">
        <f t="shared" si="2"/>
        <v>0</v>
      </c>
      <c r="K46" s="11">
        <f t="shared" si="3"/>
        <v>0</v>
      </c>
      <c r="L46" s="11">
        <f t="shared" si="4"/>
        <v>0</v>
      </c>
    </row>
    <row r="47" spans="1:12" x14ac:dyDescent="0.25">
      <c r="A47" t="s">
        <v>90</v>
      </c>
      <c r="B47" t="s">
        <v>438</v>
      </c>
      <c r="C47" s="5" t="s">
        <v>560</v>
      </c>
      <c r="D47" t="s">
        <v>91</v>
      </c>
      <c r="F47" t="s">
        <v>92</v>
      </c>
      <c r="G47" t="s">
        <v>49</v>
      </c>
      <c r="H47" t="s">
        <v>50</v>
      </c>
      <c r="I47" s="11">
        <f t="shared" si="1"/>
        <v>1</v>
      </c>
      <c r="J47" s="11">
        <f t="shared" si="2"/>
        <v>1</v>
      </c>
      <c r="K47" s="11">
        <f t="shared" si="3"/>
        <v>1</v>
      </c>
      <c r="L47" s="11">
        <f t="shared" si="4"/>
        <v>3</v>
      </c>
    </row>
    <row r="48" spans="1:12" x14ac:dyDescent="0.25">
      <c r="A48" t="s">
        <v>235</v>
      </c>
      <c r="B48" t="s">
        <v>446</v>
      </c>
      <c r="C48" s="5" t="s">
        <v>573</v>
      </c>
      <c r="D48" t="s">
        <v>236</v>
      </c>
      <c r="I48" s="11">
        <f t="shared" si="1"/>
        <v>0</v>
      </c>
      <c r="J48" s="11">
        <f t="shared" si="2"/>
        <v>0</v>
      </c>
      <c r="K48" s="11">
        <f t="shared" si="3"/>
        <v>0</v>
      </c>
      <c r="L48" s="11">
        <f t="shared" si="4"/>
        <v>0</v>
      </c>
    </row>
    <row r="49" spans="1:12" x14ac:dyDescent="0.25">
      <c r="A49" t="s">
        <v>237</v>
      </c>
      <c r="B49" t="s">
        <v>424</v>
      </c>
      <c r="C49" s="5" t="s">
        <v>554</v>
      </c>
      <c r="D49" t="s">
        <v>238</v>
      </c>
      <c r="I49" s="11">
        <f t="shared" si="1"/>
        <v>0</v>
      </c>
      <c r="J49" s="11">
        <f t="shared" si="2"/>
        <v>0</v>
      </c>
      <c r="K49" s="11">
        <f t="shared" si="3"/>
        <v>0</v>
      </c>
      <c r="L49" s="11">
        <f t="shared" si="4"/>
        <v>0</v>
      </c>
    </row>
    <row r="50" spans="1:12" x14ac:dyDescent="0.25">
      <c r="A50" t="s">
        <v>93</v>
      </c>
      <c r="B50" t="s">
        <v>418</v>
      </c>
      <c r="C50" s="5" t="s">
        <v>557</v>
      </c>
      <c r="D50" t="s">
        <v>94</v>
      </c>
      <c r="F50" t="s">
        <v>95</v>
      </c>
      <c r="G50" t="s">
        <v>96</v>
      </c>
      <c r="I50" s="11">
        <f t="shared" si="1"/>
        <v>1</v>
      </c>
      <c r="J50" s="11">
        <f t="shared" si="2"/>
        <v>1</v>
      </c>
      <c r="K50" s="11">
        <f t="shared" si="3"/>
        <v>0</v>
      </c>
      <c r="L50" s="11">
        <f t="shared" si="4"/>
        <v>2</v>
      </c>
    </row>
    <row r="51" spans="1:12" x14ac:dyDescent="0.25">
      <c r="A51" t="s">
        <v>239</v>
      </c>
      <c r="B51" t="s">
        <v>413</v>
      </c>
      <c r="C51" s="5" t="s">
        <v>552</v>
      </c>
      <c r="D51" t="s">
        <v>240</v>
      </c>
      <c r="I51" s="11">
        <f t="shared" si="1"/>
        <v>0</v>
      </c>
      <c r="J51" s="11">
        <f t="shared" si="2"/>
        <v>0</v>
      </c>
      <c r="K51" s="11">
        <f t="shared" si="3"/>
        <v>0</v>
      </c>
      <c r="L51" s="11">
        <f t="shared" si="4"/>
        <v>0</v>
      </c>
    </row>
    <row r="52" spans="1:12" x14ac:dyDescent="0.25">
      <c r="A52" t="s">
        <v>241</v>
      </c>
      <c r="B52" t="s">
        <v>402</v>
      </c>
      <c r="C52" s="5" t="s">
        <v>555</v>
      </c>
      <c r="D52" t="s">
        <v>242</v>
      </c>
      <c r="I52" s="11">
        <f t="shared" si="1"/>
        <v>0</v>
      </c>
      <c r="J52" s="11">
        <f t="shared" si="2"/>
        <v>0</v>
      </c>
      <c r="K52" s="11">
        <f t="shared" si="3"/>
        <v>0</v>
      </c>
      <c r="L52" s="11">
        <f t="shared" si="4"/>
        <v>0</v>
      </c>
    </row>
    <row r="53" spans="1:12" x14ac:dyDescent="0.25">
      <c r="A53" t="s">
        <v>243</v>
      </c>
      <c r="B53" t="s">
        <v>432</v>
      </c>
      <c r="C53" s="5" t="s">
        <v>556</v>
      </c>
      <c r="D53" t="s">
        <v>244</v>
      </c>
      <c r="I53" s="11">
        <f t="shared" si="1"/>
        <v>0</v>
      </c>
      <c r="J53" s="11">
        <f t="shared" si="2"/>
        <v>0</v>
      </c>
      <c r="K53" s="11">
        <f t="shared" si="3"/>
        <v>0</v>
      </c>
      <c r="L53" s="11">
        <f t="shared" si="4"/>
        <v>0</v>
      </c>
    </row>
    <row r="54" spans="1:12" x14ac:dyDescent="0.25">
      <c r="A54" t="s">
        <v>97</v>
      </c>
      <c r="B54" t="s">
        <v>368</v>
      </c>
      <c r="C54" s="5" t="s">
        <v>552</v>
      </c>
      <c r="D54" t="s">
        <v>98</v>
      </c>
      <c r="G54" t="s">
        <v>99</v>
      </c>
      <c r="I54" s="11">
        <f t="shared" si="1"/>
        <v>0</v>
      </c>
      <c r="J54" s="11">
        <f t="shared" si="2"/>
        <v>1</v>
      </c>
      <c r="K54" s="11">
        <f t="shared" si="3"/>
        <v>0</v>
      </c>
      <c r="L54" s="11">
        <f t="shared" si="4"/>
        <v>1</v>
      </c>
    </row>
    <row r="55" spans="1:12" x14ac:dyDescent="0.25">
      <c r="A55" t="s">
        <v>245</v>
      </c>
      <c r="B55" t="s">
        <v>425</v>
      </c>
      <c r="C55" s="5" t="s">
        <v>561</v>
      </c>
      <c r="D55" t="s">
        <v>246</v>
      </c>
      <c r="I55" s="11">
        <f t="shared" si="1"/>
        <v>0</v>
      </c>
      <c r="J55" s="11">
        <f t="shared" si="2"/>
        <v>0</v>
      </c>
      <c r="K55" s="11">
        <f t="shared" si="3"/>
        <v>0</v>
      </c>
      <c r="L55" s="11">
        <f t="shared" si="4"/>
        <v>0</v>
      </c>
    </row>
    <row r="56" spans="1:12" x14ac:dyDescent="0.25">
      <c r="A56" t="s">
        <v>247</v>
      </c>
      <c r="B56" t="s">
        <v>412</v>
      </c>
      <c r="C56" s="5" t="s">
        <v>600</v>
      </c>
      <c r="D56" t="s">
        <v>248</v>
      </c>
      <c r="I56" s="11">
        <f t="shared" si="1"/>
        <v>0</v>
      </c>
      <c r="J56" s="11">
        <f t="shared" si="2"/>
        <v>0</v>
      </c>
      <c r="K56" s="11">
        <f t="shared" si="3"/>
        <v>0</v>
      </c>
      <c r="L56" s="11">
        <f t="shared" si="4"/>
        <v>0</v>
      </c>
    </row>
    <row r="57" spans="1:12" x14ac:dyDescent="0.25">
      <c r="A57" t="s">
        <v>249</v>
      </c>
      <c r="B57" t="s">
        <v>396</v>
      </c>
      <c r="C57" s="5" t="s">
        <v>552</v>
      </c>
      <c r="D57" t="s">
        <v>250</v>
      </c>
      <c r="I57" s="11">
        <f t="shared" si="1"/>
        <v>0</v>
      </c>
      <c r="J57" s="11">
        <f t="shared" si="2"/>
        <v>0</v>
      </c>
      <c r="K57" s="11">
        <f t="shared" si="3"/>
        <v>0</v>
      </c>
      <c r="L57" s="11">
        <f t="shared" si="4"/>
        <v>0</v>
      </c>
    </row>
    <row r="58" spans="1:12" x14ac:dyDescent="0.25">
      <c r="A58" t="s">
        <v>251</v>
      </c>
      <c r="B58" t="s">
        <v>392</v>
      </c>
      <c r="C58" s="5" t="s">
        <v>554</v>
      </c>
      <c r="D58" t="s">
        <v>252</v>
      </c>
      <c r="I58" s="11">
        <f t="shared" si="1"/>
        <v>0</v>
      </c>
      <c r="J58" s="11">
        <f t="shared" si="2"/>
        <v>0</v>
      </c>
      <c r="K58" s="11">
        <f t="shared" si="3"/>
        <v>0</v>
      </c>
      <c r="L58" s="11">
        <f t="shared" si="4"/>
        <v>0</v>
      </c>
    </row>
    <row r="59" spans="1:12" x14ac:dyDescent="0.25">
      <c r="A59" t="s">
        <v>100</v>
      </c>
      <c r="B59" t="s">
        <v>444</v>
      </c>
      <c r="C59" s="5" t="s">
        <v>554</v>
      </c>
      <c r="D59" t="s">
        <v>101</v>
      </c>
      <c r="E59" t="s">
        <v>102</v>
      </c>
      <c r="F59" t="s">
        <v>103</v>
      </c>
      <c r="G59" t="s">
        <v>104</v>
      </c>
      <c r="H59" t="s">
        <v>50</v>
      </c>
      <c r="I59" s="11">
        <f t="shared" si="1"/>
        <v>1</v>
      </c>
      <c r="J59" s="11">
        <f t="shared" si="2"/>
        <v>1</v>
      </c>
      <c r="K59" s="11">
        <f t="shared" si="3"/>
        <v>1</v>
      </c>
      <c r="L59" s="11">
        <f t="shared" si="4"/>
        <v>3</v>
      </c>
    </row>
    <row r="60" spans="1:12" x14ac:dyDescent="0.25">
      <c r="A60" t="s">
        <v>253</v>
      </c>
      <c r="B60" t="s">
        <v>329</v>
      </c>
      <c r="C60" s="5" t="s">
        <v>573</v>
      </c>
      <c r="D60" t="s">
        <v>236</v>
      </c>
      <c r="I60" s="11">
        <f t="shared" si="1"/>
        <v>0</v>
      </c>
      <c r="J60" s="11">
        <f t="shared" si="2"/>
        <v>0</v>
      </c>
      <c r="K60" s="11">
        <f t="shared" si="3"/>
        <v>0</v>
      </c>
      <c r="L60" s="11">
        <f t="shared" si="4"/>
        <v>0</v>
      </c>
    </row>
    <row r="61" spans="1:12" x14ac:dyDescent="0.25">
      <c r="A61" t="s">
        <v>254</v>
      </c>
      <c r="B61" t="s">
        <v>415</v>
      </c>
      <c r="C61" s="5" t="s">
        <v>617</v>
      </c>
      <c r="D61" t="s">
        <v>255</v>
      </c>
      <c r="I61" s="11">
        <f t="shared" si="1"/>
        <v>0</v>
      </c>
      <c r="J61" s="11">
        <f t="shared" si="2"/>
        <v>0</v>
      </c>
      <c r="K61" s="11">
        <f t="shared" si="3"/>
        <v>0</v>
      </c>
      <c r="L61" s="11">
        <f t="shared" si="4"/>
        <v>0</v>
      </c>
    </row>
    <row r="62" spans="1:12" x14ac:dyDescent="0.25">
      <c r="A62" t="s">
        <v>256</v>
      </c>
      <c r="B62" t="s">
        <v>364</v>
      </c>
      <c r="C62" s="5" t="s">
        <v>554</v>
      </c>
      <c r="D62" t="s">
        <v>257</v>
      </c>
      <c r="I62" s="11">
        <f t="shared" si="1"/>
        <v>0</v>
      </c>
      <c r="J62" s="11">
        <f t="shared" si="2"/>
        <v>0</v>
      </c>
      <c r="K62" s="11">
        <f t="shared" si="3"/>
        <v>0</v>
      </c>
      <c r="L62" s="11">
        <f t="shared" si="4"/>
        <v>0</v>
      </c>
    </row>
    <row r="63" spans="1:12" x14ac:dyDescent="0.25">
      <c r="A63" t="s">
        <v>258</v>
      </c>
      <c r="B63" t="s">
        <v>375</v>
      </c>
      <c r="C63" s="5" t="s">
        <v>587</v>
      </c>
      <c r="D63" t="s">
        <v>259</v>
      </c>
      <c r="I63" s="11">
        <f t="shared" si="1"/>
        <v>0</v>
      </c>
      <c r="J63" s="11">
        <f t="shared" si="2"/>
        <v>0</v>
      </c>
      <c r="K63" s="11">
        <f t="shared" si="3"/>
        <v>0</v>
      </c>
      <c r="L63" s="11">
        <f t="shared" si="4"/>
        <v>0</v>
      </c>
    </row>
    <row r="64" spans="1:12" x14ac:dyDescent="0.25">
      <c r="A64" t="s">
        <v>105</v>
      </c>
      <c r="B64" t="s">
        <v>442</v>
      </c>
      <c r="C64" s="5" t="s">
        <v>565</v>
      </c>
      <c r="D64" t="s">
        <v>101</v>
      </c>
      <c r="E64" t="s">
        <v>102</v>
      </c>
      <c r="F64" t="s">
        <v>103</v>
      </c>
      <c r="G64" t="s">
        <v>104</v>
      </c>
      <c r="H64" t="s">
        <v>50</v>
      </c>
      <c r="I64" s="11">
        <f t="shared" si="1"/>
        <v>1</v>
      </c>
      <c r="J64" s="11">
        <f t="shared" si="2"/>
        <v>1</v>
      </c>
      <c r="K64" s="11">
        <f t="shared" si="3"/>
        <v>1</v>
      </c>
      <c r="L64" s="11">
        <f t="shared" si="4"/>
        <v>3</v>
      </c>
    </row>
    <row r="65" spans="1:12" x14ac:dyDescent="0.25">
      <c r="A65" t="s">
        <v>106</v>
      </c>
      <c r="B65" t="s">
        <v>426</v>
      </c>
      <c r="C65" s="5" t="s">
        <v>566</v>
      </c>
      <c r="D65" t="s">
        <v>107</v>
      </c>
      <c r="E65" t="s">
        <v>108</v>
      </c>
      <c r="F65" t="s">
        <v>109</v>
      </c>
      <c r="G65" t="s">
        <v>110</v>
      </c>
      <c r="H65" t="s">
        <v>111</v>
      </c>
      <c r="I65" s="11">
        <f t="shared" si="1"/>
        <v>1</v>
      </c>
      <c r="J65" s="11">
        <f t="shared" si="2"/>
        <v>1</v>
      </c>
      <c r="K65" s="11">
        <f t="shared" si="3"/>
        <v>1</v>
      </c>
      <c r="L65" s="11">
        <f t="shared" si="4"/>
        <v>3</v>
      </c>
    </row>
    <row r="66" spans="1:12" x14ac:dyDescent="0.25">
      <c r="A66" t="s">
        <v>260</v>
      </c>
      <c r="B66" t="s">
        <v>388</v>
      </c>
      <c r="C66" s="5" t="s">
        <v>570</v>
      </c>
      <c r="D66" t="s">
        <v>261</v>
      </c>
      <c r="I66" s="11">
        <f t="shared" si="1"/>
        <v>0</v>
      </c>
      <c r="J66" s="11">
        <f t="shared" si="2"/>
        <v>0</v>
      </c>
      <c r="K66" s="11">
        <f t="shared" si="3"/>
        <v>0</v>
      </c>
      <c r="L66" s="11">
        <f t="shared" si="4"/>
        <v>0</v>
      </c>
    </row>
    <row r="67" spans="1:12" x14ac:dyDescent="0.25">
      <c r="A67" t="s">
        <v>262</v>
      </c>
      <c r="B67" t="s">
        <v>440</v>
      </c>
      <c r="C67" s="5" t="s">
        <v>573</v>
      </c>
      <c r="D67" t="s">
        <v>236</v>
      </c>
      <c r="I67" s="11">
        <f t="shared" ref="I67:I114" si="5">IF(F67&gt;0,1,0)</f>
        <v>0</v>
      </c>
      <c r="J67" s="11">
        <f t="shared" ref="J67:J114" si="6">IF(G67&gt;0,1,0)</f>
        <v>0</v>
      </c>
      <c r="K67" s="11">
        <f t="shared" ref="K67:K114" si="7">IF(H67&gt;0,1,0)</f>
        <v>0</v>
      </c>
      <c r="L67" s="11">
        <f t="shared" ref="L67:L114" si="8">SUM(I67:K67)</f>
        <v>0</v>
      </c>
    </row>
    <row r="68" spans="1:12" x14ac:dyDescent="0.25">
      <c r="A68" t="s">
        <v>112</v>
      </c>
      <c r="B68" t="s">
        <v>400</v>
      </c>
      <c r="C68" s="5" t="s">
        <v>606</v>
      </c>
      <c r="D68" t="s">
        <v>113</v>
      </c>
      <c r="F68" t="s">
        <v>114</v>
      </c>
      <c r="G68" t="s">
        <v>115</v>
      </c>
      <c r="H68" t="s">
        <v>41</v>
      </c>
      <c r="I68" s="11">
        <f t="shared" si="5"/>
        <v>1</v>
      </c>
      <c r="J68" s="11">
        <f t="shared" si="6"/>
        <v>1</v>
      </c>
      <c r="K68" s="11">
        <f t="shared" si="7"/>
        <v>1</v>
      </c>
      <c r="L68" s="11">
        <f t="shared" si="8"/>
        <v>3</v>
      </c>
    </row>
    <row r="69" spans="1:12" x14ac:dyDescent="0.25">
      <c r="A69" t="s">
        <v>263</v>
      </c>
      <c r="B69" t="s">
        <v>382</v>
      </c>
      <c r="C69" s="5" t="s">
        <v>603</v>
      </c>
      <c r="D69" t="s">
        <v>264</v>
      </c>
      <c r="I69" s="11">
        <f t="shared" si="5"/>
        <v>0</v>
      </c>
      <c r="J69" s="11">
        <f t="shared" si="6"/>
        <v>0</v>
      </c>
      <c r="K69" s="11">
        <f t="shared" si="7"/>
        <v>0</v>
      </c>
      <c r="L69" s="11">
        <f t="shared" si="8"/>
        <v>0</v>
      </c>
    </row>
    <row r="70" spans="1:12" x14ac:dyDescent="0.25">
      <c r="A70" t="s">
        <v>265</v>
      </c>
      <c r="B70" t="s">
        <v>401</v>
      </c>
      <c r="C70" s="5" t="s">
        <v>590</v>
      </c>
      <c r="D70" t="s">
        <v>266</v>
      </c>
      <c r="I70" s="11">
        <f t="shared" si="5"/>
        <v>0</v>
      </c>
      <c r="J70" s="11">
        <f t="shared" si="6"/>
        <v>0</v>
      </c>
      <c r="K70" s="11">
        <f t="shared" si="7"/>
        <v>0</v>
      </c>
      <c r="L70" s="11">
        <f t="shared" si="8"/>
        <v>0</v>
      </c>
    </row>
    <row r="71" spans="1:12" x14ac:dyDescent="0.25">
      <c r="A71" t="s">
        <v>267</v>
      </c>
      <c r="B71" t="s">
        <v>332</v>
      </c>
      <c r="C71" s="5" t="s">
        <v>591</v>
      </c>
      <c r="D71" t="s">
        <v>268</v>
      </c>
      <c r="I71" s="11">
        <f t="shared" si="5"/>
        <v>0</v>
      </c>
      <c r="J71" s="11">
        <f t="shared" si="6"/>
        <v>0</v>
      </c>
      <c r="K71" s="11">
        <f t="shared" si="7"/>
        <v>0</v>
      </c>
      <c r="L71" s="11">
        <f t="shared" si="8"/>
        <v>0</v>
      </c>
    </row>
    <row r="72" spans="1:12" x14ac:dyDescent="0.25">
      <c r="A72" t="s">
        <v>269</v>
      </c>
      <c r="B72" t="s">
        <v>330</v>
      </c>
      <c r="C72" s="5" t="s">
        <v>587</v>
      </c>
      <c r="D72" t="s">
        <v>270</v>
      </c>
      <c r="I72" s="11">
        <f t="shared" si="5"/>
        <v>0</v>
      </c>
      <c r="J72" s="11">
        <f t="shared" si="6"/>
        <v>0</v>
      </c>
      <c r="K72" s="11">
        <f t="shared" si="7"/>
        <v>0</v>
      </c>
      <c r="L72" s="11">
        <f t="shared" si="8"/>
        <v>0</v>
      </c>
    </row>
    <row r="73" spans="1:12" x14ac:dyDescent="0.25">
      <c r="A73" t="s">
        <v>271</v>
      </c>
      <c r="B73" t="s">
        <v>333</v>
      </c>
      <c r="C73" s="5" t="s">
        <v>554</v>
      </c>
      <c r="D73" t="s">
        <v>272</v>
      </c>
      <c r="I73" s="11">
        <f t="shared" si="5"/>
        <v>0</v>
      </c>
      <c r="J73" s="11">
        <f t="shared" si="6"/>
        <v>0</v>
      </c>
      <c r="K73" s="11">
        <f t="shared" si="7"/>
        <v>0</v>
      </c>
      <c r="L73" s="11">
        <f t="shared" si="8"/>
        <v>0</v>
      </c>
    </row>
    <row r="74" spans="1:12" x14ac:dyDescent="0.25">
      <c r="A74" t="s">
        <v>273</v>
      </c>
      <c r="B74" t="s">
        <v>398</v>
      </c>
      <c r="C74" s="5" t="s">
        <v>559</v>
      </c>
      <c r="D74" t="s">
        <v>274</v>
      </c>
      <c r="I74" s="11">
        <f t="shared" si="5"/>
        <v>0</v>
      </c>
      <c r="J74" s="11">
        <f t="shared" si="6"/>
        <v>0</v>
      </c>
      <c r="K74" s="11">
        <f t="shared" si="7"/>
        <v>0</v>
      </c>
      <c r="L74" s="11">
        <f t="shared" si="8"/>
        <v>0</v>
      </c>
    </row>
    <row r="75" spans="1:12" x14ac:dyDescent="0.25">
      <c r="A75" t="s">
        <v>116</v>
      </c>
      <c r="B75" t="s">
        <v>431</v>
      </c>
      <c r="C75" s="5" t="s">
        <v>571</v>
      </c>
      <c r="D75" t="s">
        <v>117</v>
      </c>
      <c r="E75" t="s">
        <v>108</v>
      </c>
      <c r="F75" t="s">
        <v>109</v>
      </c>
      <c r="G75" t="s">
        <v>110</v>
      </c>
      <c r="H75" t="s">
        <v>111</v>
      </c>
      <c r="I75" s="11">
        <f t="shared" si="5"/>
        <v>1</v>
      </c>
      <c r="J75" s="11">
        <f t="shared" si="6"/>
        <v>1</v>
      </c>
      <c r="K75" s="11">
        <f t="shared" si="7"/>
        <v>1</v>
      </c>
      <c r="L75" s="11">
        <f t="shared" si="8"/>
        <v>3</v>
      </c>
    </row>
    <row r="76" spans="1:12" x14ac:dyDescent="0.25">
      <c r="A76" t="s">
        <v>275</v>
      </c>
      <c r="B76" t="s">
        <v>416</v>
      </c>
      <c r="C76" s="5" t="s">
        <v>567</v>
      </c>
      <c r="D76" t="s">
        <v>210</v>
      </c>
      <c r="I76" s="11">
        <f t="shared" si="5"/>
        <v>0</v>
      </c>
      <c r="J76" s="11">
        <f t="shared" si="6"/>
        <v>0</v>
      </c>
      <c r="K76" s="11">
        <f t="shared" si="7"/>
        <v>0</v>
      </c>
      <c r="L76" s="11">
        <f t="shared" si="8"/>
        <v>0</v>
      </c>
    </row>
    <row r="77" spans="1:12" x14ac:dyDescent="0.25">
      <c r="A77" t="s">
        <v>276</v>
      </c>
      <c r="B77" t="s">
        <v>343</v>
      </c>
      <c r="C77" s="5" t="s">
        <v>594</v>
      </c>
      <c r="D77" t="s">
        <v>277</v>
      </c>
      <c r="I77" s="11">
        <f t="shared" si="5"/>
        <v>0</v>
      </c>
      <c r="J77" s="11">
        <f t="shared" si="6"/>
        <v>0</v>
      </c>
      <c r="K77" s="11">
        <f t="shared" si="7"/>
        <v>0</v>
      </c>
      <c r="L77" s="11">
        <f t="shared" si="8"/>
        <v>0</v>
      </c>
    </row>
    <row r="78" spans="1:12" x14ac:dyDescent="0.25">
      <c r="A78" t="s">
        <v>278</v>
      </c>
      <c r="B78" t="s">
        <v>384</v>
      </c>
      <c r="C78" s="5" t="s">
        <v>554</v>
      </c>
      <c r="D78" t="s">
        <v>252</v>
      </c>
      <c r="I78" s="11">
        <f t="shared" si="5"/>
        <v>0</v>
      </c>
      <c r="J78" s="11">
        <f t="shared" si="6"/>
        <v>0</v>
      </c>
      <c r="K78" s="11">
        <f t="shared" si="7"/>
        <v>0</v>
      </c>
      <c r="L78" s="11">
        <f t="shared" si="8"/>
        <v>0</v>
      </c>
    </row>
    <row r="79" spans="1:12" x14ac:dyDescent="0.25">
      <c r="A79" t="s">
        <v>118</v>
      </c>
      <c r="B79" t="s">
        <v>417</v>
      </c>
      <c r="C79" s="5" t="s">
        <v>597</v>
      </c>
      <c r="D79" t="s">
        <v>119</v>
      </c>
      <c r="H79" t="s">
        <v>41</v>
      </c>
      <c r="I79" s="11">
        <f t="shared" si="5"/>
        <v>0</v>
      </c>
      <c r="J79" s="11">
        <f t="shared" si="6"/>
        <v>0</v>
      </c>
      <c r="K79" s="11">
        <f t="shared" si="7"/>
        <v>1</v>
      </c>
      <c r="L79" s="11">
        <f t="shared" si="8"/>
        <v>1</v>
      </c>
    </row>
    <row r="80" spans="1:12" x14ac:dyDescent="0.25">
      <c r="A80" t="s">
        <v>279</v>
      </c>
      <c r="B80" t="s">
        <v>390</v>
      </c>
      <c r="C80" s="5" t="s">
        <v>552</v>
      </c>
      <c r="I80" s="11">
        <f t="shared" si="5"/>
        <v>0</v>
      </c>
      <c r="J80" s="11">
        <f t="shared" si="6"/>
        <v>0</v>
      </c>
      <c r="K80" s="11">
        <f t="shared" si="7"/>
        <v>0</v>
      </c>
      <c r="L80" s="11">
        <f t="shared" si="8"/>
        <v>0</v>
      </c>
    </row>
    <row r="81" spans="1:12" x14ac:dyDescent="0.25">
      <c r="A81" t="s">
        <v>120</v>
      </c>
      <c r="B81" t="s">
        <v>365</v>
      </c>
      <c r="C81" s="5" t="s">
        <v>554</v>
      </c>
      <c r="D81" t="s">
        <v>121</v>
      </c>
      <c r="E81" t="s">
        <v>122</v>
      </c>
      <c r="F81" t="s">
        <v>123</v>
      </c>
      <c r="G81" t="s">
        <v>124</v>
      </c>
      <c r="H81" t="s">
        <v>125</v>
      </c>
      <c r="I81" s="11">
        <f t="shared" si="5"/>
        <v>1</v>
      </c>
      <c r="J81" s="11">
        <f t="shared" si="6"/>
        <v>1</v>
      </c>
      <c r="K81" s="11">
        <f t="shared" si="7"/>
        <v>1</v>
      </c>
      <c r="L81" s="11">
        <f t="shared" si="8"/>
        <v>3</v>
      </c>
    </row>
    <row r="82" spans="1:12" x14ac:dyDescent="0.25">
      <c r="A82" t="s">
        <v>280</v>
      </c>
      <c r="B82" t="s">
        <v>406</v>
      </c>
      <c r="C82" s="5" t="s">
        <v>552</v>
      </c>
      <c r="I82" s="11">
        <f t="shared" si="5"/>
        <v>0</v>
      </c>
      <c r="J82" s="11">
        <f t="shared" si="6"/>
        <v>0</v>
      </c>
      <c r="K82" s="11">
        <f t="shared" si="7"/>
        <v>0</v>
      </c>
      <c r="L82" s="11">
        <f t="shared" si="8"/>
        <v>0</v>
      </c>
    </row>
    <row r="83" spans="1:12" x14ac:dyDescent="0.25">
      <c r="A83" t="s">
        <v>126</v>
      </c>
      <c r="B83" t="s">
        <v>408</v>
      </c>
      <c r="C83" s="5" t="s">
        <v>554</v>
      </c>
      <c r="D83" t="s">
        <v>127</v>
      </c>
      <c r="F83" t="s">
        <v>128</v>
      </c>
      <c r="H83" t="s">
        <v>60</v>
      </c>
      <c r="I83" s="11">
        <f t="shared" si="5"/>
        <v>1</v>
      </c>
      <c r="J83" s="11">
        <f t="shared" si="6"/>
        <v>0</v>
      </c>
      <c r="K83" s="11">
        <f t="shared" si="7"/>
        <v>1</v>
      </c>
      <c r="L83" s="11">
        <f t="shared" si="8"/>
        <v>2</v>
      </c>
    </row>
    <row r="84" spans="1:12" x14ac:dyDescent="0.25">
      <c r="A84" t="s">
        <v>281</v>
      </c>
      <c r="B84" t="s">
        <v>386</v>
      </c>
      <c r="C84" s="5" t="s">
        <v>554</v>
      </c>
      <c r="D84" t="s">
        <v>282</v>
      </c>
      <c r="I84" s="11">
        <f t="shared" si="5"/>
        <v>0</v>
      </c>
      <c r="J84" s="11">
        <f t="shared" si="6"/>
        <v>0</v>
      </c>
      <c r="K84" s="11">
        <f t="shared" si="7"/>
        <v>0</v>
      </c>
      <c r="L84" s="11">
        <f t="shared" si="8"/>
        <v>0</v>
      </c>
    </row>
    <row r="85" spans="1:12" x14ac:dyDescent="0.25">
      <c r="A85" t="s">
        <v>283</v>
      </c>
      <c r="B85" t="s">
        <v>449</v>
      </c>
      <c r="C85" s="5" t="s">
        <v>552</v>
      </c>
      <c r="D85" t="s">
        <v>284</v>
      </c>
      <c r="I85" s="11">
        <f t="shared" si="5"/>
        <v>0</v>
      </c>
      <c r="J85" s="11">
        <f t="shared" si="6"/>
        <v>0</v>
      </c>
      <c r="K85" s="11">
        <f t="shared" si="7"/>
        <v>0</v>
      </c>
      <c r="L85" s="11">
        <f t="shared" si="8"/>
        <v>0</v>
      </c>
    </row>
    <row r="86" spans="1:12" x14ac:dyDescent="0.25">
      <c r="A86" t="s">
        <v>285</v>
      </c>
      <c r="B86" t="s">
        <v>447</v>
      </c>
      <c r="C86" s="5" t="s">
        <v>601</v>
      </c>
      <c r="D86" t="s">
        <v>286</v>
      </c>
      <c r="E86" t="s">
        <v>287</v>
      </c>
      <c r="I86" s="11">
        <f t="shared" si="5"/>
        <v>0</v>
      </c>
      <c r="J86" s="11">
        <f t="shared" si="6"/>
        <v>0</v>
      </c>
      <c r="K86" s="11">
        <f t="shared" si="7"/>
        <v>0</v>
      </c>
      <c r="L86" s="11">
        <f t="shared" si="8"/>
        <v>0</v>
      </c>
    </row>
    <row r="87" spans="1:12" x14ac:dyDescent="0.25">
      <c r="A87" t="s">
        <v>288</v>
      </c>
      <c r="B87" t="s">
        <v>419</v>
      </c>
      <c r="C87" s="5" t="s">
        <v>562</v>
      </c>
      <c r="D87" t="s">
        <v>289</v>
      </c>
      <c r="I87" s="11">
        <f t="shared" si="5"/>
        <v>0</v>
      </c>
      <c r="J87" s="11">
        <f t="shared" si="6"/>
        <v>0</v>
      </c>
      <c r="K87" s="11">
        <f t="shared" si="7"/>
        <v>0</v>
      </c>
      <c r="L87" s="11">
        <f t="shared" si="8"/>
        <v>0</v>
      </c>
    </row>
    <row r="88" spans="1:12" x14ac:dyDescent="0.25">
      <c r="A88" t="s">
        <v>129</v>
      </c>
      <c r="B88" t="s">
        <v>335</v>
      </c>
      <c r="C88" s="5" t="s">
        <v>602</v>
      </c>
      <c r="D88" t="s">
        <v>130</v>
      </c>
      <c r="E88" t="s">
        <v>131</v>
      </c>
      <c r="F88" t="s">
        <v>132</v>
      </c>
      <c r="G88" t="s">
        <v>133</v>
      </c>
      <c r="H88" t="s">
        <v>50</v>
      </c>
      <c r="I88" s="11">
        <f t="shared" si="5"/>
        <v>1</v>
      </c>
      <c r="J88" s="11">
        <f t="shared" si="6"/>
        <v>1</v>
      </c>
      <c r="K88" s="11">
        <f t="shared" si="7"/>
        <v>1</v>
      </c>
      <c r="L88" s="11">
        <f t="shared" si="8"/>
        <v>3</v>
      </c>
    </row>
    <row r="89" spans="1:12" x14ac:dyDescent="0.25">
      <c r="A89" t="s">
        <v>290</v>
      </c>
      <c r="B89" t="s">
        <v>350</v>
      </c>
      <c r="C89" s="5" t="s">
        <v>554</v>
      </c>
      <c r="D89" t="s">
        <v>291</v>
      </c>
      <c r="I89" s="11">
        <f t="shared" si="5"/>
        <v>0</v>
      </c>
      <c r="J89" s="11">
        <f t="shared" si="6"/>
        <v>0</v>
      </c>
      <c r="K89" s="11">
        <f t="shared" si="7"/>
        <v>0</v>
      </c>
      <c r="L89" s="11">
        <f t="shared" si="8"/>
        <v>0</v>
      </c>
    </row>
    <row r="90" spans="1:12" x14ac:dyDescent="0.25">
      <c r="A90" t="s">
        <v>292</v>
      </c>
      <c r="B90" t="s">
        <v>403</v>
      </c>
      <c r="C90" s="5" t="s">
        <v>564</v>
      </c>
      <c r="D90" t="s">
        <v>293</v>
      </c>
      <c r="I90" s="11">
        <f t="shared" si="5"/>
        <v>0</v>
      </c>
      <c r="J90" s="11">
        <f t="shared" si="6"/>
        <v>0</v>
      </c>
      <c r="K90" s="11">
        <f t="shared" si="7"/>
        <v>0</v>
      </c>
      <c r="L90" s="11">
        <f t="shared" si="8"/>
        <v>0</v>
      </c>
    </row>
    <row r="91" spans="1:12" x14ac:dyDescent="0.25">
      <c r="A91" t="s">
        <v>294</v>
      </c>
      <c r="B91" t="s">
        <v>370</v>
      </c>
      <c r="C91" s="5" t="s">
        <v>554</v>
      </c>
      <c r="D91" t="s">
        <v>252</v>
      </c>
      <c r="I91" s="11">
        <f t="shared" si="5"/>
        <v>0</v>
      </c>
      <c r="J91" s="11">
        <f t="shared" si="6"/>
        <v>0</v>
      </c>
      <c r="K91" s="11">
        <f t="shared" si="7"/>
        <v>0</v>
      </c>
      <c r="L91" s="11">
        <f t="shared" si="8"/>
        <v>0</v>
      </c>
    </row>
    <row r="92" spans="1:12" x14ac:dyDescent="0.25">
      <c r="A92" t="s">
        <v>295</v>
      </c>
      <c r="B92" t="s">
        <v>346</v>
      </c>
      <c r="C92" s="5" t="s">
        <v>554</v>
      </c>
      <c r="I92" s="11">
        <f t="shared" si="5"/>
        <v>0</v>
      </c>
      <c r="J92" s="11">
        <f t="shared" si="6"/>
        <v>0</v>
      </c>
      <c r="K92" s="11">
        <f t="shared" si="7"/>
        <v>0</v>
      </c>
      <c r="L92" s="11">
        <f t="shared" si="8"/>
        <v>0</v>
      </c>
    </row>
    <row r="93" spans="1:12" x14ac:dyDescent="0.25">
      <c r="A93" t="s">
        <v>134</v>
      </c>
      <c r="B93" t="s">
        <v>436</v>
      </c>
      <c r="C93" s="5" t="s">
        <v>569</v>
      </c>
      <c r="D93" t="s">
        <v>135</v>
      </c>
      <c r="E93" t="s">
        <v>122</v>
      </c>
      <c r="F93" t="s">
        <v>123</v>
      </c>
      <c r="G93" t="s">
        <v>124</v>
      </c>
      <c r="H93" t="s">
        <v>125</v>
      </c>
      <c r="I93" s="11">
        <f t="shared" si="5"/>
        <v>1</v>
      </c>
      <c r="J93" s="11">
        <f t="shared" si="6"/>
        <v>1</v>
      </c>
      <c r="K93" s="11">
        <f t="shared" si="7"/>
        <v>1</v>
      </c>
      <c r="L93" s="11">
        <f t="shared" si="8"/>
        <v>3</v>
      </c>
    </row>
    <row r="94" spans="1:12" x14ac:dyDescent="0.25">
      <c r="A94" t="s">
        <v>296</v>
      </c>
      <c r="B94" t="s">
        <v>369</v>
      </c>
      <c r="C94" s="5" t="s">
        <v>596</v>
      </c>
      <c r="D94" t="s">
        <v>297</v>
      </c>
      <c r="E94" t="s">
        <v>225</v>
      </c>
      <c r="I94" s="11">
        <f t="shared" si="5"/>
        <v>0</v>
      </c>
      <c r="J94" s="11">
        <f t="shared" si="6"/>
        <v>0</v>
      </c>
      <c r="K94" s="11">
        <f t="shared" si="7"/>
        <v>0</v>
      </c>
      <c r="L94" s="11">
        <f t="shared" si="8"/>
        <v>0</v>
      </c>
    </row>
    <row r="95" spans="1:12" x14ac:dyDescent="0.25">
      <c r="A95" t="s">
        <v>298</v>
      </c>
      <c r="B95" t="s">
        <v>441</v>
      </c>
      <c r="C95" s="5" t="s">
        <v>595</v>
      </c>
      <c r="D95" t="s">
        <v>299</v>
      </c>
      <c r="E95" t="s">
        <v>300</v>
      </c>
      <c r="I95" s="11">
        <f t="shared" si="5"/>
        <v>0</v>
      </c>
      <c r="J95" s="11">
        <f t="shared" si="6"/>
        <v>0</v>
      </c>
      <c r="K95" s="11">
        <f t="shared" si="7"/>
        <v>0</v>
      </c>
      <c r="L95" s="11">
        <f t="shared" si="8"/>
        <v>0</v>
      </c>
    </row>
    <row r="96" spans="1:12" x14ac:dyDescent="0.25">
      <c r="A96" t="s">
        <v>136</v>
      </c>
      <c r="B96" t="s">
        <v>434</v>
      </c>
      <c r="C96" s="5" t="s">
        <v>569</v>
      </c>
      <c r="D96" t="s">
        <v>135</v>
      </c>
      <c r="E96" t="s">
        <v>122</v>
      </c>
      <c r="F96" t="s">
        <v>123</v>
      </c>
      <c r="G96" t="s">
        <v>124</v>
      </c>
      <c r="H96" t="s">
        <v>125</v>
      </c>
      <c r="I96" s="11">
        <f t="shared" si="5"/>
        <v>1</v>
      </c>
      <c r="J96" s="11">
        <f t="shared" si="6"/>
        <v>1</v>
      </c>
      <c r="K96" s="11">
        <f t="shared" si="7"/>
        <v>1</v>
      </c>
      <c r="L96" s="11">
        <f t="shared" si="8"/>
        <v>3</v>
      </c>
    </row>
    <row r="97" spans="1:12" x14ac:dyDescent="0.25">
      <c r="A97" t="s">
        <v>301</v>
      </c>
      <c r="B97" t="s">
        <v>420</v>
      </c>
      <c r="C97" s="5" t="s">
        <v>604</v>
      </c>
      <c r="D97" t="s">
        <v>302</v>
      </c>
      <c r="I97" s="11">
        <f t="shared" si="5"/>
        <v>0</v>
      </c>
      <c r="J97" s="11">
        <f t="shared" si="6"/>
        <v>0</v>
      </c>
      <c r="K97" s="11">
        <f t="shared" si="7"/>
        <v>0</v>
      </c>
      <c r="L97" s="11">
        <f t="shared" si="8"/>
        <v>0</v>
      </c>
    </row>
    <row r="98" spans="1:12" x14ac:dyDescent="0.25">
      <c r="A98" t="s">
        <v>303</v>
      </c>
      <c r="B98" t="s">
        <v>355</v>
      </c>
      <c r="C98" s="5" t="s">
        <v>552</v>
      </c>
      <c r="D98" t="s">
        <v>304</v>
      </c>
      <c r="I98" s="11">
        <f t="shared" si="5"/>
        <v>0</v>
      </c>
      <c r="J98" s="11">
        <f t="shared" si="6"/>
        <v>0</v>
      </c>
      <c r="K98" s="11">
        <f t="shared" si="7"/>
        <v>0</v>
      </c>
      <c r="L98" s="11">
        <f t="shared" si="8"/>
        <v>0</v>
      </c>
    </row>
    <row r="99" spans="1:12" x14ac:dyDescent="0.25">
      <c r="A99" t="s">
        <v>305</v>
      </c>
      <c r="B99" t="s">
        <v>356</v>
      </c>
      <c r="C99" s="5" t="s">
        <v>605</v>
      </c>
      <c r="D99" t="s">
        <v>306</v>
      </c>
      <c r="I99" s="11">
        <f t="shared" si="5"/>
        <v>0</v>
      </c>
      <c r="J99" s="11">
        <f t="shared" si="6"/>
        <v>0</v>
      </c>
      <c r="K99" s="11">
        <f t="shared" si="7"/>
        <v>0</v>
      </c>
      <c r="L99" s="11">
        <f t="shared" si="8"/>
        <v>0</v>
      </c>
    </row>
    <row r="100" spans="1:12" x14ac:dyDescent="0.25">
      <c r="A100" t="s">
        <v>137</v>
      </c>
      <c r="B100" t="s">
        <v>380</v>
      </c>
      <c r="C100" s="5" t="s">
        <v>607</v>
      </c>
      <c r="D100" t="s">
        <v>138</v>
      </c>
      <c r="F100" t="s">
        <v>139</v>
      </c>
      <c r="H100" t="s">
        <v>140</v>
      </c>
      <c r="I100" s="11">
        <f t="shared" si="5"/>
        <v>1</v>
      </c>
      <c r="J100" s="11">
        <f t="shared" si="6"/>
        <v>0</v>
      </c>
      <c r="K100" s="11">
        <f t="shared" si="7"/>
        <v>1</v>
      </c>
      <c r="L100" s="11">
        <f t="shared" si="8"/>
        <v>2</v>
      </c>
    </row>
    <row r="101" spans="1:12" x14ac:dyDescent="0.25">
      <c r="A101" t="s">
        <v>141</v>
      </c>
      <c r="B101" t="s">
        <v>397</v>
      </c>
      <c r="C101" s="5" t="s">
        <v>608</v>
      </c>
      <c r="D101" t="s">
        <v>142</v>
      </c>
      <c r="F101" t="s">
        <v>143</v>
      </c>
      <c r="G101" t="s">
        <v>144</v>
      </c>
      <c r="H101" t="s">
        <v>41</v>
      </c>
      <c r="I101" s="11">
        <f t="shared" si="5"/>
        <v>1</v>
      </c>
      <c r="J101" s="11">
        <f t="shared" si="6"/>
        <v>1</v>
      </c>
      <c r="K101" s="11">
        <f t="shared" si="7"/>
        <v>1</v>
      </c>
      <c r="L101" s="11">
        <f t="shared" si="8"/>
        <v>3</v>
      </c>
    </row>
    <row r="102" spans="1:12" x14ac:dyDescent="0.25">
      <c r="A102" t="s">
        <v>307</v>
      </c>
      <c r="B102" t="s">
        <v>437</v>
      </c>
      <c r="C102" s="5" t="s">
        <v>609</v>
      </c>
      <c r="D102" t="s">
        <v>216</v>
      </c>
      <c r="I102" s="11">
        <f t="shared" si="5"/>
        <v>0</v>
      </c>
      <c r="J102" s="11">
        <f t="shared" si="6"/>
        <v>0</v>
      </c>
      <c r="K102" s="11">
        <f t="shared" si="7"/>
        <v>0</v>
      </c>
      <c r="L102" s="11">
        <f t="shared" si="8"/>
        <v>0</v>
      </c>
    </row>
    <row r="103" spans="1:12" x14ac:dyDescent="0.25">
      <c r="A103" t="s">
        <v>308</v>
      </c>
      <c r="B103" t="s">
        <v>448</v>
      </c>
      <c r="C103" s="5" t="s">
        <v>554</v>
      </c>
      <c r="D103" t="s">
        <v>309</v>
      </c>
      <c r="I103" s="11">
        <f t="shared" si="5"/>
        <v>0</v>
      </c>
      <c r="J103" s="11">
        <f t="shared" si="6"/>
        <v>0</v>
      </c>
      <c r="K103" s="11">
        <f t="shared" si="7"/>
        <v>0</v>
      </c>
      <c r="L103" s="11">
        <f t="shared" si="8"/>
        <v>0</v>
      </c>
    </row>
    <row r="104" spans="1:12" x14ac:dyDescent="0.25">
      <c r="A104" t="s">
        <v>145</v>
      </c>
      <c r="B104" t="s">
        <v>394</v>
      </c>
      <c r="C104" s="5" t="s">
        <v>554</v>
      </c>
      <c r="D104" t="s">
        <v>146</v>
      </c>
      <c r="E104" t="s">
        <v>23</v>
      </c>
      <c r="H104" t="s">
        <v>24</v>
      </c>
      <c r="I104" s="11">
        <f t="shared" si="5"/>
        <v>0</v>
      </c>
      <c r="J104" s="11">
        <f t="shared" si="6"/>
        <v>0</v>
      </c>
      <c r="K104" s="11">
        <f t="shared" si="7"/>
        <v>1</v>
      </c>
      <c r="L104" s="11">
        <f t="shared" si="8"/>
        <v>1</v>
      </c>
    </row>
    <row r="105" spans="1:12" x14ac:dyDescent="0.25">
      <c r="A105" t="s">
        <v>147</v>
      </c>
      <c r="B105" t="s">
        <v>435</v>
      </c>
      <c r="C105" s="5" t="s">
        <v>569</v>
      </c>
      <c r="D105" t="s">
        <v>135</v>
      </c>
      <c r="E105" t="s">
        <v>122</v>
      </c>
      <c r="F105" t="s">
        <v>123</v>
      </c>
      <c r="G105" t="s">
        <v>124</v>
      </c>
      <c r="H105" t="s">
        <v>125</v>
      </c>
      <c r="I105" s="11">
        <f t="shared" si="5"/>
        <v>1</v>
      </c>
      <c r="J105" s="11">
        <f t="shared" si="6"/>
        <v>1</v>
      </c>
      <c r="K105" s="11">
        <f t="shared" si="7"/>
        <v>1</v>
      </c>
      <c r="L105" s="11">
        <f t="shared" si="8"/>
        <v>3</v>
      </c>
    </row>
    <row r="106" spans="1:12" x14ac:dyDescent="0.25">
      <c r="A106" t="s">
        <v>148</v>
      </c>
      <c r="B106" t="s">
        <v>336</v>
      </c>
      <c r="C106" s="5" t="s">
        <v>593</v>
      </c>
      <c r="D106" t="s">
        <v>149</v>
      </c>
      <c r="F106" t="s">
        <v>150</v>
      </c>
      <c r="G106" t="s">
        <v>151</v>
      </c>
      <c r="H106" t="s">
        <v>60</v>
      </c>
      <c r="I106" s="11">
        <f t="shared" si="5"/>
        <v>1</v>
      </c>
      <c r="J106" s="11">
        <f t="shared" si="6"/>
        <v>1</v>
      </c>
      <c r="K106" s="11">
        <f t="shared" si="7"/>
        <v>1</v>
      </c>
      <c r="L106" s="11">
        <f t="shared" si="8"/>
        <v>3</v>
      </c>
    </row>
    <row r="107" spans="1:12" x14ac:dyDescent="0.25">
      <c r="A107" t="s">
        <v>310</v>
      </c>
      <c r="B107" t="s">
        <v>404</v>
      </c>
      <c r="C107" s="5" t="s">
        <v>586</v>
      </c>
      <c r="D107" t="s">
        <v>222</v>
      </c>
      <c r="I107" s="11">
        <f t="shared" si="5"/>
        <v>0</v>
      </c>
      <c r="J107" s="11">
        <f t="shared" si="6"/>
        <v>0</v>
      </c>
      <c r="K107" s="11">
        <f t="shared" si="7"/>
        <v>0</v>
      </c>
      <c r="L107" s="11">
        <f t="shared" si="8"/>
        <v>0</v>
      </c>
    </row>
    <row r="108" spans="1:12" x14ac:dyDescent="0.25">
      <c r="A108" t="s">
        <v>152</v>
      </c>
      <c r="B108" t="s">
        <v>366</v>
      </c>
      <c r="C108" s="5" t="s">
        <v>564</v>
      </c>
      <c r="D108" t="s">
        <v>153</v>
      </c>
      <c r="G108" t="s">
        <v>154</v>
      </c>
      <c r="H108" t="s">
        <v>155</v>
      </c>
      <c r="I108" s="11">
        <f t="shared" si="5"/>
        <v>0</v>
      </c>
      <c r="J108" s="11">
        <f t="shared" si="6"/>
        <v>1</v>
      </c>
      <c r="K108" s="11">
        <f t="shared" si="7"/>
        <v>1</v>
      </c>
      <c r="L108" s="11">
        <f t="shared" si="8"/>
        <v>2</v>
      </c>
    </row>
    <row r="109" spans="1:12" x14ac:dyDescent="0.25">
      <c r="A109" t="s">
        <v>311</v>
      </c>
      <c r="B109" t="s">
        <v>357</v>
      </c>
      <c r="C109" s="5" t="s">
        <v>567</v>
      </c>
      <c r="D109" t="s">
        <v>210</v>
      </c>
      <c r="I109" s="11">
        <f t="shared" si="5"/>
        <v>0</v>
      </c>
      <c r="J109" s="11">
        <f t="shared" si="6"/>
        <v>0</v>
      </c>
      <c r="K109" s="11">
        <f t="shared" si="7"/>
        <v>0</v>
      </c>
      <c r="L109" s="11">
        <f t="shared" si="8"/>
        <v>0</v>
      </c>
    </row>
    <row r="110" spans="1:12" x14ac:dyDescent="0.25">
      <c r="A110" t="s">
        <v>312</v>
      </c>
      <c r="B110" t="s">
        <v>340</v>
      </c>
      <c r="C110" s="5" t="s">
        <v>552</v>
      </c>
      <c r="D110" t="s">
        <v>313</v>
      </c>
      <c r="I110" s="11">
        <f t="shared" si="5"/>
        <v>0</v>
      </c>
      <c r="J110" s="11">
        <f t="shared" si="6"/>
        <v>0</v>
      </c>
      <c r="K110" s="11">
        <f t="shared" si="7"/>
        <v>0</v>
      </c>
      <c r="L110" s="11">
        <f t="shared" si="8"/>
        <v>0</v>
      </c>
    </row>
    <row r="111" spans="1:12" x14ac:dyDescent="0.25">
      <c r="A111" t="s">
        <v>156</v>
      </c>
      <c r="B111" t="s">
        <v>428</v>
      </c>
      <c r="C111" s="5" t="s">
        <v>565</v>
      </c>
      <c r="D111" t="s">
        <v>101</v>
      </c>
      <c r="E111" t="s">
        <v>102</v>
      </c>
      <c r="F111" t="s">
        <v>103</v>
      </c>
      <c r="G111" t="s">
        <v>104</v>
      </c>
      <c r="H111" t="s">
        <v>50</v>
      </c>
      <c r="I111" s="11">
        <f t="shared" si="5"/>
        <v>1</v>
      </c>
      <c r="J111" s="11">
        <f t="shared" si="6"/>
        <v>1</v>
      </c>
      <c r="K111" s="11">
        <f t="shared" si="7"/>
        <v>1</v>
      </c>
      <c r="L111" s="11">
        <f t="shared" si="8"/>
        <v>3</v>
      </c>
    </row>
    <row r="112" spans="1:12" x14ac:dyDescent="0.25">
      <c r="A112" t="s">
        <v>314</v>
      </c>
      <c r="B112" t="s">
        <v>347</v>
      </c>
      <c r="C112" s="5" t="s">
        <v>554</v>
      </c>
      <c r="I112" s="11">
        <f t="shared" si="5"/>
        <v>0</v>
      </c>
      <c r="J112" s="11">
        <f t="shared" si="6"/>
        <v>0</v>
      </c>
      <c r="K112" s="11">
        <f t="shared" si="7"/>
        <v>0</v>
      </c>
      <c r="L112" s="11">
        <f t="shared" si="8"/>
        <v>0</v>
      </c>
    </row>
    <row r="113" spans="1:12" x14ac:dyDescent="0.25">
      <c r="A113" t="s">
        <v>315</v>
      </c>
      <c r="B113" t="s">
        <v>409</v>
      </c>
      <c r="C113" s="5" t="s">
        <v>574</v>
      </c>
      <c r="D113" t="s">
        <v>316</v>
      </c>
      <c r="E113" t="s">
        <v>317</v>
      </c>
      <c r="I113" s="11">
        <f t="shared" si="5"/>
        <v>0</v>
      </c>
      <c r="J113" s="11">
        <f t="shared" si="6"/>
        <v>0</v>
      </c>
      <c r="K113" s="11">
        <f t="shared" si="7"/>
        <v>0</v>
      </c>
      <c r="L113" s="11">
        <f t="shared" si="8"/>
        <v>0</v>
      </c>
    </row>
    <row r="114" spans="1:12" x14ac:dyDescent="0.25">
      <c r="A114" t="s">
        <v>318</v>
      </c>
      <c r="B114" t="s">
        <v>338</v>
      </c>
      <c r="C114" s="5" t="s">
        <v>575</v>
      </c>
      <c r="D114" t="s">
        <v>319</v>
      </c>
      <c r="I114" s="11">
        <f t="shared" si="5"/>
        <v>0</v>
      </c>
      <c r="J114" s="11">
        <f t="shared" si="6"/>
        <v>0</v>
      </c>
      <c r="K114" s="11">
        <f t="shared" si="7"/>
        <v>0</v>
      </c>
      <c r="L114" s="11">
        <f t="shared" si="8"/>
        <v>0</v>
      </c>
    </row>
  </sheetData>
  <autoFilter ref="A1:L321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workbookViewId="0">
      <selection activeCell="B1" sqref="B1:B1048576"/>
    </sheetView>
  </sheetViews>
  <sheetFormatPr baseColWidth="10" defaultRowHeight="15" x14ac:dyDescent="0.25"/>
  <cols>
    <col min="1" max="1" width="62.140625" bestFit="1" customWidth="1"/>
    <col min="2" max="2" width="15.42578125" bestFit="1" customWidth="1"/>
    <col min="3" max="3" width="96.42578125" bestFit="1" customWidth="1"/>
    <col min="4" max="4" width="43.140625" bestFit="1" customWidth="1"/>
    <col min="5" max="5" width="40" bestFit="1" customWidth="1"/>
    <col min="6" max="6" width="157.28515625" bestFit="1" customWidth="1"/>
  </cols>
  <sheetData>
    <row r="1" spans="1:6" s="6" customFormat="1" ht="15.75" x14ac:dyDescent="0.25">
      <c r="A1" s="14" t="s">
        <v>163</v>
      </c>
      <c r="B1" s="14" t="s">
        <v>164</v>
      </c>
      <c r="C1" s="14" t="s">
        <v>165</v>
      </c>
      <c r="D1" s="14" t="s">
        <v>166</v>
      </c>
      <c r="E1" s="15" t="s">
        <v>167</v>
      </c>
      <c r="F1" s="15" t="s">
        <v>548</v>
      </c>
    </row>
    <row r="2" spans="1:6" x14ac:dyDescent="0.25">
      <c r="A2" t="s">
        <v>25</v>
      </c>
      <c r="B2" t="s">
        <v>379</v>
      </c>
      <c r="C2" t="s">
        <v>26</v>
      </c>
      <c r="E2" t="s">
        <v>157</v>
      </c>
      <c r="F2" t="s">
        <v>27</v>
      </c>
    </row>
    <row r="3" spans="1:6" x14ac:dyDescent="0.25">
      <c r="A3" t="s">
        <v>46</v>
      </c>
      <c r="B3" t="s">
        <v>445</v>
      </c>
      <c r="C3" t="s">
        <v>47</v>
      </c>
      <c r="E3" t="s">
        <v>157</v>
      </c>
      <c r="F3" t="s">
        <v>48</v>
      </c>
    </row>
    <row r="4" spans="1:6" x14ac:dyDescent="0.25">
      <c r="A4" t="s">
        <v>55</v>
      </c>
      <c r="B4" t="s">
        <v>360</v>
      </c>
      <c r="C4" t="s">
        <v>56</v>
      </c>
      <c r="D4" t="s">
        <v>57</v>
      </c>
      <c r="E4" t="s">
        <v>157</v>
      </c>
      <c r="F4" t="s">
        <v>58</v>
      </c>
    </row>
    <row r="5" spans="1:6" x14ac:dyDescent="0.25">
      <c r="A5" t="s">
        <v>66</v>
      </c>
      <c r="B5" t="s">
        <v>443</v>
      </c>
      <c r="C5" t="s">
        <v>67</v>
      </c>
      <c r="D5" t="s">
        <v>68</v>
      </c>
      <c r="E5" t="s">
        <v>157</v>
      </c>
      <c r="F5" t="s">
        <v>69</v>
      </c>
    </row>
    <row r="6" spans="1:6" x14ac:dyDescent="0.25">
      <c r="A6" t="s">
        <v>72</v>
      </c>
      <c r="B6" t="s">
        <v>439</v>
      </c>
      <c r="C6" t="s">
        <v>73</v>
      </c>
      <c r="D6" t="s">
        <v>74</v>
      </c>
      <c r="E6" t="s">
        <v>157</v>
      </c>
      <c r="F6" t="s">
        <v>75</v>
      </c>
    </row>
    <row r="7" spans="1:6" x14ac:dyDescent="0.25">
      <c r="A7" t="s">
        <v>79</v>
      </c>
      <c r="B7" t="s">
        <v>433</v>
      </c>
      <c r="C7" t="s">
        <v>80</v>
      </c>
      <c r="D7" t="s">
        <v>81</v>
      </c>
      <c r="E7" t="s">
        <v>157</v>
      </c>
      <c r="F7" t="s">
        <v>82</v>
      </c>
    </row>
    <row r="8" spans="1:6" x14ac:dyDescent="0.25">
      <c r="A8" t="s">
        <v>85</v>
      </c>
      <c r="B8" t="s">
        <v>422</v>
      </c>
      <c r="C8" t="s">
        <v>86</v>
      </c>
      <c r="D8" t="s">
        <v>87</v>
      </c>
      <c r="E8" t="s">
        <v>157</v>
      </c>
      <c r="F8" t="s">
        <v>88</v>
      </c>
    </row>
    <row r="9" spans="1:6" x14ac:dyDescent="0.25">
      <c r="A9" t="s">
        <v>100</v>
      </c>
      <c r="B9" t="s">
        <v>444</v>
      </c>
      <c r="C9" t="s">
        <v>101</v>
      </c>
      <c r="D9" t="s">
        <v>102</v>
      </c>
      <c r="E9" t="s">
        <v>157</v>
      </c>
      <c r="F9" t="s">
        <v>103</v>
      </c>
    </row>
    <row r="10" spans="1:6" x14ac:dyDescent="0.25">
      <c r="A10" t="s">
        <v>105</v>
      </c>
      <c r="B10" t="s">
        <v>442</v>
      </c>
      <c r="C10" t="s">
        <v>101</v>
      </c>
      <c r="D10" t="s">
        <v>102</v>
      </c>
      <c r="E10" t="s">
        <v>157</v>
      </c>
      <c r="F10" t="s">
        <v>103</v>
      </c>
    </row>
    <row r="11" spans="1:6" x14ac:dyDescent="0.25">
      <c r="A11" t="s">
        <v>126</v>
      </c>
      <c r="B11" t="s">
        <v>408</v>
      </c>
      <c r="C11" t="s">
        <v>127</v>
      </c>
      <c r="E11" t="s">
        <v>157</v>
      </c>
      <c r="F11" t="s">
        <v>128</v>
      </c>
    </row>
    <row r="12" spans="1:6" x14ac:dyDescent="0.25">
      <c r="A12" t="s">
        <v>148</v>
      </c>
      <c r="B12" t="s">
        <v>336</v>
      </c>
      <c r="C12" t="s">
        <v>149</v>
      </c>
      <c r="E12" t="s">
        <v>157</v>
      </c>
      <c r="F12" t="s">
        <v>150</v>
      </c>
    </row>
    <row r="13" spans="1:6" x14ac:dyDescent="0.25">
      <c r="A13" t="s">
        <v>156</v>
      </c>
      <c r="B13" t="s">
        <v>428</v>
      </c>
      <c r="C13" t="s">
        <v>101</v>
      </c>
      <c r="D13" t="s">
        <v>102</v>
      </c>
      <c r="E13" t="s">
        <v>157</v>
      </c>
      <c r="F13" t="s">
        <v>103</v>
      </c>
    </row>
    <row r="14" spans="1:6" x14ac:dyDescent="0.25">
      <c r="A14" t="s">
        <v>3</v>
      </c>
      <c r="B14" t="s">
        <v>430</v>
      </c>
      <c r="C14" t="s">
        <v>4</v>
      </c>
      <c r="E14" t="s">
        <v>158</v>
      </c>
      <c r="F14" t="s">
        <v>5</v>
      </c>
    </row>
    <row r="15" spans="1:6" x14ac:dyDescent="0.25">
      <c r="A15" t="s">
        <v>6</v>
      </c>
      <c r="B15" t="s">
        <v>371</v>
      </c>
      <c r="C15" t="s">
        <v>7</v>
      </c>
      <c r="D15" t="s">
        <v>8</v>
      </c>
      <c r="E15" t="s">
        <v>158</v>
      </c>
      <c r="F15" t="s">
        <v>9</v>
      </c>
    </row>
    <row r="16" spans="1:6" x14ac:dyDescent="0.25">
      <c r="A16" t="s">
        <v>11</v>
      </c>
      <c r="B16" t="s">
        <v>387</v>
      </c>
      <c r="C16" t="s">
        <v>12</v>
      </c>
      <c r="D16" t="s">
        <v>13</v>
      </c>
      <c r="E16" t="s">
        <v>158</v>
      </c>
      <c r="F16" t="s">
        <v>14</v>
      </c>
    </row>
    <row r="17" spans="1:6" x14ac:dyDescent="0.25">
      <c r="A17" t="s">
        <v>16</v>
      </c>
      <c r="B17" t="s">
        <v>410</v>
      </c>
      <c r="C17" t="s">
        <v>17</v>
      </c>
      <c r="D17" t="s">
        <v>18</v>
      </c>
      <c r="E17" t="s">
        <v>158</v>
      </c>
      <c r="F17" t="s">
        <v>19</v>
      </c>
    </row>
    <row r="18" spans="1:6" x14ac:dyDescent="0.25">
      <c r="A18" t="s">
        <v>29</v>
      </c>
      <c r="B18" t="s">
        <v>352</v>
      </c>
      <c r="C18" t="s">
        <v>30</v>
      </c>
      <c r="D18" t="s">
        <v>31</v>
      </c>
      <c r="E18" t="s">
        <v>158</v>
      </c>
      <c r="F18" t="s">
        <v>32</v>
      </c>
    </row>
    <row r="19" spans="1:6" x14ac:dyDescent="0.25">
      <c r="A19" t="s">
        <v>34</v>
      </c>
      <c r="B19" t="s">
        <v>351</v>
      </c>
      <c r="C19" t="s">
        <v>35</v>
      </c>
      <c r="E19" t="s">
        <v>158</v>
      </c>
      <c r="F19" t="s">
        <v>36</v>
      </c>
    </row>
    <row r="20" spans="1:6" x14ac:dyDescent="0.25">
      <c r="A20" t="s">
        <v>42</v>
      </c>
      <c r="B20" t="s">
        <v>395</v>
      </c>
      <c r="C20" t="s">
        <v>43</v>
      </c>
      <c r="D20" t="s">
        <v>31</v>
      </c>
      <c r="E20" t="s">
        <v>158</v>
      </c>
      <c r="F20" t="s">
        <v>32</v>
      </c>
    </row>
    <row r="21" spans="1:6" x14ac:dyDescent="0.25">
      <c r="A21" t="s">
        <v>46</v>
      </c>
      <c r="B21" t="s">
        <v>445</v>
      </c>
      <c r="C21" t="s">
        <v>47</v>
      </c>
      <c r="E21" t="s">
        <v>158</v>
      </c>
      <c r="F21" t="s">
        <v>48</v>
      </c>
    </row>
    <row r="22" spans="1:6" x14ac:dyDescent="0.25">
      <c r="A22" t="s">
        <v>55</v>
      </c>
      <c r="B22" t="s">
        <v>360</v>
      </c>
      <c r="C22" t="s">
        <v>56</v>
      </c>
      <c r="D22" t="s">
        <v>57</v>
      </c>
      <c r="E22" t="s">
        <v>158</v>
      </c>
      <c r="F22" t="s">
        <v>58</v>
      </c>
    </row>
    <row r="23" spans="1:6" x14ac:dyDescent="0.25">
      <c r="A23" t="s">
        <v>61</v>
      </c>
      <c r="B23" t="s">
        <v>363</v>
      </c>
      <c r="C23" t="s">
        <v>62</v>
      </c>
      <c r="E23" t="s">
        <v>158</v>
      </c>
      <c r="F23" t="s">
        <v>63</v>
      </c>
    </row>
    <row r="24" spans="1:6" x14ac:dyDescent="0.25">
      <c r="A24" t="s">
        <v>66</v>
      </c>
      <c r="B24" t="s">
        <v>443</v>
      </c>
      <c r="C24" t="s">
        <v>67</v>
      </c>
      <c r="D24" t="s">
        <v>68</v>
      </c>
      <c r="E24" t="s">
        <v>158</v>
      </c>
      <c r="F24" t="s">
        <v>69</v>
      </c>
    </row>
    <row r="25" spans="1:6" x14ac:dyDescent="0.25">
      <c r="A25" t="s">
        <v>85</v>
      </c>
      <c r="B25" t="s">
        <v>422</v>
      </c>
      <c r="C25" t="s">
        <v>86</v>
      </c>
      <c r="D25" t="s">
        <v>87</v>
      </c>
      <c r="E25" t="s">
        <v>158</v>
      </c>
      <c r="F25" t="s">
        <v>88</v>
      </c>
    </row>
    <row r="26" spans="1:6" x14ac:dyDescent="0.25">
      <c r="A26" t="s">
        <v>90</v>
      </c>
      <c r="B26" t="s">
        <v>438</v>
      </c>
      <c r="C26" t="s">
        <v>91</v>
      </c>
      <c r="E26" t="s">
        <v>158</v>
      </c>
      <c r="F26" t="s">
        <v>92</v>
      </c>
    </row>
    <row r="27" spans="1:6" x14ac:dyDescent="0.25">
      <c r="A27" t="s">
        <v>93</v>
      </c>
      <c r="B27" t="s">
        <v>418</v>
      </c>
      <c r="C27" t="s">
        <v>94</v>
      </c>
      <c r="E27" t="s">
        <v>158</v>
      </c>
      <c r="F27" t="s">
        <v>95</v>
      </c>
    </row>
    <row r="28" spans="1:6" x14ac:dyDescent="0.25">
      <c r="A28" t="s">
        <v>106</v>
      </c>
      <c r="B28" t="s">
        <v>426</v>
      </c>
      <c r="C28" t="s">
        <v>107</v>
      </c>
      <c r="D28" t="s">
        <v>108</v>
      </c>
      <c r="E28" t="s">
        <v>158</v>
      </c>
      <c r="F28" t="s">
        <v>109</v>
      </c>
    </row>
    <row r="29" spans="1:6" x14ac:dyDescent="0.25">
      <c r="A29" t="s">
        <v>112</v>
      </c>
      <c r="B29" t="s">
        <v>400</v>
      </c>
      <c r="C29" t="s">
        <v>113</v>
      </c>
      <c r="E29" t="s">
        <v>158</v>
      </c>
      <c r="F29" t="s">
        <v>114</v>
      </c>
    </row>
    <row r="30" spans="1:6" x14ac:dyDescent="0.25">
      <c r="A30" t="s">
        <v>116</v>
      </c>
      <c r="B30" t="s">
        <v>431</v>
      </c>
      <c r="C30" t="s">
        <v>117</v>
      </c>
      <c r="D30" t="s">
        <v>108</v>
      </c>
      <c r="E30" t="s">
        <v>158</v>
      </c>
      <c r="F30" t="s">
        <v>109</v>
      </c>
    </row>
    <row r="31" spans="1:6" x14ac:dyDescent="0.25">
      <c r="A31" t="s">
        <v>120</v>
      </c>
      <c r="B31" t="s">
        <v>365</v>
      </c>
      <c r="C31" t="s">
        <v>121</v>
      </c>
      <c r="D31" t="s">
        <v>122</v>
      </c>
      <c r="E31" t="s">
        <v>158</v>
      </c>
      <c r="F31" t="s">
        <v>123</v>
      </c>
    </row>
    <row r="32" spans="1:6" x14ac:dyDescent="0.25">
      <c r="A32" t="s">
        <v>129</v>
      </c>
      <c r="B32" t="s">
        <v>335</v>
      </c>
      <c r="C32" t="s">
        <v>130</v>
      </c>
      <c r="D32" t="s">
        <v>131</v>
      </c>
      <c r="E32" t="s">
        <v>158</v>
      </c>
      <c r="F32" t="s">
        <v>132</v>
      </c>
    </row>
    <row r="33" spans="1:6" x14ac:dyDescent="0.25">
      <c r="A33" t="s">
        <v>134</v>
      </c>
      <c r="B33" t="s">
        <v>436</v>
      </c>
      <c r="C33" t="s">
        <v>135</v>
      </c>
      <c r="D33" t="s">
        <v>122</v>
      </c>
      <c r="E33" t="s">
        <v>158</v>
      </c>
      <c r="F33" t="s">
        <v>123</v>
      </c>
    </row>
    <row r="34" spans="1:6" x14ac:dyDescent="0.25">
      <c r="A34" t="s">
        <v>136</v>
      </c>
      <c r="B34" t="s">
        <v>434</v>
      </c>
      <c r="C34" t="s">
        <v>135</v>
      </c>
      <c r="D34" t="s">
        <v>122</v>
      </c>
      <c r="E34" t="s">
        <v>158</v>
      </c>
      <c r="F34" t="s">
        <v>123</v>
      </c>
    </row>
    <row r="35" spans="1:6" x14ac:dyDescent="0.25">
      <c r="A35" t="s">
        <v>137</v>
      </c>
      <c r="B35" t="s">
        <v>380</v>
      </c>
      <c r="C35" t="s">
        <v>138</v>
      </c>
      <c r="E35" t="s">
        <v>158</v>
      </c>
      <c r="F35" t="s">
        <v>139</v>
      </c>
    </row>
    <row r="36" spans="1:6" x14ac:dyDescent="0.25">
      <c r="A36" t="s">
        <v>147</v>
      </c>
      <c r="B36" t="s">
        <v>435</v>
      </c>
      <c r="C36" t="s">
        <v>135</v>
      </c>
      <c r="D36" t="s">
        <v>122</v>
      </c>
      <c r="E36" t="s">
        <v>158</v>
      </c>
      <c r="F36" t="s">
        <v>123</v>
      </c>
    </row>
    <row r="37" spans="1:6" x14ac:dyDescent="0.25">
      <c r="A37" t="s">
        <v>25</v>
      </c>
      <c r="B37" t="s">
        <v>379</v>
      </c>
      <c r="C37" t="s">
        <v>26</v>
      </c>
      <c r="E37" t="s">
        <v>159</v>
      </c>
      <c r="F37" t="s">
        <v>27</v>
      </c>
    </row>
    <row r="38" spans="1:6" x14ac:dyDescent="0.25">
      <c r="A38" t="s">
        <v>66</v>
      </c>
      <c r="B38" t="s">
        <v>443</v>
      </c>
      <c r="C38" t="s">
        <v>67</v>
      </c>
      <c r="D38" t="s">
        <v>68</v>
      </c>
      <c r="E38" t="s">
        <v>159</v>
      </c>
      <c r="F38" t="s">
        <v>69</v>
      </c>
    </row>
    <row r="39" spans="1:6" x14ac:dyDescent="0.25">
      <c r="A39" t="s">
        <v>76</v>
      </c>
      <c r="B39" t="s">
        <v>376</v>
      </c>
      <c r="C39" t="s">
        <v>77</v>
      </c>
      <c r="E39" t="s">
        <v>160</v>
      </c>
      <c r="F39" t="s">
        <v>78</v>
      </c>
    </row>
    <row r="40" spans="1:6" x14ac:dyDescent="0.25">
      <c r="A40" t="s">
        <v>126</v>
      </c>
      <c r="B40" t="s">
        <v>408</v>
      </c>
      <c r="C40" t="s">
        <v>127</v>
      </c>
      <c r="E40" t="s">
        <v>161</v>
      </c>
      <c r="F40" t="s">
        <v>128</v>
      </c>
    </row>
    <row r="41" spans="1:6" x14ac:dyDescent="0.25">
      <c r="A41" t="s">
        <v>148</v>
      </c>
      <c r="B41" t="s">
        <v>336</v>
      </c>
      <c r="C41" t="s">
        <v>149</v>
      </c>
      <c r="E41" t="s">
        <v>161</v>
      </c>
      <c r="F41" t="s">
        <v>150</v>
      </c>
    </row>
    <row r="42" spans="1:6" x14ac:dyDescent="0.25">
      <c r="A42" t="s">
        <v>51</v>
      </c>
      <c r="B42" t="s">
        <v>372</v>
      </c>
      <c r="C42" t="s">
        <v>52</v>
      </c>
      <c r="D42" t="s">
        <v>53</v>
      </c>
      <c r="E42" s="1" t="s">
        <v>162</v>
      </c>
      <c r="F42" t="s">
        <v>54</v>
      </c>
    </row>
    <row r="43" spans="1:6" x14ac:dyDescent="0.25">
      <c r="A43" t="s">
        <v>76</v>
      </c>
      <c r="B43" t="s">
        <v>376</v>
      </c>
      <c r="C43" t="s">
        <v>77</v>
      </c>
      <c r="E43" s="1" t="s">
        <v>162</v>
      </c>
      <c r="F43" t="s">
        <v>78</v>
      </c>
    </row>
    <row r="44" spans="1:6" x14ac:dyDescent="0.25">
      <c r="A44" t="s">
        <v>106</v>
      </c>
      <c r="B44" t="s">
        <v>426</v>
      </c>
      <c r="C44" t="s">
        <v>107</v>
      </c>
      <c r="D44" t="s">
        <v>108</v>
      </c>
      <c r="E44" s="1" t="s">
        <v>162</v>
      </c>
      <c r="F44" t="s">
        <v>109</v>
      </c>
    </row>
    <row r="45" spans="1:6" x14ac:dyDescent="0.25">
      <c r="A45" t="s">
        <v>116</v>
      </c>
      <c r="B45" t="s">
        <v>431</v>
      </c>
      <c r="C45" t="s">
        <v>117</v>
      </c>
      <c r="D45" t="s">
        <v>108</v>
      </c>
      <c r="E45" s="1" t="s">
        <v>162</v>
      </c>
      <c r="F45" t="s">
        <v>109</v>
      </c>
    </row>
    <row r="46" spans="1:6" x14ac:dyDescent="0.25">
      <c r="A46" t="s">
        <v>141</v>
      </c>
      <c r="B46" t="s">
        <v>397</v>
      </c>
      <c r="C46" t="s">
        <v>142</v>
      </c>
      <c r="E46" s="1" t="s">
        <v>162</v>
      </c>
      <c r="F46" t="s">
        <v>143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zoomScaleNormal="100" workbookViewId="0">
      <selection activeCell="B1" sqref="B1:B1048576"/>
    </sheetView>
  </sheetViews>
  <sheetFormatPr baseColWidth="10" defaultRowHeight="15" x14ac:dyDescent="0.25"/>
  <cols>
    <col min="1" max="1" width="62.42578125" bestFit="1" customWidth="1"/>
    <col min="2" max="2" width="15.42578125" bestFit="1" customWidth="1"/>
    <col min="3" max="3" width="74.28515625" bestFit="1" customWidth="1"/>
    <col min="4" max="4" width="45" bestFit="1" customWidth="1"/>
    <col min="5" max="5" width="63.42578125" bestFit="1" customWidth="1"/>
    <col min="6" max="6" width="220.140625" bestFit="1" customWidth="1"/>
  </cols>
  <sheetData>
    <row r="1" spans="1:6" s="6" customFormat="1" ht="15.75" x14ac:dyDescent="0.25">
      <c r="A1" s="6" t="s">
        <v>163</v>
      </c>
      <c r="B1" s="6" t="s">
        <v>164</v>
      </c>
      <c r="C1" s="6" t="s">
        <v>165</v>
      </c>
      <c r="D1" s="6" t="s">
        <v>166</v>
      </c>
      <c r="E1" s="16" t="s">
        <v>167</v>
      </c>
      <c r="F1" s="16" t="s">
        <v>547</v>
      </c>
    </row>
    <row r="2" spans="1:6" x14ac:dyDescent="0.25">
      <c r="A2" t="s">
        <v>25</v>
      </c>
      <c r="B2" t="s">
        <v>379</v>
      </c>
      <c r="C2" t="s">
        <v>26</v>
      </c>
      <c r="E2" t="s">
        <v>169</v>
      </c>
      <c r="F2" t="s">
        <v>28</v>
      </c>
    </row>
    <row r="3" spans="1:6" x14ac:dyDescent="0.25">
      <c r="A3" t="s">
        <v>55</v>
      </c>
      <c r="B3" t="s">
        <v>360</v>
      </c>
      <c r="C3" t="s">
        <v>56</v>
      </c>
      <c r="D3" t="s">
        <v>57</v>
      </c>
      <c r="E3" t="s">
        <v>169</v>
      </c>
      <c r="F3" t="s">
        <v>59</v>
      </c>
    </row>
    <row r="4" spans="1:6" x14ac:dyDescent="0.25">
      <c r="A4" t="s">
        <v>66</v>
      </c>
      <c r="B4" t="s">
        <v>443</v>
      </c>
      <c r="C4" t="s">
        <v>67</v>
      </c>
      <c r="D4" t="s">
        <v>68</v>
      </c>
      <c r="E4" t="s">
        <v>169</v>
      </c>
      <c r="F4" t="s">
        <v>70</v>
      </c>
    </row>
    <row r="5" spans="1:6" x14ac:dyDescent="0.25">
      <c r="A5" t="s">
        <v>100</v>
      </c>
      <c r="B5" t="s">
        <v>444</v>
      </c>
      <c r="C5" t="s">
        <v>101</v>
      </c>
      <c r="D5" t="s">
        <v>102</v>
      </c>
      <c r="E5" t="s">
        <v>169</v>
      </c>
      <c r="F5" t="s">
        <v>104</v>
      </c>
    </row>
    <row r="6" spans="1:6" x14ac:dyDescent="0.25">
      <c r="A6" t="s">
        <v>105</v>
      </c>
      <c r="B6" t="s">
        <v>442</v>
      </c>
      <c r="C6" t="s">
        <v>101</v>
      </c>
      <c r="D6" t="s">
        <v>102</v>
      </c>
      <c r="E6" t="s">
        <v>169</v>
      </c>
      <c r="F6" t="s">
        <v>104</v>
      </c>
    </row>
    <row r="7" spans="1:6" x14ac:dyDescent="0.25">
      <c r="A7" t="s">
        <v>120</v>
      </c>
      <c r="B7" t="s">
        <v>365</v>
      </c>
      <c r="C7" t="s">
        <v>121</v>
      </c>
      <c r="D7" t="s">
        <v>122</v>
      </c>
      <c r="E7" t="s">
        <v>169</v>
      </c>
      <c r="F7" t="s">
        <v>124</v>
      </c>
    </row>
    <row r="8" spans="1:6" x14ac:dyDescent="0.25">
      <c r="A8" t="s">
        <v>134</v>
      </c>
      <c r="B8" t="s">
        <v>436</v>
      </c>
      <c r="C8" t="s">
        <v>135</v>
      </c>
      <c r="D8" t="s">
        <v>122</v>
      </c>
      <c r="E8" t="s">
        <v>169</v>
      </c>
      <c r="F8" t="s">
        <v>124</v>
      </c>
    </row>
    <row r="9" spans="1:6" x14ac:dyDescent="0.25">
      <c r="A9" t="s">
        <v>136</v>
      </c>
      <c r="B9" t="s">
        <v>434</v>
      </c>
      <c r="C9" t="s">
        <v>135</v>
      </c>
      <c r="D9" t="s">
        <v>122</v>
      </c>
      <c r="E9" t="s">
        <v>169</v>
      </c>
      <c r="F9" t="s">
        <v>124</v>
      </c>
    </row>
    <row r="10" spans="1:6" x14ac:dyDescent="0.25">
      <c r="A10" t="s">
        <v>141</v>
      </c>
      <c r="B10" t="s">
        <v>397</v>
      </c>
      <c r="C10" t="s">
        <v>142</v>
      </c>
      <c r="E10" t="s">
        <v>169</v>
      </c>
      <c r="F10" t="s">
        <v>144</v>
      </c>
    </row>
    <row r="11" spans="1:6" x14ac:dyDescent="0.25">
      <c r="A11" t="s">
        <v>147</v>
      </c>
      <c r="B11" t="s">
        <v>435</v>
      </c>
      <c r="C11" t="s">
        <v>135</v>
      </c>
      <c r="D11" t="s">
        <v>122</v>
      </c>
      <c r="E11" t="s">
        <v>169</v>
      </c>
      <c r="F11" t="s">
        <v>124</v>
      </c>
    </row>
    <row r="12" spans="1:6" x14ac:dyDescent="0.25">
      <c r="A12" t="s">
        <v>148</v>
      </c>
      <c r="B12" t="s">
        <v>336</v>
      </c>
      <c r="C12" t="s">
        <v>149</v>
      </c>
      <c r="E12" t="s">
        <v>169</v>
      </c>
      <c r="F12" t="s">
        <v>151</v>
      </c>
    </row>
    <row r="13" spans="1:6" x14ac:dyDescent="0.25">
      <c r="A13" t="s">
        <v>156</v>
      </c>
      <c r="B13" t="s">
        <v>428</v>
      </c>
      <c r="C13" t="s">
        <v>101</v>
      </c>
      <c r="D13" t="s">
        <v>102</v>
      </c>
      <c r="E13" t="s">
        <v>169</v>
      </c>
      <c r="F13" t="s">
        <v>104</v>
      </c>
    </row>
    <row r="14" spans="1:6" x14ac:dyDescent="0.25">
      <c r="A14" t="s">
        <v>55</v>
      </c>
      <c r="B14" t="s">
        <v>360</v>
      </c>
      <c r="C14" t="s">
        <v>56</v>
      </c>
      <c r="D14" t="s">
        <v>57</v>
      </c>
      <c r="E14" s="1" t="s">
        <v>170</v>
      </c>
      <c r="F14" t="s">
        <v>59</v>
      </c>
    </row>
    <row r="15" spans="1:6" x14ac:dyDescent="0.25">
      <c r="A15" t="s">
        <v>120</v>
      </c>
      <c r="B15" t="s">
        <v>365</v>
      </c>
      <c r="C15" t="s">
        <v>121</v>
      </c>
      <c r="D15" t="s">
        <v>122</v>
      </c>
      <c r="E15" s="1" t="s">
        <v>170</v>
      </c>
      <c r="F15" t="s">
        <v>124</v>
      </c>
    </row>
    <row r="16" spans="1:6" x14ac:dyDescent="0.25">
      <c r="A16" t="s">
        <v>134</v>
      </c>
      <c r="B16" t="s">
        <v>436</v>
      </c>
      <c r="C16" t="s">
        <v>135</v>
      </c>
      <c r="D16" t="s">
        <v>122</v>
      </c>
      <c r="E16" s="1" t="s">
        <v>170</v>
      </c>
      <c r="F16" t="s">
        <v>124</v>
      </c>
    </row>
    <row r="17" spans="1:6" x14ac:dyDescent="0.25">
      <c r="A17" t="s">
        <v>136</v>
      </c>
      <c r="B17" t="s">
        <v>434</v>
      </c>
      <c r="C17" t="s">
        <v>135</v>
      </c>
      <c r="D17" t="s">
        <v>122</v>
      </c>
      <c r="E17" s="1" t="s">
        <v>170</v>
      </c>
      <c r="F17" t="s">
        <v>124</v>
      </c>
    </row>
    <row r="18" spans="1:6" x14ac:dyDescent="0.25">
      <c r="A18" t="s">
        <v>147</v>
      </c>
      <c r="B18" t="s">
        <v>435</v>
      </c>
      <c r="C18" t="s">
        <v>135</v>
      </c>
      <c r="D18" t="s">
        <v>122</v>
      </c>
      <c r="E18" s="1" t="s">
        <v>170</v>
      </c>
      <c r="F18" t="s">
        <v>124</v>
      </c>
    </row>
    <row r="19" spans="1:6" x14ac:dyDescent="0.25">
      <c r="A19" t="s">
        <v>29</v>
      </c>
      <c r="B19" t="s">
        <v>352</v>
      </c>
      <c r="C19" t="s">
        <v>30</v>
      </c>
      <c r="D19" t="s">
        <v>31</v>
      </c>
      <c r="E19" t="s">
        <v>171</v>
      </c>
      <c r="F19" t="s">
        <v>33</v>
      </c>
    </row>
    <row r="20" spans="1:6" x14ac:dyDescent="0.25">
      <c r="A20" t="s">
        <v>42</v>
      </c>
      <c r="B20" t="s">
        <v>395</v>
      </c>
      <c r="C20" t="s">
        <v>43</v>
      </c>
      <c r="D20" t="s">
        <v>31</v>
      </c>
      <c r="E20" t="s">
        <v>171</v>
      </c>
      <c r="F20" t="s">
        <v>44</v>
      </c>
    </row>
    <row r="21" spans="1:6" x14ac:dyDescent="0.25">
      <c r="A21" t="s">
        <v>46</v>
      </c>
      <c r="B21" t="s">
        <v>445</v>
      </c>
      <c r="C21" t="s">
        <v>47</v>
      </c>
      <c r="E21" t="s">
        <v>171</v>
      </c>
      <c r="F21" t="s">
        <v>49</v>
      </c>
    </row>
    <row r="22" spans="1:6" x14ac:dyDescent="0.25">
      <c r="A22" t="s">
        <v>55</v>
      </c>
      <c r="B22" t="s">
        <v>360</v>
      </c>
      <c r="C22" t="s">
        <v>56</v>
      </c>
      <c r="D22" t="s">
        <v>57</v>
      </c>
      <c r="E22" t="s">
        <v>171</v>
      </c>
      <c r="F22" t="s">
        <v>59</v>
      </c>
    </row>
    <row r="23" spans="1:6" x14ac:dyDescent="0.25">
      <c r="A23" t="s">
        <v>66</v>
      </c>
      <c r="B23" t="s">
        <v>443</v>
      </c>
      <c r="C23" t="s">
        <v>67</v>
      </c>
      <c r="D23" t="s">
        <v>68</v>
      </c>
      <c r="E23" t="s">
        <v>171</v>
      </c>
      <c r="F23" t="s">
        <v>70</v>
      </c>
    </row>
    <row r="24" spans="1:6" x14ac:dyDescent="0.25">
      <c r="A24" t="s">
        <v>79</v>
      </c>
      <c r="B24" t="s">
        <v>433</v>
      </c>
      <c r="C24" t="s">
        <v>80</v>
      </c>
      <c r="D24" t="s">
        <v>81</v>
      </c>
      <c r="E24" t="s">
        <v>171</v>
      </c>
      <c r="F24" t="s">
        <v>83</v>
      </c>
    </row>
    <row r="25" spans="1:6" x14ac:dyDescent="0.25">
      <c r="A25" t="s">
        <v>85</v>
      </c>
      <c r="B25" t="s">
        <v>422</v>
      </c>
      <c r="C25" t="s">
        <v>86</v>
      </c>
      <c r="D25" t="s">
        <v>87</v>
      </c>
      <c r="E25" t="s">
        <v>171</v>
      </c>
      <c r="F25" t="s">
        <v>89</v>
      </c>
    </row>
    <row r="26" spans="1:6" x14ac:dyDescent="0.25">
      <c r="A26" t="s">
        <v>90</v>
      </c>
      <c r="B26" t="s">
        <v>438</v>
      </c>
      <c r="C26" t="s">
        <v>91</v>
      </c>
      <c r="E26" t="s">
        <v>171</v>
      </c>
      <c r="F26" t="s">
        <v>49</v>
      </c>
    </row>
    <row r="27" spans="1:6" x14ac:dyDescent="0.25">
      <c r="A27" t="s">
        <v>93</v>
      </c>
      <c r="B27" t="s">
        <v>418</v>
      </c>
      <c r="C27" t="s">
        <v>94</v>
      </c>
      <c r="E27" t="s">
        <v>171</v>
      </c>
      <c r="F27" t="s">
        <v>96</v>
      </c>
    </row>
    <row r="28" spans="1:6" x14ac:dyDescent="0.25">
      <c r="A28" t="s">
        <v>97</v>
      </c>
      <c r="B28" t="s">
        <v>368</v>
      </c>
      <c r="C28" t="s">
        <v>98</v>
      </c>
      <c r="E28" t="s">
        <v>171</v>
      </c>
      <c r="F28" t="s">
        <v>99</v>
      </c>
    </row>
    <row r="29" spans="1:6" x14ac:dyDescent="0.25">
      <c r="A29" t="s">
        <v>100</v>
      </c>
      <c r="B29" t="s">
        <v>444</v>
      </c>
      <c r="C29" t="s">
        <v>101</v>
      </c>
      <c r="D29" t="s">
        <v>102</v>
      </c>
      <c r="E29" t="s">
        <v>171</v>
      </c>
      <c r="F29" t="s">
        <v>104</v>
      </c>
    </row>
    <row r="30" spans="1:6" x14ac:dyDescent="0.25">
      <c r="A30" t="s">
        <v>105</v>
      </c>
      <c r="B30" t="s">
        <v>442</v>
      </c>
      <c r="C30" t="s">
        <v>101</v>
      </c>
      <c r="D30" t="s">
        <v>102</v>
      </c>
      <c r="E30" t="s">
        <v>171</v>
      </c>
      <c r="F30" t="s">
        <v>104</v>
      </c>
    </row>
    <row r="31" spans="1:6" x14ac:dyDescent="0.25">
      <c r="A31" t="s">
        <v>112</v>
      </c>
      <c r="B31" t="s">
        <v>400</v>
      </c>
      <c r="C31" t="s">
        <v>113</v>
      </c>
      <c r="E31" t="s">
        <v>171</v>
      </c>
      <c r="F31" t="s">
        <v>115</v>
      </c>
    </row>
    <row r="32" spans="1:6" x14ac:dyDescent="0.25">
      <c r="A32" t="s">
        <v>120</v>
      </c>
      <c r="B32" t="s">
        <v>365</v>
      </c>
      <c r="C32" t="s">
        <v>121</v>
      </c>
      <c r="D32" t="s">
        <v>122</v>
      </c>
      <c r="E32" t="s">
        <v>171</v>
      </c>
      <c r="F32" t="s">
        <v>124</v>
      </c>
    </row>
    <row r="33" spans="1:6" x14ac:dyDescent="0.25">
      <c r="A33" t="s">
        <v>129</v>
      </c>
      <c r="B33" t="s">
        <v>335</v>
      </c>
      <c r="C33" t="s">
        <v>130</v>
      </c>
      <c r="D33" t="s">
        <v>131</v>
      </c>
      <c r="E33" t="s">
        <v>171</v>
      </c>
      <c r="F33" t="s">
        <v>133</v>
      </c>
    </row>
    <row r="34" spans="1:6" x14ac:dyDescent="0.25">
      <c r="A34" t="s">
        <v>134</v>
      </c>
      <c r="B34" t="s">
        <v>436</v>
      </c>
      <c r="C34" t="s">
        <v>135</v>
      </c>
      <c r="D34" t="s">
        <v>122</v>
      </c>
      <c r="E34" t="s">
        <v>171</v>
      </c>
      <c r="F34" t="s">
        <v>124</v>
      </c>
    </row>
    <row r="35" spans="1:6" x14ac:dyDescent="0.25">
      <c r="A35" t="s">
        <v>136</v>
      </c>
      <c r="B35" t="s">
        <v>434</v>
      </c>
      <c r="C35" t="s">
        <v>135</v>
      </c>
      <c r="D35" t="s">
        <v>122</v>
      </c>
      <c r="E35" t="s">
        <v>171</v>
      </c>
      <c r="F35" t="s">
        <v>124</v>
      </c>
    </row>
    <row r="36" spans="1:6" x14ac:dyDescent="0.25">
      <c r="A36" t="s">
        <v>141</v>
      </c>
      <c r="B36" t="s">
        <v>397</v>
      </c>
      <c r="C36" t="s">
        <v>142</v>
      </c>
      <c r="E36" t="s">
        <v>171</v>
      </c>
      <c r="F36" t="s">
        <v>144</v>
      </c>
    </row>
    <row r="37" spans="1:6" x14ac:dyDescent="0.25">
      <c r="A37" t="s">
        <v>147</v>
      </c>
      <c r="B37" t="s">
        <v>435</v>
      </c>
      <c r="C37" t="s">
        <v>135</v>
      </c>
      <c r="D37" t="s">
        <v>122</v>
      </c>
      <c r="E37" t="s">
        <v>171</v>
      </c>
      <c r="F37" t="s">
        <v>124</v>
      </c>
    </row>
    <row r="38" spans="1:6" x14ac:dyDescent="0.25">
      <c r="A38" t="s">
        <v>148</v>
      </c>
      <c r="B38" t="s">
        <v>336</v>
      </c>
      <c r="C38" t="s">
        <v>149</v>
      </c>
      <c r="E38" t="s">
        <v>171</v>
      </c>
      <c r="F38" t="s">
        <v>151</v>
      </c>
    </row>
    <row r="39" spans="1:6" x14ac:dyDescent="0.25">
      <c r="A39" t="s">
        <v>152</v>
      </c>
      <c r="B39" t="s">
        <v>366</v>
      </c>
      <c r="C39" t="s">
        <v>153</v>
      </c>
      <c r="E39" t="s">
        <v>171</v>
      </c>
      <c r="F39" t="s">
        <v>154</v>
      </c>
    </row>
    <row r="40" spans="1:6" x14ac:dyDescent="0.25">
      <c r="A40" t="s">
        <v>156</v>
      </c>
      <c r="B40" t="s">
        <v>428</v>
      </c>
      <c r="C40" t="s">
        <v>101</v>
      </c>
      <c r="D40" t="s">
        <v>102</v>
      </c>
      <c r="E40" t="s">
        <v>171</v>
      </c>
      <c r="F40" t="s">
        <v>104</v>
      </c>
    </row>
    <row r="41" spans="1:6" x14ac:dyDescent="0.25">
      <c r="A41" t="s">
        <v>25</v>
      </c>
      <c r="B41" t="s">
        <v>379</v>
      </c>
      <c r="C41" t="s">
        <v>26</v>
      </c>
      <c r="E41" t="s">
        <v>172</v>
      </c>
      <c r="F41" t="s">
        <v>28</v>
      </c>
    </row>
    <row r="42" spans="1:6" x14ac:dyDescent="0.25">
      <c r="A42" t="s">
        <v>97</v>
      </c>
      <c r="B42" t="s">
        <v>368</v>
      </c>
      <c r="C42" t="s">
        <v>98</v>
      </c>
      <c r="E42" t="s">
        <v>172</v>
      </c>
      <c r="F42" t="s">
        <v>99</v>
      </c>
    </row>
    <row r="43" spans="1:6" x14ac:dyDescent="0.25">
      <c r="A43" t="s">
        <v>25</v>
      </c>
      <c r="B43" t="s">
        <v>379</v>
      </c>
      <c r="C43" t="s">
        <v>26</v>
      </c>
      <c r="E43" t="s">
        <v>173</v>
      </c>
      <c r="F43" t="s">
        <v>28</v>
      </c>
    </row>
    <row r="44" spans="1:6" x14ac:dyDescent="0.25">
      <c r="A44" t="s">
        <v>106</v>
      </c>
      <c r="B44" t="s">
        <v>426</v>
      </c>
      <c r="C44" t="s">
        <v>107</v>
      </c>
      <c r="D44" t="s">
        <v>108</v>
      </c>
      <c r="E44" t="s">
        <v>173</v>
      </c>
      <c r="F44" t="s">
        <v>110</v>
      </c>
    </row>
    <row r="45" spans="1:6" x14ac:dyDescent="0.25">
      <c r="A45" t="s">
        <v>116</v>
      </c>
      <c r="B45" t="s">
        <v>431</v>
      </c>
      <c r="C45" t="s">
        <v>117</v>
      </c>
      <c r="D45" t="s">
        <v>108</v>
      </c>
      <c r="E45" t="s">
        <v>173</v>
      </c>
      <c r="F45" t="s">
        <v>110</v>
      </c>
    </row>
    <row r="46" spans="1:6" x14ac:dyDescent="0.25">
      <c r="A46" t="s">
        <v>6</v>
      </c>
      <c r="B46" t="s">
        <v>371</v>
      </c>
      <c r="C46" t="s">
        <v>7</v>
      </c>
      <c r="D46" t="s">
        <v>8</v>
      </c>
      <c r="E46" t="s">
        <v>174</v>
      </c>
      <c r="F46" t="s">
        <v>10</v>
      </c>
    </row>
    <row r="47" spans="1:6" x14ac:dyDescent="0.25">
      <c r="A47" t="s">
        <v>16</v>
      </c>
      <c r="B47" t="s">
        <v>410</v>
      </c>
      <c r="C47" t="s">
        <v>17</v>
      </c>
      <c r="D47" t="s">
        <v>18</v>
      </c>
      <c r="E47" t="s">
        <v>174</v>
      </c>
      <c r="F47" t="s">
        <v>20</v>
      </c>
    </row>
    <row r="48" spans="1:6" x14ac:dyDescent="0.25">
      <c r="A48" t="s">
        <v>29</v>
      </c>
      <c r="B48" t="s">
        <v>352</v>
      </c>
      <c r="C48" t="s">
        <v>30</v>
      </c>
      <c r="D48" t="s">
        <v>31</v>
      </c>
      <c r="E48" t="s">
        <v>174</v>
      </c>
      <c r="F48" t="s">
        <v>33</v>
      </c>
    </row>
    <row r="49" spans="1:6" x14ac:dyDescent="0.25">
      <c r="A49" t="s">
        <v>42</v>
      </c>
      <c r="B49" t="s">
        <v>395</v>
      </c>
      <c r="C49" t="s">
        <v>43</v>
      </c>
      <c r="D49" t="s">
        <v>31</v>
      </c>
      <c r="E49" t="s">
        <v>174</v>
      </c>
      <c r="F49" t="s">
        <v>44</v>
      </c>
    </row>
    <row r="50" spans="1:6" x14ac:dyDescent="0.25">
      <c r="A50" t="s">
        <v>46</v>
      </c>
      <c r="B50" t="s">
        <v>445</v>
      </c>
      <c r="C50" t="s">
        <v>47</v>
      </c>
      <c r="E50" t="s">
        <v>174</v>
      </c>
      <c r="F50" t="s">
        <v>49</v>
      </c>
    </row>
    <row r="51" spans="1:6" x14ac:dyDescent="0.25">
      <c r="A51" t="s">
        <v>55</v>
      </c>
      <c r="B51" t="s">
        <v>360</v>
      </c>
      <c r="C51" t="s">
        <v>56</v>
      </c>
      <c r="D51" t="s">
        <v>57</v>
      </c>
      <c r="E51" t="s">
        <v>174</v>
      </c>
      <c r="F51" t="s">
        <v>59</v>
      </c>
    </row>
    <row r="52" spans="1:6" x14ac:dyDescent="0.25">
      <c r="A52" t="s">
        <v>66</v>
      </c>
      <c r="B52" t="s">
        <v>443</v>
      </c>
      <c r="C52" t="s">
        <v>67</v>
      </c>
      <c r="D52" t="s">
        <v>68</v>
      </c>
      <c r="E52" t="s">
        <v>174</v>
      </c>
      <c r="F52" t="s">
        <v>70</v>
      </c>
    </row>
    <row r="53" spans="1:6" x14ac:dyDescent="0.25">
      <c r="A53" t="s">
        <v>79</v>
      </c>
      <c r="B53" t="s">
        <v>433</v>
      </c>
      <c r="C53" t="s">
        <v>80</v>
      </c>
      <c r="D53" t="s">
        <v>81</v>
      </c>
      <c r="E53" t="s">
        <v>174</v>
      </c>
      <c r="F53" t="s">
        <v>83</v>
      </c>
    </row>
    <row r="54" spans="1:6" x14ac:dyDescent="0.25">
      <c r="A54" t="s">
        <v>85</v>
      </c>
      <c r="B54" t="s">
        <v>422</v>
      </c>
      <c r="C54" t="s">
        <v>86</v>
      </c>
      <c r="D54" t="s">
        <v>87</v>
      </c>
      <c r="E54" t="s">
        <v>174</v>
      </c>
      <c r="F54" t="s">
        <v>89</v>
      </c>
    </row>
    <row r="55" spans="1:6" x14ac:dyDescent="0.25">
      <c r="A55" t="s">
        <v>90</v>
      </c>
      <c r="B55" t="s">
        <v>438</v>
      </c>
      <c r="C55" t="s">
        <v>91</v>
      </c>
      <c r="E55" t="s">
        <v>174</v>
      </c>
      <c r="F55" t="s">
        <v>49</v>
      </c>
    </row>
    <row r="56" spans="1:6" x14ac:dyDescent="0.25">
      <c r="A56" t="s">
        <v>93</v>
      </c>
      <c r="B56" t="s">
        <v>418</v>
      </c>
      <c r="C56" t="s">
        <v>94</v>
      </c>
      <c r="E56" t="s">
        <v>174</v>
      </c>
      <c r="F56" t="s">
        <v>96</v>
      </c>
    </row>
    <row r="57" spans="1:6" x14ac:dyDescent="0.25">
      <c r="A57" t="s">
        <v>100</v>
      </c>
      <c r="B57" t="s">
        <v>444</v>
      </c>
      <c r="C57" t="s">
        <v>101</v>
      </c>
      <c r="D57" t="s">
        <v>102</v>
      </c>
      <c r="E57" t="s">
        <v>174</v>
      </c>
      <c r="F57" t="s">
        <v>104</v>
      </c>
    </row>
    <row r="58" spans="1:6" x14ac:dyDescent="0.25">
      <c r="A58" t="s">
        <v>105</v>
      </c>
      <c r="B58" t="s">
        <v>442</v>
      </c>
      <c r="C58" t="s">
        <v>101</v>
      </c>
      <c r="D58" t="s">
        <v>102</v>
      </c>
      <c r="E58" t="s">
        <v>174</v>
      </c>
      <c r="F58" t="s">
        <v>104</v>
      </c>
    </row>
    <row r="59" spans="1:6" x14ac:dyDescent="0.25">
      <c r="A59" t="s">
        <v>112</v>
      </c>
      <c r="B59" t="s">
        <v>400</v>
      </c>
      <c r="C59" t="s">
        <v>113</v>
      </c>
      <c r="E59" t="s">
        <v>174</v>
      </c>
      <c r="F59" t="s">
        <v>115</v>
      </c>
    </row>
    <row r="60" spans="1:6" x14ac:dyDescent="0.25">
      <c r="A60" t="s">
        <v>120</v>
      </c>
      <c r="B60" t="s">
        <v>365</v>
      </c>
      <c r="C60" t="s">
        <v>121</v>
      </c>
      <c r="D60" t="s">
        <v>122</v>
      </c>
      <c r="E60" t="s">
        <v>174</v>
      </c>
      <c r="F60" t="s">
        <v>124</v>
      </c>
    </row>
    <row r="61" spans="1:6" x14ac:dyDescent="0.25">
      <c r="A61" t="s">
        <v>129</v>
      </c>
      <c r="B61" t="s">
        <v>335</v>
      </c>
      <c r="C61" t="s">
        <v>130</v>
      </c>
      <c r="D61" t="s">
        <v>131</v>
      </c>
      <c r="E61" t="s">
        <v>174</v>
      </c>
      <c r="F61" t="s">
        <v>133</v>
      </c>
    </row>
    <row r="62" spans="1:6" x14ac:dyDescent="0.25">
      <c r="A62" t="s">
        <v>134</v>
      </c>
      <c r="B62" t="s">
        <v>436</v>
      </c>
      <c r="C62" t="s">
        <v>135</v>
      </c>
      <c r="D62" t="s">
        <v>122</v>
      </c>
      <c r="E62" t="s">
        <v>174</v>
      </c>
      <c r="F62" t="s">
        <v>124</v>
      </c>
    </row>
    <row r="63" spans="1:6" x14ac:dyDescent="0.25">
      <c r="A63" t="s">
        <v>136</v>
      </c>
      <c r="B63" t="s">
        <v>434</v>
      </c>
      <c r="C63" t="s">
        <v>135</v>
      </c>
      <c r="D63" t="s">
        <v>122</v>
      </c>
      <c r="E63" t="s">
        <v>174</v>
      </c>
      <c r="F63" t="s">
        <v>124</v>
      </c>
    </row>
    <row r="64" spans="1:6" x14ac:dyDescent="0.25">
      <c r="A64" t="s">
        <v>147</v>
      </c>
      <c r="B64" t="s">
        <v>435</v>
      </c>
      <c r="C64" t="s">
        <v>135</v>
      </c>
      <c r="D64" t="s">
        <v>122</v>
      </c>
      <c r="E64" t="s">
        <v>174</v>
      </c>
      <c r="F64" t="s">
        <v>124</v>
      </c>
    </row>
    <row r="65" spans="1:6" x14ac:dyDescent="0.25">
      <c r="A65" t="s">
        <v>148</v>
      </c>
      <c r="B65" t="s">
        <v>336</v>
      </c>
      <c r="C65" t="s">
        <v>149</v>
      </c>
      <c r="E65" t="s">
        <v>174</v>
      </c>
      <c r="F65" t="s">
        <v>151</v>
      </c>
    </row>
    <row r="66" spans="1:6" x14ac:dyDescent="0.25">
      <c r="A66" t="s">
        <v>152</v>
      </c>
      <c r="B66" t="s">
        <v>366</v>
      </c>
      <c r="C66" t="s">
        <v>153</v>
      </c>
      <c r="E66" t="s">
        <v>174</v>
      </c>
      <c r="F66" t="s">
        <v>154</v>
      </c>
    </row>
    <row r="67" spans="1:6" x14ac:dyDescent="0.25">
      <c r="A67" t="s">
        <v>156</v>
      </c>
      <c r="B67" t="s">
        <v>428</v>
      </c>
      <c r="C67" t="s">
        <v>101</v>
      </c>
      <c r="D67" t="s">
        <v>102</v>
      </c>
      <c r="E67" t="s">
        <v>174</v>
      </c>
      <c r="F67" t="s">
        <v>104</v>
      </c>
    </row>
    <row r="68" spans="1:6" x14ac:dyDescent="0.25">
      <c r="A68" t="s">
        <v>25</v>
      </c>
      <c r="B68" t="s">
        <v>379</v>
      </c>
      <c r="C68" t="s">
        <v>26</v>
      </c>
      <c r="E68" t="s">
        <v>175</v>
      </c>
      <c r="F68" t="s">
        <v>28</v>
      </c>
    </row>
    <row r="69" spans="1:6" x14ac:dyDescent="0.25">
      <c r="A69" t="s">
        <v>34</v>
      </c>
      <c r="B69" t="s">
        <v>351</v>
      </c>
      <c r="C69" t="s">
        <v>35</v>
      </c>
      <c r="E69" t="s">
        <v>176</v>
      </c>
      <c r="F69" t="s">
        <v>37</v>
      </c>
    </row>
    <row r="70" spans="1:6" x14ac:dyDescent="0.25">
      <c r="A70" t="s">
        <v>148</v>
      </c>
      <c r="B70" t="s">
        <v>336</v>
      </c>
      <c r="C70" t="s">
        <v>149</v>
      </c>
      <c r="E70" t="s">
        <v>176</v>
      </c>
      <c r="F70" t="s">
        <v>151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2"/>
  <sheetViews>
    <sheetView zoomScaleNormal="100" workbookViewId="0">
      <selection activeCell="B1" sqref="B1:B1048576"/>
    </sheetView>
  </sheetViews>
  <sheetFormatPr baseColWidth="10" defaultRowHeight="15" x14ac:dyDescent="0.25"/>
  <cols>
    <col min="1" max="1" width="61.7109375" bestFit="1" customWidth="1"/>
    <col min="2" max="2" width="15.42578125" bestFit="1" customWidth="1"/>
    <col min="3" max="3" width="126.7109375" bestFit="1" customWidth="1"/>
    <col min="4" max="4" width="45" bestFit="1" customWidth="1"/>
    <col min="5" max="5" width="39.28515625" bestFit="1" customWidth="1"/>
    <col min="6" max="6" width="55.42578125" bestFit="1" customWidth="1"/>
  </cols>
  <sheetData>
    <row r="1" spans="1:6" s="6" customFormat="1" ht="15.75" x14ac:dyDescent="0.25">
      <c r="A1" s="6" t="s">
        <v>163</v>
      </c>
      <c r="B1" s="6" t="s">
        <v>164</v>
      </c>
      <c r="C1" s="6" t="s">
        <v>165</v>
      </c>
      <c r="D1" s="6" t="s">
        <v>166</v>
      </c>
      <c r="E1" s="15" t="s">
        <v>167</v>
      </c>
      <c r="F1" s="15" t="s">
        <v>546</v>
      </c>
    </row>
    <row r="2" spans="1:6" x14ac:dyDescent="0.25">
      <c r="A2" t="s">
        <v>34</v>
      </c>
      <c r="B2" t="s">
        <v>351</v>
      </c>
      <c r="C2" t="s">
        <v>35</v>
      </c>
      <c r="E2" t="s">
        <v>177</v>
      </c>
      <c r="F2" t="s">
        <v>38</v>
      </c>
    </row>
    <row r="3" spans="1:6" x14ac:dyDescent="0.25">
      <c r="A3" t="s">
        <v>0</v>
      </c>
      <c r="B3" t="s">
        <v>429</v>
      </c>
      <c r="C3" t="s">
        <v>1</v>
      </c>
      <c r="E3" t="s">
        <v>178</v>
      </c>
      <c r="F3" t="s">
        <v>2</v>
      </c>
    </row>
    <row r="4" spans="1:6" x14ac:dyDescent="0.25">
      <c r="A4" t="s">
        <v>11</v>
      </c>
      <c r="B4" t="s">
        <v>387</v>
      </c>
      <c r="C4" t="s">
        <v>12</v>
      </c>
      <c r="D4" t="s">
        <v>13</v>
      </c>
      <c r="E4" t="s">
        <v>178</v>
      </c>
      <c r="F4" t="s">
        <v>15</v>
      </c>
    </row>
    <row r="5" spans="1:6" x14ac:dyDescent="0.25">
      <c r="A5" t="s">
        <v>34</v>
      </c>
      <c r="B5" t="s">
        <v>351</v>
      </c>
      <c r="C5" t="s">
        <v>35</v>
      </c>
      <c r="E5" t="s">
        <v>178</v>
      </c>
      <c r="F5" t="s">
        <v>38</v>
      </c>
    </row>
    <row r="6" spans="1:6" x14ac:dyDescent="0.25">
      <c r="A6" t="s">
        <v>39</v>
      </c>
      <c r="B6" t="s">
        <v>377</v>
      </c>
      <c r="C6" t="s">
        <v>40</v>
      </c>
      <c r="E6" t="s">
        <v>178</v>
      </c>
      <c r="F6" t="s">
        <v>41</v>
      </c>
    </row>
    <row r="7" spans="1:6" x14ac:dyDescent="0.25">
      <c r="A7" t="s">
        <v>42</v>
      </c>
      <c r="B7" t="s">
        <v>395</v>
      </c>
      <c r="C7" t="s">
        <v>43</v>
      </c>
      <c r="D7" t="s">
        <v>31</v>
      </c>
      <c r="E7" t="s">
        <v>178</v>
      </c>
      <c r="F7" t="s">
        <v>45</v>
      </c>
    </row>
    <row r="8" spans="1:6" x14ac:dyDescent="0.25">
      <c r="A8" t="s">
        <v>46</v>
      </c>
      <c r="B8" t="s">
        <v>445</v>
      </c>
      <c r="C8" t="s">
        <v>47</v>
      </c>
      <c r="E8" t="s">
        <v>178</v>
      </c>
      <c r="F8" t="s">
        <v>50</v>
      </c>
    </row>
    <row r="9" spans="1:6" x14ac:dyDescent="0.25">
      <c r="A9" t="s">
        <v>55</v>
      </c>
      <c r="B9" t="s">
        <v>360</v>
      </c>
      <c r="C9" t="s">
        <v>56</v>
      </c>
      <c r="D9" t="s">
        <v>57</v>
      </c>
      <c r="E9" t="s">
        <v>178</v>
      </c>
      <c r="F9" t="s">
        <v>60</v>
      </c>
    </row>
    <row r="10" spans="1:6" x14ac:dyDescent="0.25">
      <c r="A10" t="s">
        <v>61</v>
      </c>
      <c r="B10" t="s">
        <v>363</v>
      </c>
      <c r="C10" t="s">
        <v>62</v>
      </c>
      <c r="E10" t="s">
        <v>178</v>
      </c>
      <c r="F10" t="s">
        <v>64</v>
      </c>
    </row>
    <row r="11" spans="1:6" x14ac:dyDescent="0.25">
      <c r="A11" t="s">
        <v>65</v>
      </c>
      <c r="B11" t="s">
        <v>427</v>
      </c>
      <c r="C11" t="s">
        <v>1</v>
      </c>
      <c r="E11" t="s">
        <v>178</v>
      </c>
      <c r="F11" t="s">
        <v>2</v>
      </c>
    </row>
    <row r="12" spans="1:6" x14ac:dyDescent="0.25">
      <c r="A12" t="s">
        <v>66</v>
      </c>
      <c r="B12" t="s">
        <v>443</v>
      </c>
      <c r="C12" t="s">
        <v>67</v>
      </c>
      <c r="D12" t="s">
        <v>68</v>
      </c>
      <c r="E12" t="s">
        <v>178</v>
      </c>
      <c r="F12" t="s">
        <v>71</v>
      </c>
    </row>
    <row r="13" spans="1:6" x14ac:dyDescent="0.25">
      <c r="A13" t="s">
        <v>76</v>
      </c>
      <c r="B13" t="s">
        <v>376</v>
      </c>
      <c r="C13" t="s">
        <v>77</v>
      </c>
      <c r="E13" t="s">
        <v>178</v>
      </c>
      <c r="F13" t="s">
        <v>41</v>
      </c>
    </row>
    <row r="14" spans="1:6" x14ac:dyDescent="0.25">
      <c r="A14" t="s">
        <v>79</v>
      </c>
      <c r="B14" t="s">
        <v>433</v>
      </c>
      <c r="C14" t="s">
        <v>80</v>
      </c>
      <c r="D14" t="s">
        <v>81</v>
      </c>
      <c r="E14" t="s">
        <v>178</v>
      </c>
      <c r="F14" t="s">
        <v>84</v>
      </c>
    </row>
    <row r="15" spans="1:6" x14ac:dyDescent="0.25">
      <c r="A15" t="s">
        <v>85</v>
      </c>
      <c r="B15" t="s">
        <v>422</v>
      </c>
      <c r="C15" t="s">
        <v>86</v>
      </c>
      <c r="D15" t="s">
        <v>87</v>
      </c>
      <c r="E15" t="s">
        <v>178</v>
      </c>
      <c r="F15" t="s">
        <v>50</v>
      </c>
    </row>
    <row r="16" spans="1:6" x14ac:dyDescent="0.25">
      <c r="A16" t="s">
        <v>90</v>
      </c>
      <c r="B16" t="s">
        <v>438</v>
      </c>
      <c r="C16" t="s">
        <v>91</v>
      </c>
      <c r="E16" t="s">
        <v>178</v>
      </c>
      <c r="F16" t="s">
        <v>50</v>
      </c>
    </row>
    <row r="17" spans="1:6" x14ac:dyDescent="0.25">
      <c r="A17" t="s">
        <v>100</v>
      </c>
      <c r="B17" t="s">
        <v>444</v>
      </c>
      <c r="C17" t="s">
        <v>101</v>
      </c>
      <c r="D17" t="s">
        <v>102</v>
      </c>
      <c r="E17" t="s">
        <v>178</v>
      </c>
      <c r="F17" t="s">
        <v>50</v>
      </c>
    </row>
    <row r="18" spans="1:6" x14ac:dyDescent="0.25">
      <c r="A18" t="s">
        <v>105</v>
      </c>
      <c r="B18" t="s">
        <v>442</v>
      </c>
      <c r="C18" t="s">
        <v>101</v>
      </c>
      <c r="D18" t="s">
        <v>102</v>
      </c>
      <c r="E18" t="s">
        <v>178</v>
      </c>
      <c r="F18" t="s">
        <v>50</v>
      </c>
    </row>
    <row r="19" spans="1:6" x14ac:dyDescent="0.25">
      <c r="A19" t="s">
        <v>106</v>
      </c>
      <c r="B19" t="s">
        <v>426</v>
      </c>
      <c r="C19" t="s">
        <v>107</v>
      </c>
      <c r="D19" t="s">
        <v>108</v>
      </c>
      <c r="E19" t="s">
        <v>178</v>
      </c>
      <c r="F19" t="s">
        <v>111</v>
      </c>
    </row>
    <row r="20" spans="1:6" x14ac:dyDescent="0.25">
      <c r="A20" t="s">
        <v>112</v>
      </c>
      <c r="B20" t="s">
        <v>400</v>
      </c>
      <c r="C20" t="s">
        <v>113</v>
      </c>
      <c r="E20" t="s">
        <v>178</v>
      </c>
      <c r="F20" t="s">
        <v>41</v>
      </c>
    </row>
    <row r="21" spans="1:6" x14ac:dyDescent="0.25">
      <c r="A21" t="s">
        <v>116</v>
      </c>
      <c r="B21" t="s">
        <v>431</v>
      </c>
      <c r="C21" t="s">
        <v>117</v>
      </c>
      <c r="D21" t="s">
        <v>108</v>
      </c>
      <c r="E21" t="s">
        <v>178</v>
      </c>
      <c r="F21" t="s">
        <v>111</v>
      </c>
    </row>
    <row r="22" spans="1:6" x14ac:dyDescent="0.25">
      <c r="A22" t="s">
        <v>118</v>
      </c>
      <c r="B22" t="s">
        <v>417</v>
      </c>
      <c r="C22" t="s">
        <v>119</v>
      </c>
      <c r="E22" t="s">
        <v>178</v>
      </c>
      <c r="F22" t="s">
        <v>41</v>
      </c>
    </row>
    <row r="23" spans="1:6" x14ac:dyDescent="0.25">
      <c r="A23" t="s">
        <v>120</v>
      </c>
      <c r="B23" t="s">
        <v>365</v>
      </c>
      <c r="C23" t="s">
        <v>121</v>
      </c>
      <c r="D23" t="s">
        <v>122</v>
      </c>
      <c r="E23" t="s">
        <v>178</v>
      </c>
      <c r="F23" t="s">
        <v>125</v>
      </c>
    </row>
    <row r="24" spans="1:6" x14ac:dyDescent="0.25">
      <c r="A24" t="s">
        <v>126</v>
      </c>
      <c r="B24" t="s">
        <v>408</v>
      </c>
      <c r="C24" t="s">
        <v>127</v>
      </c>
      <c r="E24" t="s">
        <v>178</v>
      </c>
      <c r="F24" t="s">
        <v>60</v>
      </c>
    </row>
    <row r="25" spans="1:6" x14ac:dyDescent="0.25">
      <c r="A25" t="s">
        <v>129</v>
      </c>
      <c r="B25" t="s">
        <v>335</v>
      </c>
      <c r="C25" t="s">
        <v>130</v>
      </c>
      <c r="D25" t="s">
        <v>131</v>
      </c>
      <c r="E25" t="s">
        <v>178</v>
      </c>
      <c r="F25" t="s">
        <v>50</v>
      </c>
    </row>
    <row r="26" spans="1:6" x14ac:dyDescent="0.25">
      <c r="A26" t="s">
        <v>134</v>
      </c>
      <c r="B26" t="s">
        <v>436</v>
      </c>
      <c r="C26" t="s">
        <v>135</v>
      </c>
      <c r="D26" t="s">
        <v>122</v>
      </c>
      <c r="E26" t="s">
        <v>178</v>
      </c>
      <c r="F26" t="s">
        <v>125</v>
      </c>
    </row>
    <row r="27" spans="1:6" x14ac:dyDescent="0.25">
      <c r="A27" t="s">
        <v>136</v>
      </c>
      <c r="B27" t="s">
        <v>434</v>
      </c>
      <c r="C27" t="s">
        <v>135</v>
      </c>
      <c r="D27" t="s">
        <v>122</v>
      </c>
      <c r="E27" t="s">
        <v>178</v>
      </c>
      <c r="F27" t="s">
        <v>125</v>
      </c>
    </row>
    <row r="28" spans="1:6" x14ac:dyDescent="0.25">
      <c r="A28" t="s">
        <v>137</v>
      </c>
      <c r="B28" t="s">
        <v>380</v>
      </c>
      <c r="C28" t="s">
        <v>138</v>
      </c>
      <c r="E28" t="s">
        <v>178</v>
      </c>
      <c r="F28" t="s">
        <v>140</v>
      </c>
    </row>
    <row r="29" spans="1:6" x14ac:dyDescent="0.25">
      <c r="A29" t="s">
        <v>141</v>
      </c>
      <c r="B29" t="s">
        <v>397</v>
      </c>
      <c r="C29" t="s">
        <v>142</v>
      </c>
      <c r="E29" t="s">
        <v>178</v>
      </c>
      <c r="F29" t="s">
        <v>41</v>
      </c>
    </row>
    <row r="30" spans="1:6" x14ac:dyDescent="0.25">
      <c r="A30" t="s">
        <v>147</v>
      </c>
      <c r="B30" t="s">
        <v>435</v>
      </c>
      <c r="C30" t="s">
        <v>135</v>
      </c>
      <c r="D30" t="s">
        <v>122</v>
      </c>
      <c r="E30" t="s">
        <v>178</v>
      </c>
      <c r="F30" t="s">
        <v>125</v>
      </c>
    </row>
    <row r="31" spans="1:6" x14ac:dyDescent="0.25">
      <c r="A31" t="s">
        <v>148</v>
      </c>
      <c r="B31" t="s">
        <v>336</v>
      </c>
      <c r="C31" t="s">
        <v>149</v>
      </c>
      <c r="E31" t="s">
        <v>178</v>
      </c>
      <c r="F31" t="s">
        <v>60</v>
      </c>
    </row>
    <row r="32" spans="1:6" x14ac:dyDescent="0.25">
      <c r="A32" t="s">
        <v>152</v>
      </c>
      <c r="B32" t="s">
        <v>366</v>
      </c>
      <c r="C32" t="s">
        <v>153</v>
      </c>
      <c r="E32" t="s">
        <v>178</v>
      </c>
      <c r="F32" t="s">
        <v>155</v>
      </c>
    </row>
    <row r="33" spans="1:6" x14ac:dyDescent="0.25">
      <c r="A33" t="s">
        <v>156</v>
      </c>
      <c r="B33" t="s">
        <v>428</v>
      </c>
      <c r="C33" t="s">
        <v>101</v>
      </c>
      <c r="D33" t="s">
        <v>102</v>
      </c>
      <c r="E33" t="s">
        <v>178</v>
      </c>
      <c r="F33" t="s">
        <v>50</v>
      </c>
    </row>
    <row r="34" spans="1:6" x14ac:dyDescent="0.25">
      <c r="A34" t="s">
        <v>0</v>
      </c>
      <c r="B34" t="s">
        <v>429</v>
      </c>
      <c r="C34" t="s">
        <v>1</v>
      </c>
      <c r="E34" s="1" t="s">
        <v>179</v>
      </c>
      <c r="F34" t="s">
        <v>2</v>
      </c>
    </row>
    <row r="35" spans="1:6" x14ac:dyDescent="0.25">
      <c r="A35" t="s">
        <v>11</v>
      </c>
      <c r="B35" t="s">
        <v>387</v>
      </c>
      <c r="C35" t="s">
        <v>12</v>
      </c>
      <c r="D35" t="s">
        <v>13</v>
      </c>
      <c r="E35" s="1" t="s">
        <v>179</v>
      </c>
      <c r="F35" t="s">
        <v>15</v>
      </c>
    </row>
    <row r="36" spans="1:6" x14ac:dyDescent="0.25">
      <c r="A36" t="s">
        <v>34</v>
      </c>
      <c r="B36" t="s">
        <v>351</v>
      </c>
      <c r="C36" t="s">
        <v>35</v>
      </c>
      <c r="E36" s="1" t="s">
        <v>179</v>
      </c>
      <c r="F36" t="s">
        <v>38</v>
      </c>
    </row>
    <row r="37" spans="1:6" x14ac:dyDescent="0.25">
      <c r="A37" t="s">
        <v>39</v>
      </c>
      <c r="B37" t="s">
        <v>377</v>
      </c>
      <c r="C37" t="s">
        <v>40</v>
      </c>
      <c r="E37" s="1" t="s">
        <v>179</v>
      </c>
      <c r="F37" t="s">
        <v>41</v>
      </c>
    </row>
    <row r="38" spans="1:6" x14ac:dyDescent="0.25">
      <c r="A38" t="s">
        <v>42</v>
      </c>
      <c r="B38" t="s">
        <v>395</v>
      </c>
      <c r="C38" t="s">
        <v>43</v>
      </c>
      <c r="D38" t="s">
        <v>31</v>
      </c>
      <c r="E38" s="1" t="s">
        <v>179</v>
      </c>
      <c r="F38" t="s">
        <v>45</v>
      </c>
    </row>
    <row r="39" spans="1:6" x14ac:dyDescent="0.25">
      <c r="A39" t="s">
        <v>46</v>
      </c>
      <c r="B39" t="s">
        <v>445</v>
      </c>
      <c r="C39" t="s">
        <v>47</v>
      </c>
      <c r="E39" s="1" t="s">
        <v>179</v>
      </c>
      <c r="F39" t="s">
        <v>50</v>
      </c>
    </row>
    <row r="40" spans="1:6" x14ac:dyDescent="0.25">
      <c r="A40" t="s">
        <v>55</v>
      </c>
      <c r="B40" t="s">
        <v>360</v>
      </c>
      <c r="C40" t="s">
        <v>56</v>
      </c>
      <c r="D40" t="s">
        <v>57</v>
      </c>
      <c r="E40" s="1" t="s">
        <v>179</v>
      </c>
      <c r="F40" t="s">
        <v>60</v>
      </c>
    </row>
    <row r="41" spans="1:6" x14ac:dyDescent="0.25">
      <c r="A41" t="s">
        <v>61</v>
      </c>
      <c r="B41" t="s">
        <v>363</v>
      </c>
      <c r="C41" t="s">
        <v>62</v>
      </c>
      <c r="E41" s="1" t="s">
        <v>179</v>
      </c>
      <c r="F41" t="s">
        <v>64</v>
      </c>
    </row>
    <row r="42" spans="1:6" x14ac:dyDescent="0.25">
      <c r="A42" t="s">
        <v>65</v>
      </c>
      <c r="B42" t="s">
        <v>427</v>
      </c>
      <c r="C42" t="s">
        <v>1</v>
      </c>
      <c r="E42" s="1" t="s">
        <v>179</v>
      </c>
      <c r="F42" t="s">
        <v>2</v>
      </c>
    </row>
    <row r="43" spans="1:6" x14ac:dyDescent="0.25">
      <c r="A43" t="s">
        <v>66</v>
      </c>
      <c r="B43" t="s">
        <v>443</v>
      </c>
      <c r="C43" t="s">
        <v>67</v>
      </c>
      <c r="D43" t="s">
        <v>68</v>
      </c>
      <c r="E43" s="1" t="s">
        <v>179</v>
      </c>
      <c r="F43" t="s">
        <v>71</v>
      </c>
    </row>
    <row r="44" spans="1:6" x14ac:dyDescent="0.25">
      <c r="A44" t="s">
        <v>76</v>
      </c>
      <c r="B44" t="s">
        <v>376</v>
      </c>
      <c r="C44" t="s">
        <v>77</v>
      </c>
      <c r="E44" s="1" t="s">
        <v>179</v>
      </c>
      <c r="F44" t="s">
        <v>41</v>
      </c>
    </row>
    <row r="45" spans="1:6" x14ac:dyDescent="0.25">
      <c r="A45" t="s">
        <v>79</v>
      </c>
      <c r="B45" t="s">
        <v>433</v>
      </c>
      <c r="C45" t="s">
        <v>80</v>
      </c>
      <c r="D45" t="s">
        <v>81</v>
      </c>
      <c r="E45" s="1" t="s">
        <v>179</v>
      </c>
      <c r="F45" t="s">
        <v>84</v>
      </c>
    </row>
    <row r="46" spans="1:6" x14ac:dyDescent="0.25">
      <c r="A46" t="s">
        <v>85</v>
      </c>
      <c r="B46" t="s">
        <v>422</v>
      </c>
      <c r="C46" t="s">
        <v>86</v>
      </c>
      <c r="D46" t="s">
        <v>87</v>
      </c>
      <c r="E46" s="1" t="s">
        <v>179</v>
      </c>
      <c r="F46" t="s">
        <v>50</v>
      </c>
    </row>
    <row r="47" spans="1:6" x14ac:dyDescent="0.25">
      <c r="A47" t="s">
        <v>90</v>
      </c>
      <c r="B47" t="s">
        <v>438</v>
      </c>
      <c r="C47" t="s">
        <v>91</v>
      </c>
      <c r="E47" s="1" t="s">
        <v>179</v>
      </c>
      <c r="F47" t="s">
        <v>50</v>
      </c>
    </row>
    <row r="48" spans="1:6" x14ac:dyDescent="0.25">
      <c r="A48" t="s">
        <v>100</v>
      </c>
      <c r="B48" t="s">
        <v>444</v>
      </c>
      <c r="C48" t="s">
        <v>101</v>
      </c>
      <c r="D48" t="s">
        <v>102</v>
      </c>
      <c r="E48" s="1" t="s">
        <v>179</v>
      </c>
      <c r="F48" t="s">
        <v>50</v>
      </c>
    </row>
    <row r="49" spans="1:6" x14ac:dyDescent="0.25">
      <c r="A49" t="s">
        <v>105</v>
      </c>
      <c r="B49" t="s">
        <v>442</v>
      </c>
      <c r="C49" t="s">
        <v>101</v>
      </c>
      <c r="D49" t="s">
        <v>102</v>
      </c>
      <c r="E49" s="1" t="s">
        <v>179</v>
      </c>
      <c r="F49" t="s">
        <v>50</v>
      </c>
    </row>
    <row r="50" spans="1:6" x14ac:dyDescent="0.25">
      <c r="A50" t="s">
        <v>106</v>
      </c>
      <c r="B50" t="s">
        <v>426</v>
      </c>
      <c r="C50" t="s">
        <v>107</v>
      </c>
      <c r="D50" t="s">
        <v>108</v>
      </c>
      <c r="E50" s="1" t="s">
        <v>179</v>
      </c>
      <c r="F50" t="s">
        <v>111</v>
      </c>
    </row>
    <row r="51" spans="1:6" x14ac:dyDescent="0.25">
      <c r="A51" t="s">
        <v>112</v>
      </c>
      <c r="B51" t="s">
        <v>400</v>
      </c>
      <c r="C51" t="s">
        <v>113</v>
      </c>
      <c r="E51" s="1" t="s">
        <v>179</v>
      </c>
      <c r="F51" t="s">
        <v>41</v>
      </c>
    </row>
    <row r="52" spans="1:6" x14ac:dyDescent="0.25">
      <c r="A52" t="s">
        <v>116</v>
      </c>
      <c r="B52" t="s">
        <v>431</v>
      </c>
      <c r="C52" t="s">
        <v>117</v>
      </c>
      <c r="D52" t="s">
        <v>108</v>
      </c>
      <c r="E52" s="1" t="s">
        <v>179</v>
      </c>
      <c r="F52" t="s">
        <v>111</v>
      </c>
    </row>
    <row r="53" spans="1:6" x14ac:dyDescent="0.25">
      <c r="A53" t="s">
        <v>118</v>
      </c>
      <c r="B53" t="s">
        <v>417</v>
      </c>
      <c r="C53" t="s">
        <v>119</v>
      </c>
      <c r="E53" s="1" t="s">
        <v>179</v>
      </c>
      <c r="F53" t="s">
        <v>41</v>
      </c>
    </row>
    <row r="54" spans="1:6" x14ac:dyDescent="0.25">
      <c r="A54" t="s">
        <v>120</v>
      </c>
      <c r="B54" t="s">
        <v>365</v>
      </c>
      <c r="C54" t="s">
        <v>121</v>
      </c>
      <c r="D54" t="s">
        <v>122</v>
      </c>
      <c r="E54" s="1" t="s">
        <v>179</v>
      </c>
      <c r="F54" t="s">
        <v>125</v>
      </c>
    </row>
    <row r="55" spans="1:6" x14ac:dyDescent="0.25">
      <c r="A55" t="s">
        <v>126</v>
      </c>
      <c r="B55" t="s">
        <v>408</v>
      </c>
      <c r="C55" t="s">
        <v>127</v>
      </c>
      <c r="E55" s="1" t="s">
        <v>179</v>
      </c>
      <c r="F55" t="s">
        <v>60</v>
      </c>
    </row>
    <row r="56" spans="1:6" x14ac:dyDescent="0.25">
      <c r="A56" t="s">
        <v>129</v>
      </c>
      <c r="B56" t="s">
        <v>335</v>
      </c>
      <c r="C56" t="s">
        <v>130</v>
      </c>
      <c r="D56" t="s">
        <v>131</v>
      </c>
      <c r="E56" s="1" t="s">
        <v>179</v>
      </c>
      <c r="F56" t="s">
        <v>50</v>
      </c>
    </row>
    <row r="57" spans="1:6" x14ac:dyDescent="0.25">
      <c r="A57" t="s">
        <v>134</v>
      </c>
      <c r="B57" t="s">
        <v>436</v>
      </c>
      <c r="C57" t="s">
        <v>135</v>
      </c>
      <c r="D57" t="s">
        <v>122</v>
      </c>
      <c r="E57" s="1" t="s">
        <v>179</v>
      </c>
      <c r="F57" t="s">
        <v>125</v>
      </c>
    </row>
    <row r="58" spans="1:6" x14ac:dyDescent="0.25">
      <c r="A58" t="s">
        <v>136</v>
      </c>
      <c r="B58" t="s">
        <v>434</v>
      </c>
      <c r="C58" t="s">
        <v>135</v>
      </c>
      <c r="D58" t="s">
        <v>122</v>
      </c>
      <c r="E58" s="1" t="s">
        <v>179</v>
      </c>
      <c r="F58" t="s">
        <v>125</v>
      </c>
    </row>
    <row r="59" spans="1:6" x14ac:dyDescent="0.25">
      <c r="A59" t="s">
        <v>137</v>
      </c>
      <c r="B59" t="s">
        <v>380</v>
      </c>
      <c r="C59" t="s">
        <v>138</v>
      </c>
      <c r="E59" s="1" t="s">
        <v>179</v>
      </c>
      <c r="F59" t="s">
        <v>140</v>
      </c>
    </row>
    <row r="60" spans="1:6" x14ac:dyDescent="0.25">
      <c r="A60" t="s">
        <v>141</v>
      </c>
      <c r="B60" t="s">
        <v>397</v>
      </c>
      <c r="C60" t="s">
        <v>142</v>
      </c>
      <c r="E60" s="1" t="s">
        <v>179</v>
      </c>
      <c r="F60" t="s">
        <v>41</v>
      </c>
    </row>
    <row r="61" spans="1:6" x14ac:dyDescent="0.25">
      <c r="A61" t="s">
        <v>147</v>
      </c>
      <c r="B61" t="s">
        <v>435</v>
      </c>
      <c r="C61" t="s">
        <v>135</v>
      </c>
      <c r="D61" t="s">
        <v>122</v>
      </c>
      <c r="E61" s="1" t="s">
        <v>179</v>
      </c>
      <c r="F61" t="s">
        <v>125</v>
      </c>
    </row>
    <row r="62" spans="1:6" x14ac:dyDescent="0.25">
      <c r="A62" t="s">
        <v>148</v>
      </c>
      <c r="B62" t="s">
        <v>336</v>
      </c>
      <c r="C62" t="s">
        <v>149</v>
      </c>
      <c r="E62" s="1" t="s">
        <v>179</v>
      </c>
      <c r="F62" t="s">
        <v>60</v>
      </c>
    </row>
    <row r="63" spans="1:6" x14ac:dyDescent="0.25">
      <c r="A63" t="s">
        <v>152</v>
      </c>
      <c r="B63" t="s">
        <v>366</v>
      </c>
      <c r="C63" t="s">
        <v>153</v>
      </c>
      <c r="E63" s="1" t="s">
        <v>179</v>
      </c>
      <c r="F63" t="s">
        <v>155</v>
      </c>
    </row>
    <row r="64" spans="1:6" x14ac:dyDescent="0.25">
      <c r="A64" t="s">
        <v>156</v>
      </c>
      <c r="B64" t="s">
        <v>428</v>
      </c>
      <c r="C64" t="s">
        <v>101</v>
      </c>
      <c r="D64" t="s">
        <v>102</v>
      </c>
      <c r="E64" s="1" t="s">
        <v>179</v>
      </c>
      <c r="F64" t="s">
        <v>50</v>
      </c>
    </row>
    <row r="65" spans="1:6" x14ac:dyDescent="0.25">
      <c r="A65" t="s">
        <v>21</v>
      </c>
      <c r="B65" t="s">
        <v>373</v>
      </c>
      <c r="C65" t="s">
        <v>22</v>
      </c>
      <c r="D65" t="s">
        <v>23</v>
      </c>
      <c r="E65" s="1" t="s">
        <v>180</v>
      </c>
      <c r="F65" t="s">
        <v>24</v>
      </c>
    </row>
    <row r="66" spans="1:6" x14ac:dyDescent="0.25">
      <c r="A66" t="s">
        <v>42</v>
      </c>
      <c r="B66" t="s">
        <v>395</v>
      </c>
      <c r="C66" t="s">
        <v>43</v>
      </c>
      <c r="D66" t="s">
        <v>31</v>
      </c>
      <c r="E66" s="1" t="s">
        <v>180</v>
      </c>
      <c r="F66" t="s">
        <v>45</v>
      </c>
    </row>
    <row r="67" spans="1:6" x14ac:dyDescent="0.25">
      <c r="A67" t="s">
        <v>145</v>
      </c>
      <c r="B67" t="s">
        <v>394</v>
      </c>
      <c r="C67" t="s">
        <v>146</v>
      </c>
      <c r="D67" t="s">
        <v>23</v>
      </c>
      <c r="E67" s="1" t="s">
        <v>180</v>
      </c>
      <c r="F67" t="s">
        <v>24</v>
      </c>
    </row>
    <row r="68" spans="1:6" x14ac:dyDescent="0.25">
      <c r="A68" t="s">
        <v>21</v>
      </c>
      <c r="B68" t="s">
        <v>373</v>
      </c>
      <c r="C68" t="s">
        <v>22</v>
      </c>
      <c r="D68" t="s">
        <v>23</v>
      </c>
      <c r="E68" s="1" t="s">
        <v>181</v>
      </c>
      <c r="F68" t="s">
        <v>24</v>
      </c>
    </row>
    <row r="69" spans="1:6" x14ac:dyDescent="0.25">
      <c r="A69" t="s">
        <v>42</v>
      </c>
      <c r="B69" t="s">
        <v>395</v>
      </c>
      <c r="C69" t="s">
        <v>43</v>
      </c>
      <c r="D69" t="s">
        <v>31</v>
      </c>
      <c r="E69" s="1" t="s">
        <v>181</v>
      </c>
      <c r="F69" t="s">
        <v>45</v>
      </c>
    </row>
    <row r="70" spans="1:6" x14ac:dyDescent="0.25">
      <c r="A70" t="s">
        <v>145</v>
      </c>
      <c r="B70" t="s">
        <v>394</v>
      </c>
      <c r="C70" t="s">
        <v>146</v>
      </c>
      <c r="D70" t="s">
        <v>23</v>
      </c>
      <c r="E70" s="1" t="s">
        <v>181</v>
      </c>
      <c r="F70" t="s">
        <v>24</v>
      </c>
    </row>
    <row r="71" spans="1:6" x14ac:dyDescent="0.25">
      <c r="A71" t="s">
        <v>0</v>
      </c>
      <c r="B71" t="s">
        <v>429</v>
      </c>
      <c r="C71" t="s">
        <v>1</v>
      </c>
      <c r="E71" s="1" t="s">
        <v>182</v>
      </c>
      <c r="F71" t="s">
        <v>2</v>
      </c>
    </row>
    <row r="72" spans="1:6" x14ac:dyDescent="0.25">
      <c r="A72" t="s">
        <v>39</v>
      </c>
      <c r="B72" t="s">
        <v>377</v>
      </c>
      <c r="C72" t="s">
        <v>40</v>
      </c>
      <c r="E72" s="1" t="s">
        <v>182</v>
      </c>
      <c r="F72" t="s">
        <v>41</v>
      </c>
    </row>
    <row r="73" spans="1:6" x14ac:dyDescent="0.25">
      <c r="A73" t="s">
        <v>61</v>
      </c>
      <c r="B73" t="s">
        <v>363</v>
      </c>
      <c r="C73" t="s">
        <v>62</v>
      </c>
      <c r="E73" s="1" t="s">
        <v>182</v>
      </c>
      <c r="F73" t="s">
        <v>64</v>
      </c>
    </row>
    <row r="74" spans="1:6" x14ac:dyDescent="0.25">
      <c r="A74" t="s">
        <v>65</v>
      </c>
      <c r="B74" t="s">
        <v>427</v>
      </c>
      <c r="C74" t="s">
        <v>1</v>
      </c>
      <c r="E74" s="1" t="s">
        <v>182</v>
      </c>
      <c r="F74" t="s">
        <v>2</v>
      </c>
    </row>
    <row r="75" spans="1:6" x14ac:dyDescent="0.25">
      <c r="A75" t="s">
        <v>76</v>
      </c>
      <c r="B75" t="s">
        <v>376</v>
      </c>
      <c r="C75" t="s">
        <v>77</v>
      </c>
      <c r="E75" s="1" t="s">
        <v>182</v>
      </c>
      <c r="F75" t="s">
        <v>41</v>
      </c>
    </row>
    <row r="76" spans="1:6" x14ac:dyDescent="0.25">
      <c r="A76" t="s">
        <v>106</v>
      </c>
      <c r="B76" t="s">
        <v>426</v>
      </c>
      <c r="C76" t="s">
        <v>107</v>
      </c>
      <c r="D76" t="s">
        <v>108</v>
      </c>
      <c r="E76" s="1" t="s">
        <v>182</v>
      </c>
      <c r="F76" t="s">
        <v>111</v>
      </c>
    </row>
    <row r="77" spans="1:6" x14ac:dyDescent="0.25">
      <c r="A77" t="s">
        <v>112</v>
      </c>
      <c r="B77" t="s">
        <v>400</v>
      </c>
      <c r="C77" t="s">
        <v>113</v>
      </c>
      <c r="E77" s="1" t="s">
        <v>182</v>
      </c>
      <c r="F77" t="s">
        <v>41</v>
      </c>
    </row>
    <row r="78" spans="1:6" x14ac:dyDescent="0.25">
      <c r="A78" t="s">
        <v>116</v>
      </c>
      <c r="B78" t="s">
        <v>431</v>
      </c>
      <c r="C78" t="s">
        <v>117</v>
      </c>
      <c r="D78" t="s">
        <v>108</v>
      </c>
      <c r="E78" s="1" t="s">
        <v>182</v>
      </c>
      <c r="F78" t="s">
        <v>111</v>
      </c>
    </row>
    <row r="79" spans="1:6" x14ac:dyDescent="0.25">
      <c r="A79" t="s">
        <v>118</v>
      </c>
      <c r="B79" t="s">
        <v>417</v>
      </c>
      <c r="C79" t="s">
        <v>119</v>
      </c>
      <c r="E79" s="1" t="s">
        <v>182</v>
      </c>
      <c r="F79" t="s">
        <v>41</v>
      </c>
    </row>
    <row r="80" spans="1:6" x14ac:dyDescent="0.25">
      <c r="A80" t="s">
        <v>141</v>
      </c>
      <c r="B80" t="s">
        <v>397</v>
      </c>
      <c r="C80" t="s">
        <v>142</v>
      </c>
      <c r="E80" s="1" t="s">
        <v>182</v>
      </c>
      <c r="F80" t="s">
        <v>41</v>
      </c>
    </row>
    <row r="81" spans="1:6" x14ac:dyDescent="0.25">
      <c r="A81" t="s">
        <v>0</v>
      </c>
      <c r="B81" t="s">
        <v>429</v>
      </c>
      <c r="C81" t="s">
        <v>1</v>
      </c>
      <c r="E81" s="1" t="s">
        <v>183</v>
      </c>
      <c r="F81" t="s">
        <v>2</v>
      </c>
    </row>
    <row r="82" spans="1:6" x14ac:dyDescent="0.25">
      <c r="A82" t="s">
        <v>65</v>
      </c>
      <c r="B82" t="s">
        <v>427</v>
      </c>
      <c r="C82" t="s">
        <v>1</v>
      </c>
      <c r="E82" s="1" t="s">
        <v>183</v>
      </c>
      <c r="F82" t="s">
        <v>2</v>
      </c>
    </row>
    <row r="83" spans="1:6" x14ac:dyDescent="0.25">
      <c r="A83" t="s">
        <v>106</v>
      </c>
      <c r="B83" t="s">
        <v>426</v>
      </c>
      <c r="C83" t="s">
        <v>107</v>
      </c>
      <c r="D83" t="s">
        <v>108</v>
      </c>
      <c r="E83" s="1" t="s">
        <v>183</v>
      </c>
      <c r="F83" t="s">
        <v>111</v>
      </c>
    </row>
    <row r="84" spans="1:6" x14ac:dyDescent="0.25">
      <c r="A84" t="s">
        <v>116</v>
      </c>
      <c r="B84" t="s">
        <v>431</v>
      </c>
      <c r="C84" t="s">
        <v>117</v>
      </c>
      <c r="D84" t="s">
        <v>108</v>
      </c>
      <c r="E84" s="1" t="s">
        <v>183</v>
      </c>
      <c r="F84" t="s">
        <v>111</v>
      </c>
    </row>
    <row r="85" spans="1:6" x14ac:dyDescent="0.25">
      <c r="A85" t="s">
        <v>120</v>
      </c>
      <c r="B85" t="s">
        <v>365</v>
      </c>
      <c r="C85" t="s">
        <v>121</v>
      </c>
      <c r="D85" t="s">
        <v>122</v>
      </c>
      <c r="E85" s="1" t="s">
        <v>183</v>
      </c>
      <c r="F85" t="s">
        <v>125</v>
      </c>
    </row>
    <row r="86" spans="1:6" x14ac:dyDescent="0.25">
      <c r="A86" t="s">
        <v>134</v>
      </c>
      <c r="B86" t="s">
        <v>436</v>
      </c>
      <c r="C86" t="s">
        <v>135</v>
      </c>
      <c r="D86" t="s">
        <v>122</v>
      </c>
      <c r="E86" s="1" t="s">
        <v>183</v>
      </c>
      <c r="F86" t="s">
        <v>125</v>
      </c>
    </row>
    <row r="87" spans="1:6" x14ac:dyDescent="0.25">
      <c r="A87" t="s">
        <v>136</v>
      </c>
      <c r="B87" t="s">
        <v>434</v>
      </c>
      <c r="C87" t="s">
        <v>135</v>
      </c>
      <c r="D87" t="s">
        <v>122</v>
      </c>
      <c r="E87" s="1" t="s">
        <v>183</v>
      </c>
      <c r="F87" t="s">
        <v>125</v>
      </c>
    </row>
    <row r="88" spans="1:6" x14ac:dyDescent="0.25">
      <c r="A88" t="s">
        <v>147</v>
      </c>
      <c r="B88" t="s">
        <v>435</v>
      </c>
      <c r="C88" t="s">
        <v>135</v>
      </c>
      <c r="D88" t="s">
        <v>122</v>
      </c>
      <c r="E88" s="1" t="s">
        <v>183</v>
      </c>
      <c r="F88" t="s">
        <v>125</v>
      </c>
    </row>
    <row r="89" spans="1:6" x14ac:dyDescent="0.25">
      <c r="A89" t="s">
        <v>0</v>
      </c>
      <c r="B89" t="s">
        <v>429</v>
      </c>
      <c r="C89" t="s">
        <v>1</v>
      </c>
      <c r="E89" s="1" t="s">
        <v>184</v>
      </c>
      <c r="F89" t="s">
        <v>2</v>
      </c>
    </row>
    <row r="90" spans="1:6" x14ac:dyDescent="0.25">
      <c r="A90" t="s">
        <v>42</v>
      </c>
      <c r="B90" t="s">
        <v>395</v>
      </c>
      <c r="C90" t="s">
        <v>43</v>
      </c>
      <c r="D90" t="s">
        <v>31</v>
      </c>
      <c r="E90" s="1" t="s">
        <v>184</v>
      </c>
      <c r="F90" t="s">
        <v>45</v>
      </c>
    </row>
    <row r="91" spans="1:6" x14ac:dyDescent="0.25">
      <c r="A91" t="s">
        <v>55</v>
      </c>
      <c r="B91" t="s">
        <v>360</v>
      </c>
      <c r="C91" t="s">
        <v>56</v>
      </c>
      <c r="D91" t="s">
        <v>57</v>
      </c>
      <c r="E91" s="1" t="s">
        <v>184</v>
      </c>
      <c r="F91" t="s">
        <v>60</v>
      </c>
    </row>
    <row r="92" spans="1:6" x14ac:dyDescent="0.25">
      <c r="A92" t="s">
        <v>61</v>
      </c>
      <c r="B92" t="s">
        <v>363</v>
      </c>
      <c r="C92" t="s">
        <v>62</v>
      </c>
      <c r="E92" s="1" t="s">
        <v>184</v>
      </c>
      <c r="F92" t="s">
        <v>64</v>
      </c>
    </row>
    <row r="93" spans="1:6" x14ac:dyDescent="0.25">
      <c r="A93" t="s">
        <v>65</v>
      </c>
      <c r="B93" t="s">
        <v>427</v>
      </c>
      <c r="C93" t="s">
        <v>1</v>
      </c>
      <c r="E93" s="1" t="s">
        <v>184</v>
      </c>
      <c r="F93" t="s">
        <v>2</v>
      </c>
    </row>
    <row r="94" spans="1:6" x14ac:dyDescent="0.25">
      <c r="A94" t="s">
        <v>66</v>
      </c>
      <c r="B94" t="s">
        <v>443</v>
      </c>
      <c r="C94" t="s">
        <v>67</v>
      </c>
      <c r="D94" t="s">
        <v>68</v>
      </c>
      <c r="E94" s="1" t="s">
        <v>184</v>
      </c>
      <c r="F94" t="s">
        <v>71</v>
      </c>
    </row>
    <row r="95" spans="1:6" x14ac:dyDescent="0.25">
      <c r="A95" t="s">
        <v>79</v>
      </c>
      <c r="B95" t="s">
        <v>433</v>
      </c>
      <c r="C95" t="s">
        <v>80</v>
      </c>
      <c r="D95" t="s">
        <v>81</v>
      </c>
      <c r="E95" s="1" t="s">
        <v>184</v>
      </c>
      <c r="F95" t="s">
        <v>84</v>
      </c>
    </row>
    <row r="96" spans="1:6" x14ac:dyDescent="0.25">
      <c r="A96" t="s">
        <v>106</v>
      </c>
      <c r="B96" t="s">
        <v>426</v>
      </c>
      <c r="C96" t="s">
        <v>107</v>
      </c>
      <c r="D96" t="s">
        <v>108</v>
      </c>
      <c r="E96" s="1" t="s">
        <v>184</v>
      </c>
      <c r="F96" t="s">
        <v>111</v>
      </c>
    </row>
    <row r="97" spans="1:6" x14ac:dyDescent="0.25">
      <c r="A97" t="s">
        <v>116</v>
      </c>
      <c r="B97" t="s">
        <v>431</v>
      </c>
      <c r="C97" t="s">
        <v>117</v>
      </c>
      <c r="D97" t="s">
        <v>108</v>
      </c>
      <c r="E97" s="1" t="s">
        <v>184</v>
      </c>
      <c r="F97" t="s">
        <v>111</v>
      </c>
    </row>
    <row r="98" spans="1:6" x14ac:dyDescent="0.25">
      <c r="A98" t="s">
        <v>120</v>
      </c>
      <c r="B98" t="s">
        <v>365</v>
      </c>
      <c r="C98" t="s">
        <v>121</v>
      </c>
      <c r="D98" t="s">
        <v>122</v>
      </c>
      <c r="E98" s="1" t="s">
        <v>184</v>
      </c>
      <c r="F98" t="s">
        <v>125</v>
      </c>
    </row>
    <row r="99" spans="1:6" x14ac:dyDescent="0.25">
      <c r="A99" t="s">
        <v>126</v>
      </c>
      <c r="B99" t="s">
        <v>408</v>
      </c>
      <c r="C99" t="s">
        <v>127</v>
      </c>
      <c r="E99" s="1" t="s">
        <v>184</v>
      </c>
      <c r="F99" t="s">
        <v>60</v>
      </c>
    </row>
    <row r="100" spans="1:6" x14ac:dyDescent="0.25">
      <c r="A100" t="s">
        <v>134</v>
      </c>
      <c r="B100" t="s">
        <v>436</v>
      </c>
      <c r="C100" t="s">
        <v>135</v>
      </c>
      <c r="D100" t="s">
        <v>122</v>
      </c>
      <c r="E100" s="1" t="s">
        <v>184</v>
      </c>
      <c r="F100" t="s">
        <v>125</v>
      </c>
    </row>
    <row r="101" spans="1:6" x14ac:dyDescent="0.25">
      <c r="A101" t="s">
        <v>136</v>
      </c>
      <c r="B101" t="s">
        <v>434</v>
      </c>
      <c r="C101" t="s">
        <v>135</v>
      </c>
      <c r="D101" t="s">
        <v>122</v>
      </c>
      <c r="E101" s="1" t="s">
        <v>184</v>
      </c>
      <c r="F101" t="s">
        <v>125</v>
      </c>
    </row>
    <row r="102" spans="1:6" x14ac:dyDescent="0.25">
      <c r="A102" t="s">
        <v>137</v>
      </c>
      <c r="B102" t="s">
        <v>380</v>
      </c>
      <c r="C102" t="s">
        <v>138</v>
      </c>
      <c r="E102" s="1" t="s">
        <v>184</v>
      </c>
      <c r="F102" t="s">
        <v>140</v>
      </c>
    </row>
    <row r="103" spans="1:6" x14ac:dyDescent="0.25">
      <c r="A103" t="s">
        <v>147</v>
      </c>
      <c r="B103" t="s">
        <v>435</v>
      </c>
      <c r="C103" t="s">
        <v>135</v>
      </c>
      <c r="D103" t="s">
        <v>122</v>
      </c>
      <c r="E103" s="1" t="s">
        <v>184</v>
      </c>
      <c r="F103" t="s">
        <v>125</v>
      </c>
    </row>
    <row r="104" spans="1:6" x14ac:dyDescent="0.25">
      <c r="A104" t="s">
        <v>148</v>
      </c>
      <c r="B104" t="s">
        <v>336</v>
      </c>
      <c r="C104" t="s">
        <v>149</v>
      </c>
      <c r="E104" s="1" t="s">
        <v>184</v>
      </c>
      <c r="F104" t="s">
        <v>60</v>
      </c>
    </row>
    <row r="105" spans="1:6" x14ac:dyDescent="0.25">
      <c r="A105" t="s">
        <v>152</v>
      </c>
      <c r="B105" t="s">
        <v>366</v>
      </c>
      <c r="C105" t="s">
        <v>153</v>
      </c>
      <c r="E105" s="1" t="s">
        <v>184</v>
      </c>
      <c r="F105" t="s">
        <v>155</v>
      </c>
    </row>
    <row r="106" spans="1:6" x14ac:dyDescent="0.25">
      <c r="A106" t="s">
        <v>34</v>
      </c>
      <c r="B106" t="s">
        <v>351</v>
      </c>
      <c r="C106" t="s">
        <v>35</v>
      </c>
      <c r="E106" s="1" t="s">
        <v>185</v>
      </c>
      <c r="F106" t="s">
        <v>38</v>
      </c>
    </row>
    <row r="107" spans="1:6" x14ac:dyDescent="0.25">
      <c r="A107" t="s">
        <v>66</v>
      </c>
      <c r="B107" t="s">
        <v>443</v>
      </c>
      <c r="C107" t="s">
        <v>67</v>
      </c>
      <c r="D107" t="s">
        <v>68</v>
      </c>
      <c r="E107" s="1" t="s">
        <v>186</v>
      </c>
      <c r="F107" t="s">
        <v>71</v>
      </c>
    </row>
    <row r="108" spans="1:6" x14ac:dyDescent="0.25">
      <c r="A108" t="s">
        <v>79</v>
      </c>
      <c r="B108" t="s">
        <v>433</v>
      </c>
      <c r="C108" t="s">
        <v>80</v>
      </c>
      <c r="D108" t="s">
        <v>81</v>
      </c>
      <c r="E108" s="1" t="s">
        <v>186</v>
      </c>
      <c r="F108" t="s">
        <v>84</v>
      </c>
    </row>
    <row r="109" spans="1:6" x14ac:dyDescent="0.25">
      <c r="A109" t="s">
        <v>120</v>
      </c>
      <c r="B109" t="s">
        <v>365</v>
      </c>
      <c r="C109" t="s">
        <v>121</v>
      </c>
      <c r="D109" t="s">
        <v>122</v>
      </c>
      <c r="E109" s="1" t="s">
        <v>186</v>
      </c>
      <c r="F109" t="s">
        <v>125</v>
      </c>
    </row>
    <row r="110" spans="1:6" x14ac:dyDescent="0.25">
      <c r="A110" t="s">
        <v>134</v>
      </c>
      <c r="B110" t="s">
        <v>436</v>
      </c>
      <c r="C110" t="s">
        <v>135</v>
      </c>
      <c r="D110" t="s">
        <v>122</v>
      </c>
      <c r="E110" s="1" t="s">
        <v>186</v>
      </c>
      <c r="F110" t="s">
        <v>125</v>
      </c>
    </row>
    <row r="111" spans="1:6" x14ac:dyDescent="0.25">
      <c r="A111" t="s">
        <v>136</v>
      </c>
      <c r="B111" t="s">
        <v>434</v>
      </c>
      <c r="C111" t="s">
        <v>135</v>
      </c>
      <c r="D111" t="s">
        <v>122</v>
      </c>
      <c r="E111" s="1" t="s">
        <v>186</v>
      </c>
      <c r="F111" t="s">
        <v>125</v>
      </c>
    </row>
    <row r="112" spans="1:6" x14ac:dyDescent="0.25">
      <c r="A112" t="s">
        <v>147</v>
      </c>
      <c r="B112" t="s">
        <v>435</v>
      </c>
      <c r="C112" t="s">
        <v>135</v>
      </c>
      <c r="D112" t="s">
        <v>122</v>
      </c>
      <c r="E112" s="1" t="s">
        <v>186</v>
      </c>
      <c r="F112" t="s">
        <v>125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1"/>
  <sheetViews>
    <sheetView workbookViewId="0">
      <selection activeCell="B4" sqref="B4"/>
    </sheetView>
  </sheetViews>
  <sheetFormatPr baseColWidth="10" defaultRowHeight="15" x14ac:dyDescent="0.25"/>
  <cols>
    <col min="1" max="1" width="41.42578125" bestFit="1" customWidth="1"/>
    <col min="2" max="2" width="38.140625" bestFit="1" customWidth="1"/>
  </cols>
  <sheetData>
    <row r="3" spans="1:5" x14ac:dyDescent="0.25">
      <c r="A3" s="2" t="s">
        <v>549</v>
      </c>
      <c r="B3" t="s">
        <v>550</v>
      </c>
      <c r="D3" t="s">
        <v>476</v>
      </c>
      <c r="E3" t="s">
        <v>477</v>
      </c>
    </row>
    <row r="4" spans="1:5" x14ac:dyDescent="0.25">
      <c r="A4" s="3" t="s">
        <v>157</v>
      </c>
      <c r="B4" s="4">
        <v>12</v>
      </c>
      <c r="C4">
        <v>12</v>
      </c>
      <c r="D4">
        <f>(C4*100)/113</f>
        <v>10.619469026548673</v>
      </c>
      <c r="E4">
        <f>(C4*100)/45</f>
        <v>26.666666666666668</v>
      </c>
    </row>
    <row r="5" spans="1:5" x14ac:dyDescent="0.25">
      <c r="A5" s="3" t="s">
        <v>158</v>
      </c>
      <c r="B5" s="4">
        <v>23</v>
      </c>
      <c r="C5">
        <v>23</v>
      </c>
      <c r="D5">
        <f t="shared" ref="D5:D9" si="0">(C5*100)/113</f>
        <v>20.353982300884955</v>
      </c>
      <c r="E5">
        <f t="shared" ref="E5:E9" si="1">(C5*100)/45</f>
        <v>51.111111111111114</v>
      </c>
    </row>
    <row r="6" spans="1:5" x14ac:dyDescent="0.25">
      <c r="A6" s="3" t="s">
        <v>159</v>
      </c>
      <c r="B6" s="4">
        <v>2</v>
      </c>
      <c r="C6">
        <v>2</v>
      </c>
      <c r="D6">
        <f t="shared" si="0"/>
        <v>1.7699115044247788</v>
      </c>
      <c r="E6">
        <f t="shared" si="1"/>
        <v>4.4444444444444446</v>
      </c>
    </row>
    <row r="7" spans="1:5" x14ac:dyDescent="0.25">
      <c r="A7" s="3" t="s">
        <v>160</v>
      </c>
      <c r="B7" s="4">
        <v>1</v>
      </c>
      <c r="C7">
        <v>1</v>
      </c>
      <c r="D7">
        <f t="shared" si="0"/>
        <v>0.88495575221238942</v>
      </c>
      <c r="E7">
        <f t="shared" si="1"/>
        <v>2.2222222222222223</v>
      </c>
    </row>
    <row r="8" spans="1:5" x14ac:dyDescent="0.25">
      <c r="A8" s="3" t="s">
        <v>161</v>
      </c>
      <c r="B8" s="4">
        <v>2</v>
      </c>
      <c r="C8">
        <v>2</v>
      </c>
      <c r="D8">
        <f t="shared" si="0"/>
        <v>1.7699115044247788</v>
      </c>
      <c r="E8">
        <f t="shared" si="1"/>
        <v>4.4444444444444446</v>
      </c>
    </row>
    <row r="9" spans="1:5" x14ac:dyDescent="0.25">
      <c r="A9" s="3" t="s">
        <v>162</v>
      </c>
      <c r="B9" s="4">
        <v>5</v>
      </c>
      <c r="C9">
        <v>5</v>
      </c>
      <c r="D9">
        <f t="shared" si="0"/>
        <v>4.4247787610619467</v>
      </c>
      <c r="E9">
        <f t="shared" si="1"/>
        <v>11.111111111111111</v>
      </c>
    </row>
    <row r="10" spans="1:5" x14ac:dyDescent="0.25">
      <c r="A10" s="3" t="s">
        <v>323</v>
      </c>
      <c r="B10" s="4"/>
    </row>
    <row r="11" spans="1:5" x14ac:dyDescent="0.25">
      <c r="A11" s="3" t="s">
        <v>324</v>
      </c>
      <c r="B11" s="4">
        <v>45</v>
      </c>
      <c r="D11">
        <f>SUM(D4:D9)</f>
        <v>39.823008849557517</v>
      </c>
      <c r="E11">
        <f>SUM(E4:E9)</f>
        <v>100.00000000000001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4"/>
  <sheetViews>
    <sheetView workbookViewId="0">
      <selection activeCell="B20" sqref="B20"/>
    </sheetView>
  </sheetViews>
  <sheetFormatPr baseColWidth="10" defaultRowHeight="15" x14ac:dyDescent="0.25"/>
  <cols>
    <col min="1" max="1" width="63.42578125" bestFit="1" customWidth="1"/>
    <col min="2" max="2" width="38.140625" bestFit="1" customWidth="1"/>
  </cols>
  <sheetData>
    <row r="3" spans="1:5" x14ac:dyDescent="0.25">
      <c r="A3" s="2" t="s">
        <v>549</v>
      </c>
      <c r="B3" t="s">
        <v>550</v>
      </c>
      <c r="D3" t="s">
        <v>476</v>
      </c>
      <c r="E3" t="s">
        <v>478</v>
      </c>
    </row>
    <row r="4" spans="1:5" x14ac:dyDescent="0.25">
      <c r="A4" s="3" t="s">
        <v>169</v>
      </c>
      <c r="B4" s="4">
        <v>12</v>
      </c>
      <c r="C4">
        <v>12</v>
      </c>
      <c r="D4">
        <f>(C4*100)/113</f>
        <v>10.619469026548673</v>
      </c>
      <c r="E4">
        <f>(C4*100)/69</f>
        <v>17.391304347826086</v>
      </c>
    </row>
    <row r="5" spans="1:5" x14ac:dyDescent="0.25">
      <c r="A5" s="3" t="s">
        <v>170</v>
      </c>
      <c r="B5" s="4">
        <v>5</v>
      </c>
      <c r="C5">
        <v>5</v>
      </c>
      <c r="D5">
        <f t="shared" ref="D5:D11" si="0">(C5*100)/113</f>
        <v>4.4247787610619467</v>
      </c>
      <c r="E5">
        <f t="shared" ref="E5:E11" si="1">(C5*100)/69</f>
        <v>7.2463768115942031</v>
      </c>
    </row>
    <row r="6" spans="1:5" x14ac:dyDescent="0.25">
      <c r="A6" s="3" t="s">
        <v>171</v>
      </c>
      <c r="B6" s="4">
        <v>22</v>
      </c>
      <c r="C6">
        <v>22</v>
      </c>
      <c r="D6">
        <f t="shared" si="0"/>
        <v>19.469026548672566</v>
      </c>
      <c r="E6">
        <f t="shared" si="1"/>
        <v>31.884057971014492</v>
      </c>
    </row>
    <row r="7" spans="1:5" x14ac:dyDescent="0.25">
      <c r="A7" s="3" t="s">
        <v>172</v>
      </c>
      <c r="B7" s="4">
        <v>2</v>
      </c>
      <c r="C7">
        <v>2</v>
      </c>
      <c r="D7">
        <f t="shared" si="0"/>
        <v>1.7699115044247788</v>
      </c>
      <c r="E7">
        <f t="shared" si="1"/>
        <v>2.8985507246376812</v>
      </c>
    </row>
    <row r="8" spans="1:5" x14ac:dyDescent="0.25">
      <c r="A8" s="3" t="s">
        <v>173</v>
      </c>
      <c r="B8" s="4">
        <v>3</v>
      </c>
      <c r="C8">
        <v>3</v>
      </c>
      <c r="D8">
        <f t="shared" si="0"/>
        <v>2.6548672566371683</v>
      </c>
      <c r="E8">
        <f t="shared" si="1"/>
        <v>4.3478260869565215</v>
      </c>
    </row>
    <row r="9" spans="1:5" x14ac:dyDescent="0.25">
      <c r="A9" s="3" t="s">
        <v>174</v>
      </c>
      <c r="B9" s="4">
        <v>22</v>
      </c>
      <c r="C9">
        <v>22</v>
      </c>
      <c r="D9">
        <f t="shared" si="0"/>
        <v>19.469026548672566</v>
      </c>
      <c r="E9">
        <f t="shared" si="1"/>
        <v>31.884057971014492</v>
      </c>
    </row>
    <row r="10" spans="1:5" x14ac:dyDescent="0.25">
      <c r="A10" s="3" t="s">
        <v>175</v>
      </c>
      <c r="B10" s="4">
        <v>1</v>
      </c>
      <c r="C10">
        <v>1</v>
      </c>
      <c r="D10">
        <f t="shared" si="0"/>
        <v>0.88495575221238942</v>
      </c>
      <c r="E10">
        <f t="shared" si="1"/>
        <v>1.4492753623188406</v>
      </c>
    </row>
    <row r="11" spans="1:5" x14ac:dyDescent="0.25">
      <c r="A11" s="3" t="s">
        <v>176</v>
      </c>
      <c r="B11" s="4">
        <v>2</v>
      </c>
      <c r="C11">
        <v>2</v>
      </c>
      <c r="D11">
        <f t="shared" si="0"/>
        <v>1.7699115044247788</v>
      </c>
      <c r="E11">
        <f t="shared" si="1"/>
        <v>2.8985507246376812</v>
      </c>
    </row>
    <row r="12" spans="1:5" x14ac:dyDescent="0.25">
      <c r="A12" s="3" t="s">
        <v>323</v>
      </c>
      <c r="B12" s="4"/>
    </row>
    <row r="13" spans="1:5" x14ac:dyDescent="0.25">
      <c r="A13" s="3" t="s">
        <v>324</v>
      </c>
      <c r="B13" s="4">
        <v>69</v>
      </c>
    </row>
    <row r="14" spans="1:5" x14ac:dyDescent="0.25">
      <c r="D14">
        <f>SUM(D4:D11)</f>
        <v>61.061946902654867</v>
      </c>
      <c r="E14">
        <f>SUM(E4:E11)</f>
        <v>100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6"/>
  <sheetViews>
    <sheetView workbookViewId="0">
      <selection activeCell="D33" sqref="D33"/>
    </sheetView>
  </sheetViews>
  <sheetFormatPr baseColWidth="10" defaultRowHeight="15" x14ac:dyDescent="0.25"/>
  <cols>
    <col min="1" max="1" width="39.28515625" bestFit="1" customWidth="1"/>
    <col min="2" max="2" width="38.140625" bestFit="1" customWidth="1"/>
  </cols>
  <sheetData>
    <row r="3" spans="1:5" x14ac:dyDescent="0.25">
      <c r="A3" s="2" t="s">
        <v>549</v>
      </c>
      <c r="B3" t="s">
        <v>550</v>
      </c>
      <c r="D3" t="s">
        <v>476</v>
      </c>
      <c r="E3" t="s">
        <v>479</v>
      </c>
    </row>
    <row r="4" spans="1:5" x14ac:dyDescent="0.25">
      <c r="A4" s="3" t="s">
        <v>179</v>
      </c>
      <c r="B4" s="4">
        <v>31</v>
      </c>
      <c r="C4">
        <v>31</v>
      </c>
      <c r="D4">
        <f>(C4*100)/113</f>
        <v>27.43362831858407</v>
      </c>
      <c r="E4">
        <f>(C4*100)/111</f>
        <v>27.927927927927929</v>
      </c>
    </row>
    <row r="5" spans="1:5" x14ac:dyDescent="0.25">
      <c r="A5" s="3" t="s">
        <v>177</v>
      </c>
      <c r="B5" s="4">
        <v>1</v>
      </c>
      <c r="C5">
        <v>1</v>
      </c>
      <c r="D5">
        <f t="shared" ref="D5:D13" si="0">(C5*100)/113</f>
        <v>0.88495575221238942</v>
      </c>
      <c r="E5">
        <f t="shared" ref="E5:E13" si="1">(C5*100)/111</f>
        <v>0.90090090090090091</v>
      </c>
    </row>
    <row r="6" spans="1:5" x14ac:dyDescent="0.25">
      <c r="A6" s="3" t="s">
        <v>178</v>
      </c>
      <c r="B6" s="4">
        <v>31</v>
      </c>
      <c r="C6">
        <v>31</v>
      </c>
      <c r="D6">
        <f t="shared" si="0"/>
        <v>27.43362831858407</v>
      </c>
      <c r="E6">
        <f t="shared" si="1"/>
        <v>27.927927927927929</v>
      </c>
    </row>
    <row r="7" spans="1:5" x14ac:dyDescent="0.25">
      <c r="A7" s="3" t="s">
        <v>181</v>
      </c>
      <c r="B7" s="4">
        <v>3</v>
      </c>
      <c r="C7">
        <v>3</v>
      </c>
      <c r="D7">
        <f t="shared" si="0"/>
        <v>2.6548672566371683</v>
      </c>
      <c r="E7">
        <f t="shared" si="1"/>
        <v>2.7027027027027026</v>
      </c>
    </row>
    <row r="8" spans="1:5" x14ac:dyDescent="0.25">
      <c r="A8" s="3" t="s">
        <v>180</v>
      </c>
      <c r="B8" s="4">
        <v>3</v>
      </c>
      <c r="C8">
        <v>3</v>
      </c>
      <c r="D8">
        <f t="shared" si="0"/>
        <v>2.6548672566371683</v>
      </c>
      <c r="E8">
        <f t="shared" si="1"/>
        <v>2.7027027027027026</v>
      </c>
    </row>
    <row r="9" spans="1:5" x14ac:dyDescent="0.25">
      <c r="A9" s="3" t="s">
        <v>182</v>
      </c>
      <c r="B9" s="4">
        <v>10</v>
      </c>
      <c r="C9">
        <v>10</v>
      </c>
      <c r="D9">
        <f t="shared" si="0"/>
        <v>8.8495575221238933</v>
      </c>
      <c r="E9">
        <f t="shared" si="1"/>
        <v>9.0090090090090094</v>
      </c>
    </row>
    <row r="10" spans="1:5" x14ac:dyDescent="0.25">
      <c r="A10" s="3" t="s">
        <v>184</v>
      </c>
      <c r="B10" s="4">
        <v>17</v>
      </c>
      <c r="C10">
        <v>17</v>
      </c>
      <c r="D10">
        <f t="shared" si="0"/>
        <v>15.044247787610619</v>
      </c>
      <c r="E10">
        <f t="shared" si="1"/>
        <v>15.315315315315315</v>
      </c>
    </row>
    <row r="11" spans="1:5" x14ac:dyDescent="0.25">
      <c r="A11" s="3" t="s">
        <v>183</v>
      </c>
      <c r="B11" s="4">
        <v>8</v>
      </c>
      <c r="C11">
        <v>8</v>
      </c>
      <c r="D11">
        <f t="shared" si="0"/>
        <v>7.0796460176991154</v>
      </c>
      <c r="E11">
        <f t="shared" si="1"/>
        <v>7.2072072072072073</v>
      </c>
    </row>
    <row r="12" spans="1:5" x14ac:dyDescent="0.25">
      <c r="A12" s="3" t="s">
        <v>185</v>
      </c>
      <c r="B12" s="4">
        <v>1</v>
      </c>
      <c r="C12">
        <v>1</v>
      </c>
      <c r="D12">
        <f t="shared" si="0"/>
        <v>0.88495575221238942</v>
      </c>
      <c r="E12">
        <f t="shared" si="1"/>
        <v>0.90090090090090091</v>
      </c>
    </row>
    <row r="13" spans="1:5" x14ac:dyDescent="0.25">
      <c r="A13" s="3" t="s">
        <v>186</v>
      </c>
      <c r="B13" s="4">
        <v>6</v>
      </c>
      <c r="C13">
        <v>6</v>
      </c>
      <c r="D13">
        <f t="shared" si="0"/>
        <v>5.3097345132743365</v>
      </c>
      <c r="E13">
        <f t="shared" si="1"/>
        <v>5.4054054054054053</v>
      </c>
    </row>
    <row r="14" spans="1:5" x14ac:dyDescent="0.25">
      <c r="A14" s="3" t="s">
        <v>323</v>
      </c>
      <c r="B14" s="4"/>
    </row>
    <row r="15" spans="1:5" x14ac:dyDescent="0.25">
      <c r="A15" s="3" t="s">
        <v>324</v>
      </c>
      <c r="B15" s="4">
        <v>111</v>
      </c>
    </row>
    <row r="16" spans="1:5" x14ac:dyDescent="0.25">
      <c r="D16">
        <f>SUM(D4:D13)</f>
        <v>98.230088495575217</v>
      </c>
      <c r="E16">
        <f>SUM(E4:E13)</f>
        <v>100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"/>
  <sheetViews>
    <sheetView workbookViewId="0">
      <selection activeCell="D26" sqref="D26:D27"/>
    </sheetView>
  </sheetViews>
  <sheetFormatPr baseColWidth="10" defaultRowHeight="15" x14ac:dyDescent="0.25"/>
  <cols>
    <col min="1" max="1" width="30.28515625" bestFit="1" customWidth="1"/>
    <col min="2" max="2" width="43.7109375" bestFit="1" customWidth="1"/>
    <col min="3" max="3" width="21.42578125" bestFit="1" customWidth="1"/>
    <col min="4" max="4" width="25.28515625" bestFit="1" customWidth="1"/>
    <col min="5" max="5" width="27.140625" bestFit="1" customWidth="1"/>
    <col min="6" max="6" width="30.85546875" bestFit="1" customWidth="1"/>
    <col min="7" max="7" width="27.28515625" bestFit="1" customWidth="1"/>
    <col min="8" max="8" width="21.42578125" bestFit="1" customWidth="1"/>
  </cols>
  <sheetData>
    <row r="2" spans="1:8" x14ac:dyDescent="0.25">
      <c r="A2" t="s">
        <v>480</v>
      </c>
      <c r="B2" t="s">
        <v>481</v>
      </c>
    </row>
    <row r="3" spans="1:8" x14ac:dyDescent="0.25">
      <c r="A3" t="s">
        <v>482</v>
      </c>
      <c r="B3" t="s">
        <v>483</v>
      </c>
    </row>
    <row r="4" spans="1:8" x14ac:dyDescent="0.25">
      <c r="A4" t="s">
        <v>484</v>
      </c>
      <c r="B4" t="s">
        <v>485</v>
      </c>
    </row>
    <row r="5" spans="1:8" x14ac:dyDescent="0.25">
      <c r="A5" t="s">
        <v>486</v>
      </c>
      <c r="B5" t="s">
        <v>487</v>
      </c>
    </row>
    <row r="6" spans="1:8" x14ac:dyDescent="0.25">
      <c r="A6" t="s">
        <v>488</v>
      </c>
      <c r="B6" t="s">
        <v>489</v>
      </c>
    </row>
    <row r="7" spans="1:8" x14ac:dyDescent="0.25">
      <c r="A7" t="s">
        <v>490</v>
      </c>
      <c r="B7" t="s">
        <v>491</v>
      </c>
    </row>
    <row r="8" spans="1:8" x14ac:dyDescent="0.25">
      <c r="A8" t="s">
        <v>544</v>
      </c>
      <c r="B8" t="s">
        <v>493</v>
      </c>
      <c r="C8" t="s">
        <v>494</v>
      </c>
      <c r="D8" t="s">
        <v>495</v>
      </c>
      <c r="E8" t="s">
        <v>496</v>
      </c>
      <c r="F8" t="s">
        <v>497</v>
      </c>
      <c r="G8" t="s">
        <v>498</v>
      </c>
      <c r="H8" t="s">
        <v>499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1"/>
  <sheetViews>
    <sheetView workbookViewId="0">
      <selection activeCell="G32" sqref="G32"/>
    </sheetView>
  </sheetViews>
  <sheetFormatPr baseColWidth="10" defaultRowHeight="15" x14ac:dyDescent="0.25"/>
  <cols>
    <col min="1" max="1" width="67.42578125" bestFit="1" customWidth="1"/>
    <col min="2" max="2" width="43.7109375" bestFit="1" customWidth="1"/>
    <col min="3" max="3" width="21.42578125" bestFit="1" customWidth="1"/>
    <col min="4" max="4" width="25.28515625" bestFit="1" customWidth="1"/>
    <col min="5" max="5" width="27.140625" bestFit="1" customWidth="1"/>
    <col min="6" max="6" width="30.85546875" bestFit="1" customWidth="1"/>
    <col min="7" max="7" width="27.28515625" bestFit="1" customWidth="1"/>
    <col min="8" max="8" width="21.42578125" bestFit="1" customWidth="1"/>
  </cols>
  <sheetData>
    <row r="2" spans="1:8" x14ac:dyDescent="0.25">
      <c r="A2" t="s">
        <v>480</v>
      </c>
      <c r="B2" t="s">
        <v>481</v>
      </c>
    </row>
    <row r="3" spans="1:8" x14ac:dyDescent="0.25">
      <c r="A3" t="s">
        <v>482</v>
      </c>
      <c r="B3" t="s">
        <v>483</v>
      </c>
    </row>
    <row r="4" spans="1:8" x14ac:dyDescent="0.25">
      <c r="A4" t="s">
        <v>484</v>
      </c>
      <c r="B4" t="s">
        <v>485</v>
      </c>
    </row>
    <row r="5" spans="1:8" x14ac:dyDescent="0.25">
      <c r="A5" t="s">
        <v>486</v>
      </c>
      <c r="B5" t="s">
        <v>487</v>
      </c>
    </row>
    <row r="6" spans="1:8" x14ac:dyDescent="0.25">
      <c r="A6" t="s">
        <v>488</v>
      </c>
      <c r="B6" t="s">
        <v>489</v>
      </c>
    </row>
    <row r="7" spans="1:8" x14ac:dyDescent="0.25">
      <c r="A7" t="s">
        <v>490</v>
      </c>
      <c r="B7" t="s">
        <v>491</v>
      </c>
    </row>
    <row r="8" spans="1:8" x14ac:dyDescent="0.25">
      <c r="A8" t="s">
        <v>492</v>
      </c>
      <c r="B8" s="12" t="s">
        <v>493</v>
      </c>
      <c r="C8" s="12" t="s">
        <v>494</v>
      </c>
      <c r="D8" s="12" t="s">
        <v>495</v>
      </c>
      <c r="E8" s="12" t="s">
        <v>496</v>
      </c>
      <c r="F8" s="12" t="s">
        <v>497</v>
      </c>
      <c r="G8" s="12" t="s">
        <v>498</v>
      </c>
      <c r="H8" s="12" t="s">
        <v>499</v>
      </c>
    </row>
    <row r="9" spans="1:8" x14ac:dyDescent="0.25">
      <c r="A9" t="s">
        <v>500</v>
      </c>
      <c r="B9" s="12">
        <v>16</v>
      </c>
      <c r="C9" s="12">
        <v>4</v>
      </c>
      <c r="D9" s="12" t="s">
        <v>501</v>
      </c>
      <c r="E9" s="12" t="s">
        <v>502</v>
      </c>
      <c r="F9" s="12" t="s">
        <v>503</v>
      </c>
      <c r="G9" s="12" t="s">
        <v>504</v>
      </c>
      <c r="H9" s="12" t="s">
        <v>505</v>
      </c>
    </row>
    <row r="10" spans="1:8" x14ac:dyDescent="0.25">
      <c r="A10" t="s">
        <v>506</v>
      </c>
      <c r="B10" s="12">
        <v>16</v>
      </c>
      <c r="C10" s="12">
        <v>4</v>
      </c>
      <c r="D10" s="12" t="s">
        <v>501</v>
      </c>
      <c r="E10" s="12" t="s">
        <v>502</v>
      </c>
      <c r="F10" s="12" t="s">
        <v>503</v>
      </c>
      <c r="G10" s="12" t="s">
        <v>504</v>
      </c>
      <c r="H10" s="12" t="s">
        <v>507</v>
      </c>
    </row>
    <row r="11" spans="1:8" x14ac:dyDescent="0.25">
      <c r="A11" t="s">
        <v>508</v>
      </c>
      <c r="B11" s="12">
        <v>16</v>
      </c>
      <c r="C11" s="12">
        <v>4</v>
      </c>
      <c r="D11" s="12" t="s">
        <v>501</v>
      </c>
      <c r="E11" s="12" t="s">
        <v>502</v>
      </c>
      <c r="F11" s="12" t="s">
        <v>503</v>
      </c>
      <c r="G11" s="12" t="s">
        <v>504</v>
      </c>
      <c r="H11" s="12" t="s">
        <v>509</v>
      </c>
    </row>
    <row r="12" spans="1:8" x14ac:dyDescent="0.25">
      <c r="A12" t="s">
        <v>510</v>
      </c>
      <c r="B12" s="12">
        <v>43</v>
      </c>
      <c r="C12" s="12">
        <v>4</v>
      </c>
      <c r="D12" s="12" t="s">
        <v>511</v>
      </c>
      <c r="E12" s="12" t="s">
        <v>502</v>
      </c>
      <c r="F12" s="12" t="s">
        <v>512</v>
      </c>
      <c r="G12" s="12" t="s">
        <v>513</v>
      </c>
      <c r="H12" s="12" t="s">
        <v>514</v>
      </c>
    </row>
    <row r="13" spans="1:8" x14ac:dyDescent="0.25">
      <c r="A13" t="s">
        <v>515</v>
      </c>
      <c r="B13" s="12">
        <v>43</v>
      </c>
      <c r="C13" s="12">
        <v>4</v>
      </c>
      <c r="D13" s="12" t="s">
        <v>511</v>
      </c>
      <c r="E13" s="12" t="s">
        <v>502</v>
      </c>
      <c r="F13" s="12" t="s">
        <v>512</v>
      </c>
      <c r="G13" s="12" t="s">
        <v>513</v>
      </c>
      <c r="H13" s="12" t="s">
        <v>516</v>
      </c>
    </row>
    <row r="14" spans="1:8" x14ac:dyDescent="0.25">
      <c r="A14" t="s">
        <v>517</v>
      </c>
      <c r="B14" s="12">
        <v>43</v>
      </c>
      <c r="C14" s="12">
        <v>4</v>
      </c>
      <c r="D14" s="12" t="s">
        <v>511</v>
      </c>
      <c r="E14" s="12" t="s">
        <v>502</v>
      </c>
      <c r="F14" s="12" t="s">
        <v>512</v>
      </c>
      <c r="G14" s="12" t="s">
        <v>513</v>
      </c>
      <c r="H14" s="12" t="s">
        <v>518</v>
      </c>
    </row>
    <row r="15" spans="1:8" x14ac:dyDescent="0.25">
      <c r="A15" t="s">
        <v>519</v>
      </c>
      <c r="B15" s="12">
        <v>49</v>
      </c>
      <c r="C15" s="12">
        <v>4</v>
      </c>
      <c r="D15" s="12" t="s">
        <v>520</v>
      </c>
      <c r="E15" s="12" t="s">
        <v>502</v>
      </c>
      <c r="F15" s="12" t="s">
        <v>521</v>
      </c>
      <c r="G15" s="12" t="s">
        <v>522</v>
      </c>
      <c r="H15" s="12" t="s">
        <v>523</v>
      </c>
    </row>
    <row r="16" spans="1:8" x14ac:dyDescent="0.25">
      <c r="A16" t="s">
        <v>524</v>
      </c>
      <c r="B16" s="12">
        <v>49</v>
      </c>
      <c r="C16" s="12">
        <v>4</v>
      </c>
      <c r="D16" s="12" t="s">
        <v>520</v>
      </c>
      <c r="E16" s="12" t="s">
        <v>502</v>
      </c>
      <c r="F16" s="12" t="s">
        <v>521</v>
      </c>
      <c r="G16" s="12" t="s">
        <v>522</v>
      </c>
      <c r="H16" s="12" t="s">
        <v>525</v>
      </c>
    </row>
    <row r="17" spans="1:8" x14ac:dyDescent="0.25">
      <c r="A17" t="s">
        <v>526</v>
      </c>
      <c r="B17" s="12">
        <v>55</v>
      </c>
      <c r="C17" s="12">
        <v>4</v>
      </c>
      <c r="D17" s="12" t="s">
        <v>527</v>
      </c>
      <c r="E17" s="12" t="s">
        <v>502</v>
      </c>
      <c r="F17" s="12" t="s">
        <v>528</v>
      </c>
      <c r="G17" s="12" t="s">
        <v>529</v>
      </c>
      <c r="H17" s="12" t="s">
        <v>530</v>
      </c>
    </row>
    <row r="18" spans="1:8" x14ac:dyDescent="0.25">
      <c r="A18" t="s">
        <v>531</v>
      </c>
      <c r="B18" s="12">
        <v>72</v>
      </c>
      <c r="C18" s="12">
        <v>4</v>
      </c>
      <c r="D18" s="12" t="s">
        <v>532</v>
      </c>
      <c r="E18" s="12" t="s">
        <v>502</v>
      </c>
      <c r="F18" s="12" t="s">
        <v>533</v>
      </c>
      <c r="G18" s="12" t="s">
        <v>534</v>
      </c>
      <c r="H18" s="12" t="s">
        <v>535</v>
      </c>
    </row>
    <row r="19" spans="1:8" x14ac:dyDescent="0.25">
      <c r="A19" t="s">
        <v>536</v>
      </c>
      <c r="B19" s="12">
        <v>72</v>
      </c>
      <c r="C19" s="12">
        <v>4</v>
      </c>
      <c r="D19" s="12" t="s">
        <v>532</v>
      </c>
      <c r="E19" s="12" t="s">
        <v>502</v>
      </c>
      <c r="F19" s="12" t="s">
        <v>533</v>
      </c>
      <c r="G19" s="12" t="s">
        <v>534</v>
      </c>
      <c r="H19" s="12" t="s">
        <v>537</v>
      </c>
    </row>
    <row r="20" spans="1:8" x14ac:dyDescent="0.25">
      <c r="A20" t="s">
        <v>538</v>
      </c>
      <c r="B20" s="12">
        <v>72</v>
      </c>
      <c r="C20" s="12">
        <v>4</v>
      </c>
      <c r="D20" s="12" t="s">
        <v>532</v>
      </c>
      <c r="E20" s="12" t="s">
        <v>502</v>
      </c>
      <c r="F20" s="12" t="s">
        <v>533</v>
      </c>
      <c r="G20" s="12" t="s">
        <v>534</v>
      </c>
      <c r="H20" s="12" t="s">
        <v>539</v>
      </c>
    </row>
    <row r="21" spans="1:8" x14ac:dyDescent="0.25">
      <c r="A21" t="s">
        <v>540</v>
      </c>
      <c r="B21" s="12">
        <v>74</v>
      </c>
      <c r="C21" s="12">
        <v>4</v>
      </c>
      <c r="D21" s="12" t="s">
        <v>532</v>
      </c>
      <c r="E21" s="12" t="s">
        <v>502</v>
      </c>
      <c r="F21" s="12" t="s">
        <v>541</v>
      </c>
      <c r="G21" s="12" t="s">
        <v>542</v>
      </c>
      <c r="H21" s="12" t="s">
        <v>543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G28" sqref="G28"/>
    </sheetView>
  </sheetViews>
  <sheetFormatPr baseColWidth="10" defaultRowHeight="15" x14ac:dyDescent="0.25"/>
  <cols>
    <col min="1" max="1" width="30.7109375" bestFit="1" customWidth="1"/>
    <col min="2" max="2" width="43.7109375" bestFit="1" customWidth="1"/>
    <col min="3" max="3" width="21.42578125" bestFit="1" customWidth="1"/>
    <col min="4" max="4" width="25.28515625" bestFit="1" customWidth="1"/>
    <col min="5" max="5" width="27.140625" bestFit="1" customWidth="1"/>
    <col min="6" max="6" width="30.85546875" bestFit="1" customWidth="1"/>
    <col min="7" max="7" width="27.28515625" bestFit="1" customWidth="1"/>
    <col min="8" max="8" width="21.42578125" bestFit="1" customWidth="1"/>
  </cols>
  <sheetData>
    <row r="1" spans="1:8" s="5" customFormat="1" x14ac:dyDescent="0.25"/>
    <row r="2" spans="1:8" x14ac:dyDescent="0.25">
      <c r="A2" t="s">
        <v>480</v>
      </c>
      <c r="B2" t="s">
        <v>481</v>
      </c>
    </row>
    <row r="3" spans="1:8" x14ac:dyDescent="0.25">
      <c r="A3" t="s">
        <v>482</v>
      </c>
      <c r="B3" t="s">
        <v>483</v>
      </c>
    </row>
    <row r="4" spans="1:8" x14ac:dyDescent="0.25">
      <c r="A4" t="s">
        <v>484</v>
      </c>
      <c r="B4" t="s">
        <v>485</v>
      </c>
    </row>
    <row r="5" spans="1:8" x14ac:dyDescent="0.25">
      <c r="A5" t="s">
        <v>486</v>
      </c>
      <c r="B5" t="s">
        <v>487</v>
      </c>
    </row>
    <row r="6" spans="1:8" x14ac:dyDescent="0.25">
      <c r="A6" t="s">
        <v>488</v>
      </c>
      <c r="B6" t="s">
        <v>489</v>
      </c>
    </row>
    <row r="7" spans="1:8" x14ac:dyDescent="0.25">
      <c r="A7" t="s">
        <v>490</v>
      </c>
      <c r="B7" t="s">
        <v>491</v>
      </c>
    </row>
    <row r="8" spans="1:8" x14ac:dyDescent="0.25">
      <c r="A8" t="s">
        <v>545</v>
      </c>
      <c r="B8" t="s">
        <v>493</v>
      </c>
      <c r="C8" t="s">
        <v>494</v>
      </c>
      <c r="D8" t="s">
        <v>495</v>
      </c>
      <c r="E8" t="s">
        <v>496</v>
      </c>
      <c r="F8" t="s">
        <v>497</v>
      </c>
      <c r="G8" t="s">
        <v>498</v>
      </c>
      <c r="H8" t="s">
        <v>499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4"/>
  <sheetViews>
    <sheetView topLeftCell="E1" workbookViewId="0">
      <selection activeCell="L11" sqref="L11"/>
    </sheetView>
  </sheetViews>
  <sheetFormatPr baseColWidth="10" defaultRowHeight="15" x14ac:dyDescent="0.25"/>
  <cols>
    <col min="1" max="3" width="20.42578125" customWidth="1"/>
    <col min="4" max="4" width="36.42578125" customWidth="1"/>
    <col min="5" max="5" width="12.42578125" bestFit="1" customWidth="1"/>
    <col min="6" max="6" width="21.28515625" customWidth="1"/>
    <col min="7" max="7" width="17" style="5" customWidth="1"/>
    <col min="8" max="9" width="15.42578125" bestFit="1" customWidth="1"/>
    <col min="11" max="12" width="15.42578125" style="5" bestFit="1" customWidth="1"/>
    <col min="13" max="13" width="12.140625" style="5" bestFit="1" customWidth="1"/>
    <col min="16" max="16" width="13.42578125" customWidth="1"/>
    <col min="17" max="17" width="15.42578125" bestFit="1" customWidth="1"/>
    <col min="18" max="18" width="16.140625" customWidth="1"/>
    <col min="19" max="19" width="12.42578125" bestFit="1" customWidth="1"/>
  </cols>
  <sheetData>
    <row r="1" spans="1:19" x14ac:dyDescent="0.25">
      <c r="A1" s="6" t="s">
        <v>325</v>
      </c>
      <c r="B1" s="6" t="s">
        <v>326</v>
      </c>
      <c r="C1" s="6" t="s">
        <v>327</v>
      </c>
      <c r="D1" s="6" t="s">
        <v>452</v>
      </c>
      <c r="E1" s="6" t="s">
        <v>450</v>
      </c>
      <c r="F1" s="6" t="s">
        <v>451</v>
      </c>
      <c r="G1" s="6" t="s">
        <v>468</v>
      </c>
      <c r="H1" s="6" t="s">
        <v>462</v>
      </c>
      <c r="I1" s="6" t="s">
        <v>463</v>
      </c>
      <c r="J1" s="6" t="s">
        <v>461</v>
      </c>
      <c r="K1" s="6" t="s">
        <v>470</v>
      </c>
      <c r="L1" s="6" t="s">
        <v>471</v>
      </c>
      <c r="M1" s="6" t="s">
        <v>472</v>
      </c>
      <c r="N1" s="6" t="s">
        <v>453</v>
      </c>
      <c r="O1" s="6" t="s">
        <v>454</v>
      </c>
      <c r="P1" s="6" t="s">
        <v>455</v>
      </c>
      <c r="Q1" s="6" t="s">
        <v>456</v>
      </c>
      <c r="R1" s="6" t="s">
        <v>457</v>
      </c>
      <c r="S1" s="6" t="s">
        <v>458</v>
      </c>
    </row>
    <row r="2" spans="1:19" x14ac:dyDescent="0.25">
      <c r="A2" t="s">
        <v>328</v>
      </c>
      <c r="B2">
        <v>10</v>
      </c>
      <c r="C2" t="s">
        <v>329</v>
      </c>
      <c r="G2" s="5" t="s">
        <v>328</v>
      </c>
      <c r="H2" s="7">
        <v>2.8848099999999999</v>
      </c>
      <c r="I2" s="8">
        <v>0</v>
      </c>
      <c r="J2" s="9" t="s">
        <v>460</v>
      </c>
      <c r="K2" s="10"/>
      <c r="L2" s="10"/>
      <c r="M2" s="10"/>
      <c r="N2" s="7">
        <v>0</v>
      </c>
      <c r="O2" s="8">
        <v>2.6001599999999998</v>
      </c>
      <c r="P2" s="9" t="s">
        <v>459</v>
      </c>
      <c r="Q2" s="7">
        <v>0</v>
      </c>
      <c r="R2" s="8">
        <v>2.59836</v>
      </c>
      <c r="S2" s="9" t="s">
        <v>464</v>
      </c>
    </row>
    <row r="3" spans="1:19" x14ac:dyDescent="0.25">
      <c r="C3" t="s">
        <v>330</v>
      </c>
      <c r="G3" s="5" t="s">
        <v>328</v>
      </c>
      <c r="H3" s="7">
        <v>1611.32</v>
      </c>
      <c r="I3" s="8">
        <v>62.558</v>
      </c>
      <c r="J3" s="9">
        <v>-4.6869100000000001</v>
      </c>
      <c r="K3" s="10"/>
      <c r="L3" s="10"/>
      <c r="M3" s="10"/>
      <c r="N3" s="7">
        <v>33.998399999999997</v>
      </c>
      <c r="O3" s="8">
        <v>1564.39</v>
      </c>
      <c r="P3" s="9">
        <v>5.5239900000000004</v>
      </c>
      <c r="Q3" s="7">
        <v>71.166499999999999</v>
      </c>
      <c r="R3" s="8">
        <v>1563.17</v>
      </c>
      <c r="S3" s="9">
        <v>4.4571300000000003</v>
      </c>
    </row>
    <row r="4" spans="1:19" x14ac:dyDescent="0.25">
      <c r="C4" t="s">
        <v>331</v>
      </c>
      <c r="G4" s="5" t="s">
        <v>328</v>
      </c>
      <c r="H4" s="7">
        <v>533.91</v>
      </c>
      <c r="I4" s="8">
        <v>7.5556900000000002</v>
      </c>
      <c r="J4" s="9">
        <v>-6.1428900000000004</v>
      </c>
      <c r="K4" s="10"/>
      <c r="L4" s="10"/>
      <c r="M4" s="10"/>
      <c r="N4" s="7">
        <v>9.0826200000000004</v>
      </c>
      <c r="O4" s="8">
        <v>495.47300000000001</v>
      </c>
      <c r="P4" s="9">
        <v>5.7695499999999997</v>
      </c>
      <c r="Q4" s="7">
        <v>6.86334</v>
      </c>
      <c r="R4" s="8">
        <v>495.13299999999998</v>
      </c>
      <c r="S4" s="9">
        <v>6.1727600000000002</v>
      </c>
    </row>
    <row r="5" spans="1:19" x14ac:dyDescent="0.25">
      <c r="C5" t="s">
        <v>332</v>
      </c>
      <c r="G5" s="5" t="s">
        <v>328</v>
      </c>
      <c r="H5" s="7">
        <v>3.9280499999999998</v>
      </c>
      <c r="I5" s="8">
        <v>0</v>
      </c>
      <c r="J5" s="9" t="s">
        <v>460</v>
      </c>
      <c r="K5" s="10"/>
      <c r="L5" s="10"/>
      <c r="M5" s="10"/>
      <c r="N5" s="7">
        <v>0</v>
      </c>
      <c r="O5" s="8">
        <v>3.6477200000000001</v>
      </c>
      <c r="P5" s="9" t="s">
        <v>459</v>
      </c>
      <c r="Q5" s="7">
        <v>1.9334400000000002E-2</v>
      </c>
      <c r="R5" s="8">
        <v>3.6451899999999999</v>
      </c>
      <c r="S5" s="9">
        <v>7.5586799999999998</v>
      </c>
    </row>
    <row r="6" spans="1:19" x14ac:dyDescent="0.25">
      <c r="C6" t="s">
        <v>333</v>
      </c>
      <c r="G6" s="5" t="s">
        <v>328</v>
      </c>
      <c r="H6" s="7">
        <v>0</v>
      </c>
      <c r="I6" s="8">
        <v>3.6681400000000002</v>
      </c>
      <c r="J6" s="9" t="s">
        <v>459</v>
      </c>
      <c r="K6" s="10"/>
      <c r="L6" s="10"/>
      <c r="M6" s="10"/>
      <c r="N6" s="7">
        <v>4.2654699999999997</v>
      </c>
      <c r="O6" s="8">
        <v>0</v>
      </c>
      <c r="P6" s="9" t="s">
        <v>460</v>
      </c>
      <c r="Q6" s="7">
        <v>4.4447799999999997</v>
      </c>
      <c r="R6" s="8">
        <v>0</v>
      </c>
      <c r="S6" s="9" t="s">
        <v>465</v>
      </c>
    </row>
    <row r="7" spans="1:19" x14ac:dyDescent="0.25">
      <c r="C7" t="s">
        <v>334</v>
      </c>
      <c r="G7" s="5" t="s">
        <v>328</v>
      </c>
      <c r="H7" s="7">
        <v>262.55</v>
      </c>
      <c r="I7" s="8">
        <v>8.0589499999999994</v>
      </c>
      <c r="J7" s="9">
        <v>-5.0258500000000002</v>
      </c>
      <c r="K7" s="10"/>
      <c r="L7" s="10"/>
      <c r="M7" s="10"/>
      <c r="N7" s="7">
        <v>10.266</v>
      </c>
      <c r="O7" s="8">
        <v>238.59200000000001</v>
      </c>
      <c r="P7" s="9">
        <v>4.5386100000000003</v>
      </c>
      <c r="Q7" s="7">
        <v>10.793799999999999</v>
      </c>
      <c r="R7" s="8">
        <v>238.42699999999999</v>
      </c>
      <c r="S7" s="9">
        <v>4.4652700000000003</v>
      </c>
    </row>
    <row r="8" spans="1:19" x14ac:dyDescent="0.25">
      <c r="C8" t="s">
        <v>335</v>
      </c>
      <c r="D8" t="s">
        <v>132</v>
      </c>
      <c r="E8" t="s">
        <v>133</v>
      </c>
      <c r="F8" t="s">
        <v>50</v>
      </c>
      <c r="G8" s="5" t="s">
        <v>328</v>
      </c>
      <c r="H8" s="7">
        <v>181.25899999999999</v>
      </c>
      <c r="I8" s="8">
        <v>6.0121099999999998</v>
      </c>
      <c r="J8" s="9">
        <v>-4.91404</v>
      </c>
      <c r="K8" s="10"/>
      <c r="L8" s="10"/>
      <c r="M8" s="10"/>
      <c r="N8" s="7">
        <v>12.1668</v>
      </c>
      <c r="O8" s="8">
        <v>183.28200000000001</v>
      </c>
      <c r="P8" s="9">
        <v>3.9130500000000001</v>
      </c>
      <c r="Q8" s="7">
        <v>7.70357</v>
      </c>
      <c r="R8" s="8">
        <v>176.554</v>
      </c>
      <c r="S8" s="9">
        <v>4.51844</v>
      </c>
    </row>
    <row r="9" spans="1:19" x14ac:dyDescent="0.25">
      <c r="C9" t="s">
        <v>336</v>
      </c>
      <c r="D9" t="s">
        <v>150</v>
      </c>
      <c r="E9" t="s">
        <v>151</v>
      </c>
      <c r="F9" t="s">
        <v>60</v>
      </c>
      <c r="G9" s="5" t="s">
        <v>328</v>
      </c>
      <c r="H9" s="7">
        <v>1.2945500000000001</v>
      </c>
      <c r="I9" s="8">
        <v>0</v>
      </c>
      <c r="J9" s="9" t="s">
        <v>460</v>
      </c>
      <c r="K9" s="10"/>
      <c r="L9" s="10"/>
      <c r="M9" s="10"/>
      <c r="N9" s="7">
        <v>0</v>
      </c>
      <c r="O9" s="8">
        <v>1.2786900000000001</v>
      </c>
      <c r="P9" s="9" t="s">
        <v>459</v>
      </c>
      <c r="Q9" s="7">
        <v>4.7901600000000003E-2</v>
      </c>
      <c r="R9" s="8">
        <v>1.2778</v>
      </c>
      <c r="S9" s="9">
        <v>4.7374499999999999</v>
      </c>
    </row>
    <row r="10" spans="1:19" x14ac:dyDescent="0.25">
      <c r="C10" t="s">
        <v>337</v>
      </c>
      <c r="G10" s="5" t="s">
        <v>328</v>
      </c>
      <c r="H10" s="7">
        <v>0</v>
      </c>
      <c r="I10" s="8">
        <v>1.3446</v>
      </c>
      <c r="J10" s="9" t="s">
        <v>459</v>
      </c>
      <c r="K10" s="10"/>
      <c r="L10" s="10"/>
      <c r="M10" s="10"/>
      <c r="N10" s="7">
        <v>1.4529399999999999</v>
      </c>
      <c r="O10" s="8">
        <v>0</v>
      </c>
      <c r="P10" s="9" t="s">
        <v>460</v>
      </c>
      <c r="Q10" s="7">
        <v>1.9333800000000001</v>
      </c>
      <c r="R10" s="8">
        <v>0</v>
      </c>
      <c r="S10" s="9" t="s">
        <v>465</v>
      </c>
    </row>
    <row r="11" spans="1:19" x14ac:dyDescent="0.25">
      <c r="C11" t="s">
        <v>338</v>
      </c>
      <c r="G11" s="5" t="s">
        <v>328</v>
      </c>
      <c r="H11" s="7">
        <v>1421.89</v>
      </c>
      <c r="I11" s="8">
        <v>9.8364700000000003</v>
      </c>
      <c r="J11" s="9">
        <v>-7.1754499999999997</v>
      </c>
      <c r="K11" s="10"/>
      <c r="L11" s="10"/>
      <c r="M11" s="10"/>
      <c r="N11" s="7">
        <v>7.9071499999999997</v>
      </c>
      <c r="O11" s="8">
        <v>1353.8</v>
      </c>
      <c r="P11" s="9">
        <v>7.4196400000000002</v>
      </c>
      <c r="Q11" s="7">
        <v>10.8157</v>
      </c>
      <c r="R11" s="8">
        <v>1352.85</v>
      </c>
      <c r="S11" s="9">
        <v>6.9667300000000001</v>
      </c>
    </row>
    <row r="12" spans="1:19" x14ac:dyDescent="0.25">
      <c r="A12" t="s">
        <v>339</v>
      </c>
      <c r="B12">
        <v>2</v>
      </c>
      <c r="C12" t="s">
        <v>340</v>
      </c>
      <c r="G12" s="5" t="s">
        <v>466</v>
      </c>
      <c r="H12" s="7">
        <v>247.85400000000001</v>
      </c>
      <c r="I12" s="8">
        <v>9.7944099999999992</v>
      </c>
      <c r="J12" s="9">
        <v>-4.6613899999999999</v>
      </c>
      <c r="K12" s="10"/>
      <c r="L12" s="10"/>
      <c r="M12" s="10"/>
      <c r="N12" s="7">
        <v>21.444299999999998</v>
      </c>
      <c r="O12" s="8">
        <v>253.90100000000001</v>
      </c>
      <c r="P12" s="9">
        <v>3.5655999999999999</v>
      </c>
      <c r="Q12" s="5"/>
      <c r="R12" s="5"/>
      <c r="S12" s="5"/>
    </row>
    <row r="13" spans="1:19" x14ac:dyDescent="0.25">
      <c r="C13" t="s">
        <v>341</v>
      </c>
      <c r="G13" s="5" t="s">
        <v>466</v>
      </c>
      <c r="H13" s="7">
        <v>6.6204000000000001</v>
      </c>
      <c r="I13" s="8">
        <v>138.43600000000001</v>
      </c>
      <c r="J13" s="9">
        <v>4.3861600000000003</v>
      </c>
      <c r="K13" s="10"/>
      <c r="L13" s="10"/>
      <c r="M13" s="10"/>
      <c r="N13" s="7">
        <v>80.375900000000001</v>
      </c>
      <c r="O13" s="8">
        <v>6.3431899999999999</v>
      </c>
      <c r="P13" s="9">
        <v>-3.6634799999999998</v>
      </c>
      <c r="Q13" s="5"/>
      <c r="R13" s="5"/>
      <c r="S13" s="5"/>
    </row>
    <row r="14" spans="1:19" x14ac:dyDescent="0.25">
      <c r="A14" t="s">
        <v>342</v>
      </c>
      <c r="B14">
        <v>11</v>
      </c>
      <c r="C14" t="s">
        <v>343</v>
      </c>
      <c r="G14" s="5" t="s">
        <v>467</v>
      </c>
      <c r="H14" s="7">
        <v>0.43362899999999999</v>
      </c>
      <c r="I14" s="8">
        <v>0</v>
      </c>
      <c r="J14" s="9" t="s">
        <v>460</v>
      </c>
      <c r="K14" s="10"/>
      <c r="L14" s="10"/>
      <c r="M14" s="10"/>
      <c r="Q14" s="7">
        <v>0</v>
      </c>
      <c r="R14" s="8">
        <v>0.521976</v>
      </c>
      <c r="S14" s="9" t="s">
        <v>464</v>
      </c>
    </row>
    <row r="15" spans="1:19" x14ac:dyDescent="0.25">
      <c r="C15" t="s">
        <v>344</v>
      </c>
      <c r="G15" s="5" t="s">
        <v>467</v>
      </c>
      <c r="H15" s="7">
        <v>0.87611099999999997</v>
      </c>
      <c r="I15" s="8">
        <v>0</v>
      </c>
      <c r="J15" s="9" t="s">
        <v>460</v>
      </c>
      <c r="K15" s="10"/>
      <c r="L15" s="10"/>
      <c r="M15" s="10"/>
      <c r="Q15" s="7">
        <v>0</v>
      </c>
      <c r="R15" s="8">
        <v>0.63274600000000003</v>
      </c>
      <c r="S15" s="9" t="s">
        <v>464</v>
      </c>
    </row>
    <row r="16" spans="1:19" x14ac:dyDescent="0.25">
      <c r="C16" t="s">
        <v>345</v>
      </c>
      <c r="G16" s="5" t="s">
        <v>467</v>
      </c>
      <c r="H16" s="7">
        <v>2.53606</v>
      </c>
      <c r="I16" s="8">
        <v>0</v>
      </c>
      <c r="J16" s="9" t="s">
        <v>460</v>
      </c>
      <c r="K16" s="10"/>
      <c r="L16" s="10"/>
      <c r="M16" s="10"/>
      <c r="Q16" s="7">
        <v>0</v>
      </c>
      <c r="R16" s="8">
        <v>2.5522499999999999</v>
      </c>
      <c r="S16" s="9" t="s">
        <v>464</v>
      </c>
    </row>
    <row r="17" spans="1:19" x14ac:dyDescent="0.25">
      <c r="C17" t="s">
        <v>346</v>
      </c>
      <c r="G17" s="5" t="s">
        <v>467</v>
      </c>
      <c r="H17" s="7">
        <v>63.584000000000003</v>
      </c>
      <c r="I17" s="8">
        <v>0</v>
      </c>
      <c r="J17" s="9" t="s">
        <v>460</v>
      </c>
      <c r="K17" s="10"/>
      <c r="L17" s="10"/>
      <c r="M17" s="10"/>
      <c r="Q17" s="7">
        <v>0</v>
      </c>
      <c r="R17" s="8">
        <v>65.702600000000004</v>
      </c>
      <c r="S17" s="9" t="s">
        <v>464</v>
      </c>
    </row>
    <row r="18" spans="1:19" x14ac:dyDescent="0.25">
      <c r="C18" t="s">
        <v>347</v>
      </c>
      <c r="G18" s="5" t="s">
        <v>467</v>
      </c>
      <c r="H18" s="7">
        <v>13.784000000000001</v>
      </c>
      <c r="I18" s="8">
        <v>0</v>
      </c>
      <c r="J18" s="9" t="s">
        <v>460</v>
      </c>
      <c r="K18" s="10"/>
      <c r="L18" s="10"/>
      <c r="M18" s="10"/>
      <c r="Q18" s="7">
        <v>0</v>
      </c>
      <c r="R18" s="8">
        <v>10.591799999999999</v>
      </c>
      <c r="S18" s="9" t="s">
        <v>464</v>
      </c>
    </row>
    <row r="19" spans="1:19" x14ac:dyDescent="0.25">
      <c r="C19" t="s">
        <v>348</v>
      </c>
      <c r="G19" s="5" t="s">
        <v>467</v>
      </c>
      <c r="H19" s="7">
        <v>384.08100000000002</v>
      </c>
      <c r="I19" s="8">
        <v>7.6036000000000001</v>
      </c>
      <c r="J19" s="9">
        <v>-5.6585900000000002</v>
      </c>
      <c r="K19" s="10"/>
      <c r="L19" s="10"/>
      <c r="M19" s="10"/>
      <c r="Q19" s="7">
        <v>13.2559</v>
      </c>
      <c r="R19" s="8">
        <v>358.22199999999998</v>
      </c>
      <c r="S19" s="9">
        <v>4.7561499999999999</v>
      </c>
    </row>
    <row r="20" spans="1:19" x14ac:dyDescent="0.25">
      <c r="C20" t="s">
        <v>349</v>
      </c>
      <c r="G20" s="5" t="s">
        <v>467</v>
      </c>
      <c r="H20" s="7">
        <v>78.828299999999999</v>
      </c>
      <c r="I20" s="8">
        <v>1.7341299999999999</v>
      </c>
      <c r="J20" s="9">
        <v>-5.5064299999999999</v>
      </c>
      <c r="K20" s="10"/>
      <c r="L20" s="10"/>
      <c r="M20" s="10"/>
      <c r="Q20" s="7">
        <v>1.87714</v>
      </c>
      <c r="R20" s="8">
        <v>70.7059</v>
      </c>
      <c r="S20" s="9">
        <v>5.23522</v>
      </c>
    </row>
    <row r="21" spans="1:19" x14ac:dyDescent="0.25">
      <c r="C21" t="s">
        <v>350</v>
      </c>
      <c r="G21" s="5" t="s">
        <v>467</v>
      </c>
      <c r="H21" s="7">
        <v>0</v>
      </c>
      <c r="I21" s="8">
        <v>2.161</v>
      </c>
      <c r="J21" s="9" t="s">
        <v>459</v>
      </c>
      <c r="K21" s="10"/>
      <c r="L21" s="10"/>
      <c r="M21" s="10"/>
      <c r="Q21" s="7">
        <v>4.22058</v>
      </c>
      <c r="R21" s="8">
        <v>0.27428900000000001</v>
      </c>
      <c r="S21" s="9">
        <v>-3.94367</v>
      </c>
    </row>
    <row r="22" spans="1:19" x14ac:dyDescent="0.25">
      <c r="C22" t="s">
        <v>351</v>
      </c>
      <c r="D22" t="s">
        <v>36</v>
      </c>
      <c r="F22" t="s">
        <v>38</v>
      </c>
      <c r="G22" s="5" t="s">
        <v>467</v>
      </c>
      <c r="H22" s="7">
        <v>0.75715399999999999</v>
      </c>
      <c r="I22" s="8">
        <v>0</v>
      </c>
      <c r="J22" s="9" t="s">
        <v>460</v>
      </c>
      <c r="K22" s="10"/>
      <c r="L22" s="10"/>
      <c r="M22" s="10"/>
      <c r="Q22" s="7">
        <v>0</v>
      </c>
      <c r="R22" s="8">
        <v>0.74712800000000001</v>
      </c>
      <c r="S22" s="9" t="s">
        <v>464</v>
      </c>
    </row>
    <row r="23" spans="1:19" x14ac:dyDescent="0.25">
      <c r="C23" t="s">
        <v>352</v>
      </c>
      <c r="D23" t="s">
        <v>32</v>
      </c>
      <c r="E23" t="s">
        <v>33</v>
      </c>
      <c r="G23" s="5" t="s">
        <v>467</v>
      </c>
      <c r="H23" s="7">
        <v>3.4795500000000001</v>
      </c>
      <c r="I23" s="8">
        <v>0</v>
      </c>
      <c r="J23" s="9" t="s">
        <v>460</v>
      </c>
      <c r="K23" s="10"/>
      <c r="L23" s="10"/>
      <c r="M23" s="10"/>
      <c r="Q23" s="7">
        <v>0</v>
      </c>
      <c r="R23" s="8">
        <v>4.2529700000000004</v>
      </c>
      <c r="S23" s="9" t="s">
        <v>464</v>
      </c>
    </row>
    <row r="24" spans="1:19" x14ac:dyDescent="0.25">
      <c r="C24" t="s">
        <v>353</v>
      </c>
      <c r="G24" s="5" t="s">
        <v>467</v>
      </c>
      <c r="H24" s="7">
        <v>3.9791599999999998</v>
      </c>
      <c r="I24" s="8">
        <v>0</v>
      </c>
      <c r="J24" s="9" t="s">
        <v>460</v>
      </c>
      <c r="K24" s="10"/>
      <c r="L24" s="10"/>
      <c r="M24" s="10"/>
      <c r="Q24" s="7">
        <v>0</v>
      </c>
      <c r="R24" s="8">
        <v>3.6974200000000002</v>
      </c>
      <c r="S24" s="9" t="s">
        <v>464</v>
      </c>
    </row>
    <row r="25" spans="1:19" x14ac:dyDescent="0.25">
      <c r="A25" t="s">
        <v>354</v>
      </c>
      <c r="B25">
        <v>4</v>
      </c>
      <c r="C25" t="s">
        <v>355</v>
      </c>
      <c r="G25" s="5" t="s">
        <v>354</v>
      </c>
      <c r="N25" s="7">
        <v>0</v>
      </c>
      <c r="O25" s="8">
        <v>2.2867299999999999</v>
      </c>
      <c r="P25" s="9" t="s">
        <v>459</v>
      </c>
      <c r="Q25" s="7">
        <v>0</v>
      </c>
      <c r="R25" s="8">
        <v>2.2850799999999998</v>
      </c>
      <c r="S25" s="9" t="s">
        <v>464</v>
      </c>
    </row>
    <row r="26" spans="1:19" x14ac:dyDescent="0.25">
      <c r="C26" t="s">
        <v>356</v>
      </c>
      <c r="G26" s="5" t="s">
        <v>354</v>
      </c>
      <c r="N26" s="7">
        <v>0</v>
      </c>
      <c r="O26" s="8">
        <v>0.92823699999999998</v>
      </c>
      <c r="P26" s="9" t="s">
        <v>459</v>
      </c>
      <c r="Q26" s="7">
        <v>0</v>
      </c>
      <c r="R26" s="8">
        <v>0.92760299999999996</v>
      </c>
      <c r="S26" s="9" t="s">
        <v>464</v>
      </c>
    </row>
    <row r="27" spans="1:19" x14ac:dyDescent="0.25">
      <c r="C27" t="s">
        <v>357</v>
      </c>
      <c r="G27" s="5" t="s">
        <v>354</v>
      </c>
      <c r="N27" s="7">
        <v>0</v>
      </c>
      <c r="O27" s="8">
        <v>5.1583500000000004</v>
      </c>
      <c r="P27" s="9" t="s">
        <v>459</v>
      </c>
      <c r="Q27" s="7">
        <v>0</v>
      </c>
      <c r="R27" s="8">
        <v>5.1546900000000004</v>
      </c>
      <c r="S27" s="9" t="s">
        <v>464</v>
      </c>
    </row>
    <row r="28" spans="1:19" x14ac:dyDescent="0.25">
      <c r="C28" t="s">
        <v>358</v>
      </c>
      <c r="G28" s="5" t="s">
        <v>354</v>
      </c>
      <c r="N28" s="7">
        <v>0</v>
      </c>
      <c r="O28" s="8">
        <v>2.9751699999999999</v>
      </c>
      <c r="P28" s="9" t="s">
        <v>459</v>
      </c>
      <c r="Q28" s="7">
        <v>0</v>
      </c>
      <c r="R28" s="8">
        <v>2.97309</v>
      </c>
      <c r="S28" s="9" t="s">
        <v>464</v>
      </c>
    </row>
    <row r="29" spans="1:19" x14ac:dyDescent="0.25">
      <c r="A29" t="s">
        <v>359</v>
      </c>
      <c r="B29">
        <v>1</v>
      </c>
      <c r="C29" t="s">
        <v>360</v>
      </c>
      <c r="D29" t="s">
        <v>58</v>
      </c>
      <c r="E29" t="s">
        <v>59</v>
      </c>
      <c r="F29" t="s">
        <v>60</v>
      </c>
      <c r="G29" s="5" t="s">
        <v>469</v>
      </c>
      <c r="K29" s="7">
        <v>8.1332100000000001</v>
      </c>
      <c r="L29" s="8">
        <v>3.7042999999999999</v>
      </c>
      <c r="M29" s="9">
        <v>-1.13462</v>
      </c>
      <c r="Q29" s="7">
        <v>60.386200000000002</v>
      </c>
      <c r="R29" s="8">
        <v>41.1539</v>
      </c>
      <c r="S29" s="9">
        <v>-0.55318800000000001</v>
      </c>
    </row>
    <row r="30" spans="1:19" x14ac:dyDescent="0.25">
      <c r="A30" t="s">
        <v>361</v>
      </c>
      <c r="B30">
        <v>21</v>
      </c>
      <c r="C30" t="s">
        <v>362</v>
      </c>
    </row>
    <row r="31" spans="1:19" x14ac:dyDescent="0.25">
      <c r="C31" t="s">
        <v>363</v>
      </c>
      <c r="D31" t="s">
        <v>63</v>
      </c>
      <c r="F31" t="s">
        <v>64</v>
      </c>
    </row>
    <row r="32" spans="1:19" x14ac:dyDescent="0.25">
      <c r="C32" t="s">
        <v>364</v>
      </c>
    </row>
    <row r="33" spans="3:6" x14ac:dyDescent="0.25">
      <c r="C33" t="s">
        <v>365</v>
      </c>
      <c r="D33" t="s">
        <v>123</v>
      </c>
      <c r="E33" t="s">
        <v>124</v>
      </c>
      <c r="F33" t="s">
        <v>125</v>
      </c>
    </row>
    <row r="34" spans="3:6" x14ac:dyDescent="0.25">
      <c r="C34" t="s">
        <v>366</v>
      </c>
      <c r="E34" t="s">
        <v>154</v>
      </c>
      <c r="F34" t="s">
        <v>155</v>
      </c>
    </row>
    <row r="35" spans="3:6" x14ac:dyDescent="0.25">
      <c r="C35" t="s">
        <v>367</v>
      </c>
    </row>
    <row r="36" spans="3:6" x14ac:dyDescent="0.25">
      <c r="C36" t="s">
        <v>368</v>
      </c>
      <c r="E36" t="s">
        <v>99</v>
      </c>
    </row>
    <row r="37" spans="3:6" x14ac:dyDescent="0.25">
      <c r="C37" t="s">
        <v>369</v>
      </c>
    </row>
    <row r="38" spans="3:6" x14ac:dyDescent="0.25">
      <c r="C38" t="s">
        <v>370</v>
      </c>
    </row>
    <row r="39" spans="3:6" x14ac:dyDescent="0.25">
      <c r="C39" t="s">
        <v>371</v>
      </c>
      <c r="D39" t="s">
        <v>9</v>
      </c>
      <c r="E39" t="s">
        <v>10</v>
      </c>
    </row>
    <row r="40" spans="3:6" x14ac:dyDescent="0.25">
      <c r="C40" t="s">
        <v>372</v>
      </c>
      <c r="D40" t="s">
        <v>54</v>
      </c>
    </row>
    <row r="41" spans="3:6" x14ac:dyDescent="0.25">
      <c r="C41" t="s">
        <v>373</v>
      </c>
    </row>
    <row r="42" spans="3:6" x14ac:dyDescent="0.25">
      <c r="C42" t="s">
        <v>374</v>
      </c>
    </row>
    <row r="43" spans="3:6" x14ac:dyDescent="0.25">
      <c r="C43" t="s">
        <v>375</v>
      </c>
    </row>
    <row r="44" spans="3:6" x14ac:dyDescent="0.25">
      <c r="C44" t="s">
        <v>376</v>
      </c>
      <c r="D44" t="s">
        <v>78</v>
      </c>
      <c r="F44" t="s">
        <v>41</v>
      </c>
    </row>
    <row r="45" spans="3:6" x14ac:dyDescent="0.25">
      <c r="C45" t="s">
        <v>377</v>
      </c>
      <c r="F45" t="s">
        <v>41</v>
      </c>
    </row>
    <row r="46" spans="3:6" x14ac:dyDescent="0.25">
      <c r="C46" t="s">
        <v>378</v>
      </c>
    </row>
    <row r="47" spans="3:6" x14ac:dyDescent="0.25">
      <c r="C47" t="s">
        <v>379</v>
      </c>
      <c r="D47" t="s">
        <v>27</v>
      </c>
      <c r="E47" t="s">
        <v>28</v>
      </c>
    </row>
    <row r="48" spans="3:6" x14ac:dyDescent="0.25">
      <c r="C48" t="s">
        <v>380</v>
      </c>
      <c r="D48" t="s">
        <v>139</v>
      </c>
      <c r="F48" t="s">
        <v>140</v>
      </c>
    </row>
    <row r="49" spans="1:6" x14ac:dyDescent="0.25">
      <c r="C49" t="s">
        <v>381</v>
      </c>
    </row>
    <row r="50" spans="1:6" x14ac:dyDescent="0.25">
      <c r="C50" t="s">
        <v>382</v>
      </c>
    </row>
    <row r="51" spans="1:6" x14ac:dyDescent="0.25">
      <c r="A51" t="s">
        <v>383</v>
      </c>
      <c r="B51">
        <v>15</v>
      </c>
      <c r="C51" t="s">
        <v>384</v>
      </c>
    </row>
    <row r="52" spans="1:6" x14ac:dyDescent="0.25">
      <c r="C52" t="s">
        <v>385</v>
      </c>
    </row>
    <row r="53" spans="1:6" x14ac:dyDescent="0.25">
      <c r="C53" t="s">
        <v>386</v>
      </c>
    </row>
    <row r="54" spans="1:6" x14ac:dyDescent="0.25">
      <c r="C54" t="s">
        <v>387</v>
      </c>
      <c r="D54" t="s">
        <v>14</v>
      </c>
      <c r="F54" t="s">
        <v>15</v>
      </c>
    </row>
    <row r="55" spans="1:6" x14ac:dyDescent="0.25">
      <c r="C55" t="s">
        <v>388</v>
      </c>
    </row>
    <row r="56" spans="1:6" x14ac:dyDescent="0.25">
      <c r="C56" t="s">
        <v>389</v>
      </c>
    </row>
    <row r="57" spans="1:6" x14ac:dyDescent="0.25">
      <c r="C57" t="s">
        <v>390</v>
      </c>
    </row>
    <row r="58" spans="1:6" x14ac:dyDescent="0.25">
      <c r="C58" t="s">
        <v>391</v>
      </c>
    </row>
    <row r="59" spans="1:6" x14ac:dyDescent="0.25">
      <c r="C59" t="s">
        <v>392</v>
      </c>
    </row>
    <row r="60" spans="1:6" x14ac:dyDescent="0.25">
      <c r="C60" t="s">
        <v>393</v>
      </c>
    </row>
    <row r="61" spans="1:6" x14ac:dyDescent="0.25">
      <c r="C61" t="s">
        <v>394</v>
      </c>
    </row>
    <row r="62" spans="1:6" x14ac:dyDescent="0.25">
      <c r="C62" t="s">
        <v>395</v>
      </c>
      <c r="D62" t="s">
        <v>32</v>
      </c>
      <c r="E62" t="s">
        <v>44</v>
      </c>
      <c r="F62" t="s">
        <v>45</v>
      </c>
    </row>
    <row r="63" spans="1:6" x14ac:dyDescent="0.25">
      <c r="C63" t="s">
        <v>396</v>
      </c>
    </row>
    <row r="64" spans="1:6" x14ac:dyDescent="0.25">
      <c r="C64" t="s">
        <v>397</v>
      </c>
      <c r="D64" t="s">
        <v>143</v>
      </c>
      <c r="E64" t="s">
        <v>144</v>
      </c>
      <c r="F64" t="s">
        <v>41</v>
      </c>
    </row>
    <row r="65" spans="1:6" x14ac:dyDescent="0.25">
      <c r="C65" t="s">
        <v>398</v>
      </c>
    </row>
    <row r="66" spans="1:6" x14ac:dyDescent="0.25">
      <c r="A66" t="s">
        <v>399</v>
      </c>
      <c r="B66">
        <v>21</v>
      </c>
      <c r="C66" t="s">
        <v>400</v>
      </c>
      <c r="D66" t="s">
        <v>114</v>
      </c>
      <c r="E66" t="s">
        <v>115</v>
      </c>
      <c r="F66" t="s">
        <v>41</v>
      </c>
    </row>
    <row r="67" spans="1:6" x14ac:dyDescent="0.25">
      <c r="C67" t="s">
        <v>401</v>
      </c>
    </row>
    <row r="68" spans="1:6" x14ac:dyDescent="0.25">
      <c r="C68" t="s">
        <v>402</v>
      </c>
    </row>
    <row r="69" spans="1:6" x14ac:dyDescent="0.25">
      <c r="C69" t="s">
        <v>403</v>
      </c>
    </row>
    <row r="70" spans="1:6" x14ac:dyDescent="0.25">
      <c r="C70" t="s">
        <v>404</v>
      </c>
    </row>
    <row r="71" spans="1:6" x14ac:dyDescent="0.25">
      <c r="C71" t="s">
        <v>405</v>
      </c>
    </row>
    <row r="72" spans="1:6" x14ac:dyDescent="0.25">
      <c r="C72" t="s">
        <v>406</v>
      </c>
    </row>
    <row r="73" spans="1:6" x14ac:dyDescent="0.25">
      <c r="C73" t="s">
        <v>407</v>
      </c>
    </row>
    <row r="74" spans="1:6" x14ac:dyDescent="0.25">
      <c r="C74" t="s">
        <v>408</v>
      </c>
      <c r="D74" t="s">
        <v>128</v>
      </c>
      <c r="F74" t="s">
        <v>60</v>
      </c>
    </row>
    <row r="75" spans="1:6" x14ac:dyDescent="0.25">
      <c r="C75" t="s">
        <v>409</v>
      </c>
    </row>
    <row r="76" spans="1:6" x14ac:dyDescent="0.25">
      <c r="C76" t="s">
        <v>410</v>
      </c>
      <c r="D76" t="s">
        <v>19</v>
      </c>
    </row>
    <row r="77" spans="1:6" x14ac:dyDescent="0.25">
      <c r="C77" t="s">
        <v>411</v>
      </c>
    </row>
    <row r="78" spans="1:6" x14ac:dyDescent="0.25">
      <c r="C78" t="s">
        <v>412</v>
      </c>
    </row>
    <row r="79" spans="1:6" x14ac:dyDescent="0.25">
      <c r="C79" t="s">
        <v>413</v>
      </c>
    </row>
    <row r="80" spans="1:6" x14ac:dyDescent="0.25">
      <c r="C80" t="s">
        <v>414</v>
      </c>
    </row>
    <row r="81" spans="1:6" x14ac:dyDescent="0.25">
      <c r="C81" t="s">
        <v>415</v>
      </c>
    </row>
    <row r="82" spans="1:6" x14ac:dyDescent="0.25">
      <c r="C82" t="s">
        <v>416</v>
      </c>
    </row>
    <row r="83" spans="1:6" x14ac:dyDescent="0.25">
      <c r="C83" t="s">
        <v>417</v>
      </c>
      <c r="F83" t="s">
        <v>41</v>
      </c>
    </row>
    <row r="84" spans="1:6" x14ac:dyDescent="0.25">
      <c r="C84" t="s">
        <v>418</v>
      </c>
      <c r="D84" t="s">
        <v>95</v>
      </c>
      <c r="E84" t="s">
        <v>96</v>
      </c>
    </row>
    <row r="85" spans="1:6" x14ac:dyDescent="0.25">
      <c r="C85" t="s">
        <v>419</v>
      </c>
    </row>
    <row r="86" spans="1:6" x14ac:dyDescent="0.25">
      <c r="C86" t="s">
        <v>420</v>
      </c>
    </row>
    <row r="87" spans="1:6" x14ac:dyDescent="0.25">
      <c r="A87" t="s">
        <v>421</v>
      </c>
      <c r="B87">
        <v>28</v>
      </c>
      <c r="C87" t="s">
        <v>422</v>
      </c>
      <c r="D87" t="s">
        <v>88</v>
      </c>
      <c r="E87" t="s">
        <v>89</v>
      </c>
      <c r="F87" t="s">
        <v>50</v>
      </c>
    </row>
    <row r="88" spans="1:6" x14ac:dyDescent="0.25">
      <c r="C88" t="s">
        <v>423</v>
      </c>
    </row>
    <row r="89" spans="1:6" x14ac:dyDescent="0.25">
      <c r="C89" t="s">
        <v>424</v>
      </c>
    </row>
    <row r="90" spans="1:6" x14ac:dyDescent="0.25">
      <c r="C90" t="s">
        <v>425</v>
      </c>
    </row>
    <row r="91" spans="1:6" x14ac:dyDescent="0.25">
      <c r="C91" t="s">
        <v>426</v>
      </c>
      <c r="D91" t="s">
        <v>109</v>
      </c>
      <c r="E91" t="s">
        <v>110</v>
      </c>
      <c r="F91" t="s">
        <v>111</v>
      </c>
    </row>
    <row r="92" spans="1:6" x14ac:dyDescent="0.25">
      <c r="C92" t="s">
        <v>427</v>
      </c>
      <c r="F92" t="s">
        <v>2</v>
      </c>
    </row>
    <row r="93" spans="1:6" x14ac:dyDescent="0.25">
      <c r="C93" t="s">
        <v>428</v>
      </c>
      <c r="D93" t="s">
        <v>103</v>
      </c>
      <c r="E93" t="s">
        <v>104</v>
      </c>
      <c r="F93" t="s">
        <v>50</v>
      </c>
    </row>
    <row r="94" spans="1:6" x14ac:dyDescent="0.25">
      <c r="C94" t="s">
        <v>429</v>
      </c>
      <c r="F94" t="s">
        <v>2</v>
      </c>
    </row>
    <row r="95" spans="1:6" x14ac:dyDescent="0.25">
      <c r="C95" t="s">
        <v>430</v>
      </c>
      <c r="D95" t="s">
        <v>5</v>
      </c>
    </row>
    <row r="96" spans="1:6" x14ac:dyDescent="0.25">
      <c r="C96" t="s">
        <v>431</v>
      </c>
      <c r="D96" t="s">
        <v>109</v>
      </c>
      <c r="E96" t="s">
        <v>110</v>
      </c>
      <c r="F96" t="s">
        <v>111</v>
      </c>
    </row>
    <row r="97" spans="3:6" x14ac:dyDescent="0.25">
      <c r="C97" t="s">
        <v>432</v>
      </c>
    </row>
    <row r="98" spans="3:6" x14ac:dyDescent="0.25">
      <c r="C98" t="s">
        <v>433</v>
      </c>
      <c r="D98" t="s">
        <v>82</v>
      </c>
      <c r="E98" t="s">
        <v>83</v>
      </c>
      <c r="F98" t="s">
        <v>84</v>
      </c>
    </row>
    <row r="99" spans="3:6" x14ac:dyDescent="0.25">
      <c r="C99" t="s">
        <v>434</v>
      </c>
      <c r="D99" t="s">
        <v>123</v>
      </c>
      <c r="E99" t="s">
        <v>124</v>
      </c>
      <c r="F99" t="s">
        <v>125</v>
      </c>
    </row>
    <row r="100" spans="3:6" x14ac:dyDescent="0.25">
      <c r="C100" t="s">
        <v>435</v>
      </c>
      <c r="D100" t="s">
        <v>123</v>
      </c>
      <c r="E100" t="s">
        <v>124</v>
      </c>
      <c r="F100" t="s">
        <v>125</v>
      </c>
    </row>
    <row r="101" spans="3:6" x14ac:dyDescent="0.25">
      <c r="C101" t="s">
        <v>436</v>
      </c>
      <c r="D101" t="s">
        <v>123</v>
      </c>
      <c r="E101" t="s">
        <v>124</v>
      </c>
      <c r="F101" t="s">
        <v>125</v>
      </c>
    </row>
    <row r="102" spans="3:6" x14ac:dyDescent="0.25">
      <c r="C102" t="s">
        <v>437</v>
      </c>
    </row>
    <row r="103" spans="3:6" x14ac:dyDescent="0.25">
      <c r="C103" t="s">
        <v>438</v>
      </c>
      <c r="D103" t="s">
        <v>92</v>
      </c>
      <c r="E103" t="s">
        <v>49</v>
      </c>
      <c r="F103" t="s">
        <v>50</v>
      </c>
    </row>
    <row r="104" spans="3:6" x14ac:dyDescent="0.25">
      <c r="C104" t="s">
        <v>439</v>
      </c>
      <c r="D104" t="s">
        <v>75</v>
      </c>
    </row>
    <row r="105" spans="3:6" x14ac:dyDescent="0.25">
      <c r="C105" t="s">
        <v>440</v>
      </c>
    </row>
    <row r="106" spans="3:6" x14ac:dyDescent="0.25">
      <c r="C106" t="s">
        <v>441</v>
      </c>
    </row>
    <row r="107" spans="3:6" x14ac:dyDescent="0.25">
      <c r="C107" t="s">
        <v>442</v>
      </c>
      <c r="D107" t="s">
        <v>103</v>
      </c>
      <c r="E107" t="s">
        <v>104</v>
      </c>
      <c r="F107" t="s">
        <v>50</v>
      </c>
    </row>
    <row r="108" spans="3:6" x14ac:dyDescent="0.25">
      <c r="C108" t="s">
        <v>443</v>
      </c>
      <c r="D108" t="s">
        <v>69</v>
      </c>
      <c r="E108" t="s">
        <v>70</v>
      </c>
      <c r="F108" t="s">
        <v>71</v>
      </c>
    </row>
    <row r="109" spans="3:6" x14ac:dyDescent="0.25">
      <c r="C109" t="s">
        <v>444</v>
      </c>
      <c r="D109" t="s">
        <v>103</v>
      </c>
      <c r="E109" t="s">
        <v>104</v>
      </c>
      <c r="F109" t="s">
        <v>50</v>
      </c>
    </row>
    <row r="110" spans="3:6" x14ac:dyDescent="0.25">
      <c r="C110" t="s">
        <v>445</v>
      </c>
      <c r="D110" t="s">
        <v>48</v>
      </c>
      <c r="E110" t="s">
        <v>49</v>
      </c>
      <c r="F110" t="s">
        <v>50</v>
      </c>
    </row>
    <row r="111" spans="3:6" x14ac:dyDescent="0.25">
      <c r="C111" t="s">
        <v>446</v>
      </c>
    </row>
    <row r="112" spans="3:6" x14ac:dyDescent="0.25">
      <c r="C112" t="s">
        <v>447</v>
      </c>
    </row>
    <row r="113" spans="3:3" x14ac:dyDescent="0.25">
      <c r="C113" t="s">
        <v>448</v>
      </c>
    </row>
    <row r="114" spans="3:3" x14ac:dyDescent="0.25">
      <c r="C114" t="s">
        <v>449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Table S13</vt:lpstr>
      <vt:lpstr>complete_annotation_113</vt:lpstr>
      <vt:lpstr>hits_MF</vt:lpstr>
      <vt:lpstr>hits_BP</vt:lpstr>
      <vt:lpstr>hits_CC</vt:lpstr>
      <vt:lpstr>Percentage_total_MF</vt:lpstr>
      <vt:lpstr>Percentage_total_BP</vt:lpstr>
      <vt:lpstr>Percentage_total_CC</vt:lpstr>
      <vt:lpstr>Overrepresentation_MF</vt:lpstr>
      <vt:lpstr>Overrepresentation_BP</vt:lpstr>
      <vt:lpstr>Overrepresentation_CC</vt:lpstr>
      <vt:lpstr>Venn_diagram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José Martínez</dc:creator>
  <cp:lastModifiedBy>Pedro-Martinez</cp:lastModifiedBy>
  <dcterms:created xsi:type="dcterms:W3CDTF">2020-06-28T10:30:00Z</dcterms:created>
  <dcterms:modified xsi:type="dcterms:W3CDTF">2021-01-14T08:41:53Z</dcterms:modified>
</cp:coreProperties>
</file>