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462"/>
  </bookViews>
  <sheets>
    <sheet name="Table1" sheetId="1" r:id="rId1"/>
    <sheet name="Table2" sheetId="2" r:id="rId2"/>
    <sheet name="Table3" sheetId="3" r:id="rId3"/>
    <sheet name="Table4" sheetId="4" r:id="rId4"/>
    <sheet name="Table5" sheetId="5" r:id="rId5"/>
  </sheets>
  <definedNames>
    <definedName name="_xlnm._FilterDatabase" localSheetId="1" hidden="1">Table2!$A$2:$K$2</definedName>
  </definedNames>
  <calcPr calcId="144525"/>
</workbook>
</file>

<file path=xl/sharedStrings.xml><?xml version="1.0" encoding="utf-8"?>
<sst xmlns="http://schemas.openxmlformats.org/spreadsheetml/2006/main" count="381" uniqueCount="220">
  <si>
    <r>
      <rPr>
        <b/>
        <sz val="11"/>
        <color theme="1"/>
        <rFont val="Times New Roman"/>
        <charset val="134"/>
      </rPr>
      <t>Table 1</t>
    </r>
    <r>
      <rPr>
        <sz val="11"/>
        <color theme="1"/>
        <rFont val="Times New Roman"/>
        <charset val="134"/>
      </rPr>
      <t>. Tree frequency and notable traits of 21 OVT species in Wuzhishan City.</t>
    </r>
  </si>
  <si>
    <t>Family</t>
  </si>
  <si>
    <t>Species</t>
  </si>
  <si>
    <t>Common name</t>
  </si>
  <si>
    <t>Tree frequency (count)</t>
  </si>
  <si>
    <t>Tree proportion (%)</t>
  </si>
  <si>
    <t>Native or exotic</t>
  </si>
  <si>
    <t>Cultivated species</t>
  </si>
  <si>
    <t>Seasonality</t>
  </si>
  <si>
    <t>Biological potential height (m)</t>
  </si>
  <si>
    <t>Moraceae</t>
  </si>
  <si>
    <t>Ficus virens</t>
  </si>
  <si>
    <t>Big Leaf Fig</t>
  </si>
  <si>
    <t>Native</t>
  </si>
  <si>
    <t>Landscape</t>
  </si>
  <si>
    <t>Deciduous</t>
  </si>
  <si>
    <t>Ficus benjamina</t>
  </si>
  <si>
    <t>Weeping Fig</t>
  </si>
  <si>
    <t>Evergreen</t>
  </si>
  <si>
    <t>Ficus altissima</t>
  </si>
  <si>
    <t>Lofty Fig</t>
  </si>
  <si>
    <t>Ficus microcarpa</t>
  </si>
  <si>
    <t>Chinese Banyan</t>
  </si>
  <si>
    <t>Ficus subpisocarpa</t>
  </si>
  <si>
    <t>Superb Fig</t>
  </si>
  <si>
    <t>No</t>
  </si>
  <si>
    <r>
      <rPr>
        <i/>
        <sz val="11"/>
        <color theme="1"/>
        <rFont val="Times New Roman"/>
        <charset val="134"/>
      </rPr>
      <t xml:space="preserve">Ficus tinctoria </t>
    </r>
    <r>
      <rPr>
        <sz val="11"/>
        <color theme="1"/>
        <rFont val="Times New Roman"/>
        <charset val="134"/>
      </rPr>
      <t>subsp</t>
    </r>
    <r>
      <rPr>
        <i/>
        <sz val="11"/>
        <color theme="1"/>
        <rFont val="Times New Roman"/>
        <charset val="134"/>
      </rPr>
      <t>. gibbosa</t>
    </r>
  </si>
  <si>
    <t>Dye Fig</t>
  </si>
  <si>
    <t>Ficus carica</t>
  </si>
  <si>
    <t>Edible Fig</t>
  </si>
  <si>
    <t>Exotic</t>
  </si>
  <si>
    <t>Fruit</t>
  </si>
  <si>
    <t>Artocarpus heterophyllus</t>
  </si>
  <si>
    <t>Jackfruit</t>
  </si>
  <si>
    <r>
      <rPr>
        <i/>
        <sz val="11"/>
        <color theme="1"/>
        <rFont val="Times New Roman"/>
        <charset val="134"/>
      </rPr>
      <t xml:space="preserve">Artocarpus nitidus </t>
    </r>
    <r>
      <rPr>
        <sz val="11"/>
        <color theme="1"/>
        <rFont val="Times New Roman"/>
        <charset val="134"/>
      </rPr>
      <t>subsp.</t>
    </r>
    <r>
      <rPr>
        <i/>
        <sz val="11"/>
        <color theme="1"/>
        <rFont val="Times New Roman"/>
        <charset val="134"/>
      </rPr>
      <t xml:space="preserve"> lingnanensis</t>
    </r>
    <r>
      <rPr>
        <sz val="8"/>
        <color theme="1"/>
        <rFont val="Times New Roman"/>
        <charset val="134"/>
      </rPr>
      <t> </t>
    </r>
  </si>
  <si>
    <t>Big Leaf Rouge</t>
  </si>
  <si>
    <t>Artocarpus hypargyreus</t>
  </si>
  <si>
    <t>General Wood</t>
  </si>
  <si>
    <t>Antiaris toxicaria</t>
  </si>
  <si>
    <t>Curare Wood</t>
  </si>
  <si>
    <t>Subtotal</t>
  </si>
  <si>
    <t>Sapindaceae</t>
  </si>
  <si>
    <t>Litchi chinensis</t>
  </si>
  <si>
    <t>Lychee</t>
  </si>
  <si>
    <t>Dimocarpus longan</t>
  </si>
  <si>
    <t>Longan</t>
  </si>
  <si>
    <t>Fabaceae</t>
  </si>
  <si>
    <t>Tamarindus indica</t>
  </si>
  <si>
    <t>Tamarind</t>
  </si>
  <si>
    <t>Falcataria falcata</t>
  </si>
  <si>
    <t>Albizzia Falcata</t>
  </si>
  <si>
    <t>Phyllanthaceae</t>
  </si>
  <si>
    <t>Bischofia polycarpa</t>
  </si>
  <si>
    <t>Autumn Maple</t>
  </si>
  <si>
    <t>Anacardiaceae</t>
  </si>
  <si>
    <t>Mangifera indica</t>
  </si>
  <si>
    <t>Mango</t>
  </si>
  <si>
    <t>Myrtaceae</t>
  </si>
  <si>
    <t>Syzygium hainanense</t>
  </si>
  <si>
    <t>Jambolan</t>
  </si>
  <si>
    <t>Cornaceae</t>
  </si>
  <si>
    <t>Alangium salviifolium</t>
  </si>
  <si>
    <t>South Chinese Alangium</t>
  </si>
  <si>
    <t>Malvaceae</t>
  </si>
  <si>
    <t>Bombax ceiba</t>
  </si>
  <si>
    <t>Red Kapok</t>
  </si>
  <si>
    <t>Combretaceae</t>
  </si>
  <si>
    <t>Terminalia hainanensis</t>
  </si>
  <si>
    <t>Terminalia Nigrevenulosa</t>
  </si>
  <si>
    <t>Total</t>
  </si>
  <si>
    <r>
      <rPr>
        <b/>
        <sz val="10"/>
        <color theme="1"/>
        <rFont val="Times New Roman"/>
        <charset val="134"/>
      </rPr>
      <t>Table 2</t>
    </r>
    <r>
      <rPr>
        <sz val="10"/>
        <color theme="1"/>
        <rFont val="Times New Roman"/>
        <charset val="134"/>
      </rPr>
      <t>. Key quantitative attributes of the 21 OVT species.</t>
    </r>
  </si>
  <si>
    <t>Average tree height (m)</t>
  </si>
  <si>
    <t>Maximum tree height (m)</t>
  </si>
  <si>
    <t>Average trunk girth (cm)</t>
  </si>
  <si>
    <t>Maximum trunk girth (cm) </t>
  </si>
  <si>
    <t>Average crown spread (m)</t>
  </si>
  <si>
    <t>Maximum crown spread (m)</t>
  </si>
  <si>
    <t>Mean altitude (m)</t>
  </si>
  <si>
    <t>Maximum altitude (m)</t>
  </si>
  <si>
    <t>Average OVT age (year)</t>
  </si>
  <si>
    <t>Maximum OVT age (year)</t>
  </si>
  <si>
    <r>
      <rPr>
        <i/>
        <sz val="10"/>
        <color theme="1"/>
        <rFont val="Times New Roman"/>
        <charset val="134"/>
      </rPr>
      <t xml:space="preserve">Ficus tinctoria </t>
    </r>
    <r>
      <rPr>
        <sz val="10"/>
        <color theme="1"/>
        <rFont val="Times New Roman"/>
        <charset val="134"/>
      </rPr>
      <t>subsp.</t>
    </r>
    <r>
      <rPr>
        <i/>
        <sz val="10"/>
        <color theme="1"/>
        <rFont val="Times New Roman"/>
        <charset val="134"/>
      </rPr>
      <t xml:space="preserve"> gibbosa</t>
    </r>
  </si>
  <si>
    <r>
      <rPr>
        <i/>
        <sz val="10"/>
        <color theme="1"/>
        <rFont val="Times New Roman"/>
        <charset val="134"/>
      </rPr>
      <t xml:space="preserve">Artocarpus nitidus </t>
    </r>
    <r>
      <rPr>
        <sz val="10"/>
        <color theme="1"/>
        <rFont val="Times New Roman"/>
        <charset val="134"/>
      </rPr>
      <t>subsp.</t>
    </r>
    <r>
      <rPr>
        <i/>
        <sz val="10"/>
        <color theme="1"/>
        <rFont val="Times New Roman"/>
        <charset val="134"/>
      </rPr>
      <t xml:space="preserve"> lingnanensis</t>
    </r>
  </si>
  <si>
    <r>
      <t>Table 3</t>
    </r>
    <r>
      <rPr>
        <sz val="11"/>
        <rFont val="Times New Roman"/>
        <charset val="134"/>
      </rPr>
      <t>. Distribution of the OVT by three age grades in the seven townships and related urban development data.</t>
    </r>
  </si>
  <si>
    <t>Township</t>
  </si>
  <si>
    <t>Grade 1  OVTs (count)</t>
  </si>
  <si>
    <t xml:space="preserve"> Grade 2  OVTs (count)</t>
  </si>
  <si>
    <t>Grade 3 OVTs (count)</t>
  </si>
  <si>
    <t>Total OVTs (count)</t>
  </si>
  <si>
    <r>
      <t>OVT density (OVTs/km</t>
    </r>
    <r>
      <rPr>
        <vertAlign val="superscript"/>
        <sz val="11"/>
        <rFont val="Times New Roman"/>
        <charset val="134"/>
      </rPr>
      <t>2</t>
    </r>
    <r>
      <rPr>
        <sz val="11"/>
        <rFont val="Times New Roman"/>
        <charset val="134"/>
      </rPr>
      <t>)</t>
    </r>
  </si>
  <si>
    <t>Population (person)</t>
  </si>
  <si>
    <r>
      <t>Population density (persons/km</t>
    </r>
    <r>
      <rPr>
        <vertAlign val="superscript"/>
        <sz val="11"/>
        <rFont val="Times New Roman"/>
        <charset val="134"/>
      </rPr>
      <t>2</t>
    </r>
    <r>
      <rPr>
        <sz val="11"/>
        <rFont val="Times New Roman"/>
        <charset val="134"/>
      </rPr>
      <t>)</t>
    </r>
  </si>
  <si>
    <r>
      <t>Township total area (km</t>
    </r>
    <r>
      <rPr>
        <vertAlign val="superscript"/>
        <sz val="11"/>
        <rFont val="Times New Roman"/>
        <charset val="134"/>
      </rPr>
      <t>2</t>
    </r>
    <r>
      <rPr>
        <sz val="11"/>
        <rFont val="Times New Roman"/>
        <charset val="134"/>
      </rPr>
      <t>)</t>
    </r>
  </si>
  <si>
    <t>Changhao</t>
  </si>
  <si>
    <t>Maodao</t>
  </si>
  <si>
    <t>Maoyang</t>
  </si>
  <si>
    <t>Shuiman</t>
  </si>
  <si>
    <t>Tongza</t>
  </si>
  <si>
    <t xml:space="preserve">Fanyang </t>
  </si>
  <si>
    <t>Nansheng</t>
  </si>
  <si>
    <t xml:space="preserve">Total </t>
  </si>
  <si>
    <t>Average</t>
  </si>
  <si>
    <t>Percent</t>
  </si>
  <si>
    <r>
      <rPr>
        <b/>
        <sz val="10"/>
        <color theme="1"/>
        <rFont val="Times New Roman"/>
        <charset val="134"/>
      </rPr>
      <t>Table 4</t>
    </r>
    <r>
      <rPr>
        <sz val="10"/>
        <color theme="1"/>
        <rFont val="Times New Roman"/>
        <charset val="134"/>
      </rPr>
      <t>. Dominant species of OVT in Wuzhishan city.</t>
    </r>
  </si>
  <si>
    <t>Tree species</t>
  </si>
  <si>
    <t>Fanyang</t>
  </si>
  <si>
    <t>Y</t>
  </si>
  <si>
    <t>I</t>
  </si>
  <si>
    <t>-</t>
  </si>
  <si>
    <t>Ficus tinctoria subsp. Gibbosa</t>
  </si>
  <si>
    <t>Artocarpus nitidus subsp. Lingnanensis</t>
  </si>
  <si>
    <r>
      <rPr>
        <sz val="9"/>
        <color theme="1"/>
        <rFont val="Times New Roman"/>
        <charset val="134"/>
      </rPr>
      <t>OVT frequency</t>
    </r>
    <r>
      <rPr>
        <vertAlign val="superscript"/>
        <sz val="9"/>
        <color theme="1"/>
        <rFont val="Times New Roman"/>
        <charset val="134"/>
      </rPr>
      <t>a</t>
    </r>
  </si>
  <si>
    <t>Natural factor</t>
  </si>
  <si>
    <r>
      <rPr>
        <sz val="9"/>
        <color theme="1"/>
        <rFont val="Times New Roman"/>
        <charset val="134"/>
      </rPr>
      <t>Parameter</t>
    </r>
    <r>
      <rPr>
        <sz val="9"/>
        <color theme="1"/>
        <rFont val="宋体"/>
        <charset val="134"/>
      </rPr>
      <t> </t>
    </r>
  </si>
  <si>
    <t>Average tree height</t>
  </si>
  <si>
    <t>Average trunk girth</t>
  </si>
  <si>
    <r>
      <rPr>
        <sz val="9"/>
        <color theme="1"/>
        <rFont val="Times New Roman"/>
        <charset val="134"/>
      </rPr>
      <t xml:space="preserve">Average crown </t>
    </r>
    <r>
      <rPr>
        <sz val="9"/>
        <color theme="1"/>
        <rFont val="宋体"/>
        <charset val="134"/>
      </rPr>
      <t>width</t>
    </r>
  </si>
  <si>
    <t xml:space="preserve">Grade 1 </t>
  </si>
  <si>
    <t xml:space="preserve">Grade 2 </t>
  </si>
  <si>
    <t xml:space="preserve">Grade 3 </t>
  </si>
  <si>
    <t>Climate &amp; seasonality</t>
  </si>
  <si>
    <t>Annual Mean Temperature</t>
  </si>
  <si>
    <t>2.25E-02 *</t>
  </si>
  <si>
    <t>9.30E-04 ***</t>
  </si>
  <si>
    <t>1.06E-02 *</t>
  </si>
  <si>
    <r>
      <rPr>
        <sz val="9"/>
        <color theme="1"/>
        <rFont val="Times New Roman"/>
        <charset val="134"/>
      </rPr>
      <t>Mean Diurnal Temperature Range</t>
    </r>
    <r>
      <rPr>
        <vertAlign val="superscript"/>
        <sz val="9"/>
        <color theme="1"/>
        <rFont val="Times New Roman"/>
        <charset val="134"/>
      </rPr>
      <t>b</t>
    </r>
  </si>
  <si>
    <t>7.00E-02.</t>
  </si>
  <si>
    <t>8.87E-02.</t>
  </si>
  <si>
    <t>8.13E-03 **</t>
  </si>
  <si>
    <r>
      <rPr>
        <sz val="9"/>
        <color theme="1"/>
        <rFont val="Times New Roman"/>
        <charset val="134"/>
      </rPr>
      <t>Isothermality</t>
    </r>
    <r>
      <rPr>
        <vertAlign val="superscript"/>
        <sz val="9"/>
        <color theme="1"/>
        <rFont val="Times New Roman"/>
        <charset val="134"/>
      </rPr>
      <t>c</t>
    </r>
  </si>
  <si>
    <t>6.56E-02.</t>
  </si>
  <si>
    <t>9.06E-02.</t>
  </si>
  <si>
    <t>4.96E-02 *</t>
  </si>
  <si>
    <t>Temperature Seasonality</t>
  </si>
  <si>
    <t>1.68E-02 *</t>
  </si>
  <si>
    <t>7.01E-02.</t>
  </si>
  <si>
    <t>3.87E-02 *</t>
  </si>
  <si>
    <t>Max Temperature of Warmest Month</t>
  </si>
  <si>
    <t>3.72E-02 *</t>
  </si>
  <si>
    <t>4.19E-02 *</t>
  </si>
  <si>
    <t>Min Temperature of Coldest Month</t>
  </si>
  <si>
    <t>3.95E-02 *</t>
  </si>
  <si>
    <t>Temperature Annual Range</t>
  </si>
  <si>
    <t>8.25E-02.</t>
  </si>
  <si>
    <t>Mean Temperature of Wettest Quarter</t>
  </si>
  <si>
    <t>3.62E-03 **</t>
  </si>
  <si>
    <t>4.57E-02 *</t>
  </si>
  <si>
    <t>Mean Temperature of Driest Quarter</t>
  </si>
  <si>
    <t>3.23E-03 **</t>
  </si>
  <si>
    <t>Mean Temperature of Warmest Quarter</t>
  </si>
  <si>
    <t>7.96E-03 **</t>
  </si>
  <si>
    <t>1.96E-03 **</t>
  </si>
  <si>
    <t>8.28E-03 **</t>
  </si>
  <si>
    <t>4.42E-02 *</t>
  </si>
  <si>
    <t>1.45E-02 *</t>
  </si>
  <si>
    <t>9.38E-03 **</t>
  </si>
  <si>
    <t>Mean Temperature of Coldest Quarter</t>
  </si>
  <si>
    <t>2.33E-02 *</t>
  </si>
  <si>
    <t>Solar radiation</t>
  </si>
  <si>
    <t>1.04E-02 *</t>
  </si>
  <si>
    <t>6.97E-02.</t>
  </si>
  <si>
    <t>1.11E-03 **</t>
  </si>
  <si>
    <t>3.90E-03 **</t>
  </si>
  <si>
    <t>Wind speed</t>
  </si>
  <si>
    <t>1.50E-02 *</t>
  </si>
  <si>
    <t>1.07E-02 *</t>
  </si>
  <si>
    <t>2.70E-02 *</t>
  </si>
  <si>
    <t>1.98E-02 *</t>
  </si>
  <si>
    <t>Water</t>
  </si>
  <si>
    <t>Annual Precipitation</t>
  </si>
  <si>
    <t>1.51E-02 *</t>
  </si>
  <si>
    <t>5.23E-02.</t>
  </si>
  <si>
    <t>Precipitation of Wettest Month</t>
  </si>
  <si>
    <t>8.69E-04 ***</t>
  </si>
  <si>
    <t>3.91E-02 *</t>
  </si>
  <si>
    <t>4.44E-02 *</t>
  </si>
  <si>
    <t>Precipitation of Driest Month</t>
  </si>
  <si>
    <t>7.79E-02.</t>
  </si>
  <si>
    <t>6.63E-04 ***</t>
  </si>
  <si>
    <t>1.90E-03 **</t>
  </si>
  <si>
    <t>Precipitation Seasonality</t>
  </si>
  <si>
    <t>Precipitation of Wettest Quarter</t>
  </si>
  <si>
    <t>6.70E-03 **</t>
  </si>
  <si>
    <t>5.18E-02.</t>
  </si>
  <si>
    <t>1.05E-02 *</t>
  </si>
  <si>
    <t>Precipitation of Driest Quarter</t>
  </si>
  <si>
    <t>1.58E-02 *</t>
  </si>
  <si>
    <t>1.36E-03 **</t>
  </si>
  <si>
    <t>3.27E-02 *</t>
  </si>
  <si>
    <t>Precipitation of Warmest Quarter</t>
  </si>
  <si>
    <t>6.72E-03 **</t>
  </si>
  <si>
    <t>2.46E-02 *</t>
  </si>
  <si>
    <t>Precipitation of Coldest Quarter</t>
  </si>
  <si>
    <t>6.92E-03 **</t>
  </si>
  <si>
    <t>3.06E-04 ***</t>
  </si>
  <si>
    <t>Vapor pressure</t>
  </si>
  <si>
    <t>1.77E-03 **</t>
  </si>
  <si>
    <t>4.40E-02 *</t>
  </si>
  <si>
    <t>5.42E-03 **</t>
  </si>
  <si>
    <t>5.28E-03 **</t>
  </si>
  <si>
    <t>Topography</t>
  </si>
  <si>
    <t>Slope</t>
  </si>
  <si>
    <t>5.56E-02.</t>
  </si>
  <si>
    <t>2.87E-02 *</t>
  </si>
  <si>
    <t>2.99E-03 **</t>
  </si>
  <si>
    <t>1.61E-02 *</t>
  </si>
  <si>
    <t>3.30E-03 **</t>
  </si>
  <si>
    <t>Elevation</t>
  </si>
  <si>
    <t>9.34E-02.</t>
  </si>
  <si>
    <t>7.17E-02.</t>
  </si>
  <si>
    <t>2.50E-02 *</t>
  </si>
  <si>
    <t>Model</t>
  </si>
  <si>
    <t>AIC</t>
  </si>
  <si>
    <t>p-value</t>
  </si>
  <si>
    <t>3.06E-12 ***</t>
  </si>
  <si>
    <r>
      <rPr>
        <sz val="9"/>
        <color rgb="FF000000"/>
        <rFont val="Times New Roman"/>
        <charset val="134"/>
      </rPr>
      <t>&lt; 2e-16</t>
    </r>
    <r>
      <rPr>
        <sz val="9"/>
        <color rgb="FF000000"/>
        <rFont val="宋体"/>
        <charset val="134"/>
      </rPr>
      <t> </t>
    </r>
    <r>
      <rPr>
        <sz val="9"/>
        <color rgb="FF000000"/>
        <rFont val="Times New Roman"/>
        <charset val="134"/>
      </rPr>
      <t>***</t>
    </r>
  </si>
  <si>
    <t>5.74E-15 ***</t>
  </si>
  <si>
    <t>7.13E-04 ***</t>
  </si>
  <si>
    <t>9.63E-10 ***</t>
  </si>
  <si>
    <t>3.58E-09 ***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</si>
</sst>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"/>
  </numFmts>
  <fonts count="4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  <font>
      <sz val="11"/>
      <name val="宋体"/>
      <charset val="134"/>
    </font>
    <font>
      <sz val="10"/>
      <color theme="1"/>
      <name val="Times New Roman"/>
      <charset val="134"/>
    </font>
    <font>
      <b/>
      <sz val="11"/>
      <name val="宋体"/>
      <charset val="134"/>
    </font>
    <font>
      <i/>
      <sz val="11"/>
      <name val="Times New Roman"/>
      <charset val="134"/>
    </font>
    <font>
      <sz val="11"/>
      <name val="Times New Roman"/>
      <charset val="134"/>
    </font>
    <font>
      <i/>
      <sz val="12"/>
      <name val="Times New Roman"/>
      <charset val="134"/>
    </font>
    <font>
      <sz val="12"/>
      <name val="Times New Roman"/>
      <charset val="134"/>
    </font>
    <font>
      <sz val="11"/>
      <color rgb="FFFF0000"/>
      <name val="宋体"/>
      <charset val="134"/>
      <scheme val="minor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i/>
      <sz val="10"/>
      <color theme="1"/>
      <name val="Times New Roman"/>
      <charset val="134"/>
    </font>
    <font>
      <i/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vertAlign val="superscript"/>
      <sz val="9"/>
      <color theme="1"/>
      <name val="Times New Roman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b/>
      <sz val="10"/>
      <color theme="1"/>
      <name val="Times New Roman"/>
      <charset val="134"/>
    </font>
    <font>
      <vertAlign val="superscript"/>
      <sz val="11"/>
      <name val="Times New Roman"/>
      <charset val="134"/>
    </font>
    <font>
      <b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5" fillId="24" borderId="15" applyNumberFormat="0" applyAlignment="0" applyProtection="0">
      <alignment vertical="center"/>
    </xf>
    <xf numFmtId="0" fontId="32" fillId="24" borderId="10" applyNumberFormat="0" applyAlignment="0" applyProtection="0">
      <alignment vertical="center"/>
    </xf>
    <xf numFmtId="0" fontId="30" fillId="19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85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11" fontId="3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justify" vertical="center"/>
    </xf>
    <xf numFmtId="0" fontId="2" fillId="0" borderId="4" xfId="0" applyFont="1" applyFill="1" applyBorder="1" applyAlignment="1">
      <alignment horizontal="justify" vertical="center"/>
    </xf>
    <xf numFmtId="0" fontId="3" fillId="0" borderId="3" xfId="0" applyFont="1" applyFill="1" applyBorder="1" applyAlignment="1">
      <alignment horizontal="left" vertical="center"/>
    </xf>
    <xf numFmtId="11" fontId="3" fillId="0" borderId="3" xfId="0" applyNumberFormat="1" applyFont="1" applyFill="1" applyBorder="1" applyAlignment="1">
      <alignment horizontal="left" vertical="center"/>
    </xf>
    <xf numFmtId="0" fontId="4" fillId="0" borderId="0" xfId="50" applyAlignment="1">
      <alignment horizontal="center" vertical="center"/>
    </xf>
    <xf numFmtId="0" fontId="4" fillId="0" borderId="0" xfId="50">
      <alignment vertical="center"/>
    </xf>
    <xf numFmtId="176" fontId="4" fillId="0" borderId="0" xfId="50" applyNumberFormat="1">
      <alignment vertical="center"/>
    </xf>
    <xf numFmtId="0" fontId="5" fillId="0" borderId="0" xfId="0" applyFont="1" applyFill="1"/>
    <xf numFmtId="0" fontId="4" fillId="0" borderId="3" xfId="50" applyBorder="1">
      <alignment vertical="center"/>
    </xf>
    <xf numFmtId="0" fontId="6" fillId="0" borderId="5" xfId="50" applyFont="1" applyBorder="1" applyAlignment="1">
      <alignment horizontal="center" vertical="center"/>
    </xf>
    <xf numFmtId="0" fontId="7" fillId="0" borderId="0" xfId="50" applyFont="1" applyAlignment="1">
      <alignment horizontal="center" vertical="center"/>
    </xf>
    <xf numFmtId="0" fontId="8" fillId="0" borderId="0" xfId="50" applyFont="1" applyAlignment="1">
      <alignment horizontal="center" vertical="center"/>
    </xf>
    <xf numFmtId="0" fontId="9" fillId="0" borderId="0" xfId="50" applyFont="1" applyAlignment="1">
      <alignment horizontal="center" vertical="center"/>
    </xf>
    <xf numFmtId="0" fontId="10" fillId="0" borderId="0" xfId="50" applyFont="1" applyAlignment="1">
      <alignment horizontal="center" vertical="center"/>
    </xf>
    <xf numFmtId="0" fontId="9" fillId="0" borderId="3" xfId="50" applyFont="1" applyBorder="1" applyAlignment="1">
      <alignment horizontal="center" vertical="center"/>
    </xf>
    <xf numFmtId="0" fontId="10" fillId="0" borderId="3" xfId="50" applyFont="1" applyBorder="1" applyAlignment="1">
      <alignment horizontal="center" vertical="center"/>
    </xf>
    <xf numFmtId="10" fontId="4" fillId="0" borderId="0" xfId="13" applyNumberFormat="1" applyFont="1">
      <alignment vertical="center"/>
    </xf>
    <xf numFmtId="176" fontId="4" fillId="0" borderId="3" xfId="50" applyNumberFormat="1" applyBorder="1">
      <alignment vertical="center"/>
    </xf>
    <xf numFmtId="176" fontId="6" fillId="0" borderId="5" xfId="50" applyNumberFormat="1" applyFont="1" applyBorder="1" applyAlignment="1">
      <alignment horizontal="center" vertical="center"/>
    </xf>
    <xf numFmtId="176" fontId="8" fillId="0" borderId="0" xfId="50" applyNumberFormat="1" applyFont="1" applyAlignment="1">
      <alignment horizontal="center" vertical="center"/>
    </xf>
    <xf numFmtId="0" fontId="8" fillId="0" borderId="3" xfId="50" applyFont="1" applyBorder="1" applyAlignment="1">
      <alignment horizontal="center" vertical="center"/>
    </xf>
    <xf numFmtId="176" fontId="8" fillId="0" borderId="3" xfId="50" applyNumberFormat="1" applyFont="1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8" fillId="0" borderId="0" xfId="0" applyFont="1"/>
    <xf numFmtId="0" fontId="8" fillId="0" borderId="6" xfId="0" applyFont="1" applyBorder="1"/>
    <xf numFmtId="0" fontId="8" fillId="0" borderId="6" xfId="0" applyFont="1" applyBorder="1" applyAlignment="1">
      <alignment horizontal="right" wrapText="1"/>
    </xf>
    <xf numFmtId="2" fontId="8" fillId="0" borderId="0" xfId="0" applyNumberFormat="1" applyFont="1"/>
    <xf numFmtId="0" fontId="8" fillId="0" borderId="0" xfId="0" applyFont="1" applyAlignment="1">
      <alignment horizontal="right"/>
    </xf>
    <xf numFmtId="177" fontId="8" fillId="0" borderId="0" xfId="0" applyNumberFormat="1" applyFont="1"/>
    <xf numFmtId="0" fontId="8" fillId="0" borderId="7" xfId="0" applyFont="1" applyBorder="1" applyAlignment="1">
      <alignment horizontal="right"/>
    </xf>
    <xf numFmtId="2" fontId="8" fillId="0" borderId="7" xfId="0" applyNumberFormat="1" applyFont="1" applyBorder="1"/>
    <xf numFmtId="0" fontId="8" fillId="0" borderId="7" xfId="0" applyFont="1" applyBorder="1"/>
    <xf numFmtId="0" fontId="13" fillId="0" borderId="0" xfId="0" applyFont="1"/>
    <xf numFmtId="0" fontId="13" fillId="0" borderId="0" xfId="0" applyFont="1" applyBorder="1" applyAlignment="1">
      <alignment horizontal="right" wrapText="1"/>
    </xf>
    <xf numFmtId="0" fontId="0" fillId="0" borderId="0" xfId="0" applyBorder="1" applyAlignment="1">
      <alignment horizontal="right" wrapText="1"/>
    </xf>
    <xf numFmtId="177" fontId="13" fillId="0" borderId="0" xfId="0" applyNumberFormat="1" applyFont="1"/>
    <xf numFmtId="177" fontId="0" fillId="0" borderId="0" xfId="0" applyNumberFormat="1"/>
    <xf numFmtId="0" fontId="14" fillId="0" borderId="0" xfId="0" applyFont="1"/>
    <xf numFmtId="177" fontId="14" fillId="0" borderId="0" xfId="0" applyNumberFormat="1" applyFont="1"/>
    <xf numFmtId="177" fontId="11" fillId="0" borderId="0" xfId="0" applyNumberFormat="1" applyFont="1"/>
    <xf numFmtId="0" fontId="14" fillId="0" borderId="0" xfId="0" applyFont="1" applyBorder="1"/>
    <xf numFmtId="0" fontId="11" fillId="0" borderId="0" xfId="0" applyFont="1" applyBorder="1"/>
    <xf numFmtId="0" fontId="5" fillId="0" borderId="6" xfId="0" applyFont="1" applyFill="1" applyBorder="1" applyAlignment="1"/>
    <xf numFmtId="0" fontId="5" fillId="0" borderId="6" xfId="0" applyFont="1" applyFill="1" applyBorder="1" applyAlignment="1">
      <alignment horizontal="right" wrapText="1"/>
    </xf>
    <xf numFmtId="0" fontId="15" fillId="0" borderId="0" xfId="0" applyFont="1" applyFill="1" applyAlignment="1">
      <alignment horizontal="left" vertical="center"/>
    </xf>
    <xf numFmtId="177" fontId="5" fillId="0" borderId="0" xfId="0" applyNumberFormat="1" applyFont="1" applyFill="1" applyAlignment="1">
      <alignment horizontal="right" vertical="center"/>
    </xf>
    <xf numFmtId="1" fontId="5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5" fillId="0" borderId="0" xfId="0" applyNumberFormat="1" applyFont="1" applyFill="1" applyAlignment="1">
      <alignment vertical="center"/>
    </xf>
    <xf numFmtId="0" fontId="15" fillId="0" borderId="7" xfId="0" applyFont="1" applyFill="1" applyBorder="1" applyAlignment="1">
      <alignment horizontal="left" vertical="center"/>
    </xf>
    <xf numFmtId="177" fontId="5" fillId="0" borderId="7" xfId="0" applyNumberFormat="1" applyFont="1" applyFill="1" applyBorder="1" applyAlignment="1">
      <alignment horizontal="right" vertical="center"/>
    </xf>
    <xf numFmtId="1" fontId="5" fillId="0" borderId="7" xfId="0" applyNumberFormat="1" applyFont="1" applyFill="1" applyBorder="1" applyAlignment="1">
      <alignment horizontal="right" vertical="center"/>
    </xf>
    <xf numFmtId="0" fontId="5" fillId="0" borderId="7" xfId="0" applyFont="1" applyFill="1" applyBorder="1" applyAlignment="1">
      <alignment horizontal="right" vertical="center"/>
    </xf>
    <xf numFmtId="0" fontId="5" fillId="0" borderId="0" xfId="0" applyFont="1" applyFill="1" applyAlignment="1">
      <alignment horizontal="justify" vertical="center"/>
    </xf>
    <xf numFmtId="0" fontId="13" fillId="0" borderId="0" xfId="0" applyFont="1" applyBorder="1"/>
    <xf numFmtId="0" fontId="13" fillId="0" borderId="0" xfId="0" applyFont="1"/>
    <xf numFmtId="0" fontId="13" fillId="0" borderId="7" xfId="0" applyFont="1" applyBorder="1" applyAlignment="1">
      <alignment horizontal="left" wrapText="1"/>
    </xf>
    <xf numFmtId="0" fontId="8" fillId="0" borderId="7" xfId="0" applyFont="1" applyBorder="1" applyAlignment="1">
      <alignment horizontal="left"/>
    </xf>
    <xf numFmtId="0" fontId="8" fillId="0" borderId="7" xfId="0" applyFont="1" applyBorder="1" applyAlignment="1">
      <alignment horizontal="right" vertical="center" wrapText="1"/>
    </xf>
    <xf numFmtId="0" fontId="13" fillId="0" borderId="6" xfId="0" applyFont="1" applyBorder="1"/>
    <xf numFmtId="0" fontId="13" fillId="0" borderId="6" xfId="0" applyFont="1" applyBorder="1" applyAlignment="1">
      <alignment wrapText="1"/>
    </xf>
    <xf numFmtId="0" fontId="13" fillId="0" borderId="0" xfId="0" applyFont="1" applyBorder="1" applyAlignment="1">
      <alignment horizontal="left" vertical="top"/>
    </xf>
    <xf numFmtId="0" fontId="16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horizontal="left" vertical="top"/>
    </xf>
    <xf numFmtId="0" fontId="17" fillId="0" borderId="0" xfId="0" applyFont="1" applyAlignment="1">
      <alignment horizontal="left" vertical="top"/>
    </xf>
    <xf numFmtId="0" fontId="13" fillId="0" borderId="7" xfId="0" applyFont="1" applyBorder="1"/>
    <xf numFmtId="0" fontId="13" fillId="0" borderId="7" xfId="0" applyFont="1" applyBorder="1" applyAlignment="1">
      <alignment horizontal="right" vertical="top"/>
    </xf>
    <xf numFmtId="0" fontId="13" fillId="0" borderId="7" xfId="0" applyFont="1" applyBorder="1" applyAlignment="1">
      <alignment horizontal="right" vertical="center"/>
    </xf>
    <xf numFmtId="2" fontId="13" fillId="0" borderId="7" xfId="0" applyNumberFormat="1" applyFont="1" applyBorder="1" applyAlignment="1">
      <alignment horizontal="right" vertical="center"/>
    </xf>
    <xf numFmtId="0" fontId="18" fillId="0" borderId="0" xfId="0" applyFont="1" applyAlignment="1">
      <alignment horizontal="justify" vertical="center"/>
    </xf>
    <xf numFmtId="0" fontId="13" fillId="0" borderId="6" xfId="0" applyFont="1" applyBorder="1" applyAlignment="1">
      <alignment horizontal="right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L5" sqref="L5"/>
    </sheetView>
  </sheetViews>
  <sheetFormatPr defaultColWidth="9.11009174311927" defaultRowHeight="13.9"/>
  <cols>
    <col min="1" max="1" width="14.3302752293578" style="67" customWidth="1"/>
    <col min="2" max="2" width="36.1100917431193" style="67" customWidth="1"/>
    <col min="3" max="3" width="23.1100917431193" style="67" customWidth="1"/>
    <col min="4" max="4" width="9.11009174311927" style="67"/>
    <col min="5" max="5" width="9.88990825688073" style="67" customWidth="1"/>
    <col min="6" max="6" width="1.55045871559633" style="67" customWidth="1"/>
    <col min="7" max="7" width="9.88990825688073" style="67" customWidth="1"/>
    <col min="8" max="8" width="10.8899082568807" style="67" customWidth="1"/>
    <col min="9" max="10" width="10.3302752293578" style="67" customWidth="1"/>
    <col min="11" max="16384" width="9.11009174311927" style="67"/>
  </cols>
  <sheetData>
    <row r="1" ht="18.8" customHeight="1" spans="1:5">
      <c r="A1" s="68" t="s">
        <v>0</v>
      </c>
      <c r="B1" s="68"/>
      <c r="C1" s="68"/>
      <c r="D1" s="68"/>
      <c r="E1" s="68"/>
    </row>
    <row r="2" ht="45.7" customHeight="1" spans="1:10">
      <c r="A2" s="69" t="s">
        <v>1</v>
      </c>
      <c r="B2" s="69" t="s">
        <v>2</v>
      </c>
      <c r="C2" s="69" t="s">
        <v>3</v>
      </c>
      <c r="D2" s="70" t="s">
        <v>4</v>
      </c>
      <c r="E2" s="70" t="s">
        <v>5</v>
      </c>
      <c r="F2" s="71"/>
      <c r="G2" s="72" t="s">
        <v>6</v>
      </c>
      <c r="H2" s="72" t="s">
        <v>7</v>
      </c>
      <c r="I2" s="71" t="s">
        <v>8</v>
      </c>
      <c r="J2" s="84" t="s">
        <v>9</v>
      </c>
    </row>
    <row r="3" spans="1:10">
      <c r="A3" s="73" t="s">
        <v>10</v>
      </c>
      <c r="B3" s="74" t="s">
        <v>11</v>
      </c>
      <c r="C3" s="75" t="s">
        <v>12</v>
      </c>
      <c r="D3" s="76">
        <v>24</v>
      </c>
      <c r="E3" s="76">
        <v>11.11</v>
      </c>
      <c r="G3" s="67" t="s">
        <v>13</v>
      </c>
      <c r="H3" s="67" t="s">
        <v>14</v>
      </c>
      <c r="I3" s="67" t="s">
        <v>15</v>
      </c>
      <c r="J3" s="67">
        <v>20</v>
      </c>
    </row>
    <row r="4" spans="1:10">
      <c r="A4" s="77"/>
      <c r="B4" s="74" t="s">
        <v>16</v>
      </c>
      <c r="C4" s="75" t="s">
        <v>17</v>
      </c>
      <c r="D4" s="76">
        <v>15</v>
      </c>
      <c r="E4" s="76">
        <v>6.94</v>
      </c>
      <c r="G4" s="67" t="s">
        <v>13</v>
      </c>
      <c r="H4" s="67" t="s">
        <v>14</v>
      </c>
      <c r="I4" s="67" t="s">
        <v>18</v>
      </c>
      <c r="J4" s="67">
        <v>20</v>
      </c>
    </row>
    <row r="5" spans="1:10">
      <c r="A5" s="77"/>
      <c r="B5" s="74" t="s">
        <v>19</v>
      </c>
      <c r="C5" s="75" t="s">
        <v>20</v>
      </c>
      <c r="D5" s="76">
        <v>12</v>
      </c>
      <c r="E5" s="76">
        <v>5.56</v>
      </c>
      <c r="G5" s="67" t="s">
        <v>13</v>
      </c>
      <c r="H5" s="67" t="s">
        <v>14</v>
      </c>
      <c r="I5" s="67" t="s">
        <v>18</v>
      </c>
      <c r="J5" s="67">
        <v>30</v>
      </c>
    </row>
    <row r="6" spans="1:10">
      <c r="A6" s="77"/>
      <c r="B6" s="74" t="s">
        <v>21</v>
      </c>
      <c r="C6" s="75" t="s">
        <v>22</v>
      </c>
      <c r="D6" s="76">
        <v>7</v>
      </c>
      <c r="E6" s="76">
        <v>3.24</v>
      </c>
      <c r="G6" s="67" t="s">
        <v>13</v>
      </c>
      <c r="H6" s="67" t="s">
        <v>14</v>
      </c>
      <c r="I6" s="67" t="s">
        <v>18</v>
      </c>
      <c r="J6" s="67">
        <v>25</v>
      </c>
    </row>
    <row r="7" spans="1:10">
      <c r="A7" s="77"/>
      <c r="B7" s="74" t="s">
        <v>23</v>
      </c>
      <c r="C7" s="75" t="s">
        <v>24</v>
      </c>
      <c r="D7" s="76">
        <v>4</v>
      </c>
      <c r="E7" s="76">
        <v>1.85</v>
      </c>
      <c r="G7" s="67" t="s">
        <v>13</v>
      </c>
      <c r="H7" s="67" t="s">
        <v>25</v>
      </c>
      <c r="I7" s="67" t="s">
        <v>15</v>
      </c>
      <c r="J7" s="67">
        <v>7</v>
      </c>
    </row>
    <row r="8" spans="1:10">
      <c r="A8" s="77"/>
      <c r="B8" s="74" t="s">
        <v>26</v>
      </c>
      <c r="C8" s="75" t="s">
        <v>27</v>
      </c>
      <c r="D8" s="76">
        <v>3</v>
      </c>
      <c r="E8" s="76">
        <v>1.39</v>
      </c>
      <c r="G8" s="67" t="s">
        <v>13</v>
      </c>
      <c r="H8" s="67" t="s">
        <v>25</v>
      </c>
      <c r="I8" s="67" t="s">
        <v>18</v>
      </c>
      <c r="J8" s="67">
        <v>20</v>
      </c>
    </row>
    <row r="9" spans="1:10">
      <c r="A9" s="77"/>
      <c r="B9" s="74" t="s">
        <v>28</v>
      </c>
      <c r="C9" s="75" t="s">
        <v>29</v>
      </c>
      <c r="D9" s="76">
        <v>1</v>
      </c>
      <c r="E9" s="76">
        <v>0.46</v>
      </c>
      <c r="G9" s="67" t="s">
        <v>30</v>
      </c>
      <c r="H9" s="67" t="s">
        <v>31</v>
      </c>
      <c r="I9" s="67" t="s">
        <v>18</v>
      </c>
      <c r="J9" s="67">
        <v>10</v>
      </c>
    </row>
    <row r="10" spans="1:10">
      <c r="A10" s="77"/>
      <c r="B10" s="74" t="s">
        <v>32</v>
      </c>
      <c r="C10" s="75" t="s">
        <v>33</v>
      </c>
      <c r="D10" s="76">
        <v>3</v>
      </c>
      <c r="E10" s="76">
        <v>1.39</v>
      </c>
      <c r="G10" s="67" t="s">
        <v>30</v>
      </c>
      <c r="H10" s="67" t="s">
        <v>31</v>
      </c>
      <c r="I10" s="67" t="s">
        <v>18</v>
      </c>
      <c r="J10" s="67">
        <v>20</v>
      </c>
    </row>
    <row r="11" spans="1:10">
      <c r="A11" s="77"/>
      <c r="B11" s="74" t="s">
        <v>34</v>
      </c>
      <c r="C11" s="75" t="s">
        <v>35</v>
      </c>
      <c r="D11" s="76">
        <v>1</v>
      </c>
      <c r="E11" s="76">
        <v>0.46</v>
      </c>
      <c r="G11" s="67" t="s">
        <v>13</v>
      </c>
      <c r="H11" s="67" t="s">
        <v>14</v>
      </c>
      <c r="I11" s="67" t="s">
        <v>18</v>
      </c>
      <c r="J11" s="67">
        <v>20</v>
      </c>
    </row>
    <row r="12" spans="1:10">
      <c r="A12" s="77"/>
      <c r="B12" s="74" t="s">
        <v>36</v>
      </c>
      <c r="C12" s="75" t="s">
        <v>37</v>
      </c>
      <c r="D12" s="76">
        <v>1</v>
      </c>
      <c r="E12" s="76">
        <v>0.46</v>
      </c>
      <c r="G12" s="67" t="s">
        <v>13</v>
      </c>
      <c r="H12" s="67" t="s">
        <v>14</v>
      </c>
      <c r="I12" s="67" t="s">
        <v>18</v>
      </c>
      <c r="J12" s="67">
        <v>20</v>
      </c>
    </row>
    <row r="13" spans="1:10">
      <c r="A13" s="77"/>
      <c r="B13" s="74" t="s">
        <v>38</v>
      </c>
      <c r="C13" s="75" t="s">
        <v>39</v>
      </c>
      <c r="D13" s="76">
        <v>1</v>
      </c>
      <c r="E13" s="76">
        <v>0.46</v>
      </c>
      <c r="G13" s="67" t="s">
        <v>13</v>
      </c>
      <c r="H13" s="67" t="s">
        <v>25</v>
      </c>
      <c r="I13" s="67" t="s">
        <v>18</v>
      </c>
      <c r="J13" s="67">
        <v>40</v>
      </c>
    </row>
    <row r="14" spans="1:5">
      <c r="A14" s="77"/>
      <c r="B14" s="76" t="s">
        <v>40</v>
      </c>
      <c r="C14" s="76"/>
      <c r="D14" s="67">
        <f>SUM(D3:D13)</f>
        <v>72</v>
      </c>
      <c r="E14" s="67">
        <f>SUM(E3:E13)</f>
        <v>33.32</v>
      </c>
    </row>
    <row r="15" spans="1:10">
      <c r="A15" s="77" t="s">
        <v>41</v>
      </c>
      <c r="B15" s="74" t="s">
        <v>42</v>
      </c>
      <c r="C15" s="75" t="s">
        <v>43</v>
      </c>
      <c r="D15" s="76">
        <v>67</v>
      </c>
      <c r="E15" s="76">
        <v>31.02</v>
      </c>
      <c r="G15" s="67" t="s">
        <v>13</v>
      </c>
      <c r="H15" s="67" t="s">
        <v>31</v>
      </c>
      <c r="I15" s="67" t="s">
        <v>18</v>
      </c>
      <c r="J15" s="67">
        <v>15</v>
      </c>
    </row>
    <row r="16" spans="1:10">
      <c r="A16" s="77"/>
      <c r="B16" s="74" t="s">
        <v>44</v>
      </c>
      <c r="C16" s="75" t="s">
        <v>45</v>
      </c>
      <c r="D16" s="76">
        <v>12</v>
      </c>
      <c r="E16" s="76">
        <v>5.56</v>
      </c>
      <c r="G16" s="67" t="s">
        <v>13</v>
      </c>
      <c r="H16" s="67" t="s">
        <v>31</v>
      </c>
      <c r="I16" s="67" t="s">
        <v>18</v>
      </c>
      <c r="J16" s="67">
        <v>40</v>
      </c>
    </row>
    <row r="17" spans="1:5">
      <c r="A17" s="77"/>
      <c r="B17" s="76" t="s">
        <v>40</v>
      </c>
      <c r="C17" s="76"/>
      <c r="D17" s="67">
        <f>SUM(D15:D16)</f>
        <v>79</v>
      </c>
      <c r="E17" s="67">
        <f>SUM(E15:E16)</f>
        <v>36.58</v>
      </c>
    </row>
    <row r="18" spans="1:10">
      <c r="A18" s="77" t="s">
        <v>46</v>
      </c>
      <c r="B18" s="74" t="s">
        <v>47</v>
      </c>
      <c r="C18" s="75" t="s">
        <v>48</v>
      </c>
      <c r="D18" s="76">
        <v>29</v>
      </c>
      <c r="E18" s="76">
        <v>13.43</v>
      </c>
      <c r="G18" s="67" t="s">
        <v>30</v>
      </c>
      <c r="H18" s="67" t="s">
        <v>14</v>
      </c>
      <c r="I18" s="67" t="s">
        <v>18</v>
      </c>
      <c r="J18" s="67">
        <v>25</v>
      </c>
    </row>
    <row r="19" spans="1:10">
      <c r="A19" s="77"/>
      <c r="B19" s="74" t="s">
        <v>49</v>
      </c>
      <c r="C19" s="75" t="s">
        <v>50</v>
      </c>
      <c r="D19" s="76">
        <v>1</v>
      </c>
      <c r="E19" s="76">
        <v>0.46</v>
      </c>
      <c r="G19" s="67" t="s">
        <v>30</v>
      </c>
      <c r="H19" s="67" t="s">
        <v>25</v>
      </c>
      <c r="I19" s="67" t="s">
        <v>18</v>
      </c>
      <c r="J19" s="67">
        <v>45</v>
      </c>
    </row>
    <row r="20" spans="1:5">
      <c r="A20" s="77"/>
      <c r="B20" s="76" t="s">
        <v>40</v>
      </c>
      <c r="C20" s="76"/>
      <c r="D20" s="67">
        <f>SUM(D18:D19)</f>
        <v>30</v>
      </c>
      <c r="E20" s="67">
        <f>SUM(E18:E19)</f>
        <v>13.89</v>
      </c>
    </row>
    <row r="21" spans="1:10">
      <c r="A21" s="77" t="s">
        <v>51</v>
      </c>
      <c r="B21" s="74" t="s">
        <v>52</v>
      </c>
      <c r="C21" s="75" t="s">
        <v>53</v>
      </c>
      <c r="D21" s="76">
        <v>25</v>
      </c>
      <c r="E21" s="76">
        <v>11.57</v>
      </c>
      <c r="G21" s="67" t="s">
        <v>13</v>
      </c>
      <c r="H21" s="67" t="s">
        <v>14</v>
      </c>
      <c r="I21" s="67" t="s">
        <v>15</v>
      </c>
      <c r="J21" s="67">
        <v>15</v>
      </c>
    </row>
    <row r="22" ht="15.7" spans="1:10">
      <c r="A22" s="78" t="s">
        <v>54</v>
      </c>
      <c r="B22" s="74" t="s">
        <v>55</v>
      </c>
      <c r="C22" s="75" t="s">
        <v>56</v>
      </c>
      <c r="D22" s="76">
        <v>4</v>
      </c>
      <c r="E22" s="76">
        <v>1.85</v>
      </c>
      <c r="G22" s="67" t="s">
        <v>30</v>
      </c>
      <c r="H22" s="67" t="s">
        <v>31</v>
      </c>
      <c r="I22" s="67" t="s">
        <v>18</v>
      </c>
      <c r="J22" s="67">
        <v>20</v>
      </c>
    </row>
    <row r="23" spans="1:10">
      <c r="A23" s="77" t="s">
        <v>57</v>
      </c>
      <c r="B23" s="74" t="s">
        <v>58</v>
      </c>
      <c r="C23" s="75" t="s">
        <v>59</v>
      </c>
      <c r="D23" s="76">
        <v>3</v>
      </c>
      <c r="E23" s="76">
        <v>1.39</v>
      </c>
      <c r="G23" s="67" t="s">
        <v>13</v>
      </c>
      <c r="H23" s="67" t="s">
        <v>14</v>
      </c>
      <c r="I23" s="67" t="s">
        <v>18</v>
      </c>
      <c r="J23" s="67">
        <v>5</v>
      </c>
    </row>
    <row r="24" spans="1:10">
      <c r="A24" s="77" t="s">
        <v>60</v>
      </c>
      <c r="B24" s="74" t="s">
        <v>61</v>
      </c>
      <c r="C24" s="75" t="s">
        <v>62</v>
      </c>
      <c r="D24" s="76">
        <v>1</v>
      </c>
      <c r="E24" s="76">
        <v>0.46</v>
      </c>
      <c r="G24" s="67" t="s">
        <v>13</v>
      </c>
      <c r="H24" s="67" t="s">
        <v>25</v>
      </c>
      <c r="I24" s="67" t="s">
        <v>15</v>
      </c>
      <c r="J24" s="67">
        <v>8</v>
      </c>
    </row>
    <row r="25" ht="15.7" spans="1:10">
      <c r="A25" s="78" t="s">
        <v>63</v>
      </c>
      <c r="B25" s="74" t="s">
        <v>64</v>
      </c>
      <c r="C25" s="75" t="s">
        <v>65</v>
      </c>
      <c r="D25" s="76">
        <v>1</v>
      </c>
      <c r="E25" s="76">
        <v>0.46</v>
      </c>
      <c r="G25" s="67" t="s">
        <v>30</v>
      </c>
      <c r="H25" s="67" t="s">
        <v>14</v>
      </c>
      <c r="I25" s="67" t="s">
        <v>15</v>
      </c>
      <c r="J25" s="67">
        <v>25</v>
      </c>
    </row>
    <row r="26" ht="15.7" spans="1:10">
      <c r="A26" s="78" t="s">
        <v>66</v>
      </c>
      <c r="B26" s="74" t="s">
        <v>67</v>
      </c>
      <c r="C26" s="75" t="s">
        <v>68</v>
      </c>
      <c r="D26" s="76">
        <v>1</v>
      </c>
      <c r="E26" s="76">
        <v>0.46</v>
      </c>
      <c r="G26" s="67" t="s">
        <v>13</v>
      </c>
      <c r="H26" s="67" t="s">
        <v>25</v>
      </c>
      <c r="I26" s="67" t="s">
        <v>15</v>
      </c>
      <c r="J26" s="67">
        <v>15</v>
      </c>
    </row>
    <row r="27" s="66" customFormat="1" spans="1:10">
      <c r="A27" s="79"/>
      <c r="B27" s="80" t="s">
        <v>69</v>
      </c>
      <c r="C27" s="80"/>
      <c r="D27" s="81">
        <v>216</v>
      </c>
      <c r="E27" s="82">
        <v>100</v>
      </c>
      <c r="F27" s="79"/>
      <c r="G27" s="79"/>
      <c r="H27" s="79"/>
      <c r="I27" s="79"/>
      <c r="J27" s="79"/>
    </row>
    <row r="28" spans="1:1">
      <c r="A28" s="83"/>
    </row>
  </sheetData>
  <mergeCells count="4">
    <mergeCell ref="A1:E1"/>
    <mergeCell ref="A3:A13"/>
    <mergeCell ref="A15:A16"/>
    <mergeCell ref="A18:A19"/>
  </mergeCells>
  <pageMargins left="0.7" right="0.7" top="0.75" bottom="0.75" header="0.3" footer="0.3"/>
  <pageSetup paperSize="1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6" sqref="A6"/>
    </sheetView>
  </sheetViews>
  <sheetFormatPr defaultColWidth="9.11009174311927" defaultRowHeight="13.3"/>
  <cols>
    <col min="1" max="1" width="32.1100917431193" style="18" customWidth="1"/>
    <col min="2" max="7" width="9.11009174311927" style="18"/>
    <col min="8" max="8" width="7.55045871559633" style="18" customWidth="1"/>
    <col min="9" max="9" width="9.11009174311927" style="18"/>
    <col min="10" max="10" width="8.11009174311927" style="18" customWidth="1"/>
    <col min="11" max="11" width="8.6605504587156" style="18" customWidth="1"/>
    <col min="12" max="16384" width="9.11009174311927" style="18"/>
  </cols>
  <sheetData>
    <row r="1" s="18" customFormat="1" spans="1:1">
      <c r="A1" s="18" t="s">
        <v>70</v>
      </c>
    </row>
    <row r="2" s="18" customFormat="1" ht="51.75" customHeight="1" spans="1:11">
      <c r="A2" s="54" t="s">
        <v>2</v>
      </c>
      <c r="B2" s="55" t="s">
        <v>71</v>
      </c>
      <c r="C2" s="55" t="s">
        <v>72</v>
      </c>
      <c r="D2" s="55" t="s">
        <v>73</v>
      </c>
      <c r="E2" s="55" t="s">
        <v>74</v>
      </c>
      <c r="F2" s="55" t="s">
        <v>75</v>
      </c>
      <c r="G2" s="55" t="s">
        <v>76</v>
      </c>
      <c r="H2" s="55" t="s">
        <v>77</v>
      </c>
      <c r="I2" s="55" t="s">
        <v>78</v>
      </c>
      <c r="J2" s="55" t="s">
        <v>79</v>
      </c>
      <c r="K2" s="55" t="s">
        <v>80</v>
      </c>
    </row>
    <row r="3" s="18" customFormat="1" spans="1:11">
      <c r="A3" s="56" t="s">
        <v>11</v>
      </c>
      <c r="B3" s="57">
        <v>20.38</v>
      </c>
      <c r="C3" s="57">
        <v>29.5</v>
      </c>
      <c r="D3" s="58">
        <v>688.17</v>
      </c>
      <c r="E3" s="59">
        <v>1435</v>
      </c>
      <c r="F3" s="57">
        <v>23.71</v>
      </c>
      <c r="G3" s="59">
        <v>55</v>
      </c>
      <c r="H3" s="60">
        <v>528</v>
      </c>
      <c r="I3" s="59">
        <v>652</v>
      </c>
      <c r="J3" s="59">
        <v>166</v>
      </c>
      <c r="K3" s="59">
        <v>366</v>
      </c>
    </row>
    <row r="4" s="18" customFormat="1" spans="1:11">
      <c r="A4" s="56" t="s">
        <v>16</v>
      </c>
      <c r="B4" s="57">
        <v>15.93</v>
      </c>
      <c r="C4" s="57">
        <v>22.5</v>
      </c>
      <c r="D4" s="58">
        <v>399.6</v>
      </c>
      <c r="E4" s="59">
        <v>670</v>
      </c>
      <c r="F4" s="57">
        <v>18.87</v>
      </c>
      <c r="G4" s="59">
        <v>28</v>
      </c>
      <c r="H4" s="58">
        <v>393.733</v>
      </c>
      <c r="I4" s="59">
        <v>709</v>
      </c>
      <c r="J4" s="59">
        <v>135</v>
      </c>
      <c r="K4" s="59">
        <v>226</v>
      </c>
    </row>
    <row r="5" s="18" customFormat="1" spans="1:11">
      <c r="A5" s="56" t="s">
        <v>19</v>
      </c>
      <c r="B5" s="57">
        <v>22.925</v>
      </c>
      <c r="C5" s="57">
        <v>32.1</v>
      </c>
      <c r="D5" s="58">
        <v>669.08</v>
      </c>
      <c r="E5" s="59">
        <v>1200</v>
      </c>
      <c r="F5" s="57">
        <v>31.83</v>
      </c>
      <c r="G5" s="59">
        <v>45</v>
      </c>
      <c r="H5" s="58">
        <v>261.167</v>
      </c>
      <c r="I5" s="59">
        <v>630</v>
      </c>
      <c r="J5" s="59">
        <v>156</v>
      </c>
      <c r="K5" s="59">
        <v>308</v>
      </c>
    </row>
    <row r="6" s="18" customFormat="1" spans="1:11">
      <c r="A6" s="56" t="s">
        <v>21</v>
      </c>
      <c r="B6" s="57">
        <v>19.6</v>
      </c>
      <c r="C6" s="57">
        <v>23.1</v>
      </c>
      <c r="D6" s="58">
        <v>491.57</v>
      </c>
      <c r="E6" s="59">
        <v>615</v>
      </c>
      <c r="F6" s="57">
        <v>25</v>
      </c>
      <c r="G6" s="59">
        <v>36</v>
      </c>
      <c r="H6" s="58">
        <v>333</v>
      </c>
      <c r="I6" s="59">
        <v>601</v>
      </c>
      <c r="J6" s="59">
        <v>148</v>
      </c>
      <c r="K6" s="59">
        <v>212</v>
      </c>
    </row>
    <row r="7" s="18" customFormat="1" spans="1:11">
      <c r="A7" s="56" t="s">
        <v>23</v>
      </c>
      <c r="B7" s="57">
        <v>17.9</v>
      </c>
      <c r="C7" s="57">
        <v>19.7</v>
      </c>
      <c r="D7" s="58">
        <v>677.5</v>
      </c>
      <c r="E7" s="59">
        <v>845</v>
      </c>
      <c r="F7" s="57">
        <v>20.75</v>
      </c>
      <c r="G7" s="59">
        <v>30</v>
      </c>
      <c r="H7" s="58">
        <v>384</v>
      </c>
      <c r="I7" s="59">
        <v>717</v>
      </c>
      <c r="J7" s="59">
        <v>187</v>
      </c>
      <c r="K7" s="59">
        <v>266</v>
      </c>
    </row>
    <row r="8" s="18" customFormat="1" spans="1:11">
      <c r="A8" s="56" t="s">
        <v>81</v>
      </c>
      <c r="B8" s="57">
        <v>11.33</v>
      </c>
      <c r="C8" s="57">
        <v>14.8</v>
      </c>
      <c r="D8" s="58">
        <v>372.33</v>
      </c>
      <c r="E8" s="59">
        <v>392</v>
      </c>
      <c r="F8" s="57">
        <v>15</v>
      </c>
      <c r="G8" s="59">
        <v>18</v>
      </c>
      <c r="H8" s="58">
        <v>253.667</v>
      </c>
      <c r="I8" s="59">
        <v>361</v>
      </c>
      <c r="J8" s="59">
        <v>109</v>
      </c>
      <c r="K8" s="59">
        <v>112</v>
      </c>
    </row>
    <row r="9" s="18" customFormat="1" spans="1:11">
      <c r="A9" s="56" t="s">
        <v>28</v>
      </c>
      <c r="B9" s="57">
        <v>18.4</v>
      </c>
      <c r="C9" s="57">
        <v>18.4</v>
      </c>
      <c r="D9" s="58">
        <v>302</v>
      </c>
      <c r="E9" s="59">
        <v>302</v>
      </c>
      <c r="F9" s="57">
        <v>17</v>
      </c>
      <c r="G9" s="59">
        <v>17</v>
      </c>
      <c r="H9" s="58">
        <v>403</v>
      </c>
      <c r="I9" s="59">
        <v>403</v>
      </c>
      <c r="J9" s="59">
        <v>108</v>
      </c>
      <c r="K9" s="59">
        <v>108</v>
      </c>
    </row>
    <row r="10" s="18" customFormat="1" spans="1:11">
      <c r="A10" s="56" t="s">
        <v>32</v>
      </c>
      <c r="B10" s="57">
        <v>10.5</v>
      </c>
      <c r="C10" s="57">
        <v>12.5</v>
      </c>
      <c r="D10" s="58">
        <v>281</v>
      </c>
      <c r="E10" s="59">
        <v>315</v>
      </c>
      <c r="F10" s="57">
        <v>10</v>
      </c>
      <c r="G10" s="59">
        <v>12</v>
      </c>
      <c r="H10" s="58">
        <v>343</v>
      </c>
      <c r="I10" s="59">
        <v>350</v>
      </c>
      <c r="J10" s="59">
        <v>148</v>
      </c>
      <c r="K10" s="59">
        <v>166</v>
      </c>
    </row>
    <row r="11" s="18" customFormat="1" spans="1:11">
      <c r="A11" s="56" t="s">
        <v>82</v>
      </c>
      <c r="B11" s="57">
        <v>14.4</v>
      </c>
      <c r="C11" s="57">
        <v>14.4</v>
      </c>
      <c r="D11" s="58">
        <v>240</v>
      </c>
      <c r="E11" s="59">
        <v>240</v>
      </c>
      <c r="F11" s="57">
        <v>11</v>
      </c>
      <c r="G11" s="59">
        <v>11</v>
      </c>
      <c r="H11" s="58">
        <v>315</v>
      </c>
      <c r="I11" s="59">
        <v>315</v>
      </c>
      <c r="J11" s="59">
        <v>112</v>
      </c>
      <c r="K11" s="59">
        <v>112</v>
      </c>
    </row>
    <row r="12" s="18" customFormat="1" spans="1:11">
      <c r="A12" s="56" t="s">
        <v>36</v>
      </c>
      <c r="B12" s="57">
        <v>18.5</v>
      </c>
      <c r="C12" s="57">
        <v>18.5</v>
      </c>
      <c r="D12" s="58">
        <v>280</v>
      </c>
      <c r="E12" s="59">
        <v>280</v>
      </c>
      <c r="F12" s="57">
        <v>17</v>
      </c>
      <c r="G12" s="59">
        <v>17</v>
      </c>
      <c r="H12" s="58">
        <v>559</v>
      </c>
      <c r="I12" s="59">
        <v>559</v>
      </c>
      <c r="J12" s="59">
        <v>108</v>
      </c>
      <c r="K12" s="59">
        <v>108</v>
      </c>
    </row>
    <row r="13" s="18" customFormat="1" spans="1:11">
      <c r="A13" s="56" t="s">
        <v>38</v>
      </c>
      <c r="B13" s="57">
        <v>16.8</v>
      </c>
      <c r="C13" s="57">
        <v>16.8</v>
      </c>
      <c r="D13" s="58">
        <v>425</v>
      </c>
      <c r="E13" s="59">
        <v>425</v>
      </c>
      <c r="F13" s="57">
        <v>16</v>
      </c>
      <c r="G13" s="59">
        <v>16</v>
      </c>
      <c r="H13" s="58">
        <v>320</v>
      </c>
      <c r="I13" s="59">
        <v>320</v>
      </c>
      <c r="J13" s="59">
        <v>116</v>
      </c>
      <c r="K13" s="59">
        <v>116</v>
      </c>
    </row>
    <row r="14" s="18" customFormat="1" spans="1:11">
      <c r="A14" s="56" t="s">
        <v>42</v>
      </c>
      <c r="B14" s="57">
        <v>15.32</v>
      </c>
      <c r="C14" s="57">
        <v>21.5</v>
      </c>
      <c r="D14" s="58">
        <v>354.4</v>
      </c>
      <c r="E14" s="59">
        <v>945</v>
      </c>
      <c r="F14" s="57">
        <v>13.84</v>
      </c>
      <c r="G14" s="59">
        <v>27</v>
      </c>
      <c r="H14" s="58">
        <v>477.522</v>
      </c>
      <c r="I14" s="59">
        <v>816</v>
      </c>
      <c r="J14" s="59">
        <v>203</v>
      </c>
      <c r="K14" s="59">
        <v>650</v>
      </c>
    </row>
    <row r="15" s="18" customFormat="1" spans="1:11">
      <c r="A15" s="56" t="s">
        <v>44</v>
      </c>
      <c r="B15" s="57">
        <v>13.075</v>
      </c>
      <c r="C15" s="57">
        <v>14.8</v>
      </c>
      <c r="D15" s="58">
        <v>287.53</v>
      </c>
      <c r="E15" s="59">
        <v>434</v>
      </c>
      <c r="F15" s="57">
        <v>13.08</v>
      </c>
      <c r="G15" s="59">
        <v>18</v>
      </c>
      <c r="H15" s="58">
        <v>317.667</v>
      </c>
      <c r="I15" s="59">
        <v>824</v>
      </c>
      <c r="J15" s="59">
        <v>142</v>
      </c>
      <c r="K15" s="59">
        <v>316</v>
      </c>
    </row>
    <row r="16" s="18" customFormat="1" spans="1:11">
      <c r="A16" s="56" t="s">
        <v>47</v>
      </c>
      <c r="B16" s="57">
        <v>17.44</v>
      </c>
      <c r="C16" s="57">
        <v>24.7</v>
      </c>
      <c r="D16" s="58">
        <v>361.9</v>
      </c>
      <c r="E16" s="59">
        <v>605</v>
      </c>
      <c r="F16" s="57">
        <v>14.93</v>
      </c>
      <c r="G16" s="59">
        <v>22</v>
      </c>
      <c r="H16" s="58">
        <v>233.724</v>
      </c>
      <c r="I16" s="59">
        <v>338</v>
      </c>
      <c r="J16" s="59">
        <v>129</v>
      </c>
      <c r="K16" s="59">
        <v>186</v>
      </c>
    </row>
    <row r="17" s="18" customFormat="1" spans="1:11">
      <c r="A17" s="56" t="s">
        <v>49</v>
      </c>
      <c r="B17" s="57">
        <v>31</v>
      </c>
      <c r="C17" s="57">
        <v>31</v>
      </c>
      <c r="D17" s="58">
        <v>465</v>
      </c>
      <c r="E17" s="59">
        <v>465</v>
      </c>
      <c r="F17" s="57">
        <v>32</v>
      </c>
      <c r="G17" s="59">
        <v>32</v>
      </c>
      <c r="H17" s="58">
        <v>466</v>
      </c>
      <c r="I17" s="59">
        <v>466</v>
      </c>
      <c r="J17" s="59">
        <v>100</v>
      </c>
      <c r="K17" s="59">
        <v>100</v>
      </c>
    </row>
    <row r="18" s="18" customFormat="1" spans="1:11">
      <c r="A18" s="56" t="s">
        <v>52</v>
      </c>
      <c r="B18" s="57">
        <v>19.904</v>
      </c>
      <c r="C18" s="57">
        <v>28.7</v>
      </c>
      <c r="D18" s="58">
        <v>395.56</v>
      </c>
      <c r="E18" s="59">
        <v>721</v>
      </c>
      <c r="F18" s="57">
        <v>15.08</v>
      </c>
      <c r="G18" s="59">
        <v>23</v>
      </c>
      <c r="H18" s="58">
        <v>558.52</v>
      </c>
      <c r="I18" s="59">
        <v>844</v>
      </c>
      <c r="J18" s="59">
        <v>149</v>
      </c>
      <c r="K18" s="59">
        <v>149</v>
      </c>
    </row>
    <row r="19" s="18" customFormat="1" spans="1:11">
      <c r="A19" s="56" t="s">
        <v>55</v>
      </c>
      <c r="B19" s="57">
        <v>18.025</v>
      </c>
      <c r="C19" s="57">
        <v>19.5</v>
      </c>
      <c r="D19" s="58">
        <v>334.5</v>
      </c>
      <c r="E19" s="59">
        <v>375</v>
      </c>
      <c r="F19" s="57">
        <v>12</v>
      </c>
      <c r="G19" s="59">
        <v>15</v>
      </c>
      <c r="H19" s="58">
        <v>196</v>
      </c>
      <c r="I19" s="59">
        <v>197</v>
      </c>
      <c r="J19" s="59">
        <v>180</v>
      </c>
      <c r="K19" s="59">
        <v>180</v>
      </c>
    </row>
    <row r="20" s="18" customFormat="1" spans="1:11">
      <c r="A20" s="56" t="s">
        <v>58</v>
      </c>
      <c r="B20" s="57">
        <v>21.57</v>
      </c>
      <c r="C20" s="57">
        <v>23.7</v>
      </c>
      <c r="D20" s="58">
        <v>422</v>
      </c>
      <c r="E20" s="59">
        <v>581</v>
      </c>
      <c r="F20" s="57">
        <v>13.33</v>
      </c>
      <c r="G20" s="59">
        <v>17</v>
      </c>
      <c r="H20" s="58">
        <v>352</v>
      </c>
      <c r="I20" s="59">
        <v>411</v>
      </c>
      <c r="J20" s="59">
        <v>138</v>
      </c>
      <c r="K20" s="59">
        <v>206</v>
      </c>
    </row>
    <row r="21" s="18" customFormat="1" spans="1:11">
      <c r="A21" s="56" t="s">
        <v>61</v>
      </c>
      <c r="B21" s="57">
        <v>10.8</v>
      </c>
      <c r="C21" s="57">
        <v>10.8</v>
      </c>
      <c r="D21" s="58">
        <v>253</v>
      </c>
      <c r="E21" s="59">
        <v>253</v>
      </c>
      <c r="F21" s="57">
        <v>11</v>
      </c>
      <c r="G21" s="59">
        <v>11</v>
      </c>
      <c r="H21" s="58">
        <v>333</v>
      </c>
      <c r="I21" s="59">
        <v>333</v>
      </c>
      <c r="J21" s="59">
        <v>116</v>
      </c>
      <c r="K21" s="59">
        <v>116</v>
      </c>
    </row>
    <row r="22" s="18" customFormat="1" spans="1:11">
      <c r="A22" s="56" t="s">
        <v>64</v>
      </c>
      <c r="B22" s="57">
        <v>24.2</v>
      </c>
      <c r="C22" s="57">
        <v>24.2</v>
      </c>
      <c r="D22" s="58">
        <v>565</v>
      </c>
      <c r="E22" s="59">
        <v>565</v>
      </c>
      <c r="F22" s="57">
        <v>24</v>
      </c>
      <c r="G22" s="59">
        <v>24</v>
      </c>
      <c r="H22" s="58">
        <v>319</v>
      </c>
      <c r="I22" s="59">
        <v>319</v>
      </c>
      <c r="J22" s="59">
        <v>100</v>
      </c>
      <c r="K22" s="59">
        <v>100</v>
      </c>
    </row>
    <row r="23" s="18" customFormat="1" spans="1:11">
      <c r="A23" s="61" t="s">
        <v>67</v>
      </c>
      <c r="B23" s="62">
        <v>23.1</v>
      </c>
      <c r="C23" s="62">
        <v>23.1</v>
      </c>
      <c r="D23" s="63">
        <v>315</v>
      </c>
      <c r="E23" s="64">
        <v>315</v>
      </c>
      <c r="F23" s="62">
        <v>23</v>
      </c>
      <c r="G23" s="64">
        <v>23</v>
      </c>
      <c r="H23" s="63">
        <v>192</v>
      </c>
      <c r="I23" s="64">
        <v>192</v>
      </c>
      <c r="J23" s="64">
        <v>108</v>
      </c>
      <c r="K23" s="64">
        <v>108</v>
      </c>
    </row>
    <row r="24" s="18" customFormat="1" spans="1:1">
      <c r="A24" s="65"/>
    </row>
    <row r="25" s="18" customFormat="1" spans="1:1">
      <c r="A25" s="65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O4" sqref="O4"/>
    </sheetView>
  </sheetViews>
  <sheetFormatPr defaultColWidth="9" defaultRowHeight="14.5"/>
  <cols>
    <col min="1" max="1" width="14.4403669724771" customWidth="1"/>
    <col min="2" max="5" width="8" customWidth="1"/>
    <col min="6" max="6" width="10.5504587155963" style="33" customWidth="1"/>
    <col min="7" max="7" width="10.8899082568807" customWidth="1"/>
    <col min="8" max="8" width="13.8899082568807" style="33" customWidth="1"/>
    <col min="9" max="12" width="9.55045871559633" customWidth="1"/>
  </cols>
  <sheetData>
    <row r="1" spans="1:11">
      <c r="A1" s="34" t="s">
        <v>83</v>
      </c>
      <c r="B1" s="35"/>
      <c r="C1" s="35"/>
      <c r="D1" s="35"/>
      <c r="E1" s="35"/>
      <c r="F1" s="35"/>
      <c r="G1" s="35"/>
      <c r="H1" s="35"/>
      <c r="I1" s="35"/>
      <c r="J1" s="44"/>
      <c r="K1" s="44"/>
    </row>
    <row r="2" ht="63.1" customHeight="1" spans="1:12">
      <c r="A2" s="36" t="s">
        <v>84</v>
      </c>
      <c r="B2" s="37" t="s">
        <v>85</v>
      </c>
      <c r="C2" s="37" t="s">
        <v>86</v>
      </c>
      <c r="D2" s="37" t="s">
        <v>87</v>
      </c>
      <c r="E2" s="37" t="s">
        <v>88</v>
      </c>
      <c r="F2" s="37" t="s">
        <v>89</v>
      </c>
      <c r="G2" s="37" t="s">
        <v>90</v>
      </c>
      <c r="H2" s="37" t="s">
        <v>91</v>
      </c>
      <c r="I2" s="37" t="s">
        <v>92</v>
      </c>
      <c r="J2" s="45"/>
      <c r="K2" s="45"/>
      <c r="L2" s="46"/>
    </row>
    <row r="3" spans="1:12">
      <c r="A3" s="35" t="s">
        <v>93</v>
      </c>
      <c r="B3" s="35">
        <v>0</v>
      </c>
      <c r="C3" s="35">
        <v>9</v>
      </c>
      <c r="D3" s="35">
        <v>29</v>
      </c>
      <c r="E3" s="35">
        <v>38</v>
      </c>
      <c r="F3" s="38">
        <f t="shared" ref="F3:F9" si="0">E3/I3</f>
        <v>0.264550264550265</v>
      </c>
      <c r="G3" s="35">
        <v>5528</v>
      </c>
      <c r="H3" s="38">
        <f t="shared" ref="H3:H9" si="1">G3/I3</f>
        <v>38.4851016429964</v>
      </c>
      <c r="I3" s="40">
        <v>143.64</v>
      </c>
      <c r="J3" s="47"/>
      <c r="K3" s="47"/>
      <c r="L3" s="48"/>
    </row>
    <row r="4" spans="1:12">
      <c r="A4" s="35" t="s">
        <v>94</v>
      </c>
      <c r="B4" s="35">
        <v>0</v>
      </c>
      <c r="C4" s="35">
        <v>1</v>
      </c>
      <c r="D4" s="35">
        <v>37</v>
      </c>
      <c r="E4" s="35">
        <v>38</v>
      </c>
      <c r="F4" s="38">
        <f t="shared" si="0"/>
        <v>0.367504835589942</v>
      </c>
      <c r="G4" s="35">
        <v>5432</v>
      </c>
      <c r="H4" s="38">
        <f t="shared" si="1"/>
        <v>52.5338491295938</v>
      </c>
      <c r="I4" s="40">
        <v>103.4</v>
      </c>
      <c r="J4" s="47"/>
      <c r="K4" s="47"/>
      <c r="L4" s="48"/>
    </row>
    <row r="5" spans="1:12">
      <c r="A5" s="35" t="s">
        <v>95</v>
      </c>
      <c r="B5" s="35">
        <v>0</v>
      </c>
      <c r="C5" s="35">
        <v>2</v>
      </c>
      <c r="D5" s="35">
        <v>34</v>
      </c>
      <c r="E5" s="35">
        <v>36</v>
      </c>
      <c r="F5" s="38">
        <f t="shared" si="0"/>
        <v>0.158730158730159</v>
      </c>
      <c r="G5" s="35">
        <v>15318</v>
      </c>
      <c r="H5" s="38">
        <f t="shared" si="1"/>
        <v>67.5396825396825</v>
      </c>
      <c r="I5" s="40">
        <v>226.8</v>
      </c>
      <c r="J5" s="47"/>
      <c r="K5" s="47"/>
      <c r="L5" s="48"/>
    </row>
    <row r="6" spans="1:12">
      <c r="A6" s="35" t="s">
        <v>96</v>
      </c>
      <c r="B6" s="35">
        <v>3</v>
      </c>
      <c r="C6" s="35">
        <v>7</v>
      </c>
      <c r="D6" s="35">
        <v>24</v>
      </c>
      <c r="E6" s="35">
        <v>34</v>
      </c>
      <c r="F6" s="38">
        <f t="shared" si="0"/>
        <v>0.345668971126474</v>
      </c>
      <c r="G6" s="35">
        <v>4517</v>
      </c>
      <c r="H6" s="38">
        <f t="shared" si="1"/>
        <v>45.9231394875966</v>
      </c>
      <c r="I6" s="40">
        <v>98.36</v>
      </c>
      <c r="J6" s="47"/>
      <c r="K6" s="47"/>
      <c r="L6" s="48"/>
    </row>
    <row r="7" spans="1:12">
      <c r="A7" s="35" t="s">
        <v>97</v>
      </c>
      <c r="B7" s="35">
        <v>0</v>
      </c>
      <c r="C7" s="35">
        <v>2</v>
      </c>
      <c r="D7" s="35">
        <v>27</v>
      </c>
      <c r="E7" s="35">
        <v>29</v>
      </c>
      <c r="F7" s="38">
        <f t="shared" si="0"/>
        <v>0.0919758959720901</v>
      </c>
      <c r="G7" s="35">
        <v>63885</v>
      </c>
      <c r="H7" s="38">
        <f t="shared" si="1"/>
        <v>202.616555661275</v>
      </c>
      <c r="I7" s="40">
        <v>315.3</v>
      </c>
      <c r="J7" s="47"/>
      <c r="K7" s="47"/>
      <c r="L7" s="48"/>
    </row>
    <row r="8" spans="1:12">
      <c r="A8" s="35" t="s">
        <v>98</v>
      </c>
      <c r="B8" s="35">
        <v>0</v>
      </c>
      <c r="C8" s="35">
        <v>0</v>
      </c>
      <c r="D8" s="35">
        <v>21</v>
      </c>
      <c r="E8" s="35">
        <v>21</v>
      </c>
      <c r="F8" s="38">
        <f t="shared" si="0"/>
        <v>0.184859154929577</v>
      </c>
      <c r="G8" s="35">
        <v>9905</v>
      </c>
      <c r="H8" s="38">
        <f t="shared" si="1"/>
        <v>87.1919014084507</v>
      </c>
      <c r="I8" s="40">
        <v>113.6</v>
      </c>
      <c r="J8" s="47"/>
      <c r="K8" s="47"/>
      <c r="L8" s="48"/>
    </row>
    <row r="9" spans="1:12">
      <c r="A9" s="35" t="s">
        <v>99</v>
      </c>
      <c r="B9" s="35">
        <v>0</v>
      </c>
      <c r="C9" s="35">
        <v>0</v>
      </c>
      <c r="D9" s="35">
        <v>20</v>
      </c>
      <c r="E9" s="35">
        <v>20</v>
      </c>
      <c r="F9" s="38">
        <f t="shared" si="0"/>
        <v>0.139762403913347</v>
      </c>
      <c r="G9" s="35">
        <v>10445</v>
      </c>
      <c r="H9" s="38">
        <f t="shared" si="1"/>
        <v>72.9909154437456</v>
      </c>
      <c r="I9" s="40">
        <v>143.1</v>
      </c>
      <c r="J9" s="47"/>
      <c r="K9" s="47"/>
      <c r="L9" s="48"/>
    </row>
    <row r="10" spans="1:12">
      <c r="A10" s="39" t="s">
        <v>100</v>
      </c>
      <c r="B10" s="35">
        <f t="shared" ref="B10:G10" si="2">SUM(B3:B9)</f>
        <v>3</v>
      </c>
      <c r="C10" s="35">
        <f t="shared" si="2"/>
        <v>21</v>
      </c>
      <c r="D10" s="35">
        <f t="shared" si="2"/>
        <v>192</v>
      </c>
      <c r="E10" s="35">
        <f>SUM(B10:D10)</f>
        <v>216</v>
      </c>
      <c r="F10" s="38"/>
      <c r="G10" s="35">
        <f t="shared" si="2"/>
        <v>115030</v>
      </c>
      <c r="H10" s="35"/>
      <c r="I10" s="35">
        <f>SUM(I3:I9)</f>
        <v>1144.2</v>
      </c>
      <c r="J10" s="49"/>
      <c r="K10" s="49"/>
      <c r="L10" s="33"/>
    </row>
    <row r="11" spans="1:12">
      <c r="A11" s="39" t="s">
        <v>101</v>
      </c>
      <c r="B11" s="40">
        <f>B10/7</f>
        <v>0.428571428571429</v>
      </c>
      <c r="C11" s="40">
        <f>C10/7</f>
        <v>3</v>
      </c>
      <c r="D11" s="40">
        <f t="shared" ref="D11:I11" si="3">D10/7</f>
        <v>27.4285714285714</v>
      </c>
      <c r="E11" s="40">
        <f t="shared" si="3"/>
        <v>30.8571428571429</v>
      </c>
      <c r="F11" s="38">
        <f>E10/I10</f>
        <v>0.188778185631883</v>
      </c>
      <c r="G11" s="35"/>
      <c r="H11" s="38">
        <f>G10/I10</f>
        <v>100.533123579794</v>
      </c>
      <c r="I11" s="40">
        <f t="shared" si="3"/>
        <v>163.457142857143</v>
      </c>
      <c r="J11" s="50"/>
      <c r="K11" s="50"/>
      <c r="L11" s="51"/>
    </row>
    <row r="12" spans="1:12">
      <c r="A12" s="41" t="s">
        <v>102</v>
      </c>
      <c r="B12" s="42">
        <f>(B10/216)*100</f>
        <v>1.38888888888889</v>
      </c>
      <c r="C12" s="42">
        <f>(C10/216)*100</f>
        <v>9.72222222222222</v>
      </c>
      <c r="D12" s="42">
        <f>(D10/216)*100</f>
        <v>88.8888888888889</v>
      </c>
      <c r="E12" s="42">
        <f>(E10/216)*100</f>
        <v>100</v>
      </c>
      <c r="F12" s="43"/>
      <c r="G12" s="43"/>
      <c r="H12" s="43"/>
      <c r="I12" s="43"/>
      <c r="J12" s="52"/>
      <c r="K12" s="52"/>
      <c r="L12" s="53"/>
    </row>
  </sheetData>
  <pageMargins left="0.7" right="0.7" top="0.75" bottom="0.75" header="0.3" footer="0.3"/>
  <pageSetup paperSize="1" orientation="portrait" horizontalDpi="1200" verticalDpi="12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showGridLines="0" workbookViewId="0">
      <selection activeCell="A4" sqref="A4"/>
    </sheetView>
  </sheetViews>
  <sheetFormatPr defaultColWidth="9" defaultRowHeight="14.5"/>
  <cols>
    <col min="1" max="1" width="34.8899082568807" style="16" customWidth="1"/>
    <col min="2" max="2" width="7.55045871559633" style="16" customWidth="1"/>
    <col min="3" max="3" width="9.55045871559633" style="16" customWidth="1"/>
    <col min="4" max="5" width="8.55045871559633" style="16" customWidth="1"/>
    <col min="6" max="6" width="9.55045871559633" style="16" customWidth="1"/>
    <col min="7" max="7" width="7.55045871559633" style="16" customWidth="1"/>
    <col min="8" max="9" width="8.55045871559633" style="16" customWidth="1"/>
    <col min="10" max="10" width="8.88990825688073" style="17"/>
    <col min="11" max="242" width="8.88990825688073" style="16"/>
    <col min="243" max="243" width="10.4403669724771" style="16" customWidth="1"/>
    <col min="244" max="244" width="34.8899082568807" style="16" customWidth="1"/>
    <col min="245" max="245" width="7.55045871559633" style="16" customWidth="1"/>
    <col min="246" max="246" width="9.55045871559633" style="16" customWidth="1"/>
    <col min="247" max="248" width="8.55045871559633" style="16" customWidth="1"/>
    <col min="249" max="249" width="9.55045871559633" style="16" customWidth="1"/>
    <col min="250" max="250" width="7.55045871559633" style="16" customWidth="1"/>
    <col min="251" max="252" width="8.55045871559633" style="16" customWidth="1"/>
    <col min="253" max="253" width="8.88990825688073" style="16"/>
    <col min="254" max="254" width="8.55045871559633" style="16" customWidth="1"/>
    <col min="255" max="255" width="10" style="16" customWidth="1"/>
    <col min="256" max="498" width="8.88990825688073" style="16"/>
    <col min="499" max="499" width="10.4403669724771" style="16" customWidth="1"/>
    <col min="500" max="500" width="34.8899082568807" style="16" customWidth="1"/>
    <col min="501" max="501" width="7.55045871559633" style="16" customWidth="1"/>
    <col min="502" max="502" width="9.55045871559633" style="16" customWidth="1"/>
    <col min="503" max="504" width="8.55045871559633" style="16" customWidth="1"/>
    <col min="505" max="505" width="9.55045871559633" style="16" customWidth="1"/>
    <col min="506" max="506" width="7.55045871559633" style="16" customWidth="1"/>
    <col min="507" max="508" width="8.55045871559633" style="16" customWidth="1"/>
    <col min="509" max="509" width="8.88990825688073" style="16"/>
    <col min="510" max="510" width="8.55045871559633" style="16" customWidth="1"/>
    <col min="511" max="511" width="10" style="16" customWidth="1"/>
    <col min="512" max="754" width="8.88990825688073" style="16"/>
    <col min="755" max="755" width="10.4403669724771" style="16" customWidth="1"/>
    <col min="756" max="756" width="34.8899082568807" style="16" customWidth="1"/>
    <col min="757" max="757" width="7.55045871559633" style="16" customWidth="1"/>
    <col min="758" max="758" width="9.55045871559633" style="16" customWidth="1"/>
    <col min="759" max="760" width="8.55045871559633" style="16" customWidth="1"/>
    <col min="761" max="761" width="9.55045871559633" style="16" customWidth="1"/>
    <col min="762" max="762" width="7.55045871559633" style="16" customWidth="1"/>
    <col min="763" max="764" width="8.55045871559633" style="16" customWidth="1"/>
    <col min="765" max="765" width="8.88990825688073" style="16"/>
    <col min="766" max="766" width="8.55045871559633" style="16" customWidth="1"/>
    <col min="767" max="767" width="10" style="16" customWidth="1"/>
    <col min="768" max="1010" width="8.88990825688073" style="16"/>
    <col min="1011" max="1011" width="10.4403669724771" style="16" customWidth="1"/>
    <col min="1012" max="1012" width="34.8899082568807" style="16" customWidth="1"/>
    <col min="1013" max="1013" width="7.55045871559633" style="16" customWidth="1"/>
    <col min="1014" max="1014" width="9.55045871559633" style="16" customWidth="1"/>
    <col min="1015" max="1016" width="8.55045871559633" style="16" customWidth="1"/>
    <col min="1017" max="1017" width="9.55045871559633" style="16" customWidth="1"/>
    <col min="1018" max="1018" width="7.55045871559633" style="16" customWidth="1"/>
    <col min="1019" max="1020" width="8.55045871559633" style="16" customWidth="1"/>
    <col min="1021" max="1021" width="8.88990825688073" style="16"/>
    <col min="1022" max="1022" width="8.55045871559633" style="16" customWidth="1"/>
    <col min="1023" max="1023" width="10" style="16" customWidth="1"/>
    <col min="1024" max="1266" width="8.88990825688073" style="16"/>
    <col min="1267" max="1267" width="10.4403669724771" style="16" customWidth="1"/>
    <col min="1268" max="1268" width="34.8899082568807" style="16" customWidth="1"/>
    <col min="1269" max="1269" width="7.55045871559633" style="16" customWidth="1"/>
    <col min="1270" max="1270" width="9.55045871559633" style="16" customWidth="1"/>
    <col min="1271" max="1272" width="8.55045871559633" style="16" customWidth="1"/>
    <col min="1273" max="1273" width="9.55045871559633" style="16" customWidth="1"/>
    <col min="1274" max="1274" width="7.55045871559633" style="16" customWidth="1"/>
    <col min="1275" max="1276" width="8.55045871559633" style="16" customWidth="1"/>
    <col min="1277" max="1277" width="8.88990825688073" style="16"/>
    <col min="1278" max="1278" width="8.55045871559633" style="16" customWidth="1"/>
    <col min="1279" max="1279" width="10" style="16" customWidth="1"/>
    <col min="1280" max="1522" width="8.88990825688073" style="16"/>
    <col min="1523" max="1523" width="10.4403669724771" style="16" customWidth="1"/>
    <col min="1524" max="1524" width="34.8899082568807" style="16" customWidth="1"/>
    <col min="1525" max="1525" width="7.55045871559633" style="16" customWidth="1"/>
    <col min="1526" max="1526" width="9.55045871559633" style="16" customWidth="1"/>
    <col min="1527" max="1528" width="8.55045871559633" style="16" customWidth="1"/>
    <col min="1529" max="1529" width="9.55045871559633" style="16" customWidth="1"/>
    <col min="1530" max="1530" width="7.55045871559633" style="16" customWidth="1"/>
    <col min="1531" max="1532" width="8.55045871559633" style="16" customWidth="1"/>
    <col min="1533" max="1533" width="8.88990825688073" style="16"/>
    <col min="1534" max="1534" width="8.55045871559633" style="16" customWidth="1"/>
    <col min="1535" max="1535" width="10" style="16" customWidth="1"/>
    <col min="1536" max="1778" width="8.88990825688073" style="16"/>
    <col min="1779" max="1779" width="10.4403669724771" style="16" customWidth="1"/>
    <col min="1780" max="1780" width="34.8899082568807" style="16" customWidth="1"/>
    <col min="1781" max="1781" width="7.55045871559633" style="16" customWidth="1"/>
    <col min="1782" max="1782" width="9.55045871559633" style="16" customWidth="1"/>
    <col min="1783" max="1784" width="8.55045871559633" style="16" customWidth="1"/>
    <col min="1785" max="1785" width="9.55045871559633" style="16" customWidth="1"/>
    <col min="1786" max="1786" width="7.55045871559633" style="16" customWidth="1"/>
    <col min="1787" max="1788" width="8.55045871559633" style="16" customWidth="1"/>
    <col min="1789" max="1789" width="8.88990825688073" style="16"/>
    <col min="1790" max="1790" width="8.55045871559633" style="16" customWidth="1"/>
    <col min="1791" max="1791" width="10" style="16" customWidth="1"/>
    <col min="1792" max="2034" width="8.88990825688073" style="16"/>
    <col min="2035" max="2035" width="10.4403669724771" style="16" customWidth="1"/>
    <col min="2036" max="2036" width="34.8899082568807" style="16" customWidth="1"/>
    <col min="2037" max="2037" width="7.55045871559633" style="16" customWidth="1"/>
    <col min="2038" max="2038" width="9.55045871559633" style="16" customWidth="1"/>
    <col min="2039" max="2040" width="8.55045871559633" style="16" customWidth="1"/>
    <col min="2041" max="2041" width="9.55045871559633" style="16" customWidth="1"/>
    <col min="2042" max="2042" width="7.55045871559633" style="16" customWidth="1"/>
    <col min="2043" max="2044" width="8.55045871559633" style="16" customWidth="1"/>
    <col min="2045" max="2045" width="8.88990825688073" style="16"/>
    <col min="2046" max="2046" width="8.55045871559633" style="16" customWidth="1"/>
    <col min="2047" max="2047" width="10" style="16" customWidth="1"/>
    <col min="2048" max="2290" width="8.88990825688073" style="16"/>
    <col min="2291" max="2291" width="10.4403669724771" style="16" customWidth="1"/>
    <col min="2292" max="2292" width="34.8899082568807" style="16" customWidth="1"/>
    <col min="2293" max="2293" width="7.55045871559633" style="16" customWidth="1"/>
    <col min="2294" max="2294" width="9.55045871559633" style="16" customWidth="1"/>
    <col min="2295" max="2296" width="8.55045871559633" style="16" customWidth="1"/>
    <col min="2297" max="2297" width="9.55045871559633" style="16" customWidth="1"/>
    <col min="2298" max="2298" width="7.55045871559633" style="16" customWidth="1"/>
    <col min="2299" max="2300" width="8.55045871559633" style="16" customWidth="1"/>
    <col min="2301" max="2301" width="8.88990825688073" style="16"/>
    <col min="2302" max="2302" width="8.55045871559633" style="16" customWidth="1"/>
    <col min="2303" max="2303" width="10" style="16" customWidth="1"/>
    <col min="2304" max="2546" width="8.88990825688073" style="16"/>
    <col min="2547" max="2547" width="10.4403669724771" style="16" customWidth="1"/>
    <col min="2548" max="2548" width="34.8899082568807" style="16" customWidth="1"/>
    <col min="2549" max="2549" width="7.55045871559633" style="16" customWidth="1"/>
    <col min="2550" max="2550" width="9.55045871559633" style="16" customWidth="1"/>
    <col min="2551" max="2552" width="8.55045871559633" style="16" customWidth="1"/>
    <col min="2553" max="2553" width="9.55045871559633" style="16" customWidth="1"/>
    <col min="2554" max="2554" width="7.55045871559633" style="16" customWidth="1"/>
    <col min="2555" max="2556" width="8.55045871559633" style="16" customWidth="1"/>
    <col min="2557" max="2557" width="8.88990825688073" style="16"/>
    <col min="2558" max="2558" width="8.55045871559633" style="16" customWidth="1"/>
    <col min="2559" max="2559" width="10" style="16" customWidth="1"/>
    <col min="2560" max="2802" width="8.88990825688073" style="16"/>
    <col min="2803" max="2803" width="10.4403669724771" style="16" customWidth="1"/>
    <col min="2804" max="2804" width="34.8899082568807" style="16" customWidth="1"/>
    <col min="2805" max="2805" width="7.55045871559633" style="16" customWidth="1"/>
    <col min="2806" max="2806" width="9.55045871559633" style="16" customWidth="1"/>
    <col min="2807" max="2808" width="8.55045871559633" style="16" customWidth="1"/>
    <col min="2809" max="2809" width="9.55045871559633" style="16" customWidth="1"/>
    <col min="2810" max="2810" width="7.55045871559633" style="16" customWidth="1"/>
    <col min="2811" max="2812" width="8.55045871559633" style="16" customWidth="1"/>
    <col min="2813" max="2813" width="8.88990825688073" style="16"/>
    <col min="2814" max="2814" width="8.55045871559633" style="16" customWidth="1"/>
    <col min="2815" max="2815" width="10" style="16" customWidth="1"/>
    <col min="2816" max="3058" width="8.88990825688073" style="16"/>
    <col min="3059" max="3059" width="10.4403669724771" style="16" customWidth="1"/>
    <col min="3060" max="3060" width="34.8899082568807" style="16" customWidth="1"/>
    <col min="3061" max="3061" width="7.55045871559633" style="16" customWidth="1"/>
    <col min="3062" max="3062" width="9.55045871559633" style="16" customWidth="1"/>
    <col min="3063" max="3064" width="8.55045871559633" style="16" customWidth="1"/>
    <col min="3065" max="3065" width="9.55045871559633" style="16" customWidth="1"/>
    <col min="3066" max="3066" width="7.55045871559633" style="16" customWidth="1"/>
    <col min="3067" max="3068" width="8.55045871559633" style="16" customWidth="1"/>
    <col min="3069" max="3069" width="8.88990825688073" style="16"/>
    <col min="3070" max="3070" width="8.55045871559633" style="16" customWidth="1"/>
    <col min="3071" max="3071" width="10" style="16" customWidth="1"/>
    <col min="3072" max="3314" width="8.88990825688073" style="16"/>
    <col min="3315" max="3315" width="10.4403669724771" style="16" customWidth="1"/>
    <col min="3316" max="3316" width="34.8899082568807" style="16" customWidth="1"/>
    <col min="3317" max="3317" width="7.55045871559633" style="16" customWidth="1"/>
    <col min="3318" max="3318" width="9.55045871559633" style="16" customWidth="1"/>
    <col min="3319" max="3320" width="8.55045871559633" style="16" customWidth="1"/>
    <col min="3321" max="3321" width="9.55045871559633" style="16" customWidth="1"/>
    <col min="3322" max="3322" width="7.55045871559633" style="16" customWidth="1"/>
    <col min="3323" max="3324" width="8.55045871559633" style="16" customWidth="1"/>
    <col min="3325" max="3325" width="8.88990825688073" style="16"/>
    <col min="3326" max="3326" width="8.55045871559633" style="16" customWidth="1"/>
    <col min="3327" max="3327" width="10" style="16" customWidth="1"/>
    <col min="3328" max="3570" width="8.88990825688073" style="16"/>
    <col min="3571" max="3571" width="10.4403669724771" style="16" customWidth="1"/>
    <col min="3572" max="3572" width="34.8899082568807" style="16" customWidth="1"/>
    <col min="3573" max="3573" width="7.55045871559633" style="16" customWidth="1"/>
    <col min="3574" max="3574" width="9.55045871559633" style="16" customWidth="1"/>
    <col min="3575" max="3576" width="8.55045871559633" style="16" customWidth="1"/>
    <col min="3577" max="3577" width="9.55045871559633" style="16" customWidth="1"/>
    <col min="3578" max="3578" width="7.55045871559633" style="16" customWidth="1"/>
    <col min="3579" max="3580" width="8.55045871559633" style="16" customWidth="1"/>
    <col min="3581" max="3581" width="8.88990825688073" style="16"/>
    <col min="3582" max="3582" width="8.55045871559633" style="16" customWidth="1"/>
    <col min="3583" max="3583" width="10" style="16" customWidth="1"/>
    <col min="3584" max="3826" width="8.88990825688073" style="16"/>
    <col min="3827" max="3827" width="10.4403669724771" style="16" customWidth="1"/>
    <col min="3828" max="3828" width="34.8899082568807" style="16" customWidth="1"/>
    <col min="3829" max="3829" width="7.55045871559633" style="16" customWidth="1"/>
    <col min="3830" max="3830" width="9.55045871559633" style="16" customWidth="1"/>
    <col min="3831" max="3832" width="8.55045871559633" style="16" customWidth="1"/>
    <col min="3833" max="3833" width="9.55045871559633" style="16" customWidth="1"/>
    <col min="3834" max="3834" width="7.55045871559633" style="16" customWidth="1"/>
    <col min="3835" max="3836" width="8.55045871559633" style="16" customWidth="1"/>
    <col min="3837" max="3837" width="8.88990825688073" style="16"/>
    <col min="3838" max="3838" width="8.55045871559633" style="16" customWidth="1"/>
    <col min="3839" max="3839" width="10" style="16" customWidth="1"/>
    <col min="3840" max="4082" width="8.88990825688073" style="16"/>
    <col min="4083" max="4083" width="10.4403669724771" style="16" customWidth="1"/>
    <col min="4084" max="4084" width="34.8899082568807" style="16" customWidth="1"/>
    <col min="4085" max="4085" width="7.55045871559633" style="16" customWidth="1"/>
    <col min="4086" max="4086" width="9.55045871559633" style="16" customWidth="1"/>
    <col min="4087" max="4088" width="8.55045871559633" style="16" customWidth="1"/>
    <col min="4089" max="4089" width="9.55045871559633" style="16" customWidth="1"/>
    <col min="4090" max="4090" width="7.55045871559633" style="16" customWidth="1"/>
    <col min="4091" max="4092" width="8.55045871559633" style="16" customWidth="1"/>
    <col min="4093" max="4093" width="8.88990825688073" style="16"/>
    <col min="4094" max="4094" width="8.55045871559633" style="16" customWidth="1"/>
    <col min="4095" max="4095" width="10" style="16" customWidth="1"/>
    <col min="4096" max="4338" width="8.88990825688073" style="16"/>
    <col min="4339" max="4339" width="10.4403669724771" style="16" customWidth="1"/>
    <col min="4340" max="4340" width="34.8899082568807" style="16" customWidth="1"/>
    <col min="4341" max="4341" width="7.55045871559633" style="16" customWidth="1"/>
    <col min="4342" max="4342" width="9.55045871559633" style="16" customWidth="1"/>
    <col min="4343" max="4344" width="8.55045871559633" style="16" customWidth="1"/>
    <col min="4345" max="4345" width="9.55045871559633" style="16" customWidth="1"/>
    <col min="4346" max="4346" width="7.55045871559633" style="16" customWidth="1"/>
    <col min="4347" max="4348" width="8.55045871559633" style="16" customWidth="1"/>
    <col min="4349" max="4349" width="8.88990825688073" style="16"/>
    <col min="4350" max="4350" width="8.55045871559633" style="16" customWidth="1"/>
    <col min="4351" max="4351" width="10" style="16" customWidth="1"/>
    <col min="4352" max="4594" width="8.88990825688073" style="16"/>
    <col min="4595" max="4595" width="10.4403669724771" style="16" customWidth="1"/>
    <col min="4596" max="4596" width="34.8899082568807" style="16" customWidth="1"/>
    <col min="4597" max="4597" width="7.55045871559633" style="16" customWidth="1"/>
    <col min="4598" max="4598" width="9.55045871559633" style="16" customWidth="1"/>
    <col min="4599" max="4600" width="8.55045871559633" style="16" customWidth="1"/>
    <col min="4601" max="4601" width="9.55045871559633" style="16" customWidth="1"/>
    <col min="4602" max="4602" width="7.55045871559633" style="16" customWidth="1"/>
    <col min="4603" max="4604" width="8.55045871559633" style="16" customWidth="1"/>
    <col min="4605" max="4605" width="8.88990825688073" style="16"/>
    <col min="4606" max="4606" width="8.55045871559633" style="16" customWidth="1"/>
    <col min="4607" max="4607" width="10" style="16" customWidth="1"/>
    <col min="4608" max="4850" width="8.88990825688073" style="16"/>
    <col min="4851" max="4851" width="10.4403669724771" style="16" customWidth="1"/>
    <col min="4852" max="4852" width="34.8899082568807" style="16" customWidth="1"/>
    <col min="4853" max="4853" width="7.55045871559633" style="16" customWidth="1"/>
    <col min="4854" max="4854" width="9.55045871559633" style="16" customWidth="1"/>
    <col min="4855" max="4856" width="8.55045871559633" style="16" customWidth="1"/>
    <col min="4857" max="4857" width="9.55045871559633" style="16" customWidth="1"/>
    <col min="4858" max="4858" width="7.55045871559633" style="16" customWidth="1"/>
    <col min="4859" max="4860" width="8.55045871559633" style="16" customWidth="1"/>
    <col min="4861" max="4861" width="8.88990825688073" style="16"/>
    <col min="4862" max="4862" width="8.55045871559633" style="16" customWidth="1"/>
    <col min="4863" max="4863" width="10" style="16" customWidth="1"/>
    <col min="4864" max="5106" width="8.88990825688073" style="16"/>
    <col min="5107" max="5107" width="10.4403669724771" style="16" customWidth="1"/>
    <col min="5108" max="5108" width="34.8899082568807" style="16" customWidth="1"/>
    <col min="5109" max="5109" width="7.55045871559633" style="16" customWidth="1"/>
    <col min="5110" max="5110" width="9.55045871559633" style="16" customWidth="1"/>
    <col min="5111" max="5112" width="8.55045871559633" style="16" customWidth="1"/>
    <col min="5113" max="5113" width="9.55045871559633" style="16" customWidth="1"/>
    <col min="5114" max="5114" width="7.55045871559633" style="16" customWidth="1"/>
    <col min="5115" max="5116" width="8.55045871559633" style="16" customWidth="1"/>
    <col min="5117" max="5117" width="8.88990825688073" style="16"/>
    <col min="5118" max="5118" width="8.55045871559633" style="16" customWidth="1"/>
    <col min="5119" max="5119" width="10" style="16" customWidth="1"/>
    <col min="5120" max="5362" width="8.88990825688073" style="16"/>
    <col min="5363" max="5363" width="10.4403669724771" style="16" customWidth="1"/>
    <col min="5364" max="5364" width="34.8899082568807" style="16" customWidth="1"/>
    <col min="5365" max="5365" width="7.55045871559633" style="16" customWidth="1"/>
    <col min="5366" max="5366" width="9.55045871559633" style="16" customWidth="1"/>
    <col min="5367" max="5368" width="8.55045871559633" style="16" customWidth="1"/>
    <col min="5369" max="5369" width="9.55045871559633" style="16" customWidth="1"/>
    <col min="5370" max="5370" width="7.55045871559633" style="16" customWidth="1"/>
    <col min="5371" max="5372" width="8.55045871559633" style="16" customWidth="1"/>
    <col min="5373" max="5373" width="8.88990825688073" style="16"/>
    <col min="5374" max="5374" width="8.55045871559633" style="16" customWidth="1"/>
    <col min="5375" max="5375" width="10" style="16" customWidth="1"/>
    <col min="5376" max="5618" width="8.88990825688073" style="16"/>
    <col min="5619" max="5619" width="10.4403669724771" style="16" customWidth="1"/>
    <col min="5620" max="5620" width="34.8899082568807" style="16" customWidth="1"/>
    <col min="5621" max="5621" width="7.55045871559633" style="16" customWidth="1"/>
    <col min="5622" max="5622" width="9.55045871559633" style="16" customWidth="1"/>
    <col min="5623" max="5624" width="8.55045871559633" style="16" customWidth="1"/>
    <col min="5625" max="5625" width="9.55045871559633" style="16" customWidth="1"/>
    <col min="5626" max="5626" width="7.55045871559633" style="16" customWidth="1"/>
    <col min="5627" max="5628" width="8.55045871559633" style="16" customWidth="1"/>
    <col min="5629" max="5629" width="8.88990825688073" style="16"/>
    <col min="5630" max="5630" width="8.55045871559633" style="16" customWidth="1"/>
    <col min="5631" max="5631" width="10" style="16" customWidth="1"/>
    <col min="5632" max="5874" width="8.88990825688073" style="16"/>
    <col min="5875" max="5875" width="10.4403669724771" style="16" customWidth="1"/>
    <col min="5876" max="5876" width="34.8899082568807" style="16" customWidth="1"/>
    <col min="5877" max="5877" width="7.55045871559633" style="16" customWidth="1"/>
    <col min="5878" max="5878" width="9.55045871559633" style="16" customWidth="1"/>
    <col min="5879" max="5880" width="8.55045871559633" style="16" customWidth="1"/>
    <col min="5881" max="5881" width="9.55045871559633" style="16" customWidth="1"/>
    <col min="5882" max="5882" width="7.55045871559633" style="16" customWidth="1"/>
    <col min="5883" max="5884" width="8.55045871559633" style="16" customWidth="1"/>
    <col min="5885" max="5885" width="8.88990825688073" style="16"/>
    <col min="5886" max="5886" width="8.55045871559633" style="16" customWidth="1"/>
    <col min="5887" max="5887" width="10" style="16" customWidth="1"/>
    <col min="5888" max="6130" width="8.88990825688073" style="16"/>
    <col min="6131" max="6131" width="10.4403669724771" style="16" customWidth="1"/>
    <col min="6132" max="6132" width="34.8899082568807" style="16" customWidth="1"/>
    <col min="6133" max="6133" width="7.55045871559633" style="16" customWidth="1"/>
    <col min="6134" max="6134" width="9.55045871559633" style="16" customWidth="1"/>
    <col min="6135" max="6136" width="8.55045871559633" style="16" customWidth="1"/>
    <col min="6137" max="6137" width="9.55045871559633" style="16" customWidth="1"/>
    <col min="6138" max="6138" width="7.55045871559633" style="16" customWidth="1"/>
    <col min="6139" max="6140" width="8.55045871559633" style="16" customWidth="1"/>
    <col min="6141" max="6141" width="8.88990825688073" style="16"/>
    <col min="6142" max="6142" width="8.55045871559633" style="16" customWidth="1"/>
    <col min="6143" max="6143" width="10" style="16" customWidth="1"/>
    <col min="6144" max="6386" width="8.88990825688073" style="16"/>
    <col min="6387" max="6387" width="10.4403669724771" style="16" customWidth="1"/>
    <col min="6388" max="6388" width="34.8899082568807" style="16" customWidth="1"/>
    <col min="6389" max="6389" width="7.55045871559633" style="16" customWidth="1"/>
    <col min="6390" max="6390" width="9.55045871559633" style="16" customWidth="1"/>
    <col min="6391" max="6392" width="8.55045871559633" style="16" customWidth="1"/>
    <col min="6393" max="6393" width="9.55045871559633" style="16" customWidth="1"/>
    <col min="6394" max="6394" width="7.55045871559633" style="16" customWidth="1"/>
    <col min="6395" max="6396" width="8.55045871559633" style="16" customWidth="1"/>
    <col min="6397" max="6397" width="8.88990825688073" style="16"/>
    <col min="6398" max="6398" width="8.55045871559633" style="16" customWidth="1"/>
    <col min="6399" max="6399" width="10" style="16" customWidth="1"/>
    <col min="6400" max="6642" width="8.88990825688073" style="16"/>
    <col min="6643" max="6643" width="10.4403669724771" style="16" customWidth="1"/>
    <col min="6644" max="6644" width="34.8899082568807" style="16" customWidth="1"/>
    <col min="6645" max="6645" width="7.55045871559633" style="16" customWidth="1"/>
    <col min="6646" max="6646" width="9.55045871559633" style="16" customWidth="1"/>
    <col min="6647" max="6648" width="8.55045871559633" style="16" customWidth="1"/>
    <col min="6649" max="6649" width="9.55045871559633" style="16" customWidth="1"/>
    <col min="6650" max="6650" width="7.55045871559633" style="16" customWidth="1"/>
    <col min="6651" max="6652" width="8.55045871559633" style="16" customWidth="1"/>
    <col min="6653" max="6653" width="8.88990825688073" style="16"/>
    <col min="6654" max="6654" width="8.55045871559633" style="16" customWidth="1"/>
    <col min="6655" max="6655" width="10" style="16" customWidth="1"/>
    <col min="6656" max="6898" width="8.88990825688073" style="16"/>
    <col min="6899" max="6899" width="10.4403669724771" style="16" customWidth="1"/>
    <col min="6900" max="6900" width="34.8899082568807" style="16" customWidth="1"/>
    <col min="6901" max="6901" width="7.55045871559633" style="16" customWidth="1"/>
    <col min="6902" max="6902" width="9.55045871559633" style="16" customWidth="1"/>
    <col min="6903" max="6904" width="8.55045871559633" style="16" customWidth="1"/>
    <col min="6905" max="6905" width="9.55045871559633" style="16" customWidth="1"/>
    <col min="6906" max="6906" width="7.55045871559633" style="16" customWidth="1"/>
    <col min="6907" max="6908" width="8.55045871559633" style="16" customWidth="1"/>
    <col min="6909" max="6909" width="8.88990825688073" style="16"/>
    <col min="6910" max="6910" width="8.55045871559633" style="16" customWidth="1"/>
    <col min="6911" max="6911" width="10" style="16" customWidth="1"/>
    <col min="6912" max="7154" width="8.88990825688073" style="16"/>
    <col min="7155" max="7155" width="10.4403669724771" style="16" customWidth="1"/>
    <col min="7156" max="7156" width="34.8899082568807" style="16" customWidth="1"/>
    <col min="7157" max="7157" width="7.55045871559633" style="16" customWidth="1"/>
    <col min="7158" max="7158" width="9.55045871559633" style="16" customWidth="1"/>
    <col min="7159" max="7160" width="8.55045871559633" style="16" customWidth="1"/>
    <col min="7161" max="7161" width="9.55045871559633" style="16" customWidth="1"/>
    <col min="7162" max="7162" width="7.55045871559633" style="16" customWidth="1"/>
    <col min="7163" max="7164" width="8.55045871559633" style="16" customWidth="1"/>
    <col min="7165" max="7165" width="8.88990825688073" style="16"/>
    <col min="7166" max="7166" width="8.55045871559633" style="16" customWidth="1"/>
    <col min="7167" max="7167" width="10" style="16" customWidth="1"/>
    <col min="7168" max="7410" width="8.88990825688073" style="16"/>
    <col min="7411" max="7411" width="10.4403669724771" style="16" customWidth="1"/>
    <col min="7412" max="7412" width="34.8899082568807" style="16" customWidth="1"/>
    <col min="7413" max="7413" width="7.55045871559633" style="16" customWidth="1"/>
    <col min="7414" max="7414" width="9.55045871559633" style="16" customWidth="1"/>
    <col min="7415" max="7416" width="8.55045871559633" style="16" customWidth="1"/>
    <col min="7417" max="7417" width="9.55045871559633" style="16" customWidth="1"/>
    <col min="7418" max="7418" width="7.55045871559633" style="16" customWidth="1"/>
    <col min="7419" max="7420" width="8.55045871559633" style="16" customWidth="1"/>
    <col min="7421" max="7421" width="8.88990825688073" style="16"/>
    <col min="7422" max="7422" width="8.55045871559633" style="16" customWidth="1"/>
    <col min="7423" max="7423" width="10" style="16" customWidth="1"/>
    <col min="7424" max="7666" width="8.88990825688073" style="16"/>
    <col min="7667" max="7667" width="10.4403669724771" style="16" customWidth="1"/>
    <col min="7668" max="7668" width="34.8899082568807" style="16" customWidth="1"/>
    <col min="7669" max="7669" width="7.55045871559633" style="16" customWidth="1"/>
    <col min="7670" max="7670" width="9.55045871559633" style="16" customWidth="1"/>
    <col min="7671" max="7672" width="8.55045871559633" style="16" customWidth="1"/>
    <col min="7673" max="7673" width="9.55045871559633" style="16" customWidth="1"/>
    <col min="7674" max="7674" width="7.55045871559633" style="16" customWidth="1"/>
    <col min="7675" max="7676" width="8.55045871559633" style="16" customWidth="1"/>
    <col min="7677" max="7677" width="8.88990825688073" style="16"/>
    <col min="7678" max="7678" width="8.55045871559633" style="16" customWidth="1"/>
    <col min="7679" max="7679" width="10" style="16" customWidth="1"/>
    <col min="7680" max="7922" width="8.88990825688073" style="16"/>
    <col min="7923" max="7923" width="10.4403669724771" style="16" customWidth="1"/>
    <col min="7924" max="7924" width="34.8899082568807" style="16" customWidth="1"/>
    <col min="7925" max="7925" width="7.55045871559633" style="16" customWidth="1"/>
    <col min="7926" max="7926" width="9.55045871559633" style="16" customWidth="1"/>
    <col min="7927" max="7928" width="8.55045871559633" style="16" customWidth="1"/>
    <col min="7929" max="7929" width="9.55045871559633" style="16" customWidth="1"/>
    <col min="7930" max="7930" width="7.55045871559633" style="16" customWidth="1"/>
    <col min="7931" max="7932" width="8.55045871559633" style="16" customWidth="1"/>
    <col min="7933" max="7933" width="8.88990825688073" style="16"/>
    <col min="7934" max="7934" width="8.55045871559633" style="16" customWidth="1"/>
    <col min="7935" max="7935" width="10" style="16" customWidth="1"/>
    <col min="7936" max="8178" width="8.88990825688073" style="16"/>
    <col min="8179" max="8179" width="10.4403669724771" style="16" customWidth="1"/>
    <col min="8180" max="8180" width="34.8899082568807" style="16" customWidth="1"/>
    <col min="8181" max="8181" width="7.55045871559633" style="16" customWidth="1"/>
    <col min="8182" max="8182" width="9.55045871559633" style="16" customWidth="1"/>
    <col min="8183" max="8184" width="8.55045871559633" style="16" customWidth="1"/>
    <col min="8185" max="8185" width="9.55045871559633" style="16" customWidth="1"/>
    <col min="8186" max="8186" width="7.55045871559633" style="16" customWidth="1"/>
    <col min="8187" max="8188" width="8.55045871559633" style="16" customWidth="1"/>
    <col min="8189" max="8189" width="8.88990825688073" style="16"/>
    <col min="8190" max="8190" width="8.55045871559633" style="16" customWidth="1"/>
    <col min="8191" max="8191" width="10" style="16" customWidth="1"/>
    <col min="8192" max="8434" width="8.88990825688073" style="16"/>
    <col min="8435" max="8435" width="10.4403669724771" style="16" customWidth="1"/>
    <col min="8436" max="8436" width="34.8899082568807" style="16" customWidth="1"/>
    <col min="8437" max="8437" width="7.55045871559633" style="16" customWidth="1"/>
    <col min="8438" max="8438" width="9.55045871559633" style="16" customWidth="1"/>
    <col min="8439" max="8440" width="8.55045871559633" style="16" customWidth="1"/>
    <col min="8441" max="8441" width="9.55045871559633" style="16" customWidth="1"/>
    <col min="8442" max="8442" width="7.55045871559633" style="16" customWidth="1"/>
    <col min="8443" max="8444" width="8.55045871559633" style="16" customWidth="1"/>
    <col min="8445" max="8445" width="8.88990825688073" style="16"/>
    <col min="8446" max="8446" width="8.55045871559633" style="16" customWidth="1"/>
    <col min="8447" max="8447" width="10" style="16" customWidth="1"/>
    <col min="8448" max="8690" width="8.88990825688073" style="16"/>
    <col min="8691" max="8691" width="10.4403669724771" style="16" customWidth="1"/>
    <col min="8692" max="8692" width="34.8899082568807" style="16" customWidth="1"/>
    <col min="8693" max="8693" width="7.55045871559633" style="16" customWidth="1"/>
    <col min="8694" max="8694" width="9.55045871559633" style="16" customWidth="1"/>
    <col min="8695" max="8696" width="8.55045871559633" style="16" customWidth="1"/>
    <col min="8697" max="8697" width="9.55045871559633" style="16" customWidth="1"/>
    <col min="8698" max="8698" width="7.55045871559633" style="16" customWidth="1"/>
    <col min="8699" max="8700" width="8.55045871559633" style="16" customWidth="1"/>
    <col min="8701" max="8701" width="8.88990825688073" style="16"/>
    <col min="8702" max="8702" width="8.55045871559633" style="16" customWidth="1"/>
    <col min="8703" max="8703" width="10" style="16" customWidth="1"/>
    <col min="8704" max="8946" width="8.88990825688073" style="16"/>
    <col min="8947" max="8947" width="10.4403669724771" style="16" customWidth="1"/>
    <col min="8948" max="8948" width="34.8899082568807" style="16" customWidth="1"/>
    <col min="8949" max="8949" width="7.55045871559633" style="16" customWidth="1"/>
    <col min="8950" max="8950" width="9.55045871559633" style="16" customWidth="1"/>
    <col min="8951" max="8952" width="8.55045871559633" style="16" customWidth="1"/>
    <col min="8953" max="8953" width="9.55045871559633" style="16" customWidth="1"/>
    <col min="8954" max="8954" width="7.55045871559633" style="16" customWidth="1"/>
    <col min="8955" max="8956" width="8.55045871559633" style="16" customWidth="1"/>
    <col min="8957" max="8957" width="8.88990825688073" style="16"/>
    <col min="8958" max="8958" width="8.55045871559633" style="16" customWidth="1"/>
    <col min="8959" max="8959" width="10" style="16" customWidth="1"/>
    <col min="8960" max="9202" width="8.88990825688073" style="16"/>
    <col min="9203" max="9203" width="10.4403669724771" style="16" customWidth="1"/>
    <col min="9204" max="9204" width="34.8899082568807" style="16" customWidth="1"/>
    <col min="9205" max="9205" width="7.55045871559633" style="16" customWidth="1"/>
    <col min="9206" max="9206" width="9.55045871559633" style="16" customWidth="1"/>
    <col min="9207" max="9208" width="8.55045871559633" style="16" customWidth="1"/>
    <col min="9209" max="9209" width="9.55045871559633" style="16" customWidth="1"/>
    <col min="9210" max="9210" width="7.55045871559633" style="16" customWidth="1"/>
    <col min="9211" max="9212" width="8.55045871559633" style="16" customWidth="1"/>
    <col min="9213" max="9213" width="8.88990825688073" style="16"/>
    <col min="9214" max="9214" width="8.55045871559633" style="16" customWidth="1"/>
    <col min="9215" max="9215" width="10" style="16" customWidth="1"/>
    <col min="9216" max="9458" width="8.88990825688073" style="16"/>
    <col min="9459" max="9459" width="10.4403669724771" style="16" customWidth="1"/>
    <col min="9460" max="9460" width="34.8899082568807" style="16" customWidth="1"/>
    <col min="9461" max="9461" width="7.55045871559633" style="16" customWidth="1"/>
    <col min="9462" max="9462" width="9.55045871559633" style="16" customWidth="1"/>
    <col min="9463" max="9464" width="8.55045871559633" style="16" customWidth="1"/>
    <col min="9465" max="9465" width="9.55045871559633" style="16" customWidth="1"/>
    <col min="9466" max="9466" width="7.55045871559633" style="16" customWidth="1"/>
    <col min="9467" max="9468" width="8.55045871559633" style="16" customWidth="1"/>
    <col min="9469" max="9469" width="8.88990825688073" style="16"/>
    <col min="9470" max="9470" width="8.55045871559633" style="16" customWidth="1"/>
    <col min="9471" max="9471" width="10" style="16" customWidth="1"/>
    <col min="9472" max="9714" width="8.88990825688073" style="16"/>
    <col min="9715" max="9715" width="10.4403669724771" style="16" customWidth="1"/>
    <col min="9716" max="9716" width="34.8899082568807" style="16" customWidth="1"/>
    <col min="9717" max="9717" width="7.55045871559633" style="16" customWidth="1"/>
    <col min="9718" max="9718" width="9.55045871559633" style="16" customWidth="1"/>
    <col min="9719" max="9720" width="8.55045871559633" style="16" customWidth="1"/>
    <col min="9721" max="9721" width="9.55045871559633" style="16" customWidth="1"/>
    <col min="9722" max="9722" width="7.55045871559633" style="16" customWidth="1"/>
    <col min="9723" max="9724" width="8.55045871559633" style="16" customWidth="1"/>
    <col min="9725" max="9725" width="8.88990825688073" style="16"/>
    <col min="9726" max="9726" width="8.55045871559633" style="16" customWidth="1"/>
    <col min="9727" max="9727" width="10" style="16" customWidth="1"/>
    <col min="9728" max="9970" width="8.88990825688073" style="16"/>
    <col min="9971" max="9971" width="10.4403669724771" style="16" customWidth="1"/>
    <col min="9972" max="9972" width="34.8899082568807" style="16" customWidth="1"/>
    <col min="9973" max="9973" width="7.55045871559633" style="16" customWidth="1"/>
    <col min="9974" max="9974" width="9.55045871559633" style="16" customWidth="1"/>
    <col min="9975" max="9976" width="8.55045871559633" style="16" customWidth="1"/>
    <col min="9977" max="9977" width="9.55045871559633" style="16" customWidth="1"/>
    <col min="9978" max="9978" width="7.55045871559633" style="16" customWidth="1"/>
    <col min="9979" max="9980" width="8.55045871559633" style="16" customWidth="1"/>
    <col min="9981" max="9981" width="8.88990825688073" style="16"/>
    <col min="9982" max="9982" width="8.55045871559633" style="16" customWidth="1"/>
    <col min="9983" max="9983" width="10" style="16" customWidth="1"/>
    <col min="9984" max="10226" width="8.88990825688073" style="16"/>
    <col min="10227" max="10227" width="10.4403669724771" style="16" customWidth="1"/>
    <col min="10228" max="10228" width="34.8899082568807" style="16" customWidth="1"/>
    <col min="10229" max="10229" width="7.55045871559633" style="16" customWidth="1"/>
    <col min="10230" max="10230" width="9.55045871559633" style="16" customWidth="1"/>
    <col min="10231" max="10232" width="8.55045871559633" style="16" customWidth="1"/>
    <col min="10233" max="10233" width="9.55045871559633" style="16" customWidth="1"/>
    <col min="10234" max="10234" width="7.55045871559633" style="16" customWidth="1"/>
    <col min="10235" max="10236" width="8.55045871559633" style="16" customWidth="1"/>
    <col min="10237" max="10237" width="8.88990825688073" style="16"/>
    <col min="10238" max="10238" width="8.55045871559633" style="16" customWidth="1"/>
    <col min="10239" max="10239" width="10" style="16" customWidth="1"/>
    <col min="10240" max="10482" width="8.88990825688073" style="16"/>
    <col min="10483" max="10483" width="10.4403669724771" style="16" customWidth="1"/>
    <col min="10484" max="10484" width="34.8899082568807" style="16" customWidth="1"/>
    <col min="10485" max="10485" width="7.55045871559633" style="16" customWidth="1"/>
    <col min="10486" max="10486" width="9.55045871559633" style="16" customWidth="1"/>
    <col min="10487" max="10488" width="8.55045871559633" style="16" customWidth="1"/>
    <col min="10489" max="10489" width="9.55045871559633" style="16" customWidth="1"/>
    <col min="10490" max="10490" width="7.55045871559633" style="16" customWidth="1"/>
    <col min="10491" max="10492" width="8.55045871559633" style="16" customWidth="1"/>
    <col min="10493" max="10493" width="8.88990825688073" style="16"/>
    <col min="10494" max="10494" width="8.55045871559633" style="16" customWidth="1"/>
    <col min="10495" max="10495" width="10" style="16" customWidth="1"/>
    <col min="10496" max="10738" width="8.88990825688073" style="16"/>
    <col min="10739" max="10739" width="10.4403669724771" style="16" customWidth="1"/>
    <col min="10740" max="10740" width="34.8899082568807" style="16" customWidth="1"/>
    <col min="10741" max="10741" width="7.55045871559633" style="16" customWidth="1"/>
    <col min="10742" max="10742" width="9.55045871559633" style="16" customWidth="1"/>
    <col min="10743" max="10744" width="8.55045871559633" style="16" customWidth="1"/>
    <col min="10745" max="10745" width="9.55045871559633" style="16" customWidth="1"/>
    <col min="10746" max="10746" width="7.55045871559633" style="16" customWidth="1"/>
    <col min="10747" max="10748" width="8.55045871559633" style="16" customWidth="1"/>
    <col min="10749" max="10749" width="8.88990825688073" style="16"/>
    <col min="10750" max="10750" width="8.55045871559633" style="16" customWidth="1"/>
    <col min="10751" max="10751" width="10" style="16" customWidth="1"/>
    <col min="10752" max="10994" width="8.88990825688073" style="16"/>
    <col min="10995" max="10995" width="10.4403669724771" style="16" customWidth="1"/>
    <col min="10996" max="10996" width="34.8899082568807" style="16" customWidth="1"/>
    <col min="10997" max="10997" width="7.55045871559633" style="16" customWidth="1"/>
    <col min="10998" max="10998" width="9.55045871559633" style="16" customWidth="1"/>
    <col min="10999" max="11000" width="8.55045871559633" style="16" customWidth="1"/>
    <col min="11001" max="11001" width="9.55045871559633" style="16" customWidth="1"/>
    <col min="11002" max="11002" width="7.55045871559633" style="16" customWidth="1"/>
    <col min="11003" max="11004" width="8.55045871559633" style="16" customWidth="1"/>
    <col min="11005" max="11005" width="8.88990825688073" style="16"/>
    <col min="11006" max="11006" width="8.55045871559633" style="16" customWidth="1"/>
    <col min="11007" max="11007" width="10" style="16" customWidth="1"/>
    <col min="11008" max="11250" width="8.88990825688073" style="16"/>
    <col min="11251" max="11251" width="10.4403669724771" style="16" customWidth="1"/>
    <col min="11252" max="11252" width="34.8899082568807" style="16" customWidth="1"/>
    <col min="11253" max="11253" width="7.55045871559633" style="16" customWidth="1"/>
    <col min="11254" max="11254" width="9.55045871559633" style="16" customWidth="1"/>
    <col min="11255" max="11256" width="8.55045871559633" style="16" customWidth="1"/>
    <col min="11257" max="11257" width="9.55045871559633" style="16" customWidth="1"/>
    <col min="11258" max="11258" width="7.55045871559633" style="16" customWidth="1"/>
    <col min="11259" max="11260" width="8.55045871559633" style="16" customWidth="1"/>
    <col min="11261" max="11261" width="8.88990825688073" style="16"/>
    <col min="11262" max="11262" width="8.55045871559633" style="16" customWidth="1"/>
    <col min="11263" max="11263" width="10" style="16" customWidth="1"/>
    <col min="11264" max="11506" width="8.88990825688073" style="16"/>
    <col min="11507" max="11507" width="10.4403669724771" style="16" customWidth="1"/>
    <col min="11508" max="11508" width="34.8899082568807" style="16" customWidth="1"/>
    <col min="11509" max="11509" width="7.55045871559633" style="16" customWidth="1"/>
    <col min="11510" max="11510" width="9.55045871559633" style="16" customWidth="1"/>
    <col min="11511" max="11512" width="8.55045871559633" style="16" customWidth="1"/>
    <col min="11513" max="11513" width="9.55045871559633" style="16" customWidth="1"/>
    <col min="11514" max="11514" width="7.55045871559633" style="16" customWidth="1"/>
    <col min="11515" max="11516" width="8.55045871559633" style="16" customWidth="1"/>
    <col min="11517" max="11517" width="8.88990825688073" style="16"/>
    <col min="11518" max="11518" width="8.55045871559633" style="16" customWidth="1"/>
    <col min="11519" max="11519" width="10" style="16" customWidth="1"/>
    <col min="11520" max="11762" width="8.88990825688073" style="16"/>
    <col min="11763" max="11763" width="10.4403669724771" style="16" customWidth="1"/>
    <col min="11764" max="11764" width="34.8899082568807" style="16" customWidth="1"/>
    <col min="11765" max="11765" width="7.55045871559633" style="16" customWidth="1"/>
    <col min="11766" max="11766" width="9.55045871559633" style="16" customWidth="1"/>
    <col min="11767" max="11768" width="8.55045871559633" style="16" customWidth="1"/>
    <col min="11769" max="11769" width="9.55045871559633" style="16" customWidth="1"/>
    <col min="11770" max="11770" width="7.55045871559633" style="16" customWidth="1"/>
    <col min="11771" max="11772" width="8.55045871559633" style="16" customWidth="1"/>
    <col min="11773" max="11773" width="8.88990825688073" style="16"/>
    <col min="11774" max="11774" width="8.55045871559633" style="16" customWidth="1"/>
    <col min="11775" max="11775" width="10" style="16" customWidth="1"/>
    <col min="11776" max="12018" width="8.88990825688073" style="16"/>
    <col min="12019" max="12019" width="10.4403669724771" style="16" customWidth="1"/>
    <col min="12020" max="12020" width="34.8899082568807" style="16" customWidth="1"/>
    <col min="12021" max="12021" width="7.55045871559633" style="16" customWidth="1"/>
    <col min="12022" max="12022" width="9.55045871559633" style="16" customWidth="1"/>
    <col min="12023" max="12024" width="8.55045871559633" style="16" customWidth="1"/>
    <col min="12025" max="12025" width="9.55045871559633" style="16" customWidth="1"/>
    <col min="12026" max="12026" width="7.55045871559633" style="16" customWidth="1"/>
    <col min="12027" max="12028" width="8.55045871559633" style="16" customWidth="1"/>
    <col min="12029" max="12029" width="8.88990825688073" style="16"/>
    <col min="12030" max="12030" width="8.55045871559633" style="16" customWidth="1"/>
    <col min="12031" max="12031" width="10" style="16" customWidth="1"/>
    <col min="12032" max="12274" width="8.88990825688073" style="16"/>
    <col min="12275" max="12275" width="10.4403669724771" style="16" customWidth="1"/>
    <col min="12276" max="12276" width="34.8899082568807" style="16" customWidth="1"/>
    <col min="12277" max="12277" width="7.55045871559633" style="16" customWidth="1"/>
    <col min="12278" max="12278" width="9.55045871559633" style="16" customWidth="1"/>
    <col min="12279" max="12280" width="8.55045871559633" style="16" customWidth="1"/>
    <col min="12281" max="12281" width="9.55045871559633" style="16" customWidth="1"/>
    <col min="12282" max="12282" width="7.55045871559633" style="16" customWidth="1"/>
    <col min="12283" max="12284" width="8.55045871559633" style="16" customWidth="1"/>
    <col min="12285" max="12285" width="8.88990825688073" style="16"/>
    <col min="12286" max="12286" width="8.55045871559633" style="16" customWidth="1"/>
    <col min="12287" max="12287" width="10" style="16" customWidth="1"/>
    <col min="12288" max="12530" width="8.88990825688073" style="16"/>
    <col min="12531" max="12531" width="10.4403669724771" style="16" customWidth="1"/>
    <col min="12532" max="12532" width="34.8899082568807" style="16" customWidth="1"/>
    <col min="12533" max="12533" width="7.55045871559633" style="16" customWidth="1"/>
    <col min="12534" max="12534" width="9.55045871559633" style="16" customWidth="1"/>
    <col min="12535" max="12536" width="8.55045871559633" style="16" customWidth="1"/>
    <col min="12537" max="12537" width="9.55045871559633" style="16" customWidth="1"/>
    <col min="12538" max="12538" width="7.55045871559633" style="16" customWidth="1"/>
    <col min="12539" max="12540" width="8.55045871559633" style="16" customWidth="1"/>
    <col min="12541" max="12541" width="8.88990825688073" style="16"/>
    <col min="12542" max="12542" width="8.55045871559633" style="16" customWidth="1"/>
    <col min="12543" max="12543" width="10" style="16" customWidth="1"/>
    <col min="12544" max="12786" width="8.88990825688073" style="16"/>
    <col min="12787" max="12787" width="10.4403669724771" style="16" customWidth="1"/>
    <col min="12788" max="12788" width="34.8899082568807" style="16" customWidth="1"/>
    <col min="12789" max="12789" width="7.55045871559633" style="16" customWidth="1"/>
    <col min="12790" max="12790" width="9.55045871559633" style="16" customWidth="1"/>
    <col min="12791" max="12792" width="8.55045871559633" style="16" customWidth="1"/>
    <col min="12793" max="12793" width="9.55045871559633" style="16" customWidth="1"/>
    <col min="12794" max="12794" width="7.55045871559633" style="16" customWidth="1"/>
    <col min="12795" max="12796" width="8.55045871559633" style="16" customWidth="1"/>
    <col min="12797" max="12797" width="8.88990825688073" style="16"/>
    <col min="12798" max="12798" width="8.55045871559633" style="16" customWidth="1"/>
    <col min="12799" max="12799" width="10" style="16" customWidth="1"/>
    <col min="12800" max="13042" width="8.88990825688073" style="16"/>
    <col min="13043" max="13043" width="10.4403669724771" style="16" customWidth="1"/>
    <col min="13044" max="13044" width="34.8899082568807" style="16" customWidth="1"/>
    <col min="13045" max="13045" width="7.55045871559633" style="16" customWidth="1"/>
    <col min="13046" max="13046" width="9.55045871559633" style="16" customWidth="1"/>
    <col min="13047" max="13048" width="8.55045871559633" style="16" customWidth="1"/>
    <col min="13049" max="13049" width="9.55045871559633" style="16" customWidth="1"/>
    <col min="13050" max="13050" width="7.55045871559633" style="16" customWidth="1"/>
    <col min="13051" max="13052" width="8.55045871559633" style="16" customWidth="1"/>
    <col min="13053" max="13053" width="8.88990825688073" style="16"/>
    <col min="13054" max="13054" width="8.55045871559633" style="16" customWidth="1"/>
    <col min="13055" max="13055" width="10" style="16" customWidth="1"/>
    <col min="13056" max="13298" width="8.88990825688073" style="16"/>
    <col min="13299" max="13299" width="10.4403669724771" style="16" customWidth="1"/>
    <col min="13300" max="13300" width="34.8899082568807" style="16" customWidth="1"/>
    <col min="13301" max="13301" width="7.55045871559633" style="16" customWidth="1"/>
    <col min="13302" max="13302" width="9.55045871559633" style="16" customWidth="1"/>
    <col min="13303" max="13304" width="8.55045871559633" style="16" customWidth="1"/>
    <col min="13305" max="13305" width="9.55045871559633" style="16" customWidth="1"/>
    <col min="13306" max="13306" width="7.55045871559633" style="16" customWidth="1"/>
    <col min="13307" max="13308" width="8.55045871559633" style="16" customWidth="1"/>
    <col min="13309" max="13309" width="8.88990825688073" style="16"/>
    <col min="13310" max="13310" width="8.55045871559633" style="16" customWidth="1"/>
    <col min="13311" max="13311" width="10" style="16" customWidth="1"/>
    <col min="13312" max="13554" width="8.88990825688073" style="16"/>
    <col min="13555" max="13555" width="10.4403669724771" style="16" customWidth="1"/>
    <col min="13556" max="13556" width="34.8899082568807" style="16" customWidth="1"/>
    <col min="13557" max="13557" width="7.55045871559633" style="16" customWidth="1"/>
    <col min="13558" max="13558" width="9.55045871559633" style="16" customWidth="1"/>
    <col min="13559" max="13560" width="8.55045871559633" style="16" customWidth="1"/>
    <col min="13561" max="13561" width="9.55045871559633" style="16" customWidth="1"/>
    <col min="13562" max="13562" width="7.55045871559633" style="16" customWidth="1"/>
    <col min="13563" max="13564" width="8.55045871559633" style="16" customWidth="1"/>
    <col min="13565" max="13565" width="8.88990825688073" style="16"/>
    <col min="13566" max="13566" width="8.55045871559633" style="16" customWidth="1"/>
    <col min="13567" max="13567" width="10" style="16" customWidth="1"/>
    <col min="13568" max="13810" width="8.88990825688073" style="16"/>
    <col min="13811" max="13811" width="10.4403669724771" style="16" customWidth="1"/>
    <col min="13812" max="13812" width="34.8899082568807" style="16" customWidth="1"/>
    <col min="13813" max="13813" width="7.55045871559633" style="16" customWidth="1"/>
    <col min="13814" max="13814" width="9.55045871559633" style="16" customWidth="1"/>
    <col min="13815" max="13816" width="8.55045871559633" style="16" customWidth="1"/>
    <col min="13817" max="13817" width="9.55045871559633" style="16" customWidth="1"/>
    <col min="13818" max="13818" width="7.55045871559633" style="16" customWidth="1"/>
    <col min="13819" max="13820" width="8.55045871559633" style="16" customWidth="1"/>
    <col min="13821" max="13821" width="8.88990825688073" style="16"/>
    <col min="13822" max="13822" width="8.55045871559633" style="16" customWidth="1"/>
    <col min="13823" max="13823" width="10" style="16" customWidth="1"/>
    <col min="13824" max="14066" width="8.88990825688073" style="16"/>
    <col min="14067" max="14067" width="10.4403669724771" style="16" customWidth="1"/>
    <col min="14068" max="14068" width="34.8899082568807" style="16" customWidth="1"/>
    <col min="14069" max="14069" width="7.55045871559633" style="16" customWidth="1"/>
    <col min="14070" max="14070" width="9.55045871559633" style="16" customWidth="1"/>
    <col min="14071" max="14072" width="8.55045871559633" style="16" customWidth="1"/>
    <col min="14073" max="14073" width="9.55045871559633" style="16" customWidth="1"/>
    <col min="14074" max="14074" width="7.55045871559633" style="16" customWidth="1"/>
    <col min="14075" max="14076" width="8.55045871559633" style="16" customWidth="1"/>
    <col min="14077" max="14077" width="8.88990825688073" style="16"/>
    <col min="14078" max="14078" width="8.55045871559633" style="16" customWidth="1"/>
    <col min="14079" max="14079" width="10" style="16" customWidth="1"/>
    <col min="14080" max="14322" width="8.88990825688073" style="16"/>
    <col min="14323" max="14323" width="10.4403669724771" style="16" customWidth="1"/>
    <col min="14324" max="14324" width="34.8899082568807" style="16" customWidth="1"/>
    <col min="14325" max="14325" width="7.55045871559633" style="16" customWidth="1"/>
    <col min="14326" max="14326" width="9.55045871559633" style="16" customWidth="1"/>
    <col min="14327" max="14328" width="8.55045871559633" style="16" customWidth="1"/>
    <col min="14329" max="14329" width="9.55045871559633" style="16" customWidth="1"/>
    <col min="14330" max="14330" width="7.55045871559633" style="16" customWidth="1"/>
    <col min="14331" max="14332" width="8.55045871559633" style="16" customWidth="1"/>
    <col min="14333" max="14333" width="8.88990825688073" style="16"/>
    <col min="14334" max="14334" width="8.55045871559633" style="16" customWidth="1"/>
    <col min="14335" max="14335" width="10" style="16" customWidth="1"/>
    <col min="14336" max="14578" width="8.88990825688073" style="16"/>
    <col min="14579" max="14579" width="10.4403669724771" style="16" customWidth="1"/>
    <col min="14580" max="14580" width="34.8899082568807" style="16" customWidth="1"/>
    <col min="14581" max="14581" width="7.55045871559633" style="16" customWidth="1"/>
    <col min="14582" max="14582" width="9.55045871559633" style="16" customWidth="1"/>
    <col min="14583" max="14584" width="8.55045871559633" style="16" customWidth="1"/>
    <col min="14585" max="14585" width="9.55045871559633" style="16" customWidth="1"/>
    <col min="14586" max="14586" width="7.55045871559633" style="16" customWidth="1"/>
    <col min="14587" max="14588" width="8.55045871559633" style="16" customWidth="1"/>
    <col min="14589" max="14589" width="8.88990825688073" style="16"/>
    <col min="14590" max="14590" width="8.55045871559633" style="16" customWidth="1"/>
    <col min="14591" max="14591" width="10" style="16" customWidth="1"/>
    <col min="14592" max="14834" width="8.88990825688073" style="16"/>
    <col min="14835" max="14835" width="10.4403669724771" style="16" customWidth="1"/>
    <col min="14836" max="14836" width="34.8899082568807" style="16" customWidth="1"/>
    <col min="14837" max="14837" width="7.55045871559633" style="16" customWidth="1"/>
    <col min="14838" max="14838" width="9.55045871559633" style="16" customWidth="1"/>
    <col min="14839" max="14840" width="8.55045871559633" style="16" customWidth="1"/>
    <col min="14841" max="14841" width="9.55045871559633" style="16" customWidth="1"/>
    <col min="14842" max="14842" width="7.55045871559633" style="16" customWidth="1"/>
    <col min="14843" max="14844" width="8.55045871559633" style="16" customWidth="1"/>
    <col min="14845" max="14845" width="8.88990825688073" style="16"/>
    <col min="14846" max="14846" width="8.55045871559633" style="16" customWidth="1"/>
    <col min="14847" max="14847" width="10" style="16" customWidth="1"/>
    <col min="14848" max="15090" width="8.88990825688073" style="16"/>
    <col min="15091" max="15091" width="10.4403669724771" style="16" customWidth="1"/>
    <col min="15092" max="15092" width="34.8899082568807" style="16" customWidth="1"/>
    <col min="15093" max="15093" width="7.55045871559633" style="16" customWidth="1"/>
    <col min="15094" max="15094" width="9.55045871559633" style="16" customWidth="1"/>
    <col min="15095" max="15096" width="8.55045871559633" style="16" customWidth="1"/>
    <col min="15097" max="15097" width="9.55045871559633" style="16" customWidth="1"/>
    <col min="15098" max="15098" width="7.55045871559633" style="16" customWidth="1"/>
    <col min="15099" max="15100" width="8.55045871559633" style="16" customWidth="1"/>
    <col min="15101" max="15101" width="8.88990825688073" style="16"/>
    <col min="15102" max="15102" width="8.55045871559633" style="16" customWidth="1"/>
    <col min="15103" max="15103" width="10" style="16" customWidth="1"/>
    <col min="15104" max="15346" width="8.88990825688073" style="16"/>
    <col min="15347" max="15347" width="10.4403669724771" style="16" customWidth="1"/>
    <col min="15348" max="15348" width="34.8899082568807" style="16" customWidth="1"/>
    <col min="15349" max="15349" width="7.55045871559633" style="16" customWidth="1"/>
    <col min="15350" max="15350" width="9.55045871559633" style="16" customWidth="1"/>
    <col min="15351" max="15352" width="8.55045871559633" style="16" customWidth="1"/>
    <col min="15353" max="15353" width="9.55045871559633" style="16" customWidth="1"/>
    <col min="15354" max="15354" width="7.55045871559633" style="16" customWidth="1"/>
    <col min="15355" max="15356" width="8.55045871559633" style="16" customWidth="1"/>
    <col min="15357" max="15357" width="8.88990825688073" style="16"/>
    <col min="15358" max="15358" width="8.55045871559633" style="16" customWidth="1"/>
    <col min="15359" max="15359" width="10" style="16" customWidth="1"/>
    <col min="15360" max="15602" width="8.88990825688073" style="16"/>
    <col min="15603" max="15603" width="10.4403669724771" style="16" customWidth="1"/>
    <col min="15604" max="15604" width="34.8899082568807" style="16" customWidth="1"/>
    <col min="15605" max="15605" width="7.55045871559633" style="16" customWidth="1"/>
    <col min="15606" max="15606" width="9.55045871559633" style="16" customWidth="1"/>
    <col min="15607" max="15608" width="8.55045871559633" style="16" customWidth="1"/>
    <col min="15609" max="15609" width="9.55045871559633" style="16" customWidth="1"/>
    <col min="15610" max="15610" width="7.55045871559633" style="16" customWidth="1"/>
    <col min="15611" max="15612" width="8.55045871559633" style="16" customWidth="1"/>
    <col min="15613" max="15613" width="8.88990825688073" style="16"/>
    <col min="15614" max="15614" width="8.55045871559633" style="16" customWidth="1"/>
    <col min="15615" max="15615" width="10" style="16" customWidth="1"/>
    <col min="15616" max="15858" width="8.88990825688073" style="16"/>
    <col min="15859" max="15859" width="10.4403669724771" style="16" customWidth="1"/>
    <col min="15860" max="15860" width="34.8899082568807" style="16" customWidth="1"/>
    <col min="15861" max="15861" width="7.55045871559633" style="16" customWidth="1"/>
    <col min="15862" max="15862" width="9.55045871559633" style="16" customWidth="1"/>
    <col min="15863" max="15864" width="8.55045871559633" style="16" customWidth="1"/>
    <col min="15865" max="15865" width="9.55045871559633" style="16" customWidth="1"/>
    <col min="15866" max="15866" width="7.55045871559633" style="16" customWidth="1"/>
    <col min="15867" max="15868" width="8.55045871559633" style="16" customWidth="1"/>
    <col min="15869" max="15869" width="8.88990825688073" style="16"/>
    <col min="15870" max="15870" width="8.55045871559633" style="16" customWidth="1"/>
    <col min="15871" max="15871" width="10" style="16" customWidth="1"/>
    <col min="15872" max="16114" width="8.88990825688073" style="16"/>
    <col min="16115" max="16115" width="10.4403669724771" style="16" customWidth="1"/>
    <col min="16116" max="16116" width="34.8899082568807" style="16" customWidth="1"/>
    <col min="16117" max="16117" width="7.55045871559633" style="16" customWidth="1"/>
    <col min="16118" max="16118" width="9.55045871559633" style="16" customWidth="1"/>
    <col min="16119" max="16120" width="8.55045871559633" style="16" customWidth="1"/>
    <col min="16121" max="16121" width="9.55045871559633" style="16" customWidth="1"/>
    <col min="16122" max="16122" width="7.55045871559633" style="16" customWidth="1"/>
    <col min="16123" max="16124" width="8.55045871559633" style="16" customWidth="1"/>
    <col min="16125" max="16125" width="8.88990825688073" style="16"/>
    <col min="16126" max="16126" width="8.55045871559633" style="16" customWidth="1"/>
    <col min="16127" max="16127" width="10" style="16" customWidth="1"/>
    <col min="16128" max="16384" width="8.88990825688073" style="16"/>
  </cols>
  <sheetData>
    <row r="1" ht="15.25" spans="1:10">
      <c r="A1" s="18" t="s">
        <v>103</v>
      </c>
      <c r="B1" s="19"/>
      <c r="C1" s="19"/>
      <c r="D1" s="19"/>
      <c r="E1" s="19"/>
      <c r="F1" s="19"/>
      <c r="G1" s="19"/>
      <c r="H1" s="19"/>
      <c r="I1" s="19"/>
      <c r="J1" s="28"/>
    </row>
    <row r="2" s="15" customFormat="1" spans="1:10">
      <c r="A2" s="20" t="s">
        <v>104</v>
      </c>
      <c r="B2" s="20" t="s">
        <v>97</v>
      </c>
      <c r="C2" s="20" t="s">
        <v>99</v>
      </c>
      <c r="D2" s="20" t="s">
        <v>95</v>
      </c>
      <c r="E2" s="20" t="s">
        <v>105</v>
      </c>
      <c r="F2" s="20" t="s">
        <v>93</v>
      </c>
      <c r="G2" s="20" t="s">
        <v>94</v>
      </c>
      <c r="H2" s="20" t="s">
        <v>96</v>
      </c>
      <c r="I2" s="20" t="s">
        <v>106</v>
      </c>
      <c r="J2" s="29" t="s">
        <v>107</v>
      </c>
    </row>
    <row r="3" spans="1:10">
      <c r="A3" s="21" t="s">
        <v>11</v>
      </c>
      <c r="B3" s="22">
        <v>5</v>
      </c>
      <c r="C3" s="22">
        <v>4</v>
      </c>
      <c r="D3" s="22">
        <v>0</v>
      </c>
      <c r="E3" s="22">
        <v>0</v>
      </c>
      <c r="F3" s="22">
        <v>2</v>
      </c>
      <c r="G3" s="22">
        <v>0</v>
      </c>
      <c r="H3" s="22">
        <v>13</v>
      </c>
      <c r="I3" s="22">
        <v>0.0634920634920635</v>
      </c>
      <c r="J3" s="30">
        <v>2.40942028985507</v>
      </c>
    </row>
    <row r="4" spans="1:10">
      <c r="A4" s="21" t="s">
        <v>16</v>
      </c>
      <c r="B4" s="22">
        <v>0</v>
      </c>
      <c r="C4" s="22">
        <v>2</v>
      </c>
      <c r="D4" s="22">
        <v>0</v>
      </c>
      <c r="E4" s="22">
        <v>2</v>
      </c>
      <c r="F4" s="22">
        <v>3</v>
      </c>
      <c r="G4" s="22">
        <v>7</v>
      </c>
      <c r="H4" s="22">
        <v>1</v>
      </c>
      <c r="I4" s="22">
        <v>0.0496031746031746</v>
      </c>
      <c r="J4" s="30">
        <v>1.73333333333333</v>
      </c>
    </row>
    <row r="5" spans="1:10">
      <c r="A5" s="21" t="s">
        <v>19</v>
      </c>
      <c r="B5" s="22">
        <v>1</v>
      </c>
      <c r="C5" s="22">
        <v>1</v>
      </c>
      <c r="D5" s="22">
        <v>1</v>
      </c>
      <c r="E5" s="22">
        <v>7</v>
      </c>
      <c r="F5" s="22">
        <v>1</v>
      </c>
      <c r="G5" s="22">
        <v>1</v>
      </c>
      <c r="H5" s="22">
        <v>0</v>
      </c>
      <c r="I5" s="22">
        <v>0.0476190476190476</v>
      </c>
      <c r="J5" s="30">
        <v>2.22727272727273</v>
      </c>
    </row>
    <row r="6" ht="15.7" spans="1:10">
      <c r="A6" s="23" t="s">
        <v>21</v>
      </c>
      <c r="B6" s="24">
        <v>0</v>
      </c>
      <c r="C6" s="24">
        <v>2</v>
      </c>
      <c r="D6" s="24">
        <v>3</v>
      </c>
      <c r="E6" s="24">
        <v>0</v>
      </c>
      <c r="F6" s="24">
        <v>0</v>
      </c>
      <c r="G6" s="24">
        <v>1</v>
      </c>
      <c r="H6" s="24">
        <v>1</v>
      </c>
      <c r="I6" s="22">
        <v>0.0185185185185185</v>
      </c>
      <c r="J6" s="30" t="s">
        <v>108</v>
      </c>
    </row>
    <row r="7" spans="1:10">
      <c r="A7" s="21" t="s">
        <v>23</v>
      </c>
      <c r="B7" s="22">
        <v>0</v>
      </c>
      <c r="C7" s="22">
        <v>0</v>
      </c>
      <c r="D7" s="22">
        <v>0</v>
      </c>
      <c r="E7" s="22">
        <v>1</v>
      </c>
      <c r="F7" s="22">
        <v>1</v>
      </c>
      <c r="G7" s="22">
        <v>2</v>
      </c>
      <c r="H7" s="22">
        <v>0</v>
      </c>
      <c r="I7" s="22">
        <v>0.00793650793650794</v>
      </c>
      <c r="J7" s="30" t="s">
        <v>108</v>
      </c>
    </row>
    <row r="8" spans="1:10">
      <c r="A8" s="21" t="s">
        <v>109</v>
      </c>
      <c r="B8" s="22">
        <v>0</v>
      </c>
      <c r="C8" s="22">
        <v>1</v>
      </c>
      <c r="D8" s="22">
        <v>0</v>
      </c>
      <c r="E8" s="22">
        <v>2</v>
      </c>
      <c r="F8" s="22">
        <v>0</v>
      </c>
      <c r="G8" s="22">
        <v>0</v>
      </c>
      <c r="H8" s="22">
        <v>0</v>
      </c>
      <c r="I8" s="22">
        <v>0.00396825396825397</v>
      </c>
      <c r="J8" s="30" t="s">
        <v>108</v>
      </c>
    </row>
    <row r="9" ht="15.7" spans="1:10">
      <c r="A9" s="23" t="s">
        <v>28</v>
      </c>
      <c r="B9" s="24">
        <v>1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2">
        <v>0.000661375661375661</v>
      </c>
      <c r="J9" s="30" t="s">
        <v>108</v>
      </c>
    </row>
    <row r="10" ht="15.7" spans="1:10">
      <c r="A10" s="23" t="s">
        <v>32</v>
      </c>
      <c r="B10" s="24">
        <v>0</v>
      </c>
      <c r="C10" s="24">
        <v>0</v>
      </c>
      <c r="D10" s="24">
        <v>0</v>
      </c>
      <c r="E10" s="24">
        <v>0</v>
      </c>
      <c r="F10" s="24">
        <v>0</v>
      </c>
      <c r="G10" s="24">
        <v>3</v>
      </c>
      <c r="H10" s="24">
        <v>0</v>
      </c>
      <c r="I10" s="22">
        <v>0.00198412698412698</v>
      </c>
      <c r="J10" s="30" t="s">
        <v>108</v>
      </c>
    </row>
    <row r="11" spans="1:10">
      <c r="A11" s="21" t="s">
        <v>110</v>
      </c>
      <c r="B11" s="22">
        <v>0</v>
      </c>
      <c r="C11" s="22">
        <v>0</v>
      </c>
      <c r="D11" s="22">
        <v>0</v>
      </c>
      <c r="E11" s="22">
        <v>0</v>
      </c>
      <c r="F11" s="22">
        <v>1</v>
      </c>
      <c r="G11" s="22">
        <v>0</v>
      </c>
      <c r="H11" s="22">
        <v>0</v>
      </c>
      <c r="I11" s="22">
        <v>0.000661375661375661</v>
      </c>
      <c r="J11" s="30" t="s">
        <v>108</v>
      </c>
    </row>
    <row r="12" ht="15.7" spans="1:10">
      <c r="A12" s="23" t="s">
        <v>36</v>
      </c>
      <c r="B12" s="24">
        <v>0</v>
      </c>
      <c r="C12" s="24">
        <v>1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2">
        <v>0.000661375661375661</v>
      </c>
      <c r="J12" s="30" t="s">
        <v>108</v>
      </c>
    </row>
    <row r="13" ht="15.7" spans="1:10">
      <c r="A13" s="23" t="s">
        <v>38</v>
      </c>
      <c r="B13" s="24">
        <v>0</v>
      </c>
      <c r="C13" s="24">
        <v>1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2">
        <v>0.000661375661375661</v>
      </c>
      <c r="J13" s="30" t="s">
        <v>108</v>
      </c>
    </row>
    <row r="14" spans="1:10">
      <c r="A14" s="21" t="s">
        <v>42</v>
      </c>
      <c r="B14" s="22">
        <v>8</v>
      </c>
      <c r="C14" s="22">
        <v>3</v>
      </c>
      <c r="D14" s="22">
        <v>6</v>
      </c>
      <c r="E14" s="22">
        <v>0</v>
      </c>
      <c r="F14" s="22">
        <v>18</v>
      </c>
      <c r="G14" s="22">
        <v>13</v>
      </c>
      <c r="H14" s="22">
        <v>19</v>
      </c>
      <c r="I14" s="22">
        <v>0.265873015873016</v>
      </c>
      <c r="J14" s="30">
        <v>1.41836273179557</v>
      </c>
    </row>
    <row r="15" spans="1:10">
      <c r="A15" s="21" t="s">
        <v>44</v>
      </c>
      <c r="B15" s="15">
        <v>1</v>
      </c>
      <c r="C15" s="22">
        <v>0</v>
      </c>
      <c r="D15" s="22">
        <v>8</v>
      </c>
      <c r="E15" s="22">
        <v>0</v>
      </c>
      <c r="F15" s="22">
        <v>3</v>
      </c>
      <c r="G15" s="22">
        <v>0</v>
      </c>
      <c r="H15" s="22">
        <v>0</v>
      </c>
      <c r="I15" s="22">
        <v>0.0238095238095238</v>
      </c>
      <c r="J15" s="30">
        <v>3.28787878787879</v>
      </c>
    </row>
    <row r="16" spans="1:10">
      <c r="A16" s="21" t="s">
        <v>47</v>
      </c>
      <c r="B16" s="22">
        <v>0</v>
      </c>
      <c r="C16" s="22">
        <v>0</v>
      </c>
      <c r="D16" s="22">
        <v>9</v>
      </c>
      <c r="E16" s="22">
        <v>8</v>
      </c>
      <c r="F16" s="22">
        <v>2</v>
      </c>
      <c r="G16" s="22">
        <v>10</v>
      </c>
      <c r="H16" s="22">
        <v>0</v>
      </c>
      <c r="I16" s="22">
        <v>0.0767195767195767</v>
      </c>
      <c r="J16" s="30">
        <v>1.89655172413793</v>
      </c>
    </row>
    <row r="17" ht="15.7" spans="1:10">
      <c r="A17" s="23" t="s">
        <v>49</v>
      </c>
      <c r="B17" s="24">
        <v>1</v>
      </c>
      <c r="C17" s="24">
        <v>0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2">
        <v>0.000661375661375661</v>
      </c>
      <c r="J17" s="30" t="s">
        <v>108</v>
      </c>
    </row>
    <row r="18" spans="1:10">
      <c r="A18" s="21" t="s">
        <v>52</v>
      </c>
      <c r="B18" s="22">
        <v>12</v>
      </c>
      <c r="C18" s="22">
        <v>4</v>
      </c>
      <c r="D18" s="22">
        <v>3</v>
      </c>
      <c r="E18" s="22">
        <v>1</v>
      </c>
      <c r="F18" s="22">
        <v>5</v>
      </c>
      <c r="G18" s="22">
        <v>0</v>
      </c>
      <c r="H18" s="22">
        <v>0</v>
      </c>
      <c r="I18" s="22">
        <v>0.0826719576719577</v>
      </c>
      <c r="J18" s="30">
        <v>1.98333333333333</v>
      </c>
    </row>
    <row r="19" ht="15.7" spans="1:10">
      <c r="A19" s="23" t="s">
        <v>55</v>
      </c>
      <c r="B19" s="24">
        <v>0</v>
      </c>
      <c r="C19" s="24">
        <v>0</v>
      </c>
      <c r="D19" s="24">
        <v>4</v>
      </c>
      <c r="E19" s="24">
        <v>0</v>
      </c>
      <c r="F19" s="24">
        <v>0</v>
      </c>
      <c r="G19" s="24">
        <v>0</v>
      </c>
      <c r="H19" s="24">
        <v>0</v>
      </c>
      <c r="I19" s="22">
        <v>0.00264550264550265</v>
      </c>
      <c r="J19" s="30" t="s">
        <v>108</v>
      </c>
    </row>
    <row r="20" spans="1:10">
      <c r="A20" s="21" t="s">
        <v>58</v>
      </c>
      <c r="B20" s="22">
        <v>0</v>
      </c>
      <c r="C20" s="22">
        <v>0</v>
      </c>
      <c r="D20" s="22">
        <v>1</v>
      </c>
      <c r="E20" s="22">
        <v>0</v>
      </c>
      <c r="F20" s="22">
        <v>2</v>
      </c>
      <c r="G20" s="22">
        <v>0</v>
      </c>
      <c r="H20" s="22">
        <v>0</v>
      </c>
      <c r="I20" s="22">
        <v>0.00396825396825397</v>
      </c>
      <c r="J20" s="30" t="s">
        <v>108</v>
      </c>
    </row>
    <row r="21" spans="1:10">
      <c r="A21" s="21" t="s">
        <v>61</v>
      </c>
      <c r="B21" s="22">
        <v>0</v>
      </c>
      <c r="C21" s="22">
        <v>0</v>
      </c>
      <c r="D21" s="22">
        <v>0</v>
      </c>
      <c r="E21" s="22">
        <v>0</v>
      </c>
      <c r="F21" s="22">
        <v>0</v>
      </c>
      <c r="G21" s="22">
        <v>1</v>
      </c>
      <c r="H21" s="22">
        <v>0</v>
      </c>
      <c r="I21" s="22">
        <v>0.000661375661375661</v>
      </c>
      <c r="J21" s="30" t="s">
        <v>108</v>
      </c>
    </row>
    <row r="22" ht="15.7" spans="1:10">
      <c r="A22" s="23" t="s">
        <v>64</v>
      </c>
      <c r="B22" s="24">
        <v>0</v>
      </c>
      <c r="C22" s="24">
        <v>1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2">
        <v>0.000661375661375661</v>
      </c>
      <c r="J22" s="30" t="s">
        <v>108</v>
      </c>
    </row>
    <row r="23" ht="16.45" spans="1:10">
      <c r="A23" s="25" t="s">
        <v>67</v>
      </c>
      <c r="B23" s="26">
        <v>0</v>
      </c>
      <c r="C23" s="26">
        <v>0</v>
      </c>
      <c r="D23" s="26">
        <v>1</v>
      </c>
      <c r="E23" s="26">
        <v>0</v>
      </c>
      <c r="F23" s="26">
        <v>0</v>
      </c>
      <c r="G23" s="26">
        <v>0</v>
      </c>
      <c r="H23" s="26">
        <v>0</v>
      </c>
      <c r="I23" s="31">
        <v>0.000661375661375661</v>
      </c>
      <c r="J23" s="32" t="s">
        <v>108</v>
      </c>
    </row>
    <row r="26" spans="4:6">
      <c r="D26" s="27">
        <f>7/21</f>
        <v>0.333333333333333</v>
      </c>
      <c r="F26" s="27">
        <f>184/216</f>
        <v>0.851851851851852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B6" sqref="B6"/>
    </sheetView>
  </sheetViews>
  <sheetFormatPr defaultColWidth="9" defaultRowHeight="14.5"/>
  <cols>
    <col min="1" max="1" width="16.2201834862385" style="1" customWidth="1"/>
    <col min="2" max="2" width="29.5504587155963" style="1" customWidth="1"/>
    <col min="3" max="3" width="14.7798165137615" style="1" customWidth="1"/>
    <col min="4" max="4" width="14.5504587155963" style="1" customWidth="1"/>
    <col min="5" max="5" width="17.1100917431193" style="1" customWidth="1"/>
    <col min="6" max="6" width="9.22018348623853" style="1" customWidth="1"/>
    <col min="7" max="9" width="10" style="1" customWidth="1"/>
    <col min="10" max="16384" width="9" style="1"/>
  </cols>
  <sheetData>
    <row r="1" ht="15.25" spans="1:9">
      <c r="A1" s="2"/>
      <c r="B1" s="3"/>
      <c r="C1" s="4"/>
      <c r="D1" s="4"/>
      <c r="E1" s="4"/>
      <c r="F1" s="5" t="s">
        <v>111</v>
      </c>
      <c r="G1" s="5"/>
      <c r="H1" s="5"/>
      <c r="I1" s="5"/>
    </row>
    <row r="2" ht="15.25" spans="1:9">
      <c r="A2" s="6" t="s">
        <v>112</v>
      </c>
      <c r="B2" s="6" t="s">
        <v>113</v>
      </c>
      <c r="C2" s="6" t="s">
        <v>114</v>
      </c>
      <c r="D2" s="6" t="s">
        <v>115</v>
      </c>
      <c r="E2" s="6" t="s">
        <v>116</v>
      </c>
      <c r="F2" s="6" t="s">
        <v>117</v>
      </c>
      <c r="G2" s="6" t="s">
        <v>118</v>
      </c>
      <c r="H2" s="6" t="s">
        <v>119</v>
      </c>
      <c r="I2" s="6" t="s">
        <v>100</v>
      </c>
    </row>
    <row r="3" spans="1:9">
      <c r="A3" s="7" t="s">
        <v>120</v>
      </c>
      <c r="B3" s="8" t="s">
        <v>121</v>
      </c>
      <c r="C3" s="9" t="s">
        <v>122</v>
      </c>
      <c r="D3" s="9" t="s">
        <v>123</v>
      </c>
      <c r="E3" s="9" t="s">
        <v>124</v>
      </c>
      <c r="F3" s="8" t="s">
        <v>108</v>
      </c>
      <c r="G3" s="10">
        <v>0.231</v>
      </c>
      <c r="H3" s="8" t="s">
        <v>108</v>
      </c>
      <c r="I3" s="8" t="s">
        <v>108</v>
      </c>
    </row>
    <row r="4" spans="1:9">
      <c r="A4" s="11"/>
      <c r="B4" s="8" t="s">
        <v>125</v>
      </c>
      <c r="C4" s="9" t="s">
        <v>126</v>
      </c>
      <c r="D4" s="9" t="s">
        <v>108</v>
      </c>
      <c r="E4" s="9" t="s">
        <v>127</v>
      </c>
      <c r="F4" s="10">
        <v>0.114</v>
      </c>
      <c r="G4" s="10">
        <v>0.101</v>
      </c>
      <c r="H4" s="9" t="s">
        <v>128</v>
      </c>
      <c r="I4" s="8" t="s">
        <v>108</v>
      </c>
    </row>
    <row r="5" spans="1:9">
      <c r="A5" s="11"/>
      <c r="B5" s="8" t="s">
        <v>129</v>
      </c>
      <c r="C5" s="9" t="s">
        <v>130</v>
      </c>
      <c r="D5" s="10">
        <v>0.193</v>
      </c>
      <c r="E5" s="9" t="s">
        <v>131</v>
      </c>
      <c r="F5" s="10">
        <v>0.11</v>
      </c>
      <c r="G5" s="10">
        <v>0.107</v>
      </c>
      <c r="H5" s="8" t="s">
        <v>108</v>
      </c>
      <c r="I5" s="9" t="s">
        <v>132</v>
      </c>
    </row>
    <row r="6" spans="1:9">
      <c r="A6" s="11"/>
      <c r="B6" s="8" t="s">
        <v>133</v>
      </c>
      <c r="C6" s="9" t="s">
        <v>134</v>
      </c>
      <c r="D6" s="9" t="s">
        <v>135</v>
      </c>
      <c r="E6" s="9" t="s">
        <v>136</v>
      </c>
      <c r="F6" s="8" t="s">
        <v>108</v>
      </c>
      <c r="G6" s="8" t="s">
        <v>108</v>
      </c>
      <c r="H6" s="8" t="s">
        <v>108</v>
      </c>
      <c r="I6" s="8" t="s">
        <v>108</v>
      </c>
    </row>
    <row r="7" spans="1:9">
      <c r="A7" s="11"/>
      <c r="B7" s="8" t="s">
        <v>137</v>
      </c>
      <c r="C7" s="10">
        <v>0.207</v>
      </c>
      <c r="D7" s="8" t="s">
        <v>108</v>
      </c>
      <c r="E7" s="9" t="s">
        <v>138</v>
      </c>
      <c r="F7" s="9" t="s">
        <v>139</v>
      </c>
      <c r="G7" s="10">
        <v>0.114</v>
      </c>
      <c r="H7" s="10">
        <v>0.0725</v>
      </c>
      <c r="I7" s="10">
        <v>0.0516</v>
      </c>
    </row>
    <row r="8" spans="1:9">
      <c r="A8" s="11"/>
      <c r="B8" s="8" t="s">
        <v>140</v>
      </c>
      <c r="C8" s="10">
        <v>0.207</v>
      </c>
      <c r="D8" s="9" t="s">
        <v>141</v>
      </c>
      <c r="E8" s="9" t="s">
        <v>138</v>
      </c>
      <c r="F8" s="9" t="s">
        <v>139</v>
      </c>
      <c r="G8" s="10">
        <v>0.114</v>
      </c>
      <c r="H8" s="10">
        <v>0.0725</v>
      </c>
      <c r="I8" s="10">
        <v>0.0516</v>
      </c>
    </row>
    <row r="9" spans="1:9">
      <c r="A9" s="11"/>
      <c r="B9" s="8" t="s">
        <v>142</v>
      </c>
      <c r="C9" s="10">
        <v>0.207</v>
      </c>
      <c r="D9" s="9" t="s">
        <v>143</v>
      </c>
      <c r="E9" s="9" t="s">
        <v>138</v>
      </c>
      <c r="F9" s="9" t="s">
        <v>139</v>
      </c>
      <c r="G9" s="10">
        <v>0.114</v>
      </c>
      <c r="H9" s="10">
        <v>0.0725</v>
      </c>
      <c r="I9" s="10">
        <v>0.0516</v>
      </c>
    </row>
    <row r="10" spans="1:9">
      <c r="A10" s="11"/>
      <c r="B10" s="8" t="s">
        <v>144</v>
      </c>
      <c r="C10" s="9" t="s">
        <v>145</v>
      </c>
      <c r="D10" s="8" t="s">
        <v>108</v>
      </c>
      <c r="E10" s="10">
        <v>0.177</v>
      </c>
      <c r="F10" s="10">
        <v>0.202</v>
      </c>
      <c r="G10" s="10">
        <v>0.267</v>
      </c>
      <c r="H10" s="10">
        <v>0.133</v>
      </c>
      <c r="I10" s="9" t="s">
        <v>146</v>
      </c>
    </row>
    <row r="11" spans="1:9">
      <c r="A11" s="11"/>
      <c r="B11" s="8" t="s">
        <v>147</v>
      </c>
      <c r="C11" s="9" t="s">
        <v>148</v>
      </c>
      <c r="D11" s="10">
        <v>0.0229</v>
      </c>
      <c r="E11" s="10">
        <v>0.124</v>
      </c>
      <c r="F11" s="10">
        <v>0.103</v>
      </c>
      <c r="G11" s="10">
        <v>0.0612</v>
      </c>
      <c r="H11" s="10">
        <v>0.149</v>
      </c>
      <c r="I11" s="10">
        <v>0.138</v>
      </c>
    </row>
    <row r="12" spans="1:9">
      <c r="A12" s="11"/>
      <c r="B12" s="8" t="s">
        <v>149</v>
      </c>
      <c r="C12" s="9" t="s">
        <v>150</v>
      </c>
      <c r="D12" s="9" t="s">
        <v>151</v>
      </c>
      <c r="E12" s="9" t="s">
        <v>152</v>
      </c>
      <c r="F12" s="10">
        <v>0.113</v>
      </c>
      <c r="G12" s="9" t="s">
        <v>153</v>
      </c>
      <c r="H12" s="9" t="s">
        <v>154</v>
      </c>
      <c r="I12" s="9" t="s">
        <v>155</v>
      </c>
    </row>
    <row r="13" spans="1:9">
      <c r="A13" s="11"/>
      <c r="B13" s="8" t="s">
        <v>156</v>
      </c>
      <c r="C13" s="10">
        <v>0.116</v>
      </c>
      <c r="D13" s="8" t="s">
        <v>108</v>
      </c>
      <c r="E13" s="8" t="s">
        <v>108</v>
      </c>
      <c r="F13" s="8" t="s">
        <v>108</v>
      </c>
      <c r="G13" s="10">
        <v>0.0712</v>
      </c>
      <c r="H13" s="9" t="s">
        <v>157</v>
      </c>
      <c r="I13" s="10">
        <v>0.118</v>
      </c>
    </row>
    <row r="14" spans="1:9">
      <c r="A14" s="11"/>
      <c r="B14" s="8" t="s">
        <v>158</v>
      </c>
      <c r="C14" s="9" t="s">
        <v>159</v>
      </c>
      <c r="D14" s="9" t="s">
        <v>160</v>
      </c>
      <c r="E14" s="10">
        <v>0.15</v>
      </c>
      <c r="F14" s="10">
        <v>0.136</v>
      </c>
      <c r="G14" s="10">
        <v>0.194</v>
      </c>
      <c r="H14" s="9" t="s">
        <v>161</v>
      </c>
      <c r="I14" s="9" t="s">
        <v>162</v>
      </c>
    </row>
    <row r="15" spans="1:9">
      <c r="A15" s="11"/>
      <c r="B15" s="8" t="s">
        <v>163</v>
      </c>
      <c r="C15" s="9" t="s">
        <v>164</v>
      </c>
      <c r="D15" s="10">
        <v>0.216</v>
      </c>
      <c r="E15" s="9" t="s">
        <v>165</v>
      </c>
      <c r="F15" s="9" t="s">
        <v>151</v>
      </c>
      <c r="G15" s="10">
        <v>0.119</v>
      </c>
      <c r="H15" s="9" t="s">
        <v>166</v>
      </c>
      <c r="I15" s="9" t="s">
        <v>167</v>
      </c>
    </row>
    <row r="16" spans="1:9">
      <c r="A16" s="11" t="s">
        <v>168</v>
      </c>
      <c r="B16" s="8" t="s">
        <v>169</v>
      </c>
      <c r="C16" s="10">
        <v>0.345</v>
      </c>
      <c r="D16" s="10">
        <v>0.151</v>
      </c>
      <c r="E16" s="8" t="s">
        <v>108</v>
      </c>
      <c r="F16" s="8" t="s">
        <v>108</v>
      </c>
      <c r="G16" s="10">
        <v>0.195</v>
      </c>
      <c r="H16" s="9" t="s">
        <v>170</v>
      </c>
      <c r="I16" s="9" t="s">
        <v>171</v>
      </c>
    </row>
    <row r="17" spans="1:9">
      <c r="A17" s="11"/>
      <c r="B17" s="8" t="s">
        <v>172</v>
      </c>
      <c r="C17" s="9" t="s">
        <v>173</v>
      </c>
      <c r="D17" s="9" t="s">
        <v>174</v>
      </c>
      <c r="E17" s="9" t="s">
        <v>175</v>
      </c>
      <c r="F17" s="10">
        <v>0.0779</v>
      </c>
      <c r="G17" s="8" t="s">
        <v>108</v>
      </c>
      <c r="H17" s="10">
        <v>0.184</v>
      </c>
      <c r="I17" s="8" t="s">
        <v>108</v>
      </c>
    </row>
    <row r="18" spans="1:9">
      <c r="A18" s="11"/>
      <c r="B18" s="8" t="s">
        <v>176</v>
      </c>
      <c r="C18" s="10">
        <v>0.346</v>
      </c>
      <c r="D18" s="8" t="s">
        <v>108</v>
      </c>
      <c r="E18" s="10">
        <v>0.128</v>
      </c>
      <c r="F18" s="9" t="s">
        <v>177</v>
      </c>
      <c r="G18" s="10">
        <v>0.073</v>
      </c>
      <c r="H18" s="9" t="s">
        <v>178</v>
      </c>
      <c r="I18" s="9" t="s">
        <v>179</v>
      </c>
    </row>
    <row r="19" spans="1:9">
      <c r="A19" s="11"/>
      <c r="B19" s="8" t="s">
        <v>180</v>
      </c>
      <c r="C19" s="10">
        <v>0.125</v>
      </c>
      <c r="D19" s="8" t="s">
        <v>108</v>
      </c>
      <c r="E19" s="8" t="s">
        <v>108</v>
      </c>
      <c r="F19" s="8" t="s">
        <v>108</v>
      </c>
      <c r="G19" s="8" t="s">
        <v>108</v>
      </c>
      <c r="H19" s="8" t="s">
        <v>108</v>
      </c>
      <c r="I19" s="8" t="s">
        <v>108</v>
      </c>
    </row>
    <row r="20" spans="1:9">
      <c r="A20" s="11"/>
      <c r="B20" s="8" t="s">
        <v>181</v>
      </c>
      <c r="C20" s="9" t="s">
        <v>182</v>
      </c>
      <c r="D20" s="9" t="s">
        <v>183</v>
      </c>
      <c r="E20" s="9" t="s">
        <v>184</v>
      </c>
      <c r="F20" s="8" t="s">
        <v>108</v>
      </c>
      <c r="G20" s="8" t="s">
        <v>108</v>
      </c>
      <c r="H20" s="8" t="s">
        <v>108</v>
      </c>
      <c r="I20" s="8" t="s">
        <v>108</v>
      </c>
    </row>
    <row r="21" spans="1:9">
      <c r="A21" s="11"/>
      <c r="B21" s="8" t="s">
        <v>185</v>
      </c>
      <c r="C21" s="9" t="s">
        <v>186</v>
      </c>
      <c r="D21" s="9" t="s">
        <v>187</v>
      </c>
      <c r="E21" s="9" t="s">
        <v>188</v>
      </c>
      <c r="F21" s="10">
        <v>0.0672</v>
      </c>
      <c r="G21" s="10">
        <v>0.0825</v>
      </c>
      <c r="H21" s="10">
        <v>0.0654</v>
      </c>
      <c r="I21" s="9" t="s">
        <v>175</v>
      </c>
    </row>
    <row r="22" spans="1:9">
      <c r="A22" s="11"/>
      <c r="B22" s="8" t="s">
        <v>189</v>
      </c>
      <c r="C22" s="10">
        <v>0.455</v>
      </c>
      <c r="D22" s="8" t="s">
        <v>108</v>
      </c>
      <c r="E22" s="8" t="s">
        <v>108</v>
      </c>
      <c r="F22" s="10">
        <v>0.163</v>
      </c>
      <c r="G22" s="9" t="s">
        <v>190</v>
      </c>
      <c r="H22" s="10">
        <v>0.089</v>
      </c>
      <c r="I22" s="9" t="s">
        <v>191</v>
      </c>
    </row>
    <row r="23" spans="1:9">
      <c r="A23" s="11"/>
      <c r="B23" s="8" t="s">
        <v>192</v>
      </c>
      <c r="C23" s="9" t="s">
        <v>193</v>
      </c>
      <c r="D23" s="9" t="s">
        <v>194</v>
      </c>
      <c r="E23" s="8" t="s">
        <v>108</v>
      </c>
      <c r="F23" s="10">
        <v>0.126</v>
      </c>
      <c r="G23" s="10">
        <v>0.159</v>
      </c>
      <c r="H23" s="10">
        <v>0.155</v>
      </c>
      <c r="I23" s="10">
        <v>0.12</v>
      </c>
    </row>
    <row r="24" spans="1:9">
      <c r="A24" s="11"/>
      <c r="B24" s="8" t="s">
        <v>195</v>
      </c>
      <c r="C24" s="10">
        <v>0.114</v>
      </c>
      <c r="D24" s="8" t="s">
        <v>108</v>
      </c>
      <c r="E24" s="10">
        <v>0.267</v>
      </c>
      <c r="F24" s="9" t="s">
        <v>196</v>
      </c>
      <c r="G24" s="9" t="s">
        <v>197</v>
      </c>
      <c r="H24" s="9" t="s">
        <v>198</v>
      </c>
      <c r="I24" s="9" t="s">
        <v>199</v>
      </c>
    </row>
    <row r="25" spans="1:9">
      <c r="A25" s="11" t="s">
        <v>200</v>
      </c>
      <c r="B25" s="8" t="s">
        <v>201</v>
      </c>
      <c r="C25" s="9" t="s">
        <v>202</v>
      </c>
      <c r="D25" s="8" t="s">
        <v>108</v>
      </c>
      <c r="E25" s="8" t="s">
        <v>108</v>
      </c>
      <c r="F25" s="9" t="s">
        <v>203</v>
      </c>
      <c r="G25" s="9" t="s">
        <v>204</v>
      </c>
      <c r="H25" s="9" t="s">
        <v>205</v>
      </c>
      <c r="I25" s="9" t="s">
        <v>206</v>
      </c>
    </row>
    <row r="26" spans="1:9">
      <c r="A26" s="11"/>
      <c r="B26" s="8" t="s">
        <v>207</v>
      </c>
      <c r="C26" s="9" t="s">
        <v>208</v>
      </c>
      <c r="D26" s="9" t="s">
        <v>209</v>
      </c>
      <c r="E26" s="10">
        <v>0.284</v>
      </c>
      <c r="F26" s="9" t="s">
        <v>170</v>
      </c>
      <c r="G26" s="10">
        <v>0.215</v>
      </c>
      <c r="H26" s="9" t="s">
        <v>170</v>
      </c>
      <c r="I26" s="9" t="s">
        <v>210</v>
      </c>
    </row>
    <row r="27" spans="1:9">
      <c r="A27" s="11" t="s">
        <v>211</v>
      </c>
      <c r="B27" s="8" t="s">
        <v>212</v>
      </c>
      <c r="C27" s="8">
        <v>152.78</v>
      </c>
      <c r="D27" s="8">
        <v>402.04</v>
      </c>
      <c r="E27" s="8">
        <v>187.46</v>
      </c>
      <c r="F27" s="8">
        <v>55.435</v>
      </c>
      <c r="G27" s="8">
        <v>94.903</v>
      </c>
      <c r="H27" s="8">
        <v>165.32</v>
      </c>
      <c r="I27" s="8">
        <v>184.7</v>
      </c>
    </row>
    <row r="28" ht="15.25" spans="1:9">
      <c r="A28" s="12"/>
      <c r="B28" s="6" t="s">
        <v>213</v>
      </c>
      <c r="C28" s="13" t="s">
        <v>214</v>
      </c>
      <c r="D28" s="13" t="s">
        <v>215</v>
      </c>
      <c r="E28" s="13" t="s">
        <v>216</v>
      </c>
      <c r="F28" s="14">
        <v>0.255</v>
      </c>
      <c r="G28" s="13" t="s">
        <v>217</v>
      </c>
      <c r="H28" s="13" t="s">
        <v>218</v>
      </c>
      <c r="I28" s="13" t="s">
        <v>219</v>
      </c>
    </row>
  </sheetData>
  <mergeCells count="5">
    <mergeCell ref="F1:G1"/>
    <mergeCell ref="A3:A15"/>
    <mergeCell ref="A16:A24"/>
    <mergeCell ref="A25:A26"/>
    <mergeCell ref="A27:A2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Table1</vt:lpstr>
      <vt:lpstr>Table2</vt:lpstr>
      <vt:lpstr>Table3</vt:lpstr>
      <vt:lpstr>Table4</vt:lpstr>
      <vt:lpstr>Table5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崔健鹏</dc:creator>
  <cp:lastModifiedBy>崔健鹏</cp:lastModifiedBy>
  <dcterms:created xsi:type="dcterms:W3CDTF">2022-03-14T07:53:00Z</dcterms:created>
  <dcterms:modified xsi:type="dcterms:W3CDTF">2022-03-14T08:01:45Z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