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MSuresh\Desktop\Desktop Jan 2022\Suresh L M et al\Crop Protection\"/>
    </mc:Choice>
  </mc:AlternateContent>
  <xr:revisionPtr revIDLastSave="0" documentId="13_ncr:1_{5E38E56D-CC77-43BD-AAE4-70CF0D5B3A29}" xr6:coauthVersionLast="47" xr6:coauthVersionMax="47" xr10:uidLastSave="{00000000-0000-0000-0000-000000000000}"/>
  <bookViews>
    <workbookView xWindow="-120" yWindow="-120" windowWidth="29040" windowHeight="15840" xr2:uid="{595D0E6C-9A4D-4DA9-9843-65FFE18C1150}"/>
  </bookViews>
  <sheets>
    <sheet name="S. Table 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" l="1"/>
  <c r="J4" i="1"/>
  <c r="I5" i="1"/>
  <c r="J5" i="1"/>
  <c r="I6" i="1"/>
  <c r="J6" i="1"/>
  <c r="C7" i="1"/>
  <c r="I7" i="1" s="1"/>
  <c r="D7" i="1"/>
  <c r="E7" i="1"/>
  <c r="F7" i="1"/>
  <c r="G7" i="1"/>
  <c r="I10" i="1"/>
  <c r="J10" i="1"/>
  <c r="I11" i="1"/>
  <c r="J11" i="1"/>
  <c r="I12" i="1"/>
  <c r="J12" i="1"/>
  <c r="E13" i="1"/>
  <c r="F13" i="1"/>
  <c r="I13" i="1"/>
  <c r="J13" i="1"/>
  <c r="J7" i="1" l="1"/>
</calcChain>
</file>

<file path=xl/sharedStrings.xml><?xml version="1.0" encoding="utf-8"?>
<sst xmlns="http://schemas.openxmlformats.org/spreadsheetml/2006/main" count="29" uniqueCount="25">
  <si>
    <t>0.138 - 0.163</t>
  </si>
  <si>
    <t>2*NC</t>
  </si>
  <si>
    <t>1.246 - 2.2425</t>
  </si>
  <si>
    <t>PC</t>
  </si>
  <si>
    <t>0.069 - 0.0815</t>
  </si>
  <si>
    <t>NC</t>
  </si>
  <si>
    <t>0.0805 - 0.103</t>
  </si>
  <si>
    <t>Buffer</t>
  </si>
  <si>
    <t xml:space="preserve">SCMV </t>
  </si>
  <si>
    <t>0.156  -  0.309</t>
  </si>
  <si>
    <t>1.676  -  3.635</t>
  </si>
  <si>
    <t>0.078  -  0.1545</t>
  </si>
  <si>
    <t>0.0965 - 0.143</t>
  </si>
  <si>
    <t>MCMV</t>
  </si>
  <si>
    <t xml:space="preserve">Range </t>
  </si>
  <si>
    <t>Max</t>
  </si>
  <si>
    <t xml:space="preserve">Min </t>
  </si>
  <si>
    <t>VT</t>
  </si>
  <si>
    <t>R1</t>
  </si>
  <si>
    <t>V14</t>
  </si>
  <si>
    <t>V10</t>
  </si>
  <si>
    <t>V5</t>
  </si>
  <si>
    <t>Parameters</t>
  </si>
  <si>
    <t>Virus</t>
  </si>
  <si>
    <t xml:space="preserve">Supplementary Table 6:  ELISA values for MCMV and SCMV recorded on test entries as a reference controls.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</si>
</sst>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164" fontId="1" fillId="0" borderId="2" xfId="0" applyNumberFormat="1" applyFont="1" applyBorder="1"/>
    <xf numFmtId="0" fontId="1" fillId="0" borderId="2" xfId="0" applyFont="1" applyBorder="1"/>
    <xf numFmtId="2" fontId="1" fillId="0" borderId="2" xfId="0" applyNumberFormat="1" applyFont="1" applyBorder="1"/>
    <xf numFmtId="0" fontId="0" fillId="0" borderId="3" xfId="0" applyBorder="1"/>
    <xf numFmtId="0" fontId="1" fillId="0" borderId="4" xfId="0" applyFont="1" applyBorder="1" applyAlignment="1">
      <alignment horizontal="left"/>
    </xf>
    <xf numFmtId="164" fontId="1" fillId="0" borderId="5" xfId="0" applyNumberFormat="1" applyFont="1" applyBorder="1"/>
    <xf numFmtId="0" fontId="1" fillId="0" borderId="5" xfId="0" applyFont="1" applyBorder="1"/>
    <xf numFmtId="2" fontId="1" fillId="0" borderId="5" xfId="0" applyNumberFormat="1" applyFont="1" applyBorder="1"/>
    <xf numFmtId="0" fontId="0" fillId="0" borderId="6" xfId="0" applyBorder="1"/>
    <xf numFmtId="0" fontId="1" fillId="0" borderId="7" xfId="0" applyFont="1" applyBorder="1" applyAlignment="1">
      <alignment horizontal="left"/>
    </xf>
    <xf numFmtId="164" fontId="1" fillId="0" borderId="8" xfId="0" applyNumberFormat="1" applyFont="1" applyBorder="1"/>
    <xf numFmtId="0" fontId="1" fillId="0" borderId="8" xfId="0" applyFont="1" applyBorder="1"/>
    <xf numFmtId="2" fontId="1" fillId="0" borderId="8" xfId="0" applyNumberFormat="1" applyFont="1" applyBorder="1"/>
    <xf numFmtId="0" fontId="0" fillId="0" borderId="9" xfId="0" applyBorder="1"/>
    <xf numFmtId="0" fontId="1" fillId="0" borderId="10" xfId="0" applyFont="1" applyBorder="1" applyAlignment="1">
      <alignment horizontal="left"/>
    </xf>
    <xf numFmtId="164" fontId="1" fillId="0" borderId="0" xfId="0" applyNumberFormat="1" applyFont="1"/>
    <xf numFmtId="2" fontId="1" fillId="0" borderId="0" xfId="0" applyNumberFormat="1" applyFont="1"/>
    <xf numFmtId="0" fontId="2" fillId="2" borderId="11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/>
    </xf>
    <xf numFmtId="0" fontId="3" fillId="2" borderId="9" xfId="0" applyFont="1" applyFill="1" applyBorder="1"/>
    <xf numFmtId="0" fontId="1" fillId="0" borderId="13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E5BA7-43AA-41C4-948B-3F7B124A301A}">
  <dimension ref="A1:K14"/>
  <sheetViews>
    <sheetView tabSelected="1" zoomScale="154" zoomScaleNormal="154" workbookViewId="0">
      <selection sqref="A1:K1"/>
    </sheetView>
  </sheetViews>
  <sheetFormatPr defaultRowHeight="14.25" x14ac:dyDescent="0.2"/>
  <cols>
    <col min="2" max="2" width="10.125" bestFit="1" customWidth="1"/>
    <col min="3" max="3" width="11.625" bestFit="1" customWidth="1"/>
    <col min="8" max="8" width="1" customWidth="1"/>
    <col min="11" max="11" width="13.625" bestFit="1" customWidth="1"/>
  </cols>
  <sheetData>
    <row r="1" spans="1:11" ht="15.75" x14ac:dyDescent="0.25">
      <c r="A1" s="24" t="s">
        <v>24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6.5" thickBot="1" x14ac:dyDescent="0.3">
      <c r="D2" s="1"/>
      <c r="E2" s="1"/>
      <c r="F2" s="1"/>
      <c r="G2" s="1"/>
      <c r="H2" s="1"/>
      <c r="I2" s="1"/>
      <c r="J2" s="1"/>
      <c r="K2" s="1"/>
    </row>
    <row r="3" spans="1:11" ht="16.5" thickBot="1" x14ac:dyDescent="0.3">
      <c r="A3" s="23" t="s">
        <v>23</v>
      </c>
      <c r="B3" s="22" t="s">
        <v>22</v>
      </c>
      <c r="C3" s="21" t="s">
        <v>21</v>
      </c>
      <c r="D3" s="21" t="s">
        <v>20</v>
      </c>
      <c r="E3" s="21" t="s">
        <v>19</v>
      </c>
      <c r="F3" s="21" t="s">
        <v>18</v>
      </c>
      <c r="G3" s="21" t="s">
        <v>17</v>
      </c>
      <c r="H3" s="21"/>
      <c r="I3" s="21" t="s">
        <v>16</v>
      </c>
      <c r="J3" s="21" t="s">
        <v>15</v>
      </c>
      <c r="K3" s="20" t="s">
        <v>14</v>
      </c>
    </row>
    <row r="4" spans="1:11" ht="15.75" x14ac:dyDescent="0.25">
      <c r="A4" s="16" t="s">
        <v>13</v>
      </c>
      <c r="B4" s="14" t="s">
        <v>7</v>
      </c>
      <c r="C4" s="15">
        <v>0.14299999999999999</v>
      </c>
      <c r="D4" s="15">
        <v>0.11749999999999999</v>
      </c>
      <c r="E4" s="15">
        <v>0.10200000000000001</v>
      </c>
      <c r="F4" s="15">
        <v>0.11650000000000001</v>
      </c>
      <c r="G4" s="15">
        <v>9.6500000000000002E-2</v>
      </c>
      <c r="H4" s="14"/>
      <c r="I4" s="13">
        <f>MIN(C4:G4)</f>
        <v>9.6500000000000002E-2</v>
      </c>
      <c r="J4" s="13">
        <f>MAX(C4:G4)</f>
        <v>0.14299999999999999</v>
      </c>
      <c r="K4" s="12" t="s">
        <v>12</v>
      </c>
    </row>
    <row r="5" spans="1:11" ht="15.75" x14ac:dyDescent="0.25">
      <c r="A5" s="11"/>
      <c r="B5" s="9" t="s">
        <v>5</v>
      </c>
      <c r="C5" s="10">
        <v>0.14399999999999999</v>
      </c>
      <c r="D5" s="10">
        <v>0.1545</v>
      </c>
      <c r="E5" s="10">
        <v>7.8E-2</v>
      </c>
      <c r="F5" s="10">
        <v>0.10100000000000001</v>
      </c>
      <c r="G5" s="10">
        <v>7.9000000000000001E-2</v>
      </c>
      <c r="H5" s="9"/>
      <c r="I5" s="8">
        <f>MIN(C5:G5)</f>
        <v>7.8E-2</v>
      </c>
      <c r="J5" s="8">
        <f>MAX(C5:G5)</f>
        <v>0.1545</v>
      </c>
      <c r="K5" s="7" t="s">
        <v>11</v>
      </c>
    </row>
    <row r="6" spans="1:11" ht="15.75" x14ac:dyDescent="0.25">
      <c r="A6" s="11"/>
      <c r="B6" s="9" t="s">
        <v>3</v>
      </c>
      <c r="C6" s="10">
        <v>3.1879999999999997</v>
      </c>
      <c r="D6" s="10">
        <v>3.6349999999999998</v>
      </c>
      <c r="E6" s="10">
        <v>1.6759999999999999</v>
      </c>
      <c r="F6" s="10">
        <v>3.5474999999999999</v>
      </c>
      <c r="G6" s="10">
        <v>3.4824999999999999</v>
      </c>
      <c r="H6" s="9"/>
      <c r="I6" s="8">
        <f>MIN(C6:G6)</f>
        <v>1.6759999999999999</v>
      </c>
      <c r="J6" s="8">
        <f>MAX(C6:G6)</f>
        <v>3.6349999999999998</v>
      </c>
      <c r="K6" s="7" t="s">
        <v>10</v>
      </c>
    </row>
    <row r="7" spans="1:11" ht="16.5" thickBot="1" x14ac:dyDescent="0.3">
      <c r="A7" s="6"/>
      <c r="B7" s="4" t="s">
        <v>1</v>
      </c>
      <c r="C7" s="5">
        <f>2*C5</f>
        <v>0.28799999999999998</v>
      </c>
      <c r="D7" s="5">
        <f>2*D5</f>
        <v>0.309</v>
      </c>
      <c r="E7" s="5">
        <f>2*E5</f>
        <v>0.156</v>
      </c>
      <c r="F7" s="5">
        <f>2*F5</f>
        <v>0.20200000000000001</v>
      </c>
      <c r="G7" s="5">
        <f>2*G5</f>
        <v>0.158</v>
      </c>
      <c r="H7" s="4"/>
      <c r="I7" s="3">
        <f>MIN(C7:G7)</f>
        <v>0.156</v>
      </c>
      <c r="J7" s="3">
        <f>MAX(C7:G7)</f>
        <v>0.309</v>
      </c>
      <c r="K7" s="2" t="s">
        <v>9</v>
      </c>
    </row>
    <row r="8" spans="1:11" ht="15.75" x14ac:dyDescent="0.25">
      <c r="A8" s="11"/>
      <c r="B8" s="1"/>
      <c r="C8" s="19"/>
      <c r="D8" s="19"/>
      <c r="E8" s="19"/>
      <c r="F8" s="19"/>
      <c r="G8" s="19"/>
      <c r="H8" s="1"/>
      <c r="I8" s="18"/>
      <c r="J8" s="18"/>
      <c r="K8" s="17"/>
    </row>
    <row r="9" spans="1:11" ht="16.5" thickBot="1" x14ac:dyDescent="0.3">
      <c r="A9" s="11"/>
      <c r="B9" s="1"/>
      <c r="C9" s="19"/>
      <c r="D9" s="19"/>
      <c r="E9" s="19"/>
      <c r="F9" s="19"/>
      <c r="G9" s="19"/>
      <c r="H9" s="1"/>
      <c r="I9" s="18"/>
      <c r="J9" s="18"/>
      <c r="K9" s="17"/>
    </row>
    <row r="10" spans="1:11" ht="15.75" x14ac:dyDescent="0.25">
      <c r="A10" s="16" t="s">
        <v>8</v>
      </c>
      <c r="B10" s="14" t="s">
        <v>7</v>
      </c>
      <c r="C10" s="15">
        <v>0.10300000000000001</v>
      </c>
      <c r="D10" s="15">
        <v>9.4E-2</v>
      </c>
      <c r="E10" s="15">
        <v>8.199999999999999E-2</v>
      </c>
      <c r="F10" s="15">
        <v>8.7499999999999994E-2</v>
      </c>
      <c r="G10" s="15">
        <v>8.0500000000000002E-2</v>
      </c>
      <c r="H10" s="14"/>
      <c r="I10" s="13">
        <f>MIN(C10:G10)</f>
        <v>8.0500000000000002E-2</v>
      </c>
      <c r="J10" s="13">
        <f>MAX(C10:G10)</f>
        <v>0.10300000000000001</v>
      </c>
      <c r="K10" s="12" t="s">
        <v>6</v>
      </c>
    </row>
    <row r="11" spans="1:11" ht="15.75" x14ac:dyDescent="0.25">
      <c r="A11" s="11"/>
      <c r="B11" s="9" t="s">
        <v>5</v>
      </c>
      <c r="C11" s="10">
        <v>8.1500000000000003E-2</v>
      </c>
      <c r="D11" s="10">
        <v>6.9000000000000006E-2</v>
      </c>
      <c r="E11" s="10">
        <v>7.9999999999999988E-2</v>
      </c>
      <c r="F11" s="10">
        <v>7.1000000000000008E-2</v>
      </c>
      <c r="G11" s="10">
        <v>7.9500000000000001E-2</v>
      </c>
      <c r="H11" s="9"/>
      <c r="I11" s="8">
        <f>MIN(C11:G11)</f>
        <v>6.9000000000000006E-2</v>
      </c>
      <c r="J11" s="8">
        <f>MAX(C11:G11)</f>
        <v>8.1500000000000003E-2</v>
      </c>
      <c r="K11" s="7" t="s">
        <v>4</v>
      </c>
    </row>
    <row r="12" spans="1:11" ht="15.75" x14ac:dyDescent="0.25">
      <c r="A12" s="11"/>
      <c r="B12" s="9" t="s">
        <v>3</v>
      </c>
      <c r="C12" s="10">
        <v>1.4630000000000001</v>
      </c>
      <c r="D12" s="10">
        <v>1.246</v>
      </c>
      <c r="E12" s="10">
        <v>1.5985</v>
      </c>
      <c r="F12" s="10">
        <v>2.2425000000000002</v>
      </c>
      <c r="G12" s="10">
        <v>1.4235</v>
      </c>
      <c r="H12" s="9"/>
      <c r="I12" s="8">
        <f>MIN(C12:G12)</f>
        <v>1.246</v>
      </c>
      <c r="J12" s="8">
        <f>MAX(C12:G12)</f>
        <v>2.2425000000000002</v>
      </c>
      <c r="K12" s="7" t="s">
        <v>2</v>
      </c>
    </row>
    <row r="13" spans="1:11" ht="16.5" thickBot="1" x14ac:dyDescent="0.3">
      <c r="A13" s="6"/>
      <c r="B13" s="4" t="s">
        <v>1</v>
      </c>
      <c r="C13" s="5">
        <v>0.16300000000000001</v>
      </c>
      <c r="D13" s="5">
        <v>0.13800000000000001</v>
      </c>
      <c r="E13" s="5">
        <f>2*E11</f>
        <v>0.15999999999999998</v>
      </c>
      <c r="F13" s="5">
        <f>2*F11</f>
        <v>0.14200000000000002</v>
      </c>
      <c r="G13" s="5">
        <v>0.159</v>
      </c>
      <c r="H13" s="4"/>
      <c r="I13" s="3">
        <f>MIN(C13:G13)</f>
        <v>0.13800000000000001</v>
      </c>
      <c r="J13" s="3">
        <f>MAX(C13:G13)</f>
        <v>0.16300000000000001</v>
      </c>
      <c r="K13" s="2" t="s">
        <v>0</v>
      </c>
    </row>
    <row r="14" spans="1:11" ht="15.75" x14ac:dyDescent="0.25">
      <c r="I14" s="1"/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S.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SURESHLM</dc:creator>
  <cp:lastModifiedBy>MAHABALESWARA, Suresh L. (CIMMYT-Kenya)</cp:lastModifiedBy>
  <dcterms:created xsi:type="dcterms:W3CDTF">2021-12-03T13:01:02Z</dcterms:created>
  <dcterms:modified xsi:type="dcterms:W3CDTF">2022-03-02T16:50:32Z</dcterms:modified>
</cp:coreProperties>
</file>