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b\OneDrive\ドキュメント\データ類\学術関係\論文\AMD関連\PAEM\Scientific Reports用\"/>
    </mc:Choice>
  </mc:AlternateContent>
  <xr:revisionPtr revIDLastSave="0" documentId="13_ncr:1_{7E807586-A0C4-4A0B-8AB2-4C786F99452F}" xr6:coauthVersionLast="47" xr6:coauthVersionMax="47" xr10:uidLastSave="{00000000-0000-0000-0000-000000000000}"/>
  <bookViews>
    <workbookView xWindow="-110" yWindow="-110" windowWidth="19420" windowHeight="10420" activeTab="1" xr2:uid="{1E0FC944-923D-49B9-A3AE-5FB900BEE708}"/>
  </bookViews>
  <sheets>
    <sheet name="リスト" sheetId="1" r:id="rId1"/>
    <sheet name="Sheet2" sheetId="2" r:id="rId2"/>
  </sheets>
  <definedNames>
    <definedName name="_xlnm._FilterDatabase" localSheetId="1" hidden="1">Sheet2!$A$1:$M$40</definedName>
    <definedName name="_xlnm._FilterDatabase" localSheetId="0" hidden="1">リスト!$B$2:$BF$520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B522" i="1" l="1"/>
  <c r="BA522" i="1"/>
  <c r="AZ522" i="1"/>
  <c r="AN522" i="1"/>
  <c r="AM522" i="1"/>
  <c r="AL522" i="1"/>
  <c r="BI129" i="1"/>
  <c r="BH129" i="1"/>
  <c r="AU129" i="1"/>
  <c r="AT129" i="1"/>
  <c r="AG129" i="1"/>
  <c r="AD129" i="1"/>
  <c r="AJ129" i="1" s="1"/>
  <c r="AC129" i="1"/>
  <c r="AI129" i="1" s="1"/>
  <c r="AB129" i="1"/>
  <c r="AH129" i="1" s="1"/>
  <c r="AA129" i="1"/>
  <c r="Z129" i="1"/>
  <c r="AF129" i="1" s="1"/>
  <c r="Y129" i="1"/>
  <c r="G129" i="1"/>
  <c r="BI127" i="1"/>
  <c r="BH127" i="1"/>
  <c r="AU127" i="1"/>
  <c r="AT127" i="1"/>
  <c r="AG127" i="1"/>
  <c r="AD127" i="1"/>
  <c r="AJ127" i="1" s="1"/>
  <c r="AC127" i="1"/>
  <c r="AI127" i="1" s="1"/>
  <c r="AB127" i="1"/>
  <c r="AH127" i="1" s="1"/>
  <c r="AA127" i="1"/>
  <c r="Z127" i="1"/>
  <c r="AF127" i="1" s="1"/>
  <c r="Y127" i="1"/>
  <c r="G127" i="1"/>
  <c r="BI125" i="1"/>
  <c r="BH125" i="1"/>
  <c r="AU125" i="1"/>
  <c r="AT125" i="1"/>
  <c r="AG125" i="1"/>
  <c r="AD125" i="1"/>
  <c r="AJ125" i="1" s="1"/>
  <c r="AC125" i="1"/>
  <c r="AI125" i="1" s="1"/>
  <c r="AB125" i="1"/>
  <c r="AH125" i="1" s="1"/>
  <c r="AA125" i="1"/>
  <c r="Z125" i="1"/>
  <c r="AF125" i="1" s="1"/>
  <c r="Y125" i="1"/>
  <c r="G125" i="1"/>
  <c r="BI124" i="1"/>
  <c r="BH124" i="1"/>
  <c r="AU124" i="1"/>
  <c r="AT124" i="1"/>
  <c r="AB124" i="1"/>
  <c r="AH124" i="1" s="1"/>
  <c r="AA124" i="1"/>
  <c r="Z124" i="1"/>
  <c r="AF124" i="1" s="1"/>
  <c r="Y124" i="1"/>
  <c r="AG124" i="1" s="1"/>
  <c r="G124" i="1"/>
  <c r="BI121" i="1"/>
  <c r="BH121" i="1"/>
  <c r="AU121" i="1"/>
  <c r="AT121" i="1"/>
  <c r="AH121" i="1"/>
  <c r="AD121" i="1"/>
  <c r="AJ121" i="1" s="1"/>
  <c r="AC121" i="1"/>
  <c r="AI121" i="1" s="1"/>
  <c r="AB121" i="1"/>
  <c r="AA121" i="1"/>
  <c r="Z121" i="1"/>
  <c r="AF121" i="1" s="1"/>
  <c r="Y121" i="1"/>
  <c r="AG121" i="1" s="1"/>
  <c r="G121" i="1"/>
  <c r="BI119" i="1"/>
  <c r="BH119" i="1"/>
  <c r="AU119" i="1"/>
  <c r="AT119" i="1"/>
  <c r="AD119" i="1"/>
  <c r="AJ119" i="1" s="1"/>
  <c r="AC119" i="1"/>
  <c r="AI119" i="1" s="1"/>
  <c r="AB119" i="1"/>
  <c r="AA119" i="1"/>
  <c r="Z119" i="1"/>
  <c r="AF119" i="1" s="1"/>
  <c r="Y119" i="1"/>
  <c r="AG119" i="1" s="1"/>
  <c r="G119" i="1"/>
  <c r="BI115" i="1"/>
  <c r="BH115" i="1"/>
  <c r="AU115" i="1"/>
  <c r="AT115" i="1"/>
  <c r="AD115" i="1"/>
  <c r="AJ115" i="1" s="1"/>
  <c r="AC115" i="1"/>
  <c r="AI115" i="1" s="1"/>
  <c r="AB115" i="1"/>
  <c r="AA115" i="1"/>
  <c r="Z115" i="1"/>
  <c r="AF115" i="1" s="1"/>
  <c r="Y115" i="1"/>
  <c r="AG115" i="1" s="1"/>
  <c r="G115" i="1"/>
  <c r="BI114" i="1"/>
  <c r="BH114" i="1"/>
  <c r="AU114" i="1"/>
  <c r="AT114" i="1"/>
  <c r="AD114" i="1"/>
  <c r="AJ114" i="1" s="1"/>
  <c r="AC114" i="1"/>
  <c r="AI114" i="1" s="1"/>
  <c r="AB114" i="1"/>
  <c r="AA114" i="1"/>
  <c r="Z114" i="1"/>
  <c r="Y114" i="1"/>
  <c r="AG114" i="1" s="1"/>
  <c r="G114" i="1"/>
  <c r="BI108" i="1"/>
  <c r="BH108" i="1"/>
  <c r="AU108" i="1"/>
  <c r="AT108" i="1"/>
  <c r="AD108" i="1"/>
  <c r="AJ108" i="1" s="1"/>
  <c r="AC108" i="1"/>
  <c r="AI108" i="1" s="1"/>
  <c r="AB108" i="1"/>
  <c r="AA108" i="1"/>
  <c r="Z108" i="1"/>
  <c r="Y108" i="1"/>
  <c r="AG108" i="1" s="1"/>
  <c r="G108" i="1"/>
  <c r="BI99" i="1"/>
  <c r="BH99" i="1"/>
  <c r="AU99" i="1"/>
  <c r="AT99" i="1"/>
  <c r="AD99" i="1"/>
  <c r="AJ99" i="1" s="1"/>
  <c r="AC99" i="1"/>
  <c r="AI99" i="1" s="1"/>
  <c r="AB99" i="1"/>
  <c r="AA99" i="1"/>
  <c r="Z99" i="1"/>
  <c r="Y99" i="1"/>
  <c r="AG99" i="1" s="1"/>
  <c r="G99" i="1"/>
  <c r="BI96" i="1"/>
  <c r="BH96" i="1"/>
  <c r="AU96" i="1"/>
  <c r="AT96" i="1"/>
  <c r="AH96" i="1"/>
  <c r="AD96" i="1"/>
  <c r="AJ96" i="1" s="1"/>
  <c r="AC96" i="1"/>
  <c r="AI96" i="1" s="1"/>
  <c r="AB96" i="1"/>
  <c r="AA96" i="1"/>
  <c r="Z96" i="1"/>
  <c r="Y96" i="1"/>
  <c r="AG96" i="1" s="1"/>
  <c r="G96" i="1"/>
  <c r="BI95" i="1"/>
  <c r="BH95" i="1"/>
  <c r="AU95" i="1"/>
  <c r="AT95" i="1"/>
  <c r="AH95" i="1"/>
  <c r="AD95" i="1"/>
  <c r="AJ95" i="1" s="1"/>
  <c r="AC95" i="1"/>
  <c r="AI95" i="1" s="1"/>
  <c r="AB95" i="1"/>
  <c r="AA95" i="1"/>
  <c r="Z95" i="1"/>
  <c r="Y95" i="1"/>
  <c r="AG95" i="1" s="1"/>
  <c r="G95" i="1"/>
  <c r="BI94" i="1"/>
  <c r="BH94" i="1"/>
  <c r="AU94" i="1"/>
  <c r="AT94" i="1"/>
  <c r="AD94" i="1"/>
  <c r="AJ94" i="1" s="1"/>
  <c r="AC94" i="1"/>
  <c r="AI94" i="1" s="1"/>
  <c r="AB94" i="1"/>
  <c r="AA94" i="1"/>
  <c r="Z94" i="1"/>
  <c r="Y94" i="1"/>
  <c r="AG94" i="1" s="1"/>
  <c r="G94" i="1"/>
  <c r="BI91" i="1"/>
  <c r="BH91" i="1"/>
  <c r="AU91" i="1"/>
  <c r="AT91" i="1"/>
  <c r="AD91" i="1"/>
  <c r="AJ91" i="1" s="1"/>
  <c r="AC91" i="1"/>
  <c r="AI91" i="1" s="1"/>
  <c r="AB91" i="1"/>
  <c r="AA91" i="1"/>
  <c r="Z91" i="1"/>
  <c r="Y91" i="1"/>
  <c r="AG91" i="1" s="1"/>
  <c r="G91" i="1"/>
  <c r="BI90" i="1"/>
  <c r="BH90" i="1"/>
  <c r="AU90" i="1"/>
  <c r="AT90" i="1"/>
  <c r="AD90" i="1"/>
  <c r="AJ90" i="1" s="1"/>
  <c r="AC90" i="1"/>
  <c r="AI90" i="1" s="1"/>
  <c r="AB90" i="1"/>
  <c r="AA90" i="1"/>
  <c r="Z90" i="1"/>
  <c r="Y90" i="1"/>
  <c r="AG90" i="1" s="1"/>
  <c r="G90" i="1"/>
  <c r="BI88" i="1"/>
  <c r="BH88" i="1"/>
  <c r="AU88" i="1"/>
  <c r="AT88" i="1"/>
  <c r="AD88" i="1"/>
  <c r="AJ88" i="1" s="1"/>
  <c r="AC88" i="1"/>
  <c r="AI88" i="1" s="1"/>
  <c r="AB88" i="1"/>
  <c r="AA88" i="1"/>
  <c r="Z88" i="1"/>
  <c r="Y88" i="1"/>
  <c r="AG88" i="1" s="1"/>
  <c r="G88" i="1"/>
  <c r="BI86" i="1"/>
  <c r="BH86" i="1"/>
  <c r="AU86" i="1"/>
  <c r="AT86" i="1"/>
  <c r="AD86" i="1"/>
  <c r="AJ86" i="1" s="1"/>
  <c r="AC86" i="1"/>
  <c r="AI86" i="1" s="1"/>
  <c r="AB86" i="1"/>
  <c r="AA86" i="1"/>
  <c r="Z86" i="1"/>
  <c r="Y86" i="1"/>
  <c r="AG86" i="1" s="1"/>
  <c r="G86" i="1"/>
  <c r="BI85" i="1"/>
  <c r="BH85" i="1"/>
  <c r="AU85" i="1"/>
  <c r="AT85" i="1"/>
  <c r="AD85" i="1"/>
  <c r="AJ85" i="1" s="1"/>
  <c r="AC85" i="1"/>
  <c r="AI85" i="1" s="1"/>
  <c r="AB85" i="1"/>
  <c r="AA85" i="1"/>
  <c r="Z85" i="1"/>
  <c r="Y85" i="1"/>
  <c r="AG85" i="1" s="1"/>
  <c r="G85" i="1"/>
  <c r="BI84" i="1"/>
  <c r="BH84" i="1"/>
  <c r="AU84" i="1"/>
  <c r="AT84" i="1"/>
  <c r="AF84" i="1"/>
  <c r="AD84" i="1"/>
  <c r="AJ84" i="1" s="1"/>
  <c r="AA84" i="1"/>
  <c r="AG84" i="1" s="1"/>
  <c r="Z84" i="1"/>
  <c r="Y84" i="1"/>
  <c r="G84" i="1"/>
  <c r="BI80" i="1"/>
  <c r="BH80" i="1"/>
  <c r="AU80" i="1"/>
  <c r="AT80" i="1"/>
  <c r="AG80" i="1"/>
  <c r="AD80" i="1"/>
  <c r="AC80" i="1"/>
  <c r="AI80" i="1" s="1"/>
  <c r="AB80" i="1"/>
  <c r="AH80" i="1" s="1"/>
  <c r="AA80" i="1"/>
  <c r="Z80" i="1"/>
  <c r="AF80" i="1" s="1"/>
  <c r="Y80" i="1"/>
  <c r="AJ80" i="1" s="1"/>
  <c r="G80" i="1"/>
  <c r="BI78" i="1"/>
  <c r="BH78" i="1"/>
  <c r="AU78" i="1"/>
  <c r="AT78" i="1"/>
  <c r="AG78" i="1"/>
  <c r="AD78" i="1"/>
  <c r="AJ78" i="1" s="1"/>
  <c r="AC78" i="1"/>
  <c r="AI78" i="1" s="1"/>
  <c r="AB78" i="1"/>
  <c r="AH78" i="1" s="1"/>
  <c r="AA78" i="1"/>
  <c r="Z78" i="1"/>
  <c r="AF78" i="1" s="1"/>
  <c r="Y78" i="1"/>
  <c r="G78" i="1"/>
  <c r="BI77" i="1"/>
  <c r="BH77" i="1"/>
  <c r="AU77" i="1"/>
  <c r="AT77" i="1"/>
  <c r="AG77" i="1"/>
  <c r="AD77" i="1"/>
  <c r="AJ77" i="1" s="1"/>
  <c r="AC77" i="1"/>
  <c r="AI77" i="1" s="1"/>
  <c r="AB77" i="1"/>
  <c r="AH77" i="1" s="1"/>
  <c r="AA77" i="1"/>
  <c r="Z77" i="1"/>
  <c r="AF77" i="1" s="1"/>
  <c r="Y77" i="1"/>
  <c r="G77" i="1"/>
  <c r="BI67" i="1"/>
  <c r="BH67" i="1"/>
  <c r="AU67" i="1"/>
  <c r="AT67" i="1"/>
  <c r="AG67" i="1"/>
  <c r="AD67" i="1"/>
  <c r="AJ67" i="1" s="1"/>
  <c r="AC67" i="1"/>
  <c r="AI67" i="1" s="1"/>
  <c r="AB67" i="1"/>
  <c r="AH67" i="1" s="1"/>
  <c r="AA67" i="1"/>
  <c r="Z67" i="1"/>
  <c r="AF67" i="1" s="1"/>
  <c r="Y67" i="1"/>
  <c r="G67" i="1"/>
  <c r="BI61" i="1"/>
  <c r="BH61" i="1"/>
  <c r="AU61" i="1"/>
  <c r="AT61" i="1"/>
  <c r="AG61" i="1"/>
  <c r="AD61" i="1"/>
  <c r="AJ61" i="1" s="1"/>
  <c r="AC61" i="1"/>
  <c r="AI61" i="1" s="1"/>
  <c r="AB61" i="1"/>
  <c r="AH61" i="1" s="1"/>
  <c r="AA61" i="1"/>
  <c r="Z61" i="1"/>
  <c r="AF61" i="1" s="1"/>
  <c r="Y61" i="1"/>
  <c r="G61" i="1"/>
  <c r="BI58" i="1"/>
  <c r="BH58" i="1"/>
  <c r="AU58" i="1"/>
  <c r="AT58" i="1"/>
  <c r="AG58" i="1"/>
  <c r="AD58" i="1"/>
  <c r="AJ58" i="1" s="1"/>
  <c r="AC58" i="1"/>
  <c r="AI58" i="1" s="1"/>
  <c r="AB58" i="1"/>
  <c r="AH58" i="1" s="1"/>
  <c r="AA58" i="1"/>
  <c r="Z58" i="1"/>
  <c r="AF58" i="1" s="1"/>
  <c r="Y58" i="1"/>
  <c r="G58" i="1"/>
  <c r="BI56" i="1"/>
  <c r="BH56" i="1"/>
  <c r="AU56" i="1"/>
  <c r="AT56" i="1"/>
  <c r="AG56" i="1"/>
  <c r="AD56" i="1"/>
  <c r="AJ56" i="1" s="1"/>
  <c r="AC56" i="1"/>
  <c r="AI56" i="1" s="1"/>
  <c r="AB56" i="1"/>
  <c r="AH56" i="1" s="1"/>
  <c r="AA56" i="1"/>
  <c r="Z56" i="1"/>
  <c r="AF56" i="1" s="1"/>
  <c r="Y56" i="1"/>
  <c r="G56" i="1"/>
  <c r="BI54" i="1"/>
  <c r="BH54" i="1"/>
  <c r="AU54" i="1"/>
  <c r="AT54" i="1"/>
  <c r="AG54" i="1"/>
  <c r="AD54" i="1"/>
  <c r="AJ54" i="1" s="1"/>
  <c r="AC54" i="1"/>
  <c r="AI54" i="1" s="1"/>
  <c r="AB54" i="1"/>
  <c r="AH54" i="1" s="1"/>
  <c r="AA54" i="1"/>
  <c r="Z54" i="1"/>
  <c r="AF54" i="1" s="1"/>
  <c r="Y54" i="1"/>
  <c r="G54" i="1"/>
  <c r="BI51" i="1"/>
  <c r="BH51" i="1"/>
  <c r="AU51" i="1"/>
  <c r="AT51" i="1"/>
  <c r="AG51" i="1"/>
  <c r="AD51" i="1"/>
  <c r="AJ51" i="1" s="1"/>
  <c r="AC51" i="1"/>
  <c r="AI51" i="1" s="1"/>
  <c r="AB51" i="1"/>
  <c r="AH51" i="1" s="1"/>
  <c r="AA51" i="1"/>
  <c r="Z51" i="1"/>
  <c r="AF51" i="1" s="1"/>
  <c r="Y51" i="1"/>
  <c r="G51" i="1"/>
  <c r="G50" i="1"/>
  <c r="G49" i="1"/>
  <c r="BI48" i="1"/>
  <c r="BH48" i="1"/>
  <c r="AU48" i="1"/>
  <c r="AT48" i="1"/>
  <c r="AI48" i="1"/>
  <c r="AF48" i="1"/>
  <c r="AD48" i="1"/>
  <c r="AJ48" i="1" s="1"/>
  <c r="AC48" i="1"/>
  <c r="AB48" i="1"/>
  <c r="AH48" i="1" s="1"/>
  <c r="AA48" i="1"/>
  <c r="AG48" i="1" s="1"/>
  <c r="Z48" i="1"/>
  <c r="Y48" i="1"/>
  <c r="G48" i="1"/>
  <c r="BI45" i="1"/>
  <c r="BH45" i="1"/>
  <c r="AU45" i="1"/>
  <c r="AT45" i="1"/>
  <c r="AI45" i="1"/>
  <c r="AF45" i="1"/>
  <c r="AD45" i="1"/>
  <c r="AJ45" i="1" s="1"/>
  <c r="AC45" i="1"/>
  <c r="AB45" i="1"/>
  <c r="AH45" i="1" s="1"/>
  <c r="AA45" i="1"/>
  <c r="AG45" i="1" s="1"/>
  <c r="Z45" i="1"/>
  <c r="Y45" i="1"/>
  <c r="G45" i="1"/>
  <c r="AC43" i="1"/>
  <c r="AA43" i="1"/>
  <c r="Y43" i="1"/>
  <c r="G43" i="1"/>
  <c r="BI42" i="1"/>
  <c r="BH42" i="1"/>
  <c r="AU42" i="1"/>
  <c r="AT42" i="1"/>
  <c r="AJ42" i="1"/>
  <c r="AI42" i="1"/>
  <c r="AD42" i="1"/>
  <c r="AC42" i="1"/>
  <c r="AB42" i="1"/>
  <c r="AH42" i="1" s="1"/>
  <c r="AA42" i="1"/>
  <c r="AG42" i="1" s="1"/>
  <c r="Z42" i="1"/>
  <c r="AF42" i="1" s="1"/>
  <c r="Y42" i="1"/>
  <c r="G42" i="1"/>
  <c r="BI40" i="1"/>
  <c r="BH40" i="1"/>
  <c r="AU40" i="1"/>
  <c r="AT40" i="1"/>
  <c r="AJ40" i="1"/>
  <c r="AI40" i="1"/>
  <c r="AD40" i="1"/>
  <c r="AC40" i="1"/>
  <c r="AB40" i="1"/>
  <c r="AH40" i="1" s="1"/>
  <c r="AA40" i="1"/>
  <c r="AG40" i="1" s="1"/>
  <c r="Z40" i="1"/>
  <c r="AF40" i="1" s="1"/>
  <c r="Y40" i="1"/>
  <c r="G40" i="1"/>
  <c r="BI34" i="1"/>
  <c r="BH34" i="1"/>
  <c r="AU34" i="1"/>
  <c r="AT34" i="1"/>
  <c r="AH34" i="1"/>
  <c r="AG34" i="1"/>
  <c r="AB34" i="1"/>
  <c r="AA34" i="1"/>
  <c r="Z34" i="1"/>
  <c r="AF34" i="1" s="1"/>
  <c r="Y34" i="1"/>
  <c r="G34" i="1"/>
  <c r="BI27" i="1"/>
  <c r="BH27" i="1"/>
  <c r="AU27" i="1"/>
  <c r="AT27" i="1"/>
  <c r="AI27" i="1"/>
  <c r="AF27" i="1"/>
  <c r="AD27" i="1"/>
  <c r="AJ27" i="1" s="1"/>
  <c r="AC27" i="1"/>
  <c r="AB27" i="1"/>
  <c r="AH27" i="1" s="1"/>
  <c r="AA27" i="1"/>
  <c r="AG27" i="1" s="1"/>
  <c r="Z27" i="1"/>
  <c r="Y27" i="1"/>
  <c r="G27" i="1"/>
  <c r="BI25" i="1"/>
  <c r="BH25" i="1"/>
  <c r="AU25" i="1"/>
  <c r="AT25" i="1"/>
  <c r="AA25" i="1"/>
  <c r="Z25" i="1"/>
  <c r="Y25" i="1"/>
  <c r="AF25" i="1" s="1"/>
  <c r="G25" i="1"/>
  <c r="BI21" i="1"/>
  <c r="BH21" i="1"/>
  <c r="AU21" i="1"/>
  <c r="AT21" i="1"/>
  <c r="AD21" i="1"/>
  <c r="AJ21" i="1" s="1"/>
  <c r="AC21" i="1"/>
  <c r="AI21" i="1" s="1"/>
  <c r="AB21" i="1"/>
  <c r="AA21" i="1"/>
  <c r="Z21" i="1"/>
  <c r="AF21" i="1" s="1"/>
  <c r="Y21" i="1"/>
  <c r="AG21" i="1" s="1"/>
  <c r="G21" i="1"/>
  <c r="BI20" i="1"/>
  <c r="BH20" i="1"/>
  <c r="AU20" i="1"/>
  <c r="AT20" i="1"/>
  <c r="AD20" i="1"/>
  <c r="AJ20" i="1" s="1"/>
  <c r="AC20" i="1"/>
  <c r="AI20" i="1" s="1"/>
  <c r="AB20" i="1"/>
  <c r="AA20" i="1"/>
  <c r="Z20" i="1"/>
  <c r="AF20" i="1" s="1"/>
  <c r="Y20" i="1"/>
  <c r="AG20" i="1" s="1"/>
  <c r="G20" i="1"/>
  <c r="AA19" i="1"/>
  <c r="Z19" i="1"/>
  <c r="Y19" i="1"/>
  <c r="G15" i="1"/>
  <c r="BI14" i="1"/>
  <c r="BH14" i="1"/>
  <c r="AU14" i="1"/>
  <c r="AT14" i="1"/>
  <c r="AG14" i="1"/>
  <c r="AD14" i="1"/>
  <c r="AJ14" i="1" s="1"/>
  <c r="AC14" i="1"/>
  <c r="AI14" i="1" s="1"/>
  <c r="AA14" i="1"/>
  <c r="Z14" i="1"/>
  <c r="AF14" i="1" s="1"/>
  <c r="Y14" i="1"/>
  <c r="AH14" i="1" s="1"/>
  <c r="G14" i="1"/>
  <c r="BI10" i="1"/>
  <c r="BH10" i="1"/>
  <c r="AU10" i="1"/>
  <c r="AT10" i="1"/>
  <c r="AD10" i="1"/>
  <c r="AJ10" i="1" s="1"/>
  <c r="AB10" i="1"/>
  <c r="AH10" i="1" s="1"/>
  <c r="AA10" i="1"/>
  <c r="Z10" i="1"/>
  <c r="AF10" i="1" s="1"/>
  <c r="Y10" i="1"/>
  <c r="AG10" i="1" s="1"/>
  <c r="G10" i="1"/>
  <c r="BI7" i="1"/>
  <c r="BI522" i="1" s="1"/>
  <c r="BH7" i="1"/>
  <c r="BH522" i="1" s="1"/>
  <c r="AU7" i="1"/>
  <c r="AU522" i="1" s="1"/>
  <c r="AT7" i="1"/>
  <c r="AT522" i="1" s="1"/>
  <c r="AI7" i="1"/>
  <c r="AI522" i="1" s="1"/>
  <c r="AD7" i="1"/>
  <c r="AJ7" i="1" s="1"/>
  <c r="AC7" i="1"/>
  <c r="AC522" i="1" s="1"/>
  <c r="AB7" i="1"/>
  <c r="AB522" i="1" s="1"/>
  <c r="AA7" i="1"/>
  <c r="AG7" i="1" s="1"/>
  <c r="Z7" i="1"/>
  <c r="AF7" i="1" s="1"/>
  <c r="Y7" i="1"/>
  <c r="AH7" i="1" s="1"/>
  <c r="G7" i="1"/>
  <c r="G6" i="1"/>
  <c r="G3" i="1"/>
  <c r="AJ522" i="1" l="1"/>
  <c r="AH20" i="1"/>
  <c r="AH522" i="1" s="1"/>
  <c r="AH99" i="1"/>
  <c r="AH114" i="1"/>
  <c r="AH119" i="1"/>
  <c r="AD522" i="1"/>
  <c r="AH85" i="1"/>
  <c r="Y522" i="1"/>
  <c r="AH21" i="1"/>
  <c r="AH90" i="1"/>
  <c r="AH94" i="1"/>
  <c r="AH108" i="1"/>
  <c r="AG25" i="1"/>
  <c r="AG522" i="1" s="1"/>
  <c r="Z522" i="1"/>
  <c r="AA522" i="1"/>
  <c r="AH88" i="1"/>
  <c r="AF85" i="1"/>
  <c r="AF522" i="1" s="1"/>
  <c r="AF86" i="1"/>
  <c r="AF88" i="1"/>
  <c r="AF90" i="1"/>
  <c r="AF91" i="1"/>
  <c r="AF94" i="1"/>
  <c r="AF95" i="1"/>
  <c r="AF96" i="1"/>
  <c r="AF99" i="1"/>
  <c r="AF108" i="1"/>
  <c r="AF114" i="1"/>
  <c r="AH86" i="1"/>
  <c r="AH91" i="1"/>
  <c r="AH115" i="1"/>
</calcChain>
</file>

<file path=xl/sharedStrings.xml><?xml version="1.0" encoding="utf-8"?>
<sst xmlns="http://schemas.openxmlformats.org/spreadsheetml/2006/main" count="3604" uniqueCount="777">
  <si>
    <t>通し番号</t>
    <rPh sb="0" eb="1">
      <t>トオ</t>
    </rPh>
    <rPh sb="2" eb="4">
      <t>バンゴウ</t>
    </rPh>
    <phoneticPr fontId="2"/>
  </si>
  <si>
    <t>PDT施行日</t>
    <rPh sb="3" eb="5">
      <t>シコウ</t>
    </rPh>
    <rPh sb="5" eb="6">
      <t>ビ</t>
    </rPh>
    <phoneticPr fontId="2"/>
  </si>
  <si>
    <t>名前</t>
    <rPh sb="0" eb="2">
      <t>ナマ</t>
    </rPh>
    <phoneticPr fontId="2"/>
  </si>
  <si>
    <t>ID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</si>
  <si>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</si>
  <si>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</si>
  <si>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</si>
  <si>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左右</t>
    <rPh sb="0" eb="2">
      <t>サユウ</t>
    </rPh>
    <phoneticPr fontId="2"/>
  </si>
  <si>
    <t>PDT方法</t>
    <rPh sb="3" eb="5">
      <t>ホウホウ</t>
    </rPh>
    <phoneticPr fontId="2"/>
  </si>
  <si>
    <t>併用</t>
    <rPh sb="0" eb="2">
      <t>ヘイヨウ</t>
    </rPh>
    <phoneticPr fontId="2"/>
  </si>
  <si>
    <t>GLD</t>
    <phoneticPr fontId="2"/>
  </si>
  <si>
    <t>SPOT</t>
    <phoneticPr fontId="2"/>
  </si>
  <si>
    <t>PDT回数</t>
    <rPh sb="0" eb="2">
      <t>カイス</t>
    </rPh>
    <phoneticPr fontId="2"/>
  </si>
  <si>
    <t>3日後あり</t>
    <rPh sb="1" eb="3">
      <t>ニチゴ</t>
    </rPh>
    <phoneticPr fontId="2"/>
  </si>
  <si>
    <t>前治療</t>
    <rPh sb="0" eb="3">
      <t>ゼンt</t>
    </rPh>
    <phoneticPr fontId="2"/>
  </si>
  <si>
    <t>診断</t>
    <rPh sb="0" eb="2">
      <t>シンd</t>
    </rPh>
    <phoneticPr fontId="2"/>
  </si>
  <si>
    <t>subtype</t>
    <phoneticPr fontId="2"/>
  </si>
  <si>
    <t>コメント</t>
    <phoneticPr fontId="2"/>
  </si>
  <si>
    <t>VA Pre</t>
    <phoneticPr fontId="2"/>
  </si>
  <si>
    <t>1M</t>
    <phoneticPr fontId="2"/>
  </si>
  <si>
    <t>3M</t>
    <phoneticPr fontId="2"/>
  </si>
  <si>
    <t>6M</t>
    <phoneticPr fontId="2"/>
  </si>
  <si>
    <t>9M</t>
    <phoneticPr fontId="2"/>
  </si>
  <si>
    <t>12M</t>
    <phoneticPr fontId="2"/>
  </si>
  <si>
    <t>logMAR</t>
    <phoneticPr fontId="2"/>
  </si>
  <si>
    <t>変化</t>
    <rPh sb="0" eb="2">
      <t>ヘンカ</t>
    </rPh>
    <phoneticPr fontId="2"/>
  </si>
  <si>
    <t>CRT</t>
    <phoneticPr fontId="2"/>
  </si>
  <si>
    <t>2d</t>
    <phoneticPr fontId="2"/>
  </si>
  <si>
    <t>CCT</t>
    <phoneticPr fontId="2"/>
  </si>
  <si>
    <t>かわもと　こうじ</t>
    <phoneticPr fontId="2"/>
  </si>
  <si>
    <t>R→L</t>
    <phoneticPr fontId="2"/>
  </si>
  <si>
    <t>RF</t>
    <phoneticPr fontId="2"/>
  </si>
  <si>
    <t>単独</t>
    <rPh sb="0" eb="2">
      <t>タンドク</t>
    </rPh>
    <phoneticPr fontId="2"/>
  </si>
  <si>
    <t>×</t>
    <phoneticPr fontId="2"/>
  </si>
  <si>
    <t>CSC</t>
    <phoneticPr fontId="2"/>
  </si>
  <si>
    <t>えのもと　かずお</t>
    <phoneticPr fontId="2"/>
  </si>
  <si>
    <t>L</t>
    <phoneticPr fontId="2"/>
  </si>
  <si>
    <t>通常</t>
    <rPh sb="0" eb="2">
      <t>ツウジョウ</t>
    </rPh>
    <phoneticPr fontId="2"/>
  </si>
  <si>
    <t>AMD</t>
    <phoneticPr fontId="2"/>
  </si>
  <si>
    <t>脳梗塞</t>
    <rPh sb="0" eb="3">
      <t>ノウコウソク</t>
    </rPh>
    <phoneticPr fontId="2"/>
  </si>
  <si>
    <t>ながた　よしあき</t>
    <phoneticPr fontId="2"/>
  </si>
  <si>
    <t>R</t>
    <phoneticPr fontId="2"/>
  </si>
  <si>
    <t>IVR</t>
    <phoneticPr fontId="2"/>
  </si>
  <si>
    <t>PCV</t>
    <phoneticPr fontId="2"/>
  </si>
  <si>
    <t>みなみ　ふみこ</t>
    <phoneticPr fontId="2"/>
  </si>
  <si>
    <t>IVA</t>
    <phoneticPr fontId="2"/>
  </si>
  <si>
    <t>さたけ　かつとし</t>
    <phoneticPr fontId="2"/>
  </si>
  <si>
    <t>M</t>
    <phoneticPr fontId="2"/>
  </si>
  <si>
    <t>○</t>
    <phoneticPr fontId="2"/>
  </si>
  <si>
    <t>IVR、IVA</t>
    <phoneticPr fontId="2"/>
  </si>
  <si>
    <t>なかじま　ふみまろ</t>
    <phoneticPr fontId="2"/>
  </si>
  <si>
    <t>よねざわ　あきら</t>
    <phoneticPr fontId="2"/>
  </si>
  <si>
    <t>はやし　おきなり</t>
    <phoneticPr fontId="2"/>
  </si>
  <si>
    <t>ー</t>
    <phoneticPr fontId="2"/>
  </si>
  <si>
    <t>にしみ　かずひこ</t>
    <phoneticPr fontId="2"/>
  </si>
  <si>
    <t>たかの　ようすけ</t>
    <phoneticPr fontId="2"/>
  </si>
  <si>
    <t>いちょう　ひさと</t>
    <phoneticPr fontId="2"/>
  </si>
  <si>
    <t>TA</t>
    <phoneticPr fontId="2"/>
  </si>
  <si>
    <t>しらい　えみこ</t>
    <phoneticPr fontId="2"/>
  </si>
  <si>
    <t>F</t>
    <phoneticPr fontId="2"/>
  </si>
  <si>
    <t>くも　かずこ</t>
    <phoneticPr fontId="2"/>
  </si>
  <si>
    <t xml:space="preserve">CSC </t>
    <phoneticPr fontId="2"/>
  </si>
  <si>
    <t>傾斜乳頭</t>
    <rPh sb="0" eb="2">
      <t>ケイシャ</t>
    </rPh>
    <rPh sb="2" eb="4">
      <t>ニュウトウ</t>
    </rPh>
    <phoneticPr fontId="2"/>
  </si>
  <si>
    <t>こばやし　さだい</t>
    <phoneticPr fontId="2"/>
  </si>
  <si>
    <t>しかやま　いわお</t>
    <phoneticPr fontId="2"/>
  </si>
  <si>
    <t>ふるかわ　あさお</t>
    <phoneticPr fontId="2"/>
  </si>
  <si>
    <t>さわだ　きよはる</t>
    <phoneticPr fontId="2"/>
  </si>
  <si>
    <t>△</t>
    <phoneticPr fontId="2"/>
  </si>
  <si>
    <t>たに　よしつぐ</t>
    <phoneticPr fontId="2"/>
  </si>
  <si>
    <t>-</t>
    <phoneticPr fontId="2"/>
  </si>
  <si>
    <t>あおいけ　さやか</t>
    <phoneticPr fontId="2"/>
  </si>
  <si>
    <t>たなべ　ひでふみ</t>
    <phoneticPr fontId="2"/>
  </si>
  <si>
    <t>なかむら　とうじ</t>
    <phoneticPr fontId="2"/>
  </si>
  <si>
    <t>2か所</t>
    <rPh sb="2" eb="3">
      <t>ショ</t>
    </rPh>
    <phoneticPr fontId="2"/>
  </si>
  <si>
    <t>きたむら　まさゆき</t>
    <phoneticPr fontId="2"/>
  </si>
  <si>
    <t>やまもと　のぶお</t>
    <phoneticPr fontId="2"/>
  </si>
  <si>
    <t>occult</t>
    <phoneticPr fontId="2"/>
  </si>
  <si>
    <t>脳梗塞　色素線条</t>
    <rPh sb="0" eb="3">
      <t>ノウコウソク</t>
    </rPh>
    <rPh sb="4" eb="6">
      <t>シキソ</t>
    </rPh>
    <rPh sb="6" eb="8">
      <t>センジョウ</t>
    </rPh>
    <phoneticPr fontId="2"/>
  </si>
  <si>
    <t>わたなべ　てるこ</t>
    <phoneticPr fontId="2"/>
  </si>
  <si>
    <t>はまざき　さんきち</t>
    <phoneticPr fontId="2"/>
  </si>
  <si>
    <t>おおおか　かずお</t>
    <phoneticPr fontId="2"/>
  </si>
  <si>
    <t>すなはら　やすお</t>
    <phoneticPr fontId="2"/>
  </si>
  <si>
    <t>なかがわ　ひろし</t>
    <phoneticPr fontId="2"/>
  </si>
  <si>
    <t>9年後の再発</t>
    <rPh sb="1" eb="3">
      <t>ネンゴ</t>
    </rPh>
    <rPh sb="4" eb="6">
      <t>サイハツ</t>
    </rPh>
    <phoneticPr fontId="2"/>
  </si>
  <si>
    <t>さんとう　かつこ</t>
    <phoneticPr fontId="2"/>
  </si>
  <si>
    <t>うえだ　のりお</t>
    <phoneticPr fontId="2"/>
  </si>
  <si>
    <t>おくだ　てつみ</t>
    <phoneticPr fontId="2"/>
  </si>
  <si>
    <t>アイリーア抵抗例</t>
    <rPh sb="5" eb="7">
      <t>テイコウ</t>
    </rPh>
    <rPh sb="7" eb="8">
      <t>レイ</t>
    </rPh>
    <phoneticPr fontId="2"/>
  </si>
  <si>
    <t>こくぼ　しんいち</t>
    <phoneticPr fontId="2"/>
  </si>
  <si>
    <t>いずたに　よしみつ</t>
    <phoneticPr fontId="2"/>
  </si>
  <si>
    <t>みちがみ　くんじ</t>
    <phoneticPr fontId="2"/>
  </si>
  <si>
    <t>ながた　よしゆき</t>
    <phoneticPr fontId="2"/>
  </si>
  <si>
    <t>はまだ　みきこ</t>
    <phoneticPr fontId="2"/>
  </si>
  <si>
    <t>よも　つねひろ</t>
    <phoneticPr fontId="2"/>
  </si>
  <si>
    <t>まるやま　いさお</t>
    <phoneticPr fontId="2"/>
  </si>
  <si>
    <t>おおいけ　こうじ</t>
    <phoneticPr fontId="2"/>
  </si>
  <si>
    <t>ルセンチィス抵抗</t>
    <rPh sb="6" eb="8">
      <t>テイコウ</t>
    </rPh>
    <phoneticPr fontId="2"/>
  </si>
  <si>
    <t>やすなが　ひろつね</t>
    <phoneticPr fontId="2"/>
  </si>
  <si>
    <t>みずた　みのる</t>
    <phoneticPr fontId="2"/>
  </si>
  <si>
    <t>RPE萎縮</t>
    <rPh sb="3" eb="5">
      <t>イシュク</t>
    </rPh>
    <phoneticPr fontId="2"/>
  </si>
  <si>
    <t>ふしだ　のぶお</t>
    <rPh sb="0" eb="2">
      <t>ノブ</t>
    </rPh>
    <phoneticPr fontId="2"/>
  </si>
  <si>
    <t>RAP</t>
    <phoneticPr fontId="2"/>
  </si>
  <si>
    <t>つしま　りゅうたろう</t>
    <rPh sb="0" eb="1">
      <t>リュ</t>
    </rPh>
    <phoneticPr fontId="2"/>
  </si>
  <si>
    <t>こにし　まさと</t>
    <rPh sb="0" eb="2">
      <t>マサt</t>
    </rPh>
    <phoneticPr fontId="2"/>
  </si>
  <si>
    <t>SRH 白庭</t>
    <rPh sb="0" eb="1">
      <t>シラn</t>
    </rPh>
    <phoneticPr fontId="2"/>
  </si>
  <si>
    <t>ますこ　しゅんじ</t>
    <rPh sb="0" eb="2">
      <t>トシh</t>
    </rPh>
    <phoneticPr fontId="2"/>
  </si>
  <si>
    <t>単独</t>
    <rPh sb="0" eb="1">
      <t>タンドk</t>
    </rPh>
    <phoneticPr fontId="2"/>
  </si>
  <si>
    <t>いしだ　こういち</t>
    <rPh sb="0" eb="2">
      <t>コウ</t>
    </rPh>
    <phoneticPr fontId="2"/>
  </si>
  <si>
    <t>単独</t>
    <rPh sb="0" eb="2">
      <t>タンドk</t>
    </rPh>
    <phoneticPr fontId="2"/>
  </si>
  <si>
    <t>脳出血</t>
    <phoneticPr fontId="2"/>
  </si>
  <si>
    <t>くさお　ようこ</t>
    <rPh sb="0" eb="2">
      <t>ヨウk</t>
    </rPh>
    <phoneticPr fontId="2"/>
  </si>
  <si>
    <t>BRVO</t>
    <phoneticPr fontId="2"/>
  </si>
  <si>
    <t>かごもと　かずお</t>
    <phoneticPr fontId="2"/>
  </si>
  <si>
    <t>通常</t>
    <rPh sb="0" eb="1">
      <t>ツウジョ</t>
    </rPh>
    <phoneticPr fontId="2"/>
  </si>
  <si>
    <t>撮影￥￥</t>
    <phoneticPr fontId="2"/>
  </si>
  <si>
    <t>撮影￥￥ ２回</t>
    <rPh sb="0" eb="2">
      <t>サツエ</t>
    </rPh>
    <phoneticPr fontId="2"/>
  </si>
  <si>
    <t>うちだ　てるお</t>
    <rPh sb="0" eb="2">
      <t>テル</t>
    </rPh>
    <phoneticPr fontId="2"/>
  </si>
  <si>
    <t>おかむら　かつじ</t>
    <rPh sb="0" eb="2">
      <t>オカムr</t>
    </rPh>
    <phoneticPr fontId="2"/>
  </si>
  <si>
    <t>AS+PCV+脳梗塞</t>
    <phoneticPr fontId="2"/>
  </si>
  <si>
    <t>しみず　つねや</t>
    <rPh sb="0" eb="1">
      <t>ツn</t>
    </rPh>
    <phoneticPr fontId="2"/>
  </si>
  <si>
    <t>こにし　あきら</t>
    <rPh sb="0" eb="1">
      <t>アキr</t>
    </rPh>
    <phoneticPr fontId="2"/>
  </si>
  <si>
    <t>いき　すみこ</t>
    <rPh sb="0" eb="2">
      <t>スミk</t>
    </rPh>
    <phoneticPr fontId="2"/>
  </si>
  <si>
    <t>おおつき　ようすけ</t>
    <rPh sb="0" eb="2">
      <t>ヨウs</t>
    </rPh>
    <phoneticPr fontId="2"/>
  </si>
  <si>
    <t>しまだ　いわお</t>
    <rPh sb="0" eb="1">
      <t>イw</t>
    </rPh>
    <phoneticPr fontId="2"/>
  </si>
  <si>
    <t>PCV</t>
    <rPh sb="0" eb="2">
      <t>キョ</t>
    </rPh>
    <phoneticPr fontId="2"/>
  </si>
  <si>
    <t>強度近視</t>
    <rPh sb="0" eb="2">
      <t>キョウド</t>
    </rPh>
    <rPh sb="2" eb="4">
      <t>キンシ</t>
    </rPh>
    <phoneticPr fontId="2"/>
  </si>
  <si>
    <t>むらかみ　えみこ</t>
    <rPh sb="0" eb="3">
      <t>エミk</t>
    </rPh>
    <phoneticPr fontId="2"/>
  </si>
  <si>
    <t>通常</t>
    <rPh sb="0" eb="2">
      <t>ツウジョ</t>
    </rPh>
    <phoneticPr fontId="2"/>
  </si>
  <si>
    <t>まごし　あつお</t>
    <phoneticPr fontId="2"/>
  </si>
  <si>
    <t>なかみち　みちひろ</t>
    <rPh sb="0" eb="2">
      <t>ミチヒr</t>
    </rPh>
    <phoneticPr fontId="2"/>
  </si>
  <si>
    <t>さの　きくお</t>
    <phoneticPr fontId="2"/>
  </si>
  <si>
    <t>脳梗塞</t>
    <phoneticPr fontId="2"/>
  </si>
  <si>
    <t>たなか　かよ</t>
    <phoneticPr fontId="2"/>
  </si>
  <si>
    <t>のむら　ともじ</t>
    <rPh sb="0" eb="2">
      <t>クンj</t>
    </rPh>
    <phoneticPr fontId="2"/>
  </si>
  <si>
    <t>リジェネロン治験後</t>
    <phoneticPr fontId="2"/>
  </si>
  <si>
    <t>しみず　さだお</t>
    <rPh sb="0" eb="2">
      <t>サダ</t>
    </rPh>
    <phoneticPr fontId="2"/>
  </si>
  <si>
    <t>こまき　いさお</t>
    <phoneticPr fontId="2"/>
  </si>
  <si>
    <r>
      <rPr>
        <sz val="11"/>
        <color theme="1"/>
        <rFont val="游ゴシック (本文)"/>
        <family val="3"/>
        <charset val="128"/>
      </rPr>
      <t>SRH</t>
    </r>
    <r>
      <rPr>
        <sz val="11"/>
        <color rgb="FFFF0000"/>
        <rFont val="游ゴシック (本文)"/>
        <family val="3"/>
        <charset val="128"/>
      </rPr>
      <t xml:space="preserve"> </t>
    </r>
    <rPh sb="0" eb="1">
      <t>ケ</t>
    </rPh>
    <phoneticPr fontId="2"/>
  </si>
  <si>
    <t>まつもと　もり？</t>
    <phoneticPr fontId="2"/>
  </si>
  <si>
    <t>当科初回</t>
    <phoneticPr fontId="2"/>
  </si>
  <si>
    <t>やぎ　あつし</t>
    <rPh sb="0" eb="1">
      <t>アツs</t>
    </rPh>
    <phoneticPr fontId="2"/>
  </si>
  <si>
    <t>単独</t>
    <rPh sb="0" eb="2">
      <t>タンド</t>
    </rPh>
    <phoneticPr fontId="2"/>
  </si>
  <si>
    <t>おおまち　きみこ</t>
    <rPh sb="0" eb="1">
      <t>キm</t>
    </rPh>
    <phoneticPr fontId="2"/>
  </si>
  <si>
    <t>脳梗塞（脳出血）　IVA投与中</t>
    <rPh sb="0" eb="1">
      <t>ト</t>
    </rPh>
    <phoneticPr fontId="2"/>
  </si>
  <si>
    <t>なかじま　やすよし</t>
    <rPh sb="0" eb="2">
      <t>ハルヨs</t>
    </rPh>
    <phoneticPr fontId="2"/>
  </si>
  <si>
    <t>にしだ　さゆり</t>
    <phoneticPr fontId="2"/>
  </si>
  <si>
    <t>4回目</t>
    <phoneticPr fontId="2"/>
  </si>
  <si>
    <t>きむら　とみえ</t>
    <rPh sb="0" eb="2">
      <t>トミ</t>
    </rPh>
    <phoneticPr fontId="2"/>
  </si>
  <si>
    <t>IVA抵抗例で紹介　病変サイズ大　GPあり</t>
    <rPh sb="0" eb="2">
      <t>テイコ</t>
    </rPh>
    <phoneticPr fontId="2"/>
  </si>
  <si>
    <t>たけした　みつる</t>
    <rPh sb="0" eb="1">
      <t>ミツr</t>
    </rPh>
    <phoneticPr fontId="2"/>
  </si>
  <si>
    <t>撮影\\</t>
    <rPh sb="0" eb="2">
      <t>サツエイ</t>
    </rPh>
    <phoneticPr fontId="2"/>
  </si>
  <si>
    <t>いしだ　こういち</t>
    <phoneticPr fontId="2"/>
  </si>
  <si>
    <t>脳梗塞　撮影\\</t>
    <rPh sb="0" eb="3">
      <t>ノウコウソク</t>
    </rPh>
    <rPh sb="4" eb="6">
      <t>サツエイ</t>
    </rPh>
    <phoneticPr fontId="2"/>
  </si>
  <si>
    <t>かわさき　のりこ</t>
    <rPh sb="0" eb="2">
      <t>ノリk</t>
    </rPh>
    <phoneticPr fontId="2"/>
  </si>
  <si>
    <t>さとう　めぐむ</t>
    <rPh sb="0" eb="1">
      <t>メグm</t>
    </rPh>
    <phoneticPr fontId="2"/>
  </si>
  <si>
    <t>やまなか　ようじ</t>
    <rPh sb="0" eb="2">
      <t>ヨウj</t>
    </rPh>
    <phoneticPr fontId="2"/>
  </si>
  <si>
    <t>さかもと　あやめ</t>
    <rPh sb="0" eb="2">
      <t>アy</t>
    </rPh>
    <phoneticPr fontId="2"/>
  </si>
  <si>
    <t>やはた　しゅうご</t>
    <rPh sb="0" eb="1">
      <t>シュ</t>
    </rPh>
    <phoneticPr fontId="2"/>
  </si>
  <si>
    <t>IVA抵抗例かチェック</t>
    <rPh sb="0" eb="3">
      <t>IVAte</t>
    </rPh>
    <phoneticPr fontId="2"/>
  </si>
  <si>
    <t>たなか　くにあき</t>
    <rPh sb="0" eb="1">
      <t>クn</t>
    </rPh>
    <phoneticPr fontId="2"/>
  </si>
  <si>
    <t>２spots</t>
    <phoneticPr fontId="2"/>
  </si>
  <si>
    <t>さだ　じんのすけ</t>
    <rPh sb="0" eb="1">
      <t>ジn</t>
    </rPh>
    <phoneticPr fontId="2"/>
  </si>
  <si>
    <t>かきもと　みよし</t>
    <rPh sb="0" eb="2">
      <t>ミヨs</t>
    </rPh>
    <phoneticPr fontId="2"/>
  </si>
  <si>
    <t>EDIなし</t>
    <phoneticPr fontId="2"/>
  </si>
  <si>
    <t>やまうち　ふみこ</t>
    <rPh sb="0" eb="2">
      <t>フサk</t>
    </rPh>
    <phoneticPr fontId="2"/>
  </si>
  <si>
    <t>血液疾患</t>
    <rPh sb="0" eb="1">
      <t>カn</t>
    </rPh>
    <phoneticPr fontId="2"/>
  </si>
  <si>
    <t>やすい　きよはる</t>
    <rPh sb="0" eb="2">
      <t>キヨハr</t>
    </rPh>
    <phoneticPr fontId="2"/>
  </si>
  <si>
    <t>きのした　まさゆき</t>
    <phoneticPr fontId="2"/>
  </si>
  <si>
    <t>はまさき　さんきち</t>
    <rPh sb="0" eb="2">
      <t>サンk</t>
    </rPh>
    <phoneticPr fontId="2"/>
  </si>
  <si>
    <t>くになか　ちづこ</t>
    <rPh sb="0" eb="2">
      <t>チz</t>
    </rPh>
    <phoneticPr fontId="2"/>
  </si>
  <si>
    <t>脳梗塞　￥￥</t>
    <rPh sb="0" eb="3">
      <t>ノウコウ</t>
    </rPh>
    <phoneticPr fontId="2"/>
  </si>
  <si>
    <t>もり　たけよし</t>
    <rPh sb="0" eb="1">
      <t>タ</t>
    </rPh>
    <phoneticPr fontId="2"/>
  </si>
  <si>
    <t>IVR,IVA</t>
    <phoneticPr fontId="2"/>
  </si>
  <si>
    <t>しゅうだ　けんいち</t>
    <rPh sb="0" eb="2">
      <t>ケン</t>
    </rPh>
    <phoneticPr fontId="2"/>
  </si>
  <si>
    <t>さたけ　かつとし</t>
    <rPh sb="0" eb="2">
      <t>カツトs</t>
    </rPh>
    <phoneticPr fontId="2"/>
  </si>
  <si>
    <t>たつぼ　ゆきお</t>
    <rPh sb="0" eb="1">
      <t>ユk</t>
    </rPh>
    <phoneticPr fontId="2"/>
  </si>
  <si>
    <t>pre</t>
    <phoneticPr fontId="2"/>
  </si>
  <si>
    <t>ながい　てつろう</t>
    <rPh sb="0" eb="1">
      <t>テt</t>
    </rPh>
    <phoneticPr fontId="2"/>
  </si>
  <si>
    <t>アイリーア抵抗後</t>
    <phoneticPr fontId="2"/>
  </si>
  <si>
    <t>よこた　ともお</t>
    <rPh sb="0" eb="1">
      <t>トモ</t>
    </rPh>
    <phoneticPr fontId="2"/>
  </si>
  <si>
    <t>ひらた　そとまつ</t>
    <rPh sb="0" eb="1">
      <t>ソt</t>
    </rPh>
    <phoneticPr fontId="2"/>
  </si>
  <si>
    <t>脳梗塞　PCV疑い</t>
    <rPh sb="0" eb="9">
      <t>ウt</t>
    </rPh>
    <phoneticPr fontId="2"/>
  </si>
  <si>
    <t>あきやま　しゅういち</t>
    <rPh sb="0" eb="1">
      <t>シュ</t>
    </rPh>
    <phoneticPr fontId="2"/>
  </si>
  <si>
    <t>SRH　白庭</t>
    <rPh sb="0" eb="1">
      <t>シr</t>
    </rPh>
    <phoneticPr fontId="2"/>
  </si>
  <si>
    <t>かしもと　しげる</t>
    <rPh sb="0" eb="2">
      <t>シゲt</t>
    </rPh>
    <phoneticPr fontId="2"/>
  </si>
  <si>
    <t>バイエル治験ドロップアウト</t>
    <rPh sb="0" eb="2">
      <t>チケn</t>
    </rPh>
    <phoneticPr fontId="2"/>
  </si>
  <si>
    <t>むらかみ　えみこ</t>
    <phoneticPr fontId="2"/>
  </si>
  <si>
    <t>　　￥￥</t>
    <phoneticPr fontId="2"/>
  </si>
  <si>
    <t>はまだ　みわこ</t>
    <rPh sb="0" eb="3">
      <t>ミワk</t>
    </rPh>
    <phoneticPr fontId="2"/>
  </si>
  <si>
    <t>まがた　まりこ</t>
    <phoneticPr fontId="2"/>
  </si>
  <si>
    <t>白庭</t>
    <rPh sb="0" eb="2">
      <t>シラニw</t>
    </rPh>
    <phoneticPr fontId="2"/>
  </si>
  <si>
    <t>にしむら　みつお</t>
    <rPh sb="0" eb="2">
      <t>ミツ</t>
    </rPh>
    <phoneticPr fontId="2"/>
  </si>
  <si>
    <t>両眼治療中　￥￥</t>
    <rPh sb="0" eb="1">
      <t>リョウガn</t>
    </rPh>
    <phoneticPr fontId="2"/>
  </si>
  <si>
    <t>両眼治療中　￥￥</t>
    <phoneticPr fontId="2"/>
  </si>
  <si>
    <t>おざわ　りょういち</t>
    <rPh sb="0" eb="1">
      <t>リョ</t>
    </rPh>
    <phoneticPr fontId="2"/>
  </si>
  <si>
    <t>いけだ　まもる</t>
    <rPh sb="0" eb="1">
      <t>マモr</t>
    </rPh>
    <phoneticPr fontId="2"/>
  </si>
  <si>
    <t>こばやし　としゆき</t>
    <rPh sb="0" eb="2">
      <t>トシユk</t>
    </rPh>
    <phoneticPr fontId="2"/>
  </si>
  <si>
    <t>いき　すみこ</t>
    <phoneticPr fontId="2"/>
  </si>
  <si>
    <t>繰り返し　￥￥</t>
    <phoneticPr fontId="2"/>
  </si>
  <si>
    <t>繰り返し　￥￥</t>
    <rPh sb="0" eb="1">
      <t>クリカエs</t>
    </rPh>
    <phoneticPr fontId="2"/>
  </si>
  <si>
    <t>いずみ　さだこ</t>
    <rPh sb="0" eb="2">
      <t>サダk</t>
    </rPh>
    <phoneticPr fontId="2"/>
  </si>
  <si>
    <t>なかむら　みよこ</t>
    <rPh sb="0" eb="3">
      <t>ミヨk</t>
    </rPh>
    <phoneticPr fontId="2"/>
  </si>
  <si>
    <t>まつもと　けいこ</t>
    <rPh sb="0" eb="1">
      <t>ケ</t>
    </rPh>
    <phoneticPr fontId="2"/>
  </si>
  <si>
    <t>PDT後の視力低下例</t>
    <rPh sb="0" eb="1">
      <t>ゴ</t>
    </rPh>
    <phoneticPr fontId="2"/>
  </si>
  <si>
    <t>ひらい　ふみえ</t>
    <rPh sb="0" eb="1">
      <t>フミ</t>
    </rPh>
    <phoneticPr fontId="2"/>
  </si>
  <si>
    <t>PPV</t>
    <phoneticPr fontId="2"/>
  </si>
  <si>
    <t>SRH PPV後</t>
    <rPh sb="0" eb="1">
      <t>ゴ</t>
    </rPh>
    <phoneticPr fontId="2"/>
  </si>
  <si>
    <t>かきもと　みよし</t>
    <phoneticPr fontId="2"/>
  </si>
  <si>
    <t>かつみ　いさお</t>
    <phoneticPr fontId="2"/>
  </si>
  <si>
    <t>ふくもと　ひろし</t>
    <phoneticPr fontId="2"/>
  </si>
  <si>
    <t>中心窩外</t>
    <rPh sb="0" eb="1">
      <t>ガイ</t>
    </rPh>
    <phoneticPr fontId="2"/>
  </si>
  <si>
    <t>にしかわ　ただお</t>
    <phoneticPr fontId="2"/>
  </si>
  <si>
    <t>さだ　じんのすけ</t>
    <phoneticPr fontId="2"/>
  </si>
  <si>
    <t>よしかわ　れいこ</t>
    <rPh sb="0" eb="1">
      <t>レ</t>
    </rPh>
    <phoneticPr fontId="2"/>
  </si>
  <si>
    <t>IVB,IVA</t>
    <phoneticPr fontId="2"/>
  </si>
  <si>
    <t>OCTAでCNV検出のためIVA併用</t>
    <rPh sb="0" eb="2">
      <t>ケンシュt</t>
    </rPh>
    <phoneticPr fontId="2"/>
  </si>
  <si>
    <t>　　撮影￥￥</t>
    <rPh sb="0" eb="2">
      <t>サツエ</t>
    </rPh>
    <phoneticPr fontId="2"/>
  </si>
  <si>
    <t>いしかわ　つよし</t>
    <rPh sb="0" eb="1">
      <t>タケs</t>
    </rPh>
    <phoneticPr fontId="2"/>
  </si>
  <si>
    <t>白庭　アーケード外</t>
    <rPh sb="0" eb="1">
      <t>シラニw</t>
    </rPh>
    <phoneticPr fontId="2"/>
  </si>
  <si>
    <t>なかじま　せいじ</t>
    <rPh sb="0" eb="2">
      <t>セイj</t>
    </rPh>
    <phoneticPr fontId="2"/>
  </si>
  <si>
    <t>こだま　まさみ</t>
    <phoneticPr fontId="2"/>
  </si>
  <si>
    <t>IVA抵抗例　PDT後の視力低下例　一時的にドライで再発　難治例</t>
    <rPh sb="0" eb="3">
      <t>IVAteikourei</t>
    </rPh>
    <phoneticPr fontId="2"/>
  </si>
  <si>
    <t>のだ　あけみ</t>
    <rPh sb="0" eb="2">
      <t>アケm</t>
    </rPh>
    <phoneticPr fontId="2"/>
  </si>
  <si>
    <t>やまさき　ぶんし</t>
    <rPh sb="0" eb="2">
      <t>ブンs</t>
    </rPh>
    <phoneticPr fontId="2"/>
  </si>
  <si>
    <t>PPV(RRD)IVA</t>
    <phoneticPr fontId="2"/>
  </si>
  <si>
    <t>おくの　ひろよし</t>
    <rPh sb="0" eb="2">
      <t>ヒロy</t>
    </rPh>
    <phoneticPr fontId="2"/>
  </si>
  <si>
    <t>ふるや　けんいち</t>
    <phoneticPr fontId="2"/>
  </si>
  <si>
    <t xml:space="preserve">SRH </t>
    <rPh sb="0" eb="2">
      <t>イド</t>
    </rPh>
    <phoneticPr fontId="2"/>
  </si>
  <si>
    <t>はしもと　かなめ</t>
    <phoneticPr fontId="2"/>
  </si>
  <si>
    <t>白庭　IVA抵抗</t>
    <rPh sb="0" eb="8">
      <t>テイコ</t>
    </rPh>
    <phoneticPr fontId="2"/>
  </si>
  <si>
    <t>あおき　ただお</t>
    <phoneticPr fontId="2"/>
  </si>
  <si>
    <t>おだ　けんじろう</t>
    <rPh sb="0" eb="2">
      <t>ケンj</t>
    </rPh>
    <phoneticPr fontId="2"/>
  </si>
  <si>
    <t>中心窩外ポリープ</t>
    <rPh sb="0" eb="1">
      <t>チュ</t>
    </rPh>
    <phoneticPr fontId="2"/>
  </si>
  <si>
    <t>えのもと　しげる</t>
    <phoneticPr fontId="2"/>
  </si>
  <si>
    <t>中心窩外ポリーぷ</t>
    <rPh sb="0" eb="1">
      <t>チュ</t>
    </rPh>
    <phoneticPr fontId="2"/>
  </si>
  <si>
    <t>とみなが　かよこ</t>
    <rPh sb="0" eb="3">
      <t>カヨコ</t>
    </rPh>
    <phoneticPr fontId="2"/>
  </si>
  <si>
    <t>円盤状</t>
    <phoneticPr fontId="2"/>
  </si>
  <si>
    <t>ふくだ　けいこ</t>
    <rPh sb="0" eb="1">
      <t>ケ</t>
    </rPh>
    <phoneticPr fontId="2"/>
  </si>
  <si>
    <t>にしおか　あきら</t>
    <phoneticPr fontId="2"/>
  </si>
  <si>
    <t>TAテノン</t>
    <rPh sb="0" eb="2">
      <t>テノン</t>
    </rPh>
    <phoneticPr fontId="2"/>
  </si>
  <si>
    <t xml:space="preserve">SRH </t>
    <rPh sb="0" eb="2">
      <t>コウk</t>
    </rPh>
    <phoneticPr fontId="2"/>
  </si>
  <si>
    <t>たなか　治匠？</t>
    <rPh sb="0" eb="1">
      <t>オサm</t>
    </rPh>
    <phoneticPr fontId="2"/>
  </si>
  <si>
    <t>局所PDT ２カ所</t>
    <rPh sb="0" eb="2">
      <t>キョk</t>
    </rPh>
    <phoneticPr fontId="2"/>
  </si>
  <si>
    <t>くさお　ようこ</t>
    <phoneticPr fontId="2"/>
  </si>
  <si>
    <t>しんむら　さちこ</t>
    <rPh sb="0" eb="2">
      <t>サチk</t>
    </rPh>
    <phoneticPr fontId="2"/>
  </si>
  <si>
    <t>かたもと　やすいち</t>
    <rPh sb="0" eb="2">
      <t>ヤスイt</t>
    </rPh>
    <phoneticPr fontId="2"/>
  </si>
  <si>
    <t>アイリーア抵抗</t>
    <phoneticPr fontId="2"/>
  </si>
  <si>
    <t>ほりうち　たかお</t>
    <rPh sb="0" eb="2">
      <t>タカ</t>
    </rPh>
    <phoneticPr fontId="2"/>
  </si>
  <si>
    <t>AMD・CSCタイプ</t>
    <phoneticPr fontId="2"/>
  </si>
  <si>
    <t>なかにし　いさむ</t>
    <rPh sb="0" eb="1">
      <t>イサm</t>
    </rPh>
    <phoneticPr fontId="2"/>
  </si>
  <si>
    <t>もり　まさき</t>
    <phoneticPr fontId="2"/>
  </si>
  <si>
    <t>すがかわ　ますこ</t>
    <phoneticPr fontId="2"/>
  </si>
  <si>
    <t>たなか　としこ</t>
    <phoneticPr fontId="2"/>
  </si>
  <si>
    <t>かわむら　かおり</t>
    <rPh sb="0" eb="1">
      <t>カ</t>
    </rPh>
    <phoneticPr fontId="2"/>
  </si>
  <si>
    <t>？</t>
    <phoneticPr fontId="2"/>
  </si>
  <si>
    <t>えんどう　ひさきち</t>
    <rPh sb="0" eb="2">
      <t>ヒサk</t>
    </rPh>
    <phoneticPr fontId="2"/>
  </si>
  <si>
    <t>のだ　しょういち</t>
    <rPh sb="0" eb="1">
      <t>ショ</t>
    </rPh>
    <phoneticPr fontId="2"/>
  </si>
  <si>
    <t>しみず　つねや</t>
    <phoneticPr fontId="2"/>
  </si>
  <si>
    <t>PPV眼</t>
    <rPh sb="0" eb="1">
      <t>ガン</t>
    </rPh>
    <phoneticPr fontId="2"/>
  </si>
  <si>
    <t>あそう　まさあき</t>
    <rPh sb="0" eb="2">
      <t>マサアk</t>
    </rPh>
    <phoneticPr fontId="2"/>
  </si>
  <si>
    <t>SRHRM フィブリン析出</t>
    <phoneticPr fontId="2"/>
  </si>
  <si>
    <t>みやもと　おさみつ</t>
    <rPh sb="0" eb="2">
      <t>オサミt</t>
    </rPh>
    <phoneticPr fontId="2"/>
  </si>
  <si>
    <t xml:space="preserve">SRH </t>
    <rPh sb="0" eb="2">
      <t>シド</t>
    </rPh>
    <phoneticPr fontId="2"/>
  </si>
  <si>
    <t>ほそき　くすひろ</t>
    <phoneticPr fontId="2"/>
  </si>
  <si>
    <t>PED 脳梗塞</t>
    <rPh sb="0" eb="2">
      <t>ノウコ</t>
    </rPh>
    <phoneticPr fontId="2"/>
  </si>
  <si>
    <t>おおた　みさお</t>
    <rPh sb="0" eb="1">
      <t>ミサ</t>
    </rPh>
    <phoneticPr fontId="2"/>
  </si>
  <si>
    <t>くすは　ひであき</t>
    <rPh sb="0" eb="2">
      <t>ヒデアk</t>
    </rPh>
    <phoneticPr fontId="2"/>
  </si>
  <si>
    <t>いのうえ　きよゆき</t>
    <rPh sb="0" eb="2">
      <t>キヨユk</t>
    </rPh>
    <phoneticPr fontId="2"/>
  </si>
  <si>
    <t>円盤状</t>
    <rPh sb="0" eb="1">
      <t>エンバn</t>
    </rPh>
    <phoneticPr fontId="2"/>
  </si>
  <si>
    <t>にしむら　みちお</t>
    <phoneticPr fontId="2"/>
  </si>
  <si>
    <t>たけだ　ようこ</t>
    <phoneticPr fontId="2"/>
  </si>
  <si>
    <r>
      <t xml:space="preserve">SRH </t>
    </r>
    <r>
      <rPr>
        <sz val="11"/>
        <color rgb="FFFF0000"/>
        <rFont val="游ゴシック"/>
        <family val="2"/>
        <charset val="128"/>
      </rPr>
      <t>　</t>
    </r>
    <r>
      <rPr>
        <sz val="11"/>
        <color theme="1"/>
        <rFont val="游ゴシック"/>
        <family val="2"/>
        <charset val="128"/>
        <scheme val="minor"/>
      </rPr>
      <t>白庭</t>
    </r>
    <rPh sb="0" eb="7">
      <t>シラニw</t>
    </rPh>
    <phoneticPr fontId="2"/>
  </si>
  <si>
    <t>しみずだ　まさみ</t>
    <rPh sb="0" eb="2">
      <t>マサm</t>
    </rPh>
    <phoneticPr fontId="2"/>
  </si>
  <si>
    <t>CSCたいぷ</t>
    <rPh sb="0" eb="2">
      <t>タイオ</t>
    </rPh>
    <phoneticPr fontId="2"/>
  </si>
  <si>
    <t>にった　みさお</t>
    <phoneticPr fontId="2"/>
  </si>
  <si>
    <t>脳梗塞</t>
    <rPh sb="0" eb="1">
      <t>ノウコウソk</t>
    </rPh>
    <phoneticPr fontId="2"/>
  </si>
  <si>
    <t>ひろせ　いさむ</t>
    <phoneticPr fontId="2"/>
  </si>
  <si>
    <t>おくだ　より</t>
    <phoneticPr fontId="2"/>
  </si>
  <si>
    <t>円盤状　SRH</t>
    <rPh sb="0" eb="1">
      <t>エンバn</t>
    </rPh>
    <phoneticPr fontId="2"/>
  </si>
  <si>
    <t>みなみかわ　みよこ</t>
    <phoneticPr fontId="2"/>
  </si>
  <si>
    <t>局所PDT アイリーア抵抗抵抗れい</t>
    <rPh sb="0" eb="1">
      <t>キョクsy</t>
    </rPh>
    <phoneticPr fontId="2"/>
  </si>
  <si>
    <t>たけした　みつる</t>
    <phoneticPr fontId="2"/>
  </si>
  <si>
    <t>ながい　てつろう</t>
    <phoneticPr fontId="2"/>
  </si>
  <si>
    <t>ひらい　たまき</t>
    <rPh sb="0" eb="1">
      <t>タマk</t>
    </rPh>
    <phoneticPr fontId="2"/>
  </si>
  <si>
    <t>SRH</t>
    <rPh sb="0" eb="2">
      <t>イド</t>
    </rPh>
    <phoneticPr fontId="2"/>
  </si>
  <si>
    <t>まつした　えいいち</t>
    <rPh sb="0" eb="2">
      <t>エイ</t>
    </rPh>
    <phoneticPr fontId="2"/>
  </si>
  <si>
    <t>OCTAでCNV  chCSC</t>
    <rPh sb="0" eb="2">
      <t>CNV</t>
    </rPh>
    <phoneticPr fontId="2"/>
  </si>
  <si>
    <t>はっとり　ともゆき</t>
    <rPh sb="0" eb="2">
      <t>トモユk</t>
    </rPh>
    <phoneticPr fontId="2"/>
  </si>
  <si>
    <t>白庭　自費</t>
    <rPh sb="0" eb="5">
      <t>ジh</t>
    </rPh>
    <phoneticPr fontId="2"/>
  </si>
  <si>
    <t>のさか　たけお</t>
    <rPh sb="0" eb="2">
      <t>タケ</t>
    </rPh>
    <phoneticPr fontId="2"/>
  </si>
  <si>
    <t>脳梗塞３spots</t>
    <phoneticPr fontId="2"/>
  </si>
  <si>
    <t>おかむら　かつじ</t>
    <phoneticPr fontId="2"/>
  </si>
  <si>
    <t>脳梗塞　撮影￥￥</t>
    <rPh sb="0" eb="1">
      <t>ノウコウソk</t>
    </rPh>
    <phoneticPr fontId="2"/>
  </si>
  <si>
    <t>みなと　きょうじ</t>
    <rPh sb="0" eb="2">
      <t>キョ</t>
    </rPh>
    <phoneticPr fontId="2"/>
  </si>
  <si>
    <t>局所</t>
    <rPh sb="0" eb="2">
      <t>キョクsy</t>
    </rPh>
    <phoneticPr fontId="2"/>
  </si>
  <si>
    <t>まつむら　すすむ</t>
    <rPh sb="0" eb="1">
      <t>ススm</t>
    </rPh>
    <phoneticPr fontId="2"/>
  </si>
  <si>
    <t>すどう　つるえ</t>
    <phoneticPr fontId="2"/>
  </si>
  <si>
    <t>もり　けいこ</t>
    <rPh sb="0" eb="1">
      <t>ケ</t>
    </rPh>
    <phoneticPr fontId="2"/>
  </si>
  <si>
    <t>通常</t>
    <phoneticPr fontId="2"/>
  </si>
  <si>
    <t>やまさき　あきこ？</t>
    <rPh sb="0" eb="2">
      <t>アキk</t>
    </rPh>
    <phoneticPr fontId="2"/>
  </si>
  <si>
    <t>SRH</t>
    <phoneticPr fontId="2"/>
  </si>
  <si>
    <t>とだ　たかあき</t>
    <phoneticPr fontId="2"/>
  </si>
  <si>
    <t>CSCたいぷ</t>
    <phoneticPr fontId="2"/>
  </si>
  <si>
    <t>ふくもと　しずこ</t>
    <rPh sb="0" eb="2">
      <t>シズk</t>
    </rPh>
    <phoneticPr fontId="2"/>
  </si>
  <si>
    <t>円板状</t>
    <rPh sb="0" eb="3">
      <t>エンバn</t>
    </rPh>
    <phoneticPr fontId="2"/>
  </si>
  <si>
    <t>はまだ　みわこ</t>
    <phoneticPr fontId="2"/>
  </si>
  <si>
    <t>２spots 撮影￥￥</t>
    <rPh sb="0" eb="2">
      <t>サツエ</t>
    </rPh>
    <phoneticPr fontId="2"/>
  </si>
  <si>
    <t>もり　たけよし</t>
    <rPh sb="0" eb="1">
      <t>タケy</t>
    </rPh>
    <phoneticPr fontId="2"/>
  </si>
  <si>
    <t>脳梗塞　</t>
    <rPh sb="0" eb="1">
      <t>ノウコウソk</t>
    </rPh>
    <phoneticPr fontId="2"/>
  </si>
  <si>
    <t>おかよし　としこ</t>
    <phoneticPr fontId="2"/>
  </si>
  <si>
    <t>はまだ　久美子</t>
    <rPh sb="0" eb="3">
      <t>クミk</t>
    </rPh>
    <phoneticPr fontId="2"/>
  </si>
  <si>
    <t>ふじもと　よしお</t>
    <phoneticPr fontId="2"/>
  </si>
  <si>
    <t>おくの　ひろよし</t>
    <phoneticPr fontId="2"/>
  </si>
  <si>
    <t>撮影￥￥</t>
    <rPh sb="0" eb="1">
      <t>サツエ</t>
    </rPh>
    <phoneticPr fontId="2"/>
  </si>
  <si>
    <t>たに　ちづこ</t>
    <rPh sb="0" eb="2">
      <t>チz</t>
    </rPh>
    <phoneticPr fontId="2"/>
  </si>
  <si>
    <t>３ spots</t>
    <phoneticPr fontId="2"/>
  </si>
  <si>
    <t>うちだ　てるお</t>
    <phoneticPr fontId="2"/>
  </si>
  <si>
    <t>みなみの　よしゆき</t>
    <rPh sb="0" eb="2">
      <t>ヨシユk</t>
    </rPh>
    <phoneticPr fontId="2"/>
  </si>
  <si>
    <t>たなか　みのる</t>
    <rPh sb="0" eb="1">
      <t>ミノr</t>
    </rPh>
    <phoneticPr fontId="2"/>
  </si>
  <si>
    <t>しずか　はるお</t>
    <rPh sb="0" eb="2">
      <t>ヤd</t>
    </rPh>
    <phoneticPr fontId="2"/>
  </si>
  <si>
    <t>３spots 撮影￥￥</t>
    <rPh sb="0" eb="2">
      <t>サツエ</t>
    </rPh>
    <phoneticPr fontId="2"/>
  </si>
  <si>
    <t>しばた　たつじ</t>
    <phoneticPr fontId="2"/>
  </si>
  <si>
    <t>かしもと　しげる</t>
    <phoneticPr fontId="2"/>
  </si>
  <si>
    <t>撮影￥￥</t>
    <rPh sb="0" eb="2">
      <t>サツエ</t>
    </rPh>
    <phoneticPr fontId="2"/>
  </si>
  <si>
    <t>はまさき　さんきち</t>
    <phoneticPr fontId="2"/>
  </si>
  <si>
    <t>撮影￥￥　RPE裂孔</t>
    <rPh sb="0" eb="1">
      <t>サツエ</t>
    </rPh>
    <phoneticPr fontId="2"/>
  </si>
  <si>
    <t>ふくにし　あきお</t>
    <phoneticPr fontId="2"/>
  </si>
  <si>
    <t>おおい　こういち</t>
    <rPh sb="0" eb="2">
      <t>コウ</t>
    </rPh>
    <phoneticPr fontId="2"/>
  </si>
  <si>
    <t>やぎ　ゆたか</t>
    <rPh sb="0" eb="1">
      <t>ユタk</t>
    </rPh>
    <phoneticPr fontId="2"/>
  </si>
  <si>
    <t>さい　ひろゆき</t>
    <rPh sb="0" eb="1">
      <t>ヒロユk</t>
    </rPh>
    <phoneticPr fontId="2"/>
  </si>
  <si>
    <t>なあみち　やえこ</t>
    <rPh sb="0" eb="3">
      <t>ヤエk</t>
    </rPh>
    <phoneticPr fontId="2"/>
  </si>
  <si>
    <t>近医でIVA治療抵抗性で紹介</t>
    <rPh sb="0" eb="2">
      <t>チリョ</t>
    </rPh>
    <phoneticPr fontId="2"/>
  </si>
  <si>
    <t>さかもと　たかお</t>
    <phoneticPr fontId="2"/>
  </si>
  <si>
    <t>なし</t>
    <phoneticPr fontId="2"/>
  </si>
  <si>
    <t>なかはら　まさふみ</t>
    <rPh sb="0" eb="2">
      <t>マサフm</t>
    </rPh>
    <phoneticPr fontId="2"/>
  </si>
  <si>
    <t>てらち　なおこ</t>
    <rPh sb="0" eb="1">
      <t>ナオk</t>
    </rPh>
    <phoneticPr fontId="2"/>
  </si>
  <si>
    <t>３pots 撮影￥￥</t>
    <rPh sb="0" eb="10">
      <t>サツエ</t>
    </rPh>
    <phoneticPr fontId="2"/>
  </si>
  <si>
    <t>脳梗塞　撮影￥￥　</t>
    <rPh sb="0" eb="1">
      <t>ノウコウソk</t>
    </rPh>
    <phoneticPr fontId="2"/>
  </si>
  <si>
    <t>きたむら　さだお</t>
    <phoneticPr fontId="2"/>
  </si>
  <si>
    <t>やまさき　きょういち</t>
    <rPh sb="0" eb="2">
      <t>キョ</t>
    </rPh>
    <phoneticPr fontId="2"/>
  </si>
  <si>
    <t>R→L 神戸で治療歴</t>
    <rPh sb="0" eb="1">
      <t>ミg</t>
    </rPh>
    <phoneticPr fontId="2"/>
  </si>
  <si>
    <t>R→L 神戸で治療歴</t>
  </si>
  <si>
    <t>いぬい　こうじ</t>
    <rPh sb="0" eb="2">
      <t>コウj</t>
    </rPh>
    <phoneticPr fontId="2"/>
  </si>
  <si>
    <t>PED</t>
    <phoneticPr fontId="2"/>
  </si>
  <si>
    <t>こぞの　とおる</t>
    <rPh sb="0" eb="2">
      <t>コゾn</t>
    </rPh>
    <phoneticPr fontId="2"/>
  </si>
  <si>
    <t>しらかわ　きよし</t>
    <rPh sb="0" eb="1">
      <t>キヨs</t>
    </rPh>
    <phoneticPr fontId="2"/>
  </si>
  <si>
    <t>ふくだ　よしのぶ</t>
    <rPh sb="0" eb="2">
      <t>ヨシn</t>
    </rPh>
    <phoneticPr fontId="2"/>
  </si>
  <si>
    <t>ほそはら　やすひこ</t>
    <rPh sb="0" eb="2">
      <t>ヨシヒコ</t>
    </rPh>
    <phoneticPr fontId="2"/>
  </si>
  <si>
    <t>やまだ　とみゆき</t>
    <rPh sb="0" eb="2">
      <t>トミユk</t>
    </rPh>
    <phoneticPr fontId="2"/>
  </si>
  <si>
    <t>あり</t>
    <phoneticPr fontId="2"/>
  </si>
  <si>
    <t>なかお　つとむ</t>
    <rPh sb="0" eb="1">
      <t>ツトm</t>
    </rPh>
    <phoneticPr fontId="2"/>
  </si>
  <si>
    <t>ぶどうの房</t>
    <phoneticPr fontId="2"/>
  </si>
  <si>
    <t>にしじま　みつお</t>
    <phoneticPr fontId="2"/>
  </si>
  <si>
    <t>のぶなが　こうじ</t>
    <phoneticPr fontId="2"/>
  </si>
  <si>
    <t>おおにし　よしはる</t>
    <rPh sb="0" eb="1">
      <t>ヨシh</t>
    </rPh>
    <phoneticPr fontId="2"/>
  </si>
  <si>
    <t>脳梗塞　単独では効果不十分</t>
    <rPh sb="0" eb="1">
      <t>ノウコウソk</t>
    </rPh>
    <phoneticPr fontId="2"/>
  </si>
  <si>
    <t>ますおか　さんしろう</t>
    <rPh sb="0" eb="3">
      <t>サンシr</t>
    </rPh>
    <phoneticPr fontId="2"/>
  </si>
  <si>
    <t>PNV</t>
    <phoneticPr fontId="2"/>
  </si>
  <si>
    <t>さかもと　しゅういち</t>
    <rPh sb="0" eb="1">
      <t>シュ</t>
    </rPh>
    <phoneticPr fontId="2"/>
  </si>
  <si>
    <t xml:space="preserve">PCV </t>
    <phoneticPr fontId="2"/>
  </si>
  <si>
    <t>SRH合併 経過中のSRH 撮影￥￥</t>
    <rPh sb="0" eb="2">
      <t>ガッペ</t>
    </rPh>
    <phoneticPr fontId="2"/>
  </si>
  <si>
    <t>いとう　ひろし</t>
    <phoneticPr fontId="2"/>
  </si>
  <si>
    <t>円盤状</t>
    <rPh sb="0" eb="3">
      <t>エンバンジョウ</t>
    </rPh>
    <phoneticPr fontId="2"/>
  </si>
  <si>
    <t>やまなか　ようじ</t>
    <phoneticPr fontId="2"/>
  </si>
  <si>
    <t>PED 難治例　撮影￥￥</t>
    <rPh sb="0" eb="2">
      <t>ナンチr</t>
    </rPh>
    <phoneticPr fontId="2"/>
  </si>
  <si>
    <t>かわだ　たかし</t>
    <rPh sb="0" eb="1">
      <t>タカs</t>
    </rPh>
    <phoneticPr fontId="2"/>
  </si>
  <si>
    <t>り　きょうじゅん</t>
    <rPh sb="0" eb="2">
      <t>キョ</t>
    </rPh>
    <phoneticPr fontId="2"/>
  </si>
  <si>
    <t>局所PDT PDT後にポリープ周囲に出血</t>
    <rPh sb="0" eb="2">
      <t>PDTgo</t>
    </rPh>
    <phoneticPr fontId="2"/>
  </si>
  <si>
    <t>たにざき　のぶこ</t>
    <rPh sb="0" eb="2">
      <t>ノブk</t>
    </rPh>
    <phoneticPr fontId="2"/>
  </si>
  <si>
    <t>IVA抵抗</t>
    <rPh sb="0" eb="2">
      <t>テイコ</t>
    </rPh>
    <phoneticPr fontId="2"/>
  </si>
  <si>
    <t>PCV+CSC</t>
    <phoneticPr fontId="2"/>
  </si>
  <si>
    <t>白庭　初回は下方のPCVに対して、2回目は後極部のCSC（pachychoroid）変化に対してPDT</t>
    <rPh sb="0" eb="1">
      <t>シラニw</t>
    </rPh>
    <phoneticPr fontId="2"/>
  </si>
  <si>
    <t>かめだ　ゆりお</t>
    <phoneticPr fontId="2"/>
  </si>
  <si>
    <t>すえかた　けんぞう</t>
    <rPh sb="0" eb="2">
      <t>ケンゾ</t>
    </rPh>
    <phoneticPr fontId="2"/>
  </si>
  <si>
    <t>２spots  撮影￥￥</t>
    <rPh sb="0" eb="2">
      <t>サツエ</t>
    </rPh>
    <phoneticPr fontId="2"/>
  </si>
  <si>
    <t>ひらた　そとまつ</t>
    <phoneticPr fontId="2"/>
  </si>
  <si>
    <t>さくらもと　たくじ</t>
    <rPh sb="0" eb="2">
      <t>サクr</t>
    </rPh>
    <phoneticPr fontId="2"/>
  </si>
  <si>
    <r>
      <rPr>
        <sz val="11"/>
        <color theme="1"/>
        <rFont val="游ゴシック (本文)"/>
        <family val="3"/>
        <charset val="128"/>
      </rPr>
      <t>SRH</t>
    </r>
    <r>
      <rPr>
        <sz val="11"/>
        <color theme="1"/>
        <rFont val="游ゴシック"/>
        <family val="2"/>
        <charset val="128"/>
        <scheme val="minor"/>
      </rPr>
      <t>　撮影￥￥</t>
    </r>
    <rPh sb="0" eb="2">
      <t>イドサツエ</t>
    </rPh>
    <phoneticPr fontId="2"/>
  </si>
  <si>
    <t>いやま　ゆきひろ</t>
    <rPh sb="0" eb="1">
      <t>ユk</t>
    </rPh>
    <phoneticPr fontId="2"/>
  </si>
  <si>
    <t>たつぼ　ゆきお</t>
    <phoneticPr fontId="2"/>
  </si>
  <si>
    <t>撮影￥￥　脳梗塞</t>
    <rPh sb="0" eb="2">
      <t>サツエ</t>
    </rPh>
    <phoneticPr fontId="2"/>
  </si>
  <si>
    <t>撮影￥￥　AEMによるSRH↑結果としてSRH移動　意図して行わず</t>
    <rPh sb="0" eb="2">
      <t>サツエ</t>
    </rPh>
    <phoneticPr fontId="2"/>
  </si>
  <si>
    <t>たきもと　いせこ</t>
    <phoneticPr fontId="2"/>
  </si>
  <si>
    <t>CSC ドーム状ぶどう腫</t>
    <phoneticPr fontId="2"/>
  </si>
  <si>
    <t>ドーム状のぶどう腫　AEMが強い印象　AMD/CSC</t>
    <rPh sb="0" eb="3">
      <t>ブドウsy</t>
    </rPh>
    <phoneticPr fontId="2"/>
  </si>
  <si>
    <t>いけだ　こういち</t>
    <rPh sb="0" eb="2">
      <t>コウ</t>
    </rPh>
    <phoneticPr fontId="2"/>
  </si>
  <si>
    <t>ガス移動後</t>
    <phoneticPr fontId="2"/>
  </si>
  <si>
    <t>なかじま　やすよし</t>
    <rPh sb="0" eb="2">
      <t>ヤスヨs</t>
    </rPh>
    <phoneticPr fontId="2"/>
  </si>
  <si>
    <t>なかじま　ふみまろ</t>
    <rPh sb="0" eb="2">
      <t>フミマr</t>
    </rPh>
    <phoneticPr fontId="2"/>
  </si>
  <si>
    <t>おおき　むつこ</t>
    <rPh sb="0" eb="2">
      <t>ムツk</t>
    </rPh>
    <phoneticPr fontId="2"/>
  </si>
  <si>
    <t>なかにし　かよこ</t>
    <rPh sb="0" eb="1">
      <t>カヨ</t>
    </rPh>
    <phoneticPr fontId="2"/>
  </si>
  <si>
    <t>さとう　ひでお</t>
    <phoneticPr fontId="2"/>
  </si>
  <si>
    <t>MH合併　PDT後PED消失　その後にPPV</t>
    <rPh sb="2" eb="4">
      <t>ガッペイ</t>
    </rPh>
    <rPh sb="5" eb="6">
      <t>PDTgo</t>
    </rPh>
    <phoneticPr fontId="2"/>
  </si>
  <si>
    <t>むらなか　まさる</t>
    <phoneticPr fontId="2"/>
  </si>
  <si>
    <t>たね　ようこ</t>
    <phoneticPr fontId="2"/>
  </si>
  <si>
    <t>傾斜</t>
    <rPh sb="0" eb="2">
      <t>ケイシャ</t>
    </rPh>
    <phoneticPr fontId="2"/>
  </si>
  <si>
    <t>やまだ　あさこ</t>
    <rPh sb="0" eb="1">
      <t>アs</t>
    </rPh>
    <phoneticPr fontId="2"/>
  </si>
  <si>
    <t xml:space="preserve">２spots </t>
    <phoneticPr fontId="2"/>
  </si>
  <si>
    <t>おおきた　さちこ</t>
    <rPh sb="0" eb="2">
      <t>サチコ</t>
    </rPh>
    <phoneticPr fontId="2"/>
  </si>
  <si>
    <t>いのうえ　としかず</t>
    <rPh sb="0" eb="2">
      <t>トシカz</t>
    </rPh>
    <phoneticPr fontId="2"/>
  </si>
  <si>
    <t>局所PDT</t>
    <rPh sb="0" eb="1">
      <t>キョk</t>
    </rPh>
    <phoneticPr fontId="2"/>
  </si>
  <si>
    <t>ごん　ひでとみ</t>
    <rPh sb="0" eb="2">
      <t>ヒデt</t>
    </rPh>
    <phoneticPr fontId="2"/>
  </si>
  <si>
    <t>疑い</t>
    <rPh sb="0" eb="1">
      <t>ウタガ</t>
    </rPh>
    <phoneticPr fontId="2"/>
  </si>
  <si>
    <t xml:space="preserve">SRH </t>
    <phoneticPr fontId="2"/>
  </si>
  <si>
    <t>なかの　ふみと</t>
    <rPh sb="0" eb="2">
      <t>フミt</t>
    </rPh>
    <phoneticPr fontId="2"/>
  </si>
  <si>
    <t>アイリーア１回　PDT後のSRHと一時的な視力低下例</t>
    <rPh sb="0" eb="1">
      <t>ゴ</t>
    </rPh>
    <phoneticPr fontId="2"/>
  </si>
  <si>
    <t>かわはら　よしつぐ</t>
    <rPh sb="0" eb="2">
      <t>ヨシツg</t>
    </rPh>
    <phoneticPr fontId="2"/>
  </si>
  <si>
    <t>ふじわら　よういち</t>
    <rPh sb="0" eb="2">
      <t>ヨウ</t>
    </rPh>
    <phoneticPr fontId="2"/>
  </si>
  <si>
    <t>単独</t>
    <rPh sb="0" eb="2">
      <t>タンdク</t>
    </rPh>
    <phoneticPr fontId="2"/>
  </si>
  <si>
    <t>いそべ　ひでお</t>
    <phoneticPr fontId="2"/>
  </si>
  <si>
    <t>アイリーア抵抗</t>
    <rPh sb="0" eb="2">
      <t>アイリーア</t>
    </rPh>
    <phoneticPr fontId="2"/>
  </si>
  <si>
    <t>やまもと　なおみ</t>
    <rPh sb="0" eb="2">
      <t>ナオミ</t>
    </rPh>
    <phoneticPr fontId="2"/>
  </si>
  <si>
    <t>AEM+ AMD/CSC</t>
    <phoneticPr fontId="2"/>
  </si>
  <si>
    <t>うめだ　ふみひこ</t>
    <rPh sb="0" eb="2">
      <t>フミヒk</t>
    </rPh>
    <phoneticPr fontId="2"/>
  </si>
  <si>
    <t>ひがしはら　ちずこ</t>
    <rPh sb="0" eb="2">
      <t>チz</t>
    </rPh>
    <phoneticPr fontId="2"/>
  </si>
  <si>
    <t>spot限局</t>
    <phoneticPr fontId="2"/>
  </si>
  <si>
    <t>おおすぎ　みつこ</t>
    <phoneticPr fontId="2"/>
  </si>
  <si>
    <t>おおひがし　まさみ</t>
    <phoneticPr fontId="2"/>
  </si>
  <si>
    <t>中心窩外</t>
    <rPh sb="0" eb="1">
      <t>チュウシンカガ</t>
    </rPh>
    <phoneticPr fontId="2"/>
  </si>
  <si>
    <t>うらた　ふみお</t>
    <phoneticPr fontId="2"/>
  </si>
  <si>
    <t>中心窩外</t>
    <rPh sb="0" eb="4">
      <t>チュ</t>
    </rPh>
    <phoneticPr fontId="2"/>
  </si>
  <si>
    <t>ひしたに　よしこ</t>
    <rPh sb="0" eb="2">
      <t>ヨシk</t>
    </rPh>
    <phoneticPr fontId="2"/>
  </si>
  <si>
    <t>pachNV</t>
    <phoneticPr fontId="2"/>
  </si>
  <si>
    <t>にしき　こういち</t>
    <rPh sb="0" eb="2">
      <t>コウ</t>
    </rPh>
    <phoneticPr fontId="2"/>
  </si>
  <si>
    <t>AMD？</t>
    <phoneticPr fontId="2"/>
  </si>
  <si>
    <t>やまさき　きょういち？</t>
    <rPh sb="0" eb="2">
      <t>キョ</t>
    </rPh>
    <phoneticPr fontId="2"/>
  </si>
  <si>
    <t>神戸で治療歴</t>
    <rPh sb="0" eb="2">
      <t>チリョ</t>
    </rPh>
    <phoneticPr fontId="2"/>
  </si>
  <si>
    <t>AMD-CSC</t>
    <phoneticPr fontId="2"/>
  </si>
  <si>
    <t>初回はhalf-time ２回目　RF   カルテチェック　撮影￥￥？</t>
    <rPh sb="0" eb="2">
      <t>サツエ</t>
    </rPh>
    <phoneticPr fontId="2"/>
  </si>
  <si>
    <t>ますたに　たもつ</t>
    <rPh sb="0" eb="1">
      <t>タモt</t>
    </rPh>
    <phoneticPr fontId="2"/>
  </si>
  <si>
    <t>つかもと　たけひさ</t>
    <rPh sb="0" eb="2">
      <t>タケヒs</t>
    </rPh>
    <phoneticPr fontId="2"/>
  </si>
  <si>
    <t>あり？</t>
    <phoneticPr fontId="2"/>
  </si>
  <si>
    <t>まつい　わたる</t>
    <rPh sb="0" eb="1">
      <t>ワタr</t>
    </rPh>
    <phoneticPr fontId="2"/>
  </si>
  <si>
    <t>たけべ　たけし</t>
    <phoneticPr fontId="2"/>
  </si>
  <si>
    <t>抗VEGF抵抗</t>
    <rPh sb="0" eb="2">
      <t>テイコ</t>
    </rPh>
    <phoneticPr fontId="2"/>
  </si>
  <si>
    <t>ちば　せいじ？</t>
    <rPh sb="0" eb="2">
      <t>セイジ</t>
    </rPh>
    <phoneticPr fontId="2"/>
  </si>
  <si>
    <t>ふじもと　すみこ</t>
    <rPh sb="0" eb="2">
      <t>スミk</t>
    </rPh>
    <phoneticPr fontId="2"/>
  </si>
  <si>
    <t>いのうえ　ゆうこ</t>
    <phoneticPr fontId="2"/>
  </si>
  <si>
    <t>IVA抵抗</t>
    <rPh sb="0" eb="2">
      <t>IVA</t>
    </rPh>
    <phoneticPr fontId="2"/>
  </si>
  <si>
    <t>かとう　くみこ</t>
    <rPh sb="0" eb="3">
      <t>クミk</t>
    </rPh>
    <phoneticPr fontId="2"/>
  </si>
  <si>
    <t>永山　しばらく雷音なしのため中断　体調の問題　鬱傾向</t>
    <rPh sb="0" eb="2">
      <t>ナガヤm</t>
    </rPh>
    <phoneticPr fontId="2"/>
  </si>
  <si>
    <t>たなか　つねお</t>
    <rPh sb="0" eb="1">
      <t>ツn</t>
    </rPh>
    <phoneticPr fontId="2"/>
  </si>
  <si>
    <t>やまだ　とみゆき</t>
    <rPh sb="0" eb="2">
      <t>トミ</t>
    </rPh>
    <phoneticPr fontId="2"/>
  </si>
  <si>
    <t>やまもと　ひでこ</t>
    <rPh sb="0" eb="2">
      <t>ヒデk</t>
    </rPh>
    <phoneticPr fontId="2"/>
  </si>
  <si>
    <t>drusenoid PED</t>
    <phoneticPr fontId="2"/>
  </si>
  <si>
    <t>非典型例</t>
    <phoneticPr fontId="2"/>
  </si>
  <si>
    <t>たに　ちづこ</t>
    <phoneticPr fontId="2"/>
  </si>
  <si>
    <t xml:space="preserve">カルテチェック </t>
    <phoneticPr fontId="2"/>
  </si>
  <si>
    <t>脳出血</t>
    <rPh sb="0" eb="3">
      <t>ノウシュッケt</t>
    </rPh>
    <phoneticPr fontId="2"/>
  </si>
  <si>
    <t>脳出血　撮影￥￥　L）→R)で照射</t>
    <rPh sb="0" eb="1">
      <t>ノウシュッケt</t>
    </rPh>
    <phoneticPr fontId="2"/>
  </si>
  <si>
    <t>のさか　たけし</t>
    <phoneticPr fontId="2"/>
  </si>
  <si>
    <t>はなじり　みほこ</t>
    <rPh sb="0" eb="3">
      <t>ミホk</t>
    </rPh>
    <phoneticPr fontId="2"/>
  </si>
  <si>
    <t>CNV合併　OCTA</t>
    <rPh sb="0" eb="2">
      <t>ガッペ</t>
    </rPh>
    <phoneticPr fontId="2"/>
  </si>
  <si>
    <t>うえだ　のりお</t>
    <rPh sb="0" eb="2">
      <t>トシ</t>
    </rPh>
    <phoneticPr fontId="2"/>
  </si>
  <si>
    <t>名前チェック　撮影￥￥</t>
    <rPh sb="0" eb="2">
      <t>サツエ</t>
    </rPh>
    <phoneticPr fontId="2"/>
  </si>
  <si>
    <t>わたなべ　こうじ</t>
    <phoneticPr fontId="2"/>
  </si>
  <si>
    <t>撮影￥￥　extrafovea</t>
    <phoneticPr fontId="2"/>
  </si>
  <si>
    <t>くわはら　たかお</t>
    <phoneticPr fontId="2"/>
  </si>
  <si>
    <t>のりさだ　とみこ</t>
    <rPh sb="0" eb="2">
      <t>トミk</t>
    </rPh>
    <phoneticPr fontId="2"/>
  </si>
  <si>
    <t>いいだ　さだお</t>
    <phoneticPr fontId="2"/>
  </si>
  <si>
    <t>アイリーア抵抗→ルセンチｲス→PDT 病巣部全部含んで右3日目にはSRHを合併　症例提示　</t>
    <rPh sb="0" eb="1">
      <t>→</t>
    </rPh>
    <phoneticPr fontId="2"/>
  </si>
  <si>
    <t>いけがわ　たえこ</t>
    <rPh sb="0" eb="1">
      <t>タ</t>
    </rPh>
    <phoneticPr fontId="2"/>
  </si>
  <si>
    <t>かんだ　かずひろ</t>
    <rPh sb="0" eb="1">
      <t>カz</t>
    </rPh>
    <phoneticPr fontId="2"/>
  </si>
  <si>
    <t>みょうがはら　ふみこ</t>
    <rPh sb="0" eb="2">
      <t>フミk</t>
    </rPh>
    <phoneticPr fontId="2"/>
  </si>
  <si>
    <t>うめしま　さち</t>
    <phoneticPr fontId="2"/>
  </si>
  <si>
    <t>ばばい　かつのぶ</t>
    <rPh sb="0" eb="2">
      <t>カツノb</t>
    </rPh>
    <phoneticPr fontId="2"/>
  </si>
  <si>
    <t>CSCタイプ　AMD? カルテチェック 無治療の通常PDT検討の対象かどうか？</t>
    <rPh sb="0" eb="3">
      <t>ムチリョ</t>
    </rPh>
    <phoneticPr fontId="2"/>
  </si>
  <si>
    <t>やまだ　たけひろ</t>
    <rPh sb="0" eb="2">
      <t>タケヒr</t>
    </rPh>
    <phoneticPr fontId="2"/>
  </si>
  <si>
    <t>白庭</t>
    <rPh sb="0" eb="1">
      <t>シラニw</t>
    </rPh>
    <phoneticPr fontId="2"/>
  </si>
  <si>
    <t>おさない？　ひろし</t>
    <phoneticPr fontId="2"/>
  </si>
  <si>
    <t>acute CSC</t>
    <phoneticPr fontId="2"/>
  </si>
  <si>
    <t>たけしげ　あきら</t>
    <phoneticPr fontId="2"/>
  </si>
  <si>
    <t>みなみ　すぎお</t>
    <rPh sb="0" eb="2">
      <t>スギ</t>
    </rPh>
    <phoneticPr fontId="2"/>
  </si>
  <si>
    <t>うえやま　すすむ</t>
    <phoneticPr fontId="2"/>
  </si>
  <si>
    <t>あおの　なおかつ</t>
    <phoneticPr fontId="2"/>
  </si>
  <si>
    <t>あさの　ちよこ</t>
    <phoneticPr fontId="2"/>
  </si>
  <si>
    <t>おおまえ　ようこ</t>
    <phoneticPr fontId="2"/>
  </si>
  <si>
    <t>みなみぐち　たけみ</t>
    <rPh sb="0" eb="2">
      <t>タケm</t>
    </rPh>
    <phoneticPr fontId="2"/>
  </si>
  <si>
    <t>まつもと　のぶお</t>
    <rPh sb="0" eb="2">
      <t>ノブ</t>
    </rPh>
    <phoneticPr fontId="2"/>
  </si>
  <si>
    <t>かわぐち　ひろし</t>
    <phoneticPr fontId="2"/>
  </si>
  <si>
    <t>やまさき　こういち</t>
    <phoneticPr fontId="2"/>
  </si>
  <si>
    <t>FCE  CNV(+)</t>
    <phoneticPr fontId="2"/>
  </si>
  <si>
    <t>ひょうどう　ひでお</t>
    <rPh sb="0" eb="2">
      <t>ヒデオ</t>
    </rPh>
    <phoneticPr fontId="2"/>
  </si>
  <si>
    <t>TAテノンで反応不良　IVR併用で異常血管の消退が得られる　しかしCNV部にRPE萎縮進行する　FAF低蛍光の出現　症例提示　撮影￥￥</t>
    <rPh sb="0" eb="2">
      <t>ハンノ</t>
    </rPh>
    <phoneticPr fontId="2"/>
  </si>
  <si>
    <t>にしの　やすこ</t>
    <phoneticPr fontId="2"/>
  </si>
  <si>
    <t>疑クラシック</t>
    <rPh sb="0" eb="1">
      <t>ウタガ</t>
    </rPh>
    <phoneticPr fontId="2"/>
  </si>
  <si>
    <t>たかだ　てるこ</t>
    <phoneticPr fontId="2"/>
  </si>
  <si>
    <t>アイリーア抵抗３年</t>
    <phoneticPr fontId="2"/>
  </si>
  <si>
    <t>さとう　すがお</t>
    <rPh sb="0" eb="2">
      <t>スガ</t>
    </rPh>
    <phoneticPr fontId="2"/>
  </si>
  <si>
    <t>SRH吸収傾向</t>
    <rPh sb="0" eb="1">
      <t>キュ</t>
    </rPh>
    <phoneticPr fontId="2"/>
  </si>
  <si>
    <t>たけだ　まこと</t>
    <rPh sb="0" eb="1">
      <t>マコt</t>
    </rPh>
    <phoneticPr fontId="2"/>
  </si>
  <si>
    <t>はっとり　こうへい</t>
    <rPh sb="0" eb="2">
      <t>コウヘ</t>
    </rPh>
    <phoneticPr fontId="2"/>
  </si>
  <si>
    <t>なかむら　みなお</t>
    <rPh sb="0" eb="1">
      <t>ミn</t>
    </rPh>
    <phoneticPr fontId="2"/>
  </si>
  <si>
    <t>3型</t>
    <rPh sb="1" eb="2">
      <t>ガタ</t>
    </rPh>
    <phoneticPr fontId="2"/>
  </si>
  <si>
    <t>すずき　あきら</t>
    <phoneticPr fontId="2"/>
  </si>
  <si>
    <t>たかまつ　ひろし</t>
    <rPh sb="0" eb="2">
      <t>ヒロシ</t>
    </rPh>
    <phoneticPr fontId="2"/>
  </si>
  <si>
    <t>くになか　ちづこ</t>
    <phoneticPr fontId="2"/>
  </si>
  <si>
    <t>撮影￥￥　２spots</t>
    <rPh sb="0" eb="2">
      <t>サツエ</t>
    </rPh>
    <phoneticPr fontId="2"/>
  </si>
  <si>
    <t>ふるた　とよひこ</t>
    <rPh sb="0" eb="2">
      <t>トヨヒk</t>
    </rPh>
    <phoneticPr fontId="2"/>
  </si>
  <si>
    <t>たなか　ひでひこ</t>
    <rPh sb="0" eb="2">
      <t>ヒデヒk</t>
    </rPh>
    <phoneticPr fontId="2"/>
  </si>
  <si>
    <t>みやもと　おさみつ</t>
    <phoneticPr fontId="2"/>
  </si>
  <si>
    <t>SRH　撮影￥￥</t>
    <rPh sb="0" eb="2">
      <t>イド</t>
    </rPh>
    <phoneticPr fontId="2"/>
  </si>
  <si>
    <t>よねだ　まさのり</t>
    <rPh sb="0" eb="2">
      <t>マサノr</t>
    </rPh>
    <phoneticPr fontId="2"/>
  </si>
  <si>
    <t>くぼ　てつろう</t>
    <rPh sb="0" eb="1">
      <t>テt</t>
    </rPh>
    <phoneticPr fontId="2"/>
  </si>
  <si>
    <t>ガス移動後</t>
    <rPh sb="0" eb="2">
      <t>ガスイド</t>
    </rPh>
    <phoneticPr fontId="2"/>
  </si>
  <si>
    <t xml:space="preserve">SRH </t>
    <rPh sb="0" eb="2">
      <t>ショウレ</t>
    </rPh>
    <phoneticPr fontId="2"/>
  </si>
  <si>
    <t>なかじま  ふみまろ</t>
    <phoneticPr fontId="2"/>
  </si>
  <si>
    <t>おかだ　ゆうこ</t>
    <phoneticPr fontId="2"/>
  </si>
  <si>
    <t>みやはな　いちろう</t>
    <rPh sb="0" eb="1">
      <t>ハn</t>
    </rPh>
    <phoneticPr fontId="2"/>
  </si>
  <si>
    <t>AEM(+++)</t>
    <phoneticPr fontId="2"/>
  </si>
  <si>
    <t>おがわ　きみてる</t>
    <rPh sb="0" eb="1">
      <t>キm</t>
    </rPh>
    <phoneticPr fontId="2"/>
  </si>
  <si>
    <t>いわもと　まもる</t>
    <rPh sb="0" eb="1">
      <t>マモr</t>
    </rPh>
    <phoneticPr fontId="2"/>
  </si>
  <si>
    <t>たかい　たかお</t>
    <phoneticPr fontId="2"/>
  </si>
  <si>
    <t>ない</t>
    <phoneticPr fontId="2"/>
  </si>
  <si>
    <t>まつむら　すえ</t>
    <phoneticPr fontId="2"/>
  </si>
  <si>
    <t xml:space="preserve">局所PDT </t>
    <rPh sb="0" eb="1">
      <t>キョk</t>
    </rPh>
    <phoneticPr fontId="2"/>
  </si>
  <si>
    <t>おおい　こういち</t>
    <phoneticPr fontId="2"/>
  </si>
  <si>
    <t>まつもと　まさみち</t>
    <rPh sb="0" eb="2">
      <t>マサミt</t>
    </rPh>
    <phoneticPr fontId="2"/>
  </si>
  <si>
    <t>永山</t>
    <rPh sb="0" eb="1">
      <t>ナガヤm</t>
    </rPh>
    <phoneticPr fontId="2"/>
  </si>
  <si>
    <t xml:space="preserve">３spots </t>
    <phoneticPr fontId="2"/>
  </si>
  <si>
    <t>なかお　ひろあき</t>
    <rPh sb="0" eb="2">
      <t>ヒロアk</t>
    </rPh>
    <phoneticPr fontId="2"/>
  </si>
  <si>
    <t>MPPE</t>
    <phoneticPr fontId="2"/>
  </si>
  <si>
    <t>いど　のぶひこ</t>
    <rPh sb="0" eb="2">
      <t>ノブヒk</t>
    </rPh>
    <phoneticPr fontId="2"/>
  </si>
  <si>
    <t>AMD</t>
    <rPh sb="0" eb="2">
      <t>サツエ</t>
    </rPh>
    <phoneticPr fontId="2"/>
  </si>
  <si>
    <t>撮影￥￥</t>
  </si>
  <si>
    <t>むらた　まさと</t>
    <rPh sb="0" eb="2">
      <t>マサt</t>
    </rPh>
    <phoneticPr fontId="2"/>
  </si>
  <si>
    <t>はら　のりこ</t>
    <rPh sb="0" eb="2">
      <t>ノリk</t>
    </rPh>
    <phoneticPr fontId="2"/>
  </si>
  <si>
    <t>いやま　ゆきひろ</t>
    <phoneticPr fontId="2"/>
  </si>
  <si>
    <t>わだ　おさむ</t>
    <rPh sb="0" eb="1">
      <t>オサm</t>
    </rPh>
    <phoneticPr fontId="2"/>
  </si>
  <si>
    <t>撮影￥￥　白庭　３回目後にPDT後のSRHとガス移動</t>
    <rPh sb="0" eb="2">
      <t>サツエ</t>
    </rPh>
    <phoneticPr fontId="2"/>
  </si>
  <si>
    <t>すずき　いさお</t>
    <phoneticPr fontId="2"/>
  </si>
  <si>
    <t>おかだ　まさこ</t>
    <rPh sb="0" eb="2">
      <t>マサk</t>
    </rPh>
    <phoneticPr fontId="2"/>
  </si>
  <si>
    <t>RのPDT歴あり</t>
    <rPh sb="0" eb="1">
      <t>レキ</t>
    </rPh>
    <phoneticPr fontId="2"/>
  </si>
  <si>
    <t>いはら　としひこ</t>
    <rPh sb="0" eb="2">
      <t>トシヒk</t>
    </rPh>
    <phoneticPr fontId="2"/>
  </si>
  <si>
    <t>アイリーア１回後</t>
    <phoneticPr fontId="2"/>
  </si>
  <si>
    <t>病変活動性をおさえる目的でIVA1回施行後</t>
    <rPh sb="0" eb="1">
      <t>オサ</t>
    </rPh>
    <phoneticPr fontId="2"/>
  </si>
  <si>
    <t>ぬえだ　よしこ</t>
    <phoneticPr fontId="2"/>
  </si>
  <si>
    <t>ゆあさ　きよこ</t>
    <rPh sb="0" eb="2">
      <t>キヨk</t>
    </rPh>
    <phoneticPr fontId="2"/>
  </si>
  <si>
    <t>まつむら　やえこ</t>
    <phoneticPr fontId="2"/>
  </si>
  <si>
    <t>やました　まさかつ</t>
    <rPh sb="0" eb="2">
      <t>マサカt</t>
    </rPh>
    <phoneticPr fontId="2"/>
  </si>
  <si>
    <t>しみずだ まさみ</t>
    <phoneticPr fontId="2"/>
  </si>
  <si>
    <t>CSCの病態　視神系の周りにRF-PDT</t>
    <rPh sb="0" eb="2">
      <t>ビョウタ</t>
    </rPh>
    <phoneticPr fontId="2"/>
  </si>
  <si>
    <t>なぎ　のりこ</t>
    <phoneticPr fontId="2"/>
  </si>
  <si>
    <t>さだ　てつお</t>
    <rPh sb="0" eb="1">
      <t>テt</t>
    </rPh>
    <phoneticPr fontId="2"/>
  </si>
  <si>
    <t xml:space="preserve">AMD </t>
    <phoneticPr fontId="2"/>
  </si>
  <si>
    <t>認知症　脳梗塞　撮影￥￥</t>
    <rPh sb="0" eb="2">
      <t>ノウコ</t>
    </rPh>
    <phoneticPr fontId="2"/>
  </si>
  <si>
    <t>もりもと　たかき</t>
    <rPh sb="0" eb="2">
      <t>タカk</t>
    </rPh>
    <phoneticPr fontId="2"/>
  </si>
  <si>
    <t>抵抗例</t>
    <rPh sb="0" eb="3">
      <t>テイコウ</t>
    </rPh>
    <phoneticPr fontId="2"/>
  </si>
  <si>
    <t>chCSCの抵抗例</t>
    <rPh sb="0" eb="2">
      <t>テイコ</t>
    </rPh>
    <phoneticPr fontId="2"/>
  </si>
  <si>
    <t>L</t>
    <rPh sb="0" eb="1">
      <t>ミg</t>
    </rPh>
    <phoneticPr fontId="2"/>
  </si>
  <si>
    <t>両眼施行　R→L</t>
    <rPh sb="0" eb="1">
      <t>リョウガン</t>
    </rPh>
    <phoneticPr fontId="2"/>
  </si>
  <si>
    <t>他院で施行？</t>
    <rPh sb="0" eb="2">
      <t>シコ</t>
    </rPh>
    <phoneticPr fontId="2"/>
  </si>
  <si>
    <t>両眼施行　R→L</t>
    <rPh sb="0" eb="1">
      <t>リョウガn</t>
    </rPh>
    <phoneticPr fontId="2"/>
  </si>
  <si>
    <t>はらじま　まさこ</t>
    <rPh sb="0" eb="2">
      <t>マサk</t>
    </rPh>
    <phoneticPr fontId="2"/>
  </si>
  <si>
    <t>アイリーア治療歴</t>
    <rPh sb="0" eb="2">
      <t>チリョ</t>
    </rPh>
    <phoneticPr fontId="2"/>
  </si>
  <si>
    <t>こにし　かずあき</t>
    <rPh sb="0" eb="1">
      <t>カz</t>
    </rPh>
    <phoneticPr fontId="2"/>
  </si>
  <si>
    <t>ささの　よしゆき</t>
    <rPh sb="0" eb="2">
      <t>ヨシユk</t>
    </rPh>
    <phoneticPr fontId="2"/>
  </si>
  <si>
    <t>こすぎ　まさし</t>
    <phoneticPr fontId="2"/>
  </si>
  <si>
    <t>すぎの　みわこ</t>
    <rPh sb="0" eb="3">
      <t>ミワk</t>
    </rPh>
    <phoneticPr fontId="2"/>
  </si>
  <si>
    <t>いずみ　いくこ</t>
    <rPh sb="0" eb="2">
      <t>イクk</t>
    </rPh>
    <phoneticPr fontId="2"/>
  </si>
  <si>
    <t>フィブリン</t>
    <phoneticPr fontId="2"/>
  </si>
  <si>
    <t>たむら　せつこ</t>
    <rPh sb="0" eb="2">
      <t>セツk</t>
    </rPh>
    <phoneticPr fontId="2"/>
  </si>
  <si>
    <t>わだ　　欣三</t>
    <rPh sb="0" eb="2">
      <t>キンゾ</t>
    </rPh>
    <phoneticPr fontId="2"/>
  </si>
  <si>
    <t>サイズ大　15年前？</t>
    <rPh sb="0" eb="1">
      <t>ダ</t>
    </rPh>
    <phoneticPr fontId="2"/>
  </si>
  <si>
    <t>ふじもと　みのる</t>
    <rPh sb="0" eb="2">
      <t>ミノgt</t>
    </rPh>
    <phoneticPr fontId="2"/>
  </si>
  <si>
    <t>きたの　祐世</t>
    <rPh sb="0" eb="2">
      <t>ユウセ</t>
    </rPh>
    <phoneticPr fontId="2"/>
  </si>
  <si>
    <t>たにざき　のぶこ</t>
    <phoneticPr fontId="2"/>
  </si>
  <si>
    <t>白庭　初回はアーケードゲーム部のポリープに。今期は黄斑のCSC様のSRDni対して。ぶどう腫に伴う眼球変型　AEMが強い　脈絡膜数碧例、ドーム状ぶどう腫例と共通点あり</t>
    <rPh sb="0" eb="1">
      <t>シラニワ</t>
    </rPh>
    <phoneticPr fontId="2"/>
  </si>
  <si>
    <t>くにとも　ひろし</t>
    <phoneticPr fontId="2"/>
  </si>
  <si>
    <r>
      <rPr>
        <sz val="11"/>
        <color theme="1"/>
        <rFont val="游ゴシック (本文)"/>
        <family val="3"/>
        <charset val="128"/>
      </rPr>
      <t>SRH</t>
    </r>
    <r>
      <rPr>
        <sz val="11"/>
        <color theme="1"/>
        <rFont val="游ゴシック"/>
        <family val="2"/>
        <charset val="128"/>
        <scheme val="minor"/>
      </rPr>
      <t>　心筋梗塞　VH合併PPV</t>
    </r>
    <rPh sb="0" eb="2">
      <t>シンk</t>
    </rPh>
    <phoneticPr fontId="2"/>
  </si>
  <si>
    <t>にしおか　よしはる</t>
    <rPh sb="0" eb="1">
      <t>ヨシh</t>
    </rPh>
    <phoneticPr fontId="2"/>
  </si>
  <si>
    <t>すなはら　よしのり</t>
    <rPh sb="0" eb="2">
      <t>ヨシn</t>
    </rPh>
    <phoneticPr fontId="2"/>
  </si>
  <si>
    <t>なかじま  やすきち</t>
    <rPh sb="0" eb="2">
      <t>ヤスキt</t>
    </rPh>
    <phoneticPr fontId="2"/>
  </si>
  <si>
    <t>ありざと　ただお</t>
    <phoneticPr fontId="2"/>
  </si>
  <si>
    <t>なかみち　のりお</t>
    <phoneticPr fontId="2"/>
  </si>
  <si>
    <t>おくの　ときのぶ</t>
    <rPh sb="0" eb="1">
      <t>トキn</t>
    </rPh>
    <phoneticPr fontId="2"/>
  </si>
  <si>
    <t>とんはな　たけし</t>
    <phoneticPr fontId="2"/>
  </si>
  <si>
    <t>いしかわ　たけし</t>
    <phoneticPr fontId="2"/>
  </si>
  <si>
    <t>白庭　アーケード外　局所PDT</t>
    <rPh sb="0" eb="2">
      <t>シラn</t>
    </rPh>
    <phoneticPr fontId="2"/>
  </si>
  <si>
    <t>ますたに　よしたか</t>
    <rPh sb="0" eb="2">
      <t>ヨシt</t>
    </rPh>
    <phoneticPr fontId="2"/>
  </si>
  <si>
    <t>いいづか　たかし</t>
    <phoneticPr fontId="2"/>
  </si>
  <si>
    <t>わだ　しげいち</t>
    <rPh sb="0" eb="1">
      <t>シゲ</t>
    </rPh>
    <phoneticPr fontId="2"/>
  </si>
  <si>
    <t>白庭</t>
    <rPh sb="0" eb="1">
      <t>シラn</t>
    </rPh>
    <phoneticPr fontId="2"/>
  </si>
  <si>
    <t>ふるや　けんいち</t>
    <rPh sb="0" eb="2">
      <t>ケン</t>
    </rPh>
    <phoneticPr fontId="2"/>
  </si>
  <si>
    <r>
      <rPr>
        <sz val="11"/>
        <color theme="1"/>
        <rFont val="游ゴシック (本文)"/>
        <family val="3"/>
        <charset val="128"/>
      </rPr>
      <t xml:space="preserve">SRH </t>
    </r>
    <r>
      <rPr>
        <sz val="11"/>
        <color theme="1"/>
        <rFont val="游ゴシック"/>
        <family val="2"/>
        <charset val="128"/>
        <scheme val="minor"/>
      </rPr>
      <t>　網膜内浮腫　硝子体牽引の関与</t>
    </r>
    <rPh sb="0" eb="2">
      <t>モウマk</t>
    </rPh>
    <phoneticPr fontId="2"/>
  </si>
  <si>
    <t>あべ　ゆうこ</t>
    <rPh sb="0" eb="1">
      <t>ユ</t>
    </rPh>
    <phoneticPr fontId="2"/>
  </si>
  <si>
    <t>さべり　ただお</t>
    <phoneticPr fontId="2"/>
  </si>
  <si>
    <t>かわぐち　ひでとも</t>
    <rPh sb="0" eb="2">
      <t>ヒデt</t>
    </rPh>
    <phoneticPr fontId="2"/>
  </si>
  <si>
    <t>PDTにも抵抗　２回目通常パワー</t>
    <rPh sb="0" eb="1">
      <t>PDTnim</t>
    </rPh>
    <phoneticPr fontId="2"/>
  </si>
  <si>
    <t>きたやま　とみえ</t>
    <rPh sb="0" eb="2">
      <t>トミ</t>
    </rPh>
    <phoneticPr fontId="2"/>
  </si>
  <si>
    <t>１３W投与後の再発　PDT後の視力低下</t>
    <rPh sb="0" eb="2">
      <t>テイk</t>
    </rPh>
    <phoneticPr fontId="2"/>
  </si>
  <si>
    <t>つじもと　しげこ</t>
    <rPh sb="0" eb="2">
      <t>シゲk</t>
    </rPh>
    <phoneticPr fontId="2"/>
  </si>
  <si>
    <t>ひがしがわ　ただし</t>
    <rPh sb="0" eb="1">
      <t>タダs</t>
    </rPh>
    <phoneticPr fontId="2"/>
  </si>
  <si>
    <t>ふじた　いちろう</t>
    <rPh sb="0" eb="2">
      <t>イチロウ</t>
    </rPh>
    <phoneticPr fontId="2"/>
  </si>
  <si>
    <t>みなみ　すぎお</t>
    <phoneticPr fontId="2"/>
  </si>
  <si>
    <t>PPV後SRH++</t>
    <rPh sb="0" eb="1">
      <t>ゴ</t>
    </rPh>
    <phoneticPr fontId="2"/>
  </si>
  <si>
    <t>撮影￥￥　SRH</t>
    <rPh sb="0" eb="2">
      <t>サツエ</t>
    </rPh>
    <phoneticPr fontId="2"/>
  </si>
  <si>
    <t>なかにし　かよこ</t>
    <phoneticPr fontId="2"/>
  </si>
  <si>
    <t>IAガイド</t>
    <phoneticPr fontId="2"/>
  </si>
  <si>
    <t>やました　すみお</t>
    <rPh sb="0" eb="2">
      <t>スミ</t>
    </rPh>
    <phoneticPr fontId="2"/>
  </si>
  <si>
    <t>当科初回</t>
    <rPh sb="0" eb="4">
      <t>トウk</t>
    </rPh>
    <phoneticPr fontId="2"/>
  </si>
  <si>
    <t>IVR加療歴　他院</t>
    <rPh sb="0" eb="3">
      <t>IVR</t>
    </rPh>
    <phoneticPr fontId="2"/>
  </si>
  <si>
    <t>IVR歴あり</t>
    <rPh sb="0" eb="1">
      <t>レキ</t>
    </rPh>
    <phoneticPr fontId="2"/>
  </si>
  <si>
    <t>まつい　てるかず</t>
    <rPh sb="0" eb="2">
      <t>テルカz</t>
    </rPh>
    <phoneticPr fontId="2"/>
  </si>
  <si>
    <t>IVR加療歴</t>
    <rPh sb="0" eb="2">
      <t>カリョ</t>
    </rPh>
    <phoneticPr fontId="2"/>
  </si>
  <si>
    <t>いのうえ　たけし</t>
    <phoneticPr fontId="2"/>
  </si>
  <si>
    <t>IVA中の脳梗塞</t>
    <rPh sb="0" eb="1">
      <t>チュ</t>
    </rPh>
    <phoneticPr fontId="2"/>
  </si>
  <si>
    <t>はなもと　やすお</t>
    <rPh sb="0" eb="2">
      <t>ヤス</t>
    </rPh>
    <phoneticPr fontId="2"/>
  </si>
  <si>
    <t>まつもと　みきお</t>
    <rPh sb="0" eb="2">
      <t>ミキ</t>
    </rPh>
    <phoneticPr fontId="2"/>
  </si>
  <si>
    <t>やました　きよみ</t>
    <phoneticPr fontId="2"/>
  </si>
  <si>
    <t>石切で加療中　脳梗塞</t>
    <rPh sb="0" eb="2">
      <t>イシk</t>
    </rPh>
    <phoneticPr fontId="2"/>
  </si>
  <si>
    <t>やすい　きよはる</t>
    <phoneticPr fontId="2"/>
  </si>
  <si>
    <t>左眼治療歴あり？</t>
    <phoneticPr fontId="2"/>
  </si>
  <si>
    <t>しみず　のぶこ</t>
    <rPh sb="0" eb="2">
      <t>ノブk</t>
    </rPh>
    <phoneticPr fontId="2"/>
  </si>
  <si>
    <t>脈絡膜陥凹</t>
    <rPh sb="0" eb="5">
      <t>ミャk</t>
    </rPh>
    <phoneticPr fontId="2"/>
  </si>
  <si>
    <t>さえき　いくこ</t>
    <phoneticPr fontId="2"/>
  </si>
  <si>
    <t>脳梗塞　IVA中止後</t>
    <rPh sb="0" eb="1">
      <t>ノウコウソk</t>
    </rPh>
    <phoneticPr fontId="2"/>
  </si>
  <si>
    <t>かすの　ひろみ</t>
    <phoneticPr fontId="2"/>
  </si>
  <si>
    <t>モヤモヤ病</t>
    <rPh sb="0" eb="1">
      <t>ビョ</t>
    </rPh>
    <phoneticPr fontId="2"/>
  </si>
  <si>
    <t>ほずみ　ていいち</t>
    <rPh sb="0" eb="3">
      <t>テイイt</t>
    </rPh>
    <phoneticPr fontId="2"/>
  </si>
  <si>
    <t>はしもと まさかず</t>
    <rPh sb="0" eb="2">
      <t>マサカz</t>
    </rPh>
    <phoneticPr fontId="2"/>
  </si>
  <si>
    <t>なかがわ　しょうぞう</t>
    <rPh sb="0" eb="1">
      <t>ショ</t>
    </rPh>
    <phoneticPr fontId="2"/>
  </si>
  <si>
    <t>ブドウの房状　PED</t>
    <phoneticPr fontId="2"/>
  </si>
  <si>
    <t>きしかわ　ようじ</t>
    <rPh sb="0" eb="2">
      <t>ヨウj</t>
    </rPh>
    <phoneticPr fontId="2"/>
  </si>
  <si>
    <t>くすば　ひであき</t>
    <rPh sb="0" eb="2">
      <t>ヒデアk</t>
    </rPh>
    <phoneticPr fontId="2"/>
  </si>
  <si>
    <t>なかにし　いくこ</t>
    <phoneticPr fontId="2"/>
  </si>
  <si>
    <t>いしだ　あきひろ</t>
    <rPh sb="0" eb="2">
      <t>アキヒr</t>
    </rPh>
    <phoneticPr fontId="2"/>
  </si>
  <si>
    <t>えんど　たつお</t>
    <rPh sb="0" eb="2">
      <t>タツ</t>
    </rPh>
    <phoneticPr fontId="2"/>
  </si>
  <si>
    <t>えんど　たつお</t>
    <phoneticPr fontId="2"/>
  </si>
  <si>
    <t>かなたに　よしかず</t>
    <rPh sb="0" eb="2">
      <t>ヨシカz</t>
    </rPh>
    <phoneticPr fontId="2"/>
  </si>
  <si>
    <t>CSCタイプ</t>
    <phoneticPr fontId="2"/>
  </si>
  <si>
    <t>はまだ　としかず</t>
    <phoneticPr fontId="2"/>
  </si>
  <si>
    <t>たかお　けいこ</t>
    <rPh sb="0" eb="1">
      <t>ケ</t>
    </rPh>
    <phoneticPr fontId="2"/>
  </si>
  <si>
    <t>やました　ひろふみ</t>
    <rPh sb="0" eb="2">
      <t>ヒロフm</t>
    </rPh>
    <phoneticPr fontId="2"/>
  </si>
  <si>
    <t>あさい　すみかず</t>
    <phoneticPr fontId="2"/>
  </si>
  <si>
    <t>局所PDT PDT後にポリープ周囲に出血</t>
    <rPh sb="0" eb="1">
      <t>キョクsy</t>
    </rPh>
    <phoneticPr fontId="2"/>
  </si>
  <si>
    <t>あさだ　たくみ</t>
    <rPh sb="0" eb="1">
      <t>タkm</t>
    </rPh>
    <phoneticPr fontId="2"/>
  </si>
  <si>
    <t>白庭</t>
    <rPh sb="0" eb="1">
      <t>シラニワ</t>
    </rPh>
    <phoneticPr fontId="2"/>
  </si>
  <si>
    <t>こやぶ　しんぞう</t>
    <rPh sb="0" eb="2">
      <t>シンゾ</t>
    </rPh>
    <phoneticPr fontId="2"/>
  </si>
  <si>
    <t>L→R</t>
    <phoneticPr fontId="2"/>
  </si>
  <si>
    <t>L→R    L：2pots</t>
    <rPh sb="0" eb="1">
      <t>→</t>
    </rPh>
    <phoneticPr fontId="2"/>
  </si>
  <si>
    <t>こやぶ　しんぞう</t>
    <phoneticPr fontId="2"/>
  </si>
  <si>
    <t>L→R    L：2pots</t>
    <phoneticPr fontId="2"/>
  </si>
  <si>
    <t>はぎわら　みちこ</t>
    <rPh sb="0" eb="1">
      <t>ミt</t>
    </rPh>
    <phoneticPr fontId="2"/>
  </si>
  <si>
    <t>みなみやま　あきら</t>
    <phoneticPr fontId="2"/>
  </si>
  <si>
    <t>やはた しゅうご</t>
    <phoneticPr fontId="2"/>
  </si>
  <si>
    <t>アイリーア中止後</t>
    <phoneticPr fontId="2"/>
  </si>
  <si>
    <t>R)PDT治療歴有り</t>
    <rPh sb="0" eb="2">
      <t>チリョ</t>
    </rPh>
    <phoneticPr fontId="2"/>
  </si>
  <si>
    <t>やすだ　すみこ</t>
    <rPh sb="0" eb="2">
      <t>スミk</t>
    </rPh>
    <phoneticPr fontId="2"/>
  </si>
  <si>
    <t>PED たぶん難治</t>
    <rPh sb="0" eb="2">
      <t>タブn</t>
    </rPh>
    <phoneticPr fontId="2"/>
  </si>
  <si>
    <t>もりたに　むねひろ</t>
    <rPh sb="0" eb="1">
      <t>ムn</t>
    </rPh>
    <phoneticPr fontId="2"/>
  </si>
  <si>
    <t>たに　きくこ</t>
    <rPh sb="0" eb="3">
      <t>キクk</t>
    </rPh>
    <phoneticPr fontId="2"/>
  </si>
  <si>
    <t>なし　脈絡膜皺壁</t>
    <rPh sb="3" eb="4">
      <t>ス</t>
    </rPh>
    <phoneticPr fontId="2"/>
  </si>
  <si>
    <t>AEM反応強い</t>
    <rPh sb="0" eb="2">
      <t>ハンノ</t>
    </rPh>
    <phoneticPr fontId="2"/>
  </si>
  <si>
    <t>もりもと　ぶんいちろう</t>
    <rPh sb="0" eb="2">
      <t>ブン</t>
    </rPh>
    <phoneticPr fontId="2"/>
  </si>
  <si>
    <t>しぶたに　ひろゆき</t>
    <rPh sb="0" eb="2">
      <t>シブタn</t>
    </rPh>
    <phoneticPr fontId="2"/>
  </si>
  <si>
    <t>かたもと やすいち</t>
    <phoneticPr fontId="2"/>
  </si>
  <si>
    <t>よしだ　みきお</t>
    <rPh sb="0" eb="1">
      <t>ミンキ</t>
    </rPh>
    <phoneticPr fontId="2"/>
  </si>
  <si>
    <t>いしぶ　みのる</t>
    <phoneticPr fontId="2"/>
  </si>
  <si>
    <t>よしかわ さなえ</t>
    <rPh sb="0" eb="2">
      <t>サナ</t>
    </rPh>
    <phoneticPr fontId="2"/>
  </si>
  <si>
    <t>おがわ　ひでお</t>
    <phoneticPr fontId="2"/>
  </si>
  <si>
    <t>たつみ　ひでこ</t>
    <phoneticPr fontId="2"/>
  </si>
  <si>
    <t>はやし　やえこ</t>
    <phoneticPr fontId="2"/>
  </si>
  <si>
    <t>IVA治療歴</t>
    <phoneticPr fontId="2"/>
  </si>
  <si>
    <t>はく　ただたか</t>
    <rPh sb="0" eb="2">
      <t>タダタk</t>
    </rPh>
    <phoneticPr fontId="2"/>
  </si>
  <si>
    <t>ささの　りょうへい</t>
    <rPh sb="0" eb="1">
      <t>リョ</t>
    </rPh>
    <phoneticPr fontId="2"/>
  </si>
  <si>
    <t>かんだ　かずひろ</t>
    <phoneticPr fontId="2"/>
  </si>
  <si>
    <t>ながめ　しんや</t>
    <rPh sb="0" eb="2">
      <t>シンy</t>
    </rPh>
    <phoneticPr fontId="2"/>
  </si>
  <si>
    <r>
      <rPr>
        <sz val="11"/>
        <color theme="1"/>
        <rFont val="游ゴシック (本文)"/>
        <family val="3"/>
        <charset val="128"/>
      </rPr>
      <t>RF</t>
    </r>
    <r>
      <rPr>
        <sz val="11"/>
        <color theme="1"/>
        <rFont val="游ゴシック"/>
        <family val="2"/>
        <charset val="128"/>
      </rPr>
      <t>に反応不良→</t>
    </r>
    <r>
      <rPr>
        <sz val="11"/>
        <color theme="1"/>
        <rFont val="游ゴシック (本文)"/>
        <family val="3"/>
        <charset val="128"/>
      </rPr>
      <t xml:space="preserve"> Full</t>
    </r>
    <r>
      <rPr>
        <sz val="11"/>
        <color theme="1"/>
        <rFont val="游ゴシック"/>
        <family val="2"/>
        <charset val="128"/>
      </rPr>
      <t>に変更</t>
    </r>
    <rPh sb="0" eb="2">
      <t>ハンノ</t>
    </rPh>
    <phoneticPr fontId="2"/>
  </si>
  <si>
    <t>よしき　なおひさ</t>
    <rPh sb="0" eb="2">
      <t>ナオヒd</t>
    </rPh>
    <phoneticPr fontId="2"/>
  </si>
  <si>
    <t>のだ　あけみ</t>
    <phoneticPr fontId="2"/>
  </si>
  <si>
    <t>TAテノン</t>
    <phoneticPr fontId="2"/>
  </si>
  <si>
    <t>IVA脳梗塞</t>
    <rPh sb="0" eb="2">
      <t>ノウコ</t>
    </rPh>
    <phoneticPr fontId="2"/>
  </si>
  <si>
    <t>白庭　撮影￥￥　</t>
    <rPh sb="0" eb="7">
      <t>サツエ</t>
    </rPh>
    <phoneticPr fontId="2"/>
  </si>
  <si>
    <t>たけむら　えいじ</t>
    <rPh sb="0" eb="2">
      <t>エイジ</t>
    </rPh>
    <phoneticPr fontId="2"/>
  </si>
  <si>
    <t>IVA抵抗　難治</t>
    <rPh sb="0" eb="2">
      <t>テイコ</t>
    </rPh>
    <phoneticPr fontId="2"/>
  </si>
  <si>
    <t>撮影￥￥　R</t>
    <rPh sb="0" eb="2">
      <t>サツエ</t>
    </rPh>
    <phoneticPr fontId="2"/>
  </si>
  <si>
    <t>みなみ　　じゅんこ</t>
    <rPh sb="0" eb="2">
      <t>ジュンk</t>
    </rPh>
    <phoneticPr fontId="2"/>
  </si>
  <si>
    <t>よしもと　みのる</t>
    <phoneticPr fontId="2"/>
  </si>
  <si>
    <t>いなもと　しげつぐ</t>
    <rPh sb="0" eb="2">
      <t>シゲt</t>
    </rPh>
    <phoneticPr fontId="2"/>
  </si>
  <si>
    <t>かたぎり　あきお</t>
    <phoneticPr fontId="2"/>
  </si>
  <si>
    <t>かねだ　もとはる</t>
    <rPh sb="0" eb="2">
      <t>モトハr</t>
    </rPh>
    <phoneticPr fontId="2"/>
  </si>
  <si>
    <t>紹介元でIVA</t>
    <phoneticPr fontId="2"/>
  </si>
  <si>
    <t>背部痛</t>
    <phoneticPr fontId="2"/>
  </si>
  <si>
    <t>なるお　けいぞう</t>
    <rPh sb="0" eb="1">
      <t>ケ</t>
    </rPh>
    <phoneticPr fontId="2"/>
  </si>
  <si>
    <t>もり たけよし</t>
    <rPh sb="0" eb="1">
      <t>タケy</t>
    </rPh>
    <phoneticPr fontId="2"/>
  </si>
  <si>
    <t>いとう　まさよし</t>
    <rPh sb="0" eb="2">
      <t>マサヨs</t>
    </rPh>
    <phoneticPr fontId="2"/>
  </si>
  <si>
    <t>ANCA</t>
    <phoneticPr fontId="2"/>
  </si>
  <si>
    <t>撮影￥￥　RPE萎縮</t>
    <rPh sb="0" eb="2">
      <t>サツエ</t>
    </rPh>
    <phoneticPr fontId="2"/>
  </si>
  <si>
    <t>にしむら　やすひろ</t>
    <rPh sb="0" eb="2">
      <t>ヤスヒt</t>
    </rPh>
    <phoneticPr fontId="2"/>
  </si>
  <si>
    <t>脳梗塞</t>
    <rPh sb="0" eb="3">
      <t>ノウコウソk</t>
    </rPh>
    <phoneticPr fontId="2"/>
  </si>
  <si>
    <t>たむら　ゆきこ</t>
    <rPh sb="0" eb="1">
      <t>ユk</t>
    </rPh>
    <phoneticPr fontId="2"/>
  </si>
  <si>
    <t>なかお　つとむ</t>
    <phoneticPr fontId="2"/>
  </si>
  <si>
    <t>撮影￥￥　ぶどうの房</t>
    <phoneticPr fontId="2"/>
  </si>
  <si>
    <t>むらい　やすひろ</t>
    <rPh sb="0" eb="2">
      <t>ヤスヒt</t>
    </rPh>
    <phoneticPr fontId="2"/>
  </si>
  <si>
    <t>PPV眼　RD</t>
    <rPh sb="0" eb="1">
      <t>ガン</t>
    </rPh>
    <phoneticPr fontId="2"/>
  </si>
  <si>
    <t>網膜剥離合併眼　本来は経過観察のみ　２spots</t>
    <rPh sb="0" eb="1">
      <t>ガン</t>
    </rPh>
    <phoneticPr fontId="2"/>
  </si>
  <si>
    <t>きしだ　なおみ</t>
    <rPh sb="0" eb="2">
      <t>ナオミ</t>
    </rPh>
    <phoneticPr fontId="2"/>
  </si>
  <si>
    <t>レクトミー眼</t>
    <rPh sb="0" eb="1">
      <t>ガン</t>
    </rPh>
    <phoneticPr fontId="2"/>
  </si>
  <si>
    <t>レクトミー眼　脈絡膜皺壁（＋）　AEMの程度をチェック</t>
    <rPh sb="0" eb="1">
      <t>ミャk</t>
    </rPh>
    <phoneticPr fontId="2"/>
  </si>
  <si>
    <t>たなか　まさゆき</t>
    <rPh sb="0" eb="2">
      <t>マサユk</t>
    </rPh>
    <phoneticPr fontId="2"/>
  </si>
  <si>
    <t>IVR抵抗</t>
    <rPh sb="0" eb="2">
      <t>テイコ</t>
    </rPh>
    <phoneticPr fontId="2"/>
  </si>
  <si>
    <t>もろみ　たきお</t>
    <rPh sb="0" eb="3">
      <t>タキオ</t>
    </rPh>
    <phoneticPr fontId="2"/>
  </si>
  <si>
    <t>脳梗塞</t>
    <rPh sb="0" eb="3">
      <t>ガスイド</t>
    </rPh>
    <phoneticPr fontId="2"/>
  </si>
  <si>
    <t>たがしら　てるみ</t>
    <rPh sb="0" eb="2">
      <t>テルm</t>
    </rPh>
    <phoneticPr fontId="2"/>
  </si>
  <si>
    <t xml:space="preserve">RF </t>
    <phoneticPr fontId="2"/>
  </si>
  <si>
    <t>１＜RF</t>
    <phoneticPr fontId="2"/>
  </si>
  <si>
    <t>きたど　みちこ</t>
    <rPh sb="0" eb="1">
      <t>ミt</t>
    </rPh>
    <phoneticPr fontId="2"/>
  </si>
  <si>
    <t>やぐら　しろう</t>
    <phoneticPr fontId="2"/>
  </si>
  <si>
    <t>やまもと　なおみ</t>
    <phoneticPr fontId="2"/>
  </si>
  <si>
    <t>撮影￥￥　RFの効果不十分？</t>
    <rPh sb="0" eb="2">
      <t>サツエ</t>
    </rPh>
    <phoneticPr fontId="2"/>
  </si>
  <si>
    <t>しろやま　けいじ</t>
    <rPh sb="0" eb="1">
      <t>ケ</t>
    </rPh>
    <phoneticPr fontId="2"/>
  </si>
  <si>
    <t>わたなべ　かずみ</t>
    <rPh sb="0" eb="1">
      <t>カz</t>
    </rPh>
    <phoneticPr fontId="2"/>
  </si>
  <si>
    <t>いとう　たかし</t>
    <phoneticPr fontId="2"/>
  </si>
  <si>
    <t>よしむら　まもる</t>
    <rPh sb="0" eb="1">
      <t>マナb</t>
    </rPh>
    <phoneticPr fontId="2"/>
  </si>
  <si>
    <t>すぎの　みわこ</t>
    <phoneticPr fontId="2"/>
  </si>
  <si>
    <t>R)の治療歴有りか　PEDの反応は？</t>
    <rPh sb="0" eb="2">
      <t>チリョサツエ</t>
    </rPh>
    <phoneticPr fontId="2"/>
  </si>
  <si>
    <t>かめだ　つとむ</t>
    <rPh sb="0" eb="1">
      <t>ツトm</t>
    </rPh>
    <phoneticPr fontId="2"/>
  </si>
  <si>
    <t>撮影￥￥　３spots</t>
    <rPh sb="0" eb="2">
      <t>サツエ</t>
    </rPh>
    <phoneticPr fontId="2"/>
  </si>
  <si>
    <t>おりた　しゅんいち</t>
    <rPh sb="0" eb="1">
      <t>シュn</t>
    </rPh>
    <phoneticPr fontId="2"/>
  </si>
  <si>
    <t>やすい　きよし</t>
    <rPh sb="0" eb="2">
      <t>キヨハr</t>
    </rPh>
    <phoneticPr fontId="2"/>
  </si>
  <si>
    <t>みやざき　さとる</t>
    <phoneticPr fontId="2"/>
  </si>
  <si>
    <t>さなみ　しょうぞう</t>
    <phoneticPr fontId="2"/>
  </si>
  <si>
    <t>脳梗塞　なし</t>
    <phoneticPr fontId="2"/>
  </si>
  <si>
    <t>撮影\\　SRH(初回時）</t>
    <rPh sb="0" eb="2">
      <t>サツエイ</t>
    </rPh>
    <rPh sb="9" eb="11">
      <t>ショカイ</t>
    </rPh>
    <rPh sb="11" eb="12">
      <t>ジ</t>
    </rPh>
    <phoneticPr fontId="2"/>
  </si>
  <si>
    <t>にしお　くにかず</t>
    <phoneticPr fontId="2"/>
  </si>
  <si>
    <t>さこ　やすお</t>
    <phoneticPr fontId="2"/>
  </si>
  <si>
    <t>アイリーア抵抗　脳梗塞</t>
    <rPh sb="0" eb="2">
      <t>アイリーア</t>
    </rPh>
    <rPh sb="8" eb="11">
      <t>ノウコウソク</t>
    </rPh>
    <phoneticPr fontId="2"/>
  </si>
  <si>
    <t>永山　もともとPCV</t>
    <rPh sb="0" eb="2">
      <t>ナガヤマ</t>
    </rPh>
    <phoneticPr fontId="2"/>
  </si>
  <si>
    <t>おだ　けんじろう</t>
    <phoneticPr fontId="2"/>
  </si>
  <si>
    <t>撮影\\　9spots</t>
    <rPh sb="0" eb="2">
      <t>サツエイ</t>
    </rPh>
    <phoneticPr fontId="2"/>
  </si>
  <si>
    <t>にしだ　としお</t>
    <phoneticPr fontId="2"/>
  </si>
  <si>
    <t>ひらい　よしとも</t>
    <phoneticPr fontId="2"/>
  </si>
  <si>
    <t>撮影\\　2spots</t>
    <rPh sb="0" eb="2">
      <t>サツエイ</t>
    </rPh>
    <phoneticPr fontId="2"/>
  </si>
  <si>
    <t>なかお　ちえこ</t>
    <phoneticPr fontId="2"/>
  </si>
  <si>
    <t>アイリーア抵抗</t>
    <rPh sb="5" eb="7">
      <t>テイコウ</t>
    </rPh>
    <phoneticPr fontId="2"/>
  </si>
  <si>
    <t>やまぐち　のりこ</t>
    <phoneticPr fontId="2"/>
  </si>
  <si>
    <t>とうや　あつこ</t>
    <phoneticPr fontId="2"/>
  </si>
  <si>
    <t>4spots　広範な黄斑萎縮　検討からはずす　中心窩外</t>
    <rPh sb="7" eb="9">
      <t>コウハン</t>
    </rPh>
    <rPh sb="10" eb="12">
      <t>オウハン</t>
    </rPh>
    <rPh sb="12" eb="14">
      <t>イシュク</t>
    </rPh>
    <rPh sb="15" eb="17">
      <t>ケントウ</t>
    </rPh>
    <rPh sb="23" eb="26">
      <t>チュウシンカ</t>
    </rPh>
    <rPh sb="26" eb="27">
      <t>ガイ</t>
    </rPh>
    <phoneticPr fontId="2"/>
  </si>
  <si>
    <t>きただ　しゅんいち</t>
    <phoneticPr fontId="2"/>
  </si>
  <si>
    <t>PDT直後の移動は失敗か？　2週間後にはSRH消失</t>
    <rPh sb="3" eb="4">
      <t>チョク</t>
    </rPh>
    <rPh sb="4" eb="5">
      <t>ゴ</t>
    </rPh>
    <rPh sb="6" eb="8">
      <t>イドウ</t>
    </rPh>
    <rPh sb="9" eb="11">
      <t>シッパイ</t>
    </rPh>
    <rPh sb="15" eb="17">
      <t>シュウカン</t>
    </rPh>
    <rPh sb="17" eb="18">
      <t>ゴ</t>
    </rPh>
    <rPh sb="23" eb="25">
      <t>ショウシツ</t>
    </rPh>
    <phoneticPr fontId="2"/>
  </si>
  <si>
    <t>おおたに　しんご</t>
    <phoneticPr fontId="2"/>
  </si>
  <si>
    <t>すがお　けんすけ　？</t>
    <phoneticPr fontId="2"/>
  </si>
  <si>
    <t>にのみや　よしあき　？</t>
    <phoneticPr fontId="2"/>
  </si>
  <si>
    <t>近医IVR</t>
    <rPh sb="0" eb="2">
      <t>キンイ</t>
    </rPh>
    <phoneticPr fontId="2"/>
  </si>
  <si>
    <t>たに　きくこ</t>
    <phoneticPr fontId="2"/>
  </si>
  <si>
    <t>脈絡膜雛壁</t>
  </si>
  <si>
    <t>おの　こういち</t>
    <phoneticPr fontId="2"/>
  </si>
  <si>
    <t>ゆうき　たかのぶ</t>
    <phoneticPr fontId="2"/>
  </si>
  <si>
    <t>IVA抵抗例</t>
    <rPh sb="3" eb="5">
      <t>テイコウ</t>
    </rPh>
    <rPh sb="5" eb="6">
      <t>レイ</t>
    </rPh>
    <phoneticPr fontId="2"/>
  </si>
  <si>
    <t>やまうち　とおる</t>
    <phoneticPr fontId="2"/>
  </si>
  <si>
    <t>ふるかわ　ゆきお</t>
    <phoneticPr fontId="2"/>
  </si>
  <si>
    <t>IVA　回数減らす目的</t>
    <rPh sb="4" eb="6">
      <t>カイスウ</t>
    </rPh>
    <rPh sb="6" eb="7">
      <t>ヘ</t>
    </rPh>
    <rPh sb="9" eb="11">
      <t>モクテキ</t>
    </rPh>
    <phoneticPr fontId="2"/>
  </si>
  <si>
    <t>おかもと　たかし</t>
    <phoneticPr fontId="2"/>
  </si>
  <si>
    <t>たかもり　ひろあき</t>
    <phoneticPr fontId="2"/>
  </si>
  <si>
    <t>SRH軽度伴う</t>
    <rPh sb="3" eb="5">
      <t>ケイド</t>
    </rPh>
    <rPh sb="5" eb="6">
      <t>トモナ</t>
    </rPh>
    <phoneticPr fontId="2"/>
  </si>
  <si>
    <t>さわにし　のぶはる</t>
    <phoneticPr fontId="2"/>
  </si>
  <si>
    <t>白庭</t>
    <rPh sb="0" eb="2">
      <t>シラニワ</t>
    </rPh>
    <phoneticPr fontId="2"/>
  </si>
  <si>
    <t>しみず　としあき</t>
    <phoneticPr fontId="2"/>
  </si>
  <si>
    <t>とんかく　たかのり　？</t>
    <phoneticPr fontId="2"/>
  </si>
  <si>
    <t>左眼はバイエル治験後</t>
    <rPh sb="0" eb="1">
      <t>ヒダリ</t>
    </rPh>
    <rPh sb="1" eb="2">
      <t>ガン</t>
    </rPh>
    <rPh sb="7" eb="9">
      <t>チケン</t>
    </rPh>
    <rPh sb="9" eb="10">
      <t>ゴ</t>
    </rPh>
    <phoneticPr fontId="2"/>
  </si>
  <si>
    <t>いけだ　まもる</t>
    <phoneticPr fontId="2"/>
  </si>
  <si>
    <t>No.</t>
    <phoneticPr fontId="2"/>
  </si>
  <si>
    <t>Male/Female</t>
    <phoneticPr fontId="2"/>
  </si>
  <si>
    <t>age</t>
    <phoneticPr fontId="2"/>
  </si>
  <si>
    <t>PDT(reduced/full)</t>
    <phoneticPr fontId="2"/>
  </si>
  <si>
    <t>FF</t>
    <phoneticPr fontId="2"/>
  </si>
  <si>
    <t>combination</t>
    <phoneticPr fontId="2"/>
  </si>
  <si>
    <t>none</t>
    <phoneticPr fontId="2"/>
  </si>
  <si>
    <t>previous treatment</t>
    <phoneticPr fontId="2"/>
  </si>
  <si>
    <t>PPV,IVA</t>
    <phoneticPr fontId="2"/>
  </si>
  <si>
    <t>diagnosis</t>
    <phoneticPr fontId="2"/>
  </si>
  <si>
    <t>⊿1M</t>
    <phoneticPr fontId="2"/>
  </si>
  <si>
    <t>3d</t>
    <phoneticPr fontId="2"/>
  </si>
  <si>
    <t>⊿3d</t>
    <phoneticPr fontId="2"/>
  </si>
  <si>
    <t>R/L</t>
    <phoneticPr fontId="2"/>
  </si>
  <si>
    <t>BCVA(logMAR)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</si>
</sst>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/mm/dd"/>
    <numFmt numFmtId="177" formatCode="yyyy/mm/dd"/>
    <numFmt numFmtId="178" formatCode="0_ "/>
    <numFmt numFmtId="179" formatCode="0.0%"/>
    <numFmt numFmtId="180" formatCode="0.00_ "/>
  </numFmts>
  <fonts count="12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 (本文)"/>
      <family val="3"/>
      <charset val="128"/>
    </font>
    <font>
      <sz val="11"/>
      <color rgb="FFFF0000"/>
      <name val="游ゴシック (本文)"/>
      <family val="3"/>
      <charset val="128"/>
    </font>
    <font>
      <sz val="11"/>
      <color rgb="FFFF0000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177" fontId="0" fillId="2" borderId="0" xfId="0" applyNumberFormat="1" applyFill="1">
      <alignment vertical="center"/>
    </xf>
    <xf numFmtId="178" fontId="0" fillId="2" borderId="0" xfId="0" applyNumberFormat="1" applyFill="1">
      <alignment vertical="center"/>
    </xf>
    <xf numFmtId="179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3" fillId="0" borderId="0" xfId="1">
      <alignment vertical="center"/>
    </xf>
    <xf numFmtId="0" fontId="4" fillId="0" borderId="0" xfId="0" applyFont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7" fillId="0" borderId="0" xfId="0" applyFont="1">
      <alignment vertical="center"/>
    </xf>
    <xf numFmtId="0" fontId="0" fillId="5" borderId="0" xfId="0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80" fontId="0" fillId="0" borderId="0" xfId="0" applyNumberFormat="1">
      <alignment vertical="center"/>
    </xf>
  </cellXfs>
  <cellStyles count="2">
    <cellStyle name="ハイパーリンク" xfId="1" builtinId="8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7DEA-7442-42AD-A695-943AE5154ED2}">
  <sheetPr filterMode="1">
    <pageSetUpPr fitToPage="1"/>
  </sheetPr>
  <dimension ref="A1:BM522"/>
  <sheetViews>
    <sheetView zoomScale="80" zoomScaleNormal="80" workbookViewId="0">
      <pane xSplit="16" ySplit="2" topLeftCell="Q85" activePane="bottomRight" state="frozen"/>
      <selection pane="topRight" activeCell="M1" sqref="M1"/>
      <selection pane="bottomLeft" activeCell="A3" sqref="A3"/>
      <selection pane="bottomRight" activeCell="A2" sqref="A2:XFD129"/>
    </sheetView>
  </sheetViews>
  <sheetFormatPr defaultColWidth="8.83203125" defaultRowHeight="18" customHeight="1"/>
  <cols>
    <col min="2" max="2" width="8.83203125" style="1" customWidth="1"/>
    <col min="3" max="3" width="17.58203125" customWidth="1"/>
    <col min="4" max="4" width="8.33203125" customWidth="1"/>
    <col min="5" max="5" width="4.08203125" customWidth="1"/>
    <col min="6" max="6" width="11.33203125" style="6" customWidth="1"/>
    <col min="7" max="7" width="4.58203125" style="7" customWidth="1"/>
    <col min="8" max="8" width="3.33203125" customWidth="1"/>
    <col min="9" max="9" width="5" customWidth="1"/>
    <col min="10" max="10" width="4.83203125" customWidth="1"/>
    <col min="11" max="12" width="5.33203125" customWidth="1"/>
    <col min="13" max="13" width="3.08203125" customWidth="1"/>
    <col min="14" max="14" width="4.58203125" customWidth="1"/>
    <col min="15" max="15" width="6.75" customWidth="1"/>
    <col min="16" max="16" width="5.33203125" customWidth="1"/>
    <col min="19" max="45" width="5.75" customWidth="1"/>
    <col min="46" max="51" width="7.75" style="5" customWidth="1"/>
    <col min="52" max="58" width="5.75" customWidth="1"/>
    <col min="59" max="65" width="7.58203125" customWidth="1"/>
  </cols>
  <sheetData>
    <row r="1" spans="1:65" ht="18" customHeight="1">
      <c r="E1" s="2"/>
      <c r="F1" s="3"/>
      <c r="G1" s="4"/>
      <c r="K1" s="2"/>
      <c r="L1" s="2"/>
      <c r="M1" s="2"/>
      <c r="N1" s="2"/>
      <c r="O1" s="2"/>
      <c r="P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L1" s="2"/>
      <c r="AM1" s="2"/>
      <c r="AN1" s="2"/>
      <c r="AO1" s="2"/>
      <c r="AP1" s="2"/>
      <c r="AQ1" s="2"/>
      <c r="AR1" s="2"/>
      <c r="AZ1" s="2"/>
      <c r="BA1" s="2"/>
      <c r="BB1" s="2"/>
      <c r="BC1" s="2"/>
      <c r="BD1" s="2"/>
      <c r="BE1" s="2"/>
      <c r="BF1" s="2"/>
    </row>
    <row r="2" spans="1:65" ht="18" customHeight="1">
      <c r="A2" t="s">
        <v>0</v>
      </c>
      <c r="B2" s="1" t="s">
        <v>1</v>
      </c>
      <c r="C2" t="s">
        <v>2</v>
      </c>
      <c r="D2" t="s">
        <v>3</v>
      </c>
      <c r="E2" t="s">
        <v>4</v>
      </c>
      <c r="F2" s="6" t="s">
        <v>5</v>
      </c>
      <c r="G2" s="7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19</v>
      </c>
      <c r="AA2" t="s">
        <v>20</v>
      </c>
      <c r="AB2" t="s">
        <v>21</v>
      </c>
      <c r="AC2" t="s">
        <v>22</v>
      </c>
      <c r="AD2" t="s">
        <v>23</v>
      </c>
      <c r="AE2" t="s">
        <v>25</v>
      </c>
      <c r="AF2" t="s">
        <v>19</v>
      </c>
      <c r="AG2" t="s">
        <v>20</v>
      </c>
      <c r="AH2" t="s">
        <v>21</v>
      </c>
      <c r="AI2" t="s">
        <v>22</v>
      </c>
      <c r="AJ2" t="s">
        <v>23</v>
      </c>
      <c r="AL2" t="s">
        <v>26</v>
      </c>
      <c r="AM2" t="s">
        <v>27</v>
      </c>
      <c r="AN2" t="s">
        <v>19</v>
      </c>
      <c r="AO2" t="s">
        <v>20</v>
      </c>
      <c r="AP2" t="s">
        <v>21</v>
      </c>
      <c r="AQ2" t="s">
        <v>22</v>
      </c>
      <c r="AR2" t="s">
        <v>23</v>
      </c>
      <c r="AS2" t="s">
        <v>25</v>
      </c>
      <c r="AT2" s="5" t="s">
        <v>27</v>
      </c>
      <c r="AU2" s="5" t="s">
        <v>19</v>
      </c>
      <c r="AV2" s="5" t="s">
        <v>20</v>
      </c>
      <c r="AW2" s="5" t="s">
        <v>21</v>
      </c>
      <c r="AX2" s="5" t="s">
        <v>22</v>
      </c>
      <c r="AY2" s="5" t="s">
        <v>23</v>
      </c>
      <c r="AZ2" t="s">
        <v>28</v>
      </c>
      <c r="BA2" t="s">
        <v>27</v>
      </c>
      <c r="BB2" t="s">
        <v>19</v>
      </c>
      <c r="BC2" t="s">
        <v>20</v>
      </c>
      <c r="BD2" t="s">
        <v>21</v>
      </c>
      <c r="BE2" t="s">
        <v>22</v>
      </c>
      <c r="BF2" t="s">
        <v>23</v>
      </c>
      <c r="BG2" t="s">
        <v>25</v>
      </c>
      <c r="BH2" t="s">
        <v>27</v>
      </c>
      <c r="BI2" t="s">
        <v>19</v>
      </c>
      <c r="BJ2" t="s">
        <v>20</v>
      </c>
      <c r="BK2" t="s">
        <v>21</v>
      </c>
      <c r="BL2" t="s">
        <v>22</v>
      </c>
      <c r="BM2" t="s">
        <v>23</v>
      </c>
    </row>
    <row r="3" spans="1:65" hidden="1">
      <c r="A3">
        <v>1</v>
      </c>
      <c r="B3" s="1">
        <v>42643</v>
      </c>
      <c r="C3" t="s">
        <v>29</v>
      </c>
      <c r="D3">
        <v>3975210</v>
      </c>
      <c r="G3" s="7">
        <f>INT((B3-F3)/365.25)</f>
        <v>116</v>
      </c>
      <c r="H3" t="s">
        <v>30</v>
      </c>
      <c r="I3" t="s">
        <v>31</v>
      </c>
      <c r="J3" t="s">
        <v>32</v>
      </c>
      <c r="M3">
        <v>1</v>
      </c>
      <c r="N3" t="s">
        <v>33</v>
      </c>
      <c r="P3" t="s">
        <v>34</v>
      </c>
      <c r="AT3"/>
      <c r="AU3"/>
      <c r="AV3"/>
      <c r="AW3"/>
      <c r="AX3"/>
      <c r="AY3"/>
    </row>
    <row r="4" spans="1:65" hidden="1">
      <c r="A4">
        <v>2</v>
      </c>
      <c r="B4" s="1">
        <v>42643</v>
      </c>
      <c r="C4" t="s">
        <v>35</v>
      </c>
      <c r="D4">
        <v>7605709</v>
      </c>
      <c r="G4"/>
      <c r="H4" t="s">
        <v>36</v>
      </c>
      <c r="I4" t="s">
        <v>37</v>
      </c>
      <c r="J4" t="s">
        <v>32</v>
      </c>
      <c r="M4">
        <v>2</v>
      </c>
      <c r="P4" t="s">
        <v>38</v>
      </c>
      <c r="R4" t="s">
        <v>39</v>
      </c>
      <c r="AT4"/>
      <c r="AU4"/>
      <c r="AV4"/>
      <c r="AW4"/>
      <c r="AX4"/>
      <c r="AY4"/>
    </row>
    <row r="5" spans="1:65" hidden="1">
      <c r="A5">
        <v>3</v>
      </c>
      <c r="B5" s="1">
        <v>42643</v>
      </c>
      <c r="C5" t="s">
        <v>40</v>
      </c>
      <c r="D5">
        <v>7462836</v>
      </c>
      <c r="G5"/>
      <c r="H5" t="s">
        <v>41</v>
      </c>
      <c r="I5" t="s">
        <v>37</v>
      </c>
      <c r="J5" t="s">
        <v>42</v>
      </c>
      <c r="M5">
        <v>13</v>
      </c>
      <c r="P5" t="s">
        <v>43</v>
      </c>
      <c r="AT5"/>
      <c r="AU5"/>
      <c r="AV5"/>
      <c r="AW5"/>
      <c r="AX5"/>
      <c r="AY5"/>
    </row>
    <row r="6" spans="1:65" hidden="1">
      <c r="A6">
        <v>4</v>
      </c>
      <c r="B6" s="1">
        <v>42643</v>
      </c>
      <c r="C6" t="s">
        <v>44</v>
      </c>
      <c r="D6">
        <v>8596165</v>
      </c>
      <c r="G6" s="7">
        <f>INT((B6-F6)/365.25)</f>
        <v>116</v>
      </c>
      <c r="H6" t="s">
        <v>36</v>
      </c>
      <c r="I6" t="s">
        <v>31</v>
      </c>
      <c r="J6" t="s">
        <v>45</v>
      </c>
      <c r="M6">
        <v>1</v>
      </c>
      <c r="N6" t="s">
        <v>33</v>
      </c>
      <c r="P6" t="s">
        <v>43</v>
      </c>
      <c r="AT6"/>
      <c r="AU6"/>
      <c r="AV6"/>
      <c r="AW6"/>
      <c r="AX6"/>
      <c r="AY6"/>
    </row>
    <row r="7" spans="1:65" ht="18" customHeight="1">
      <c r="A7">
        <v>5</v>
      </c>
      <c r="B7" s="1">
        <v>42650</v>
      </c>
      <c r="C7" t="s">
        <v>46</v>
      </c>
      <c r="D7">
        <v>7985905</v>
      </c>
      <c r="E7" t="s">
        <v>47</v>
      </c>
      <c r="F7" s="6">
        <v>15349</v>
      </c>
      <c r="G7" s="7">
        <f>INT((B7-F7)/365.25)</f>
        <v>74</v>
      </c>
      <c r="H7" t="s">
        <v>36</v>
      </c>
      <c r="I7" t="s">
        <v>31</v>
      </c>
      <c r="J7" t="s">
        <v>45</v>
      </c>
      <c r="K7">
        <v>5925</v>
      </c>
      <c r="L7">
        <v>7000</v>
      </c>
      <c r="M7">
        <v>1</v>
      </c>
      <c r="N7" t="s">
        <v>48</v>
      </c>
      <c r="O7" t="s">
        <v>49</v>
      </c>
      <c r="P7" t="s">
        <v>43</v>
      </c>
      <c r="S7">
        <v>0.8</v>
      </c>
      <c r="T7">
        <v>0.6</v>
      </c>
      <c r="U7">
        <v>0.8</v>
      </c>
      <c r="V7">
        <v>0.7</v>
      </c>
      <c r="W7">
        <v>0.6</v>
      </c>
      <c r="X7">
        <v>0.5</v>
      </c>
      <c r="Y7">
        <f>-LOG10(S7)</f>
        <v>9.6910013008056392E-2</v>
      </c>
      <c r="Z7">
        <f t="shared" ref="Z7:AD7" si="0">-LOG10(T7)</f>
        <v>0.22184874961635639</v>
      </c>
      <c r="AA7">
        <f t="shared" si="0"/>
        <v>9.6910013008056392E-2</v>
      </c>
      <c r="AB7">
        <f t="shared" si="0"/>
        <v>0.15490195998574319</v>
      </c>
      <c r="AC7">
        <f t="shared" si="0"/>
        <v>0.22184874961635639</v>
      </c>
      <c r="AD7">
        <f t="shared" si="0"/>
        <v>0.3010299956639812</v>
      </c>
      <c r="AF7">
        <f>Z7-$Y7</f>
        <v>0.1249387366083</v>
      </c>
      <c r="AG7">
        <f t="shared" ref="AG7:AI7" si="1">AA7-$Y7</f>
        <v>0</v>
      </c>
      <c r="AH7">
        <f t="shared" si="1"/>
        <v>5.7991946977686795E-2</v>
      </c>
      <c r="AI7">
        <f t="shared" si="1"/>
        <v>0.1249387366083</v>
      </c>
      <c r="AJ7">
        <f>AD7-$Y7</f>
        <v>0.20411998265592479</v>
      </c>
      <c r="AL7">
        <v>469</v>
      </c>
      <c r="AM7">
        <v>403</v>
      </c>
      <c r="AN7">
        <v>359</v>
      </c>
      <c r="AT7" s="5">
        <f>(AM7-$AL7)/$AL7</f>
        <v>-0.14072494669509594</v>
      </c>
      <c r="AU7" s="5">
        <f t="shared" ref="AU7" si="2">(AN7-$AL7)/$AL7</f>
        <v>-0.23454157782515991</v>
      </c>
      <c r="AV7"/>
      <c r="AW7"/>
      <c r="AX7"/>
      <c r="AY7"/>
      <c r="AZ7">
        <v>391</v>
      </c>
      <c r="BA7">
        <v>379</v>
      </c>
      <c r="BB7">
        <v>354</v>
      </c>
      <c r="BH7" s="5">
        <f>(BA7-$AZ7)/$AZ7</f>
        <v>-3.0690537084398978E-2</v>
      </c>
      <c r="BI7" s="5">
        <f>(BB7-$AZ7)/$AZ7</f>
        <v>-9.4629156010230184E-2</v>
      </c>
    </row>
    <row r="8" spans="1:65" hidden="1">
      <c r="A8">
        <v>6</v>
      </c>
      <c r="B8" s="1">
        <v>42650</v>
      </c>
      <c r="C8" t="s">
        <v>50</v>
      </c>
      <c r="D8">
        <v>6491469</v>
      </c>
      <c r="G8"/>
      <c r="H8" t="s">
        <v>36</v>
      </c>
      <c r="I8" t="s">
        <v>31</v>
      </c>
      <c r="J8" t="s">
        <v>45</v>
      </c>
      <c r="M8">
        <v>8</v>
      </c>
      <c r="P8" t="s">
        <v>43</v>
      </c>
      <c r="AT8"/>
      <c r="AU8"/>
      <c r="AV8"/>
      <c r="AW8"/>
      <c r="AX8"/>
      <c r="AY8"/>
    </row>
    <row r="9" spans="1:65" hidden="1">
      <c r="A9">
        <v>7</v>
      </c>
      <c r="B9" s="1">
        <v>42664</v>
      </c>
      <c r="C9" t="s">
        <v>51</v>
      </c>
      <c r="D9">
        <v>7923401</v>
      </c>
      <c r="G9"/>
      <c r="H9" t="s">
        <v>36</v>
      </c>
      <c r="I9" t="s">
        <v>31</v>
      </c>
      <c r="J9" t="s">
        <v>45</v>
      </c>
      <c r="M9">
        <v>2</v>
      </c>
      <c r="AT9"/>
      <c r="AU9"/>
      <c r="AV9"/>
      <c r="AW9"/>
      <c r="AX9"/>
      <c r="AY9"/>
    </row>
    <row r="10" spans="1:65" ht="18" customHeight="1">
      <c r="A10">
        <v>8</v>
      </c>
      <c r="B10" s="1">
        <v>42664</v>
      </c>
      <c r="C10" t="s">
        <v>52</v>
      </c>
      <c r="D10">
        <v>1737160</v>
      </c>
      <c r="E10" t="s">
        <v>47</v>
      </c>
      <c r="F10" s="6">
        <v>16074</v>
      </c>
      <c r="G10" s="7">
        <f>INT((B10-F10)/365.25)</f>
        <v>72</v>
      </c>
      <c r="H10" t="s">
        <v>41</v>
      </c>
      <c r="I10" t="s">
        <v>31</v>
      </c>
      <c r="J10" t="s" ph="1">
        <v>45</v>
      </c>
      <c r="K10" ph="1">
        <v>4730</v>
      </c>
      <c r="L10" ph="1">
        <v>5800</v>
      </c>
      <c r="M10">
        <v>1</v>
      </c>
      <c r="N10" t="s">
        <v>48</v>
      </c>
      <c r="O10" t="s">
        <v>45</v>
      </c>
      <c r="P10" t="s">
        <v>43</v>
      </c>
      <c r="S10">
        <v>0.7</v>
      </c>
      <c r="T10">
        <v>0.7</v>
      </c>
      <c r="U10">
        <v>0.7</v>
      </c>
      <c r="V10">
        <v>1</v>
      </c>
      <c r="W10">
        <v>1.2</v>
      </c>
      <c r="X10">
        <v>0.9</v>
      </c>
      <c r="Y10">
        <f>-LOG10(S10)</f>
        <v>0.15490195998574319</v>
      </c>
      <c r="Z10">
        <f t="shared" ref="Z10:AB10" si="3">-LOG10(T10)</f>
        <v>0.15490195998574319</v>
      </c>
      <c r="AA10">
        <f t="shared" si="3"/>
        <v>0.15490195998574319</v>
      </c>
      <c r="AB10">
        <f t="shared" si="3"/>
        <v>0</v>
      </c>
      <c r="AC10" t="s">
        <v>53</v>
      </c>
      <c r="AD10">
        <f t="shared" ref="AD10" si="4">-LOG10(X10)</f>
        <v>4.5757490560675115E-2</v>
      </c>
      <c r="AF10">
        <f>Z10-$Y10</f>
        <v>0</v>
      </c>
      <c r="AG10">
        <f t="shared" ref="AG10:AH10" si="5">AA10-$Y10</f>
        <v>0</v>
      </c>
      <c r="AH10">
        <f t="shared" si="5"/>
        <v>-0.15490195998574319</v>
      </c>
      <c r="AJ10">
        <f t="shared" ref="AJ10" si="6">AD10-$Y10</f>
        <v>-0.10914446942506807</v>
      </c>
      <c r="AL10">
        <v>312</v>
      </c>
      <c r="AM10">
        <v>419</v>
      </c>
      <c r="AN10">
        <v>168</v>
      </c>
      <c r="AT10" s="5">
        <f>(AM10-$AL10)/$AL10</f>
        <v>0.34294871794871795</v>
      </c>
      <c r="AU10" s="5">
        <f t="shared" ref="AU10" si="7">(AN10-$AL10)/$AL10</f>
        <v>-0.46153846153846156</v>
      </c>
      <c r="AV10"/>
      <c r="AW10"/>
      <c r="AX10"/>
      <c r="AY10"/>
      <c r="AZ10">
        <v>319</v>
      </c>
      <c r="BA10">
        <v>432</v>
      </c>
      <c r="BB10">
        <v>296</v>
      </c>
      <c r="BH10" s="5">
        <f>(BA10-$AZ10)/$AZ10</f>
        <v>0.35423197492163011</v>
      </c>
      <c r="BI10" s="5">
        <f>(BB10-$AZ10)/$AZ10</f>
        <v>-7.2100313479623826E-2</v>
      </c>
    </row>
    <row r="11" spans="1:65" hidden="1">
      <c r="A11">
        <v>9</v>
      </c>
      <c r="B11" s="1">
        <v>42671</v>
      </c>
      <c r="C11" t="s">
        <v>54</v>
      </c>
      <c r="D11">
        <v>8344525</v>
      </c>
      <c r="G11"/>
      <c r="H11" t="s">
        <v>41</v>
      </c>
      <c r="I11" t="s">
        <v>37</v>
      </c>
      <c r="J11" t="s">
        <v>32</v>
      </c>
      <c r="M11">
        <v>6</v>
      </c>
      <c r="AT11"/>
      <c r="AU11"/>
      <c r="AV11"/>
      <c r="AW11"/>
      <c r="AX11"/>
      <c r="AY11"/>
    </row>
    <row r="12" spans="1:65" hidden="1">
      <c r="A12">
        <v>10</v>
      </c>
      <c r="B12" s="1">
        <v>42671</v>
      </c>
      <c r="C12" t="s">
        <v>55</v>
      </c>
      <c r="D12">
        <v>6660687</v>
      </c>
      <c r="G12"/>
      <c r="H12" t="s">
        <v>36</v>
      </c>
      <c r="I12" t="s">
        <v>31</v>
      </c>
      <c r="J12" t="s">
        <v>42</v>
      </c>
      <c r="M12">
        <v>2</v>
      </c>
      <c r="AT12"/>
      <c r="AU12"/>
      <c r="AV12"/>
      <c r="AW12"/>
      <c r="AX12"/>
      <c r="AY12"/>
    </row>
    <row r="13" spans="1:65" hidden="1">
      <c r="A13">
        <v>11</v>
      </c>
      <c r="B13" s="1">
        <v>42671</v>
      </c>
      <c r="C13" t="s">
        <v>56</v>
      </c>
      <c r="D13">
        <v>7914509</v>
      </c>
      <c r="G13"/>
      <c r="H13" t="s">
        <v>36</v>
      </c>
      <c r="I13" t="s">
        <v>37</v>
      </c>
      <c r="J13" t="s">
        <v>57</v>
      </c>
      <c r="M13">
        <v>3</v>
      </c>
      <c r="AT13"/>
      <c r="AU13"/>
      <c r="AV13"/>
      <c r="AW13"/>
      <c r="AX13"/>
      <c r="AY13"/>
    </row>
    <row r="14" spans="1:65" ht="18" customHeight="1">
      <c r="A14">
        <v>12</v>
      </c>
      <c r="B14" s="1">
        <v>42671</v>
      </c>
      <c r="C14" t="s">
        <v>58</v>
      </c>
      <c r="D14">
        <v>7804281</v>
      </c>
      <c r="E14" t="s">
        <v>59</v>
      </c>
      <c r="F14" s="6">
        <v>14210</v>
      </c>
      <c r="G14" s="7">
        <f t="shared" ref="G14:G15" si="8">INT((B14-F14)/365.25)</f>
        <v>77</v>
      </c>
      <c r="H14" t="s">
        <v>41</v>
      </c>
      <c r="I14" t="s">
        <v>31</v>
      </c>
      <c r="J14" t="s">
        <v>42</v>
      </c>
      <c r="K14">
        <v>3557</v>
      </c>
      <c r="L14">
        <v>4600</v>
      </c>
      <c r="M14">
        <v>1</v>
      </c>
      <c r="N14" t="s">
        <v>48</v>
      </c>
      <c r="O14" t="s">
        <v>42</v>
      </c>
      <c r="P14" t="s">
        <v>43</v>
      </c>
      <c r="S14">
        <v>1.2</v>
      </c>
      <c r="T14">
        <v>1.2</v>
      </c>
      <c r="U14">
        <v>1.2</v>
      </c>
      <c r="W14">
        <v>1.2</v>
      </c>
      <c r="X14">
        <v>1.2</v>
      </c>
      <c r="Y14">
        <f>-LOG10(S14)</f>
        <v>-7.9181246047624818E-2</v>
      </c>
      <c r="Z14">
        <f t="shared" ref="Z14:AA14" si="9">-LOG10(T14)</f>
        <v>-7.9181246047624818E-2</v>
      </c>
      <c r="AA14">
        <f t="shared" si="9"/>
        <v>-7.9181246047624818E-2</v>
      </c>
      <c r="AC14">
        <f t="shared" ref="AC14:AD14" si="10">-LOG10(W14)</f>
        <v>-7.9181246047624818E-2</v>
      </c>
      <c r="AD14">
        <f t="shared" si="10"/>
        <v>-7.9181246047624818E-2</v>
      </c>
      <c r="AF14">
        <f>Z14-$Y14</f>
        <v>0</v>
      </c>
      <c r="AG14">
        <f t="shared" ref="AG14:AJ14" si="11">AA14-$Y14</f>
        <v>0</v>
      </c>
      <c r="AH14">
        <f t="shared" si="11"/>
        <v>7.9181246047624818E-2</v>
      </c>
      <c r="AI14">
        <f t="shared" si="11"/>
        <v>0</v>
      </c>
      <c r="AJ14">
        <f t="shared" si="11"/>
        <v>0</v>
      </c>
      <c r="AL14">
        <v>179</v>
      </c>
      <c r="AM14">
        <v>180</v>
      </c>
      <c r="AN14">
        <v>177</v>
      </c>
      <c r="AT14" s="5">
        <f>(AM14-$AL14)/$AL14</f>
        <v>5.5865921787709499E-3</v>
      </c>
      <c r="AU14" s="5">
        <f t="shared" ref="AU14" si="12">(AN14-$AL14)/$AL14</f>
        <v>-1.11731843575419E-2</v>
      </c>
      <c r="AV14"/>
      <c r="AW14"/>
      <c r="AX14"/>
      <c r="AY14"/>
      <c r="AZ14">
        <v>482</v>
      </c>
      <c r="BA14">
        <v>388</v>
      </c>
      <c r="BB14">
        <v>382</v>
      </c>
      <c r="BH14" s="5">
        <f>(BA14-$AZ14)/$AZ14</f>
        <v>-0.19502074688796681</v>
      </c>
      <c r="BI14" s="5">
        <f>(BB14-$AZ14)/$AZ14</f>
        <v>-0.2074688796680498</v>
      </c>
    </row>
    <row r="15" spans="1:65" hidden="1">
      <c r="A15">
        <v>13</v>
      </c>
      <c r="B15" s="1">
        <v>42671</v>
      </c>
      <c r="C15" t="s">
        <v>60</v>
      </c>
      <c r="D15">
        <v>8913081</v>
      </c>
      <c r="E15" t="s">
        <v>59</v>
      </c>
      <c r="F15" s="6">
        <v>15855</v>
      </c>
      <c r="G15" s="7">
        <f t="shared" si="8"/>
        <v>73</v>
      </c>
      <c r="H15" t="s">
        <v>41</v>
      </c>
      <c r="I15" t="s">
        <v>31</v>
      </c>
      <c r="J15" t="s">
        <v>32</v>
      </c>
      <c r="M15">
        <v>1</v>
      </c>
      <c r="N15" t="s">
        <v>33</v>
      </c>
      <c r="P15" t="s">
        <v>61</v>
      </c>
      <c r="Q15" t="s">
        <v>62</v>
      </c>
      <c r="S15">
        <v>0.5</v>
      </c>
      <c r="T15">
        <v>0.4</v>
      </c>
      <c r="U15">
        <v>0.5</v>
      </c>
      <c r="V15">
        <v>0.6</v>
      </c>
      <c r="W15">
        <v>0.6</v>
      </c>
      <c r="X15">
        <v>0.6</v>
      </c>
      <c r="AL15">
        <v>197</v>
      </c>
      <c r="AM15">
        <v>172</v>
      </c>
      <c r="AN15">
        <v>150</v>
      </c>
      <c r="AT15"/>
      <c r="AU15"/>
      <c r="AV15"/>
      <c r="AW15"/>
      <c r="AX15"/>
      <c r="AY15"/>
    </row>
    <row r="16" spans="1:65" hidden="1">
      <c r="A16">
        <v>14</v>
      </c>
      <c r="B16" s="1">
        <v>42685</v>
      </c>
      <c r="C16" t="s">
        <v>63</v>
      </c>
      <c r="D16">
        <v>7863252</v>
      </c>
      <c r="G16"/>
      <c r="H16" t="s">
        <v>41</v>
      </c>
      <c r="I16" t="s">
        <v>31</v>
      </c>
      <c r="J16" t="s">
        <v>42</v>
      </c>
      <c r="M16">
        <v>2</v>
      </c>
      <c r="R16" t="s">
        <v>39</v>
      </c>
      <c r="AT16"/>
      <c r="AU16"/>
      <c r="AV16"/>
      <c r="AW16"/>
      <c r="AX16"/>
      <c r="AY16"/>
    </row>
    <row r="17" spans="1:61" hidden="1">
      <c r="A17">
        <v>15</v>
      </c>
      <c r="B17" s="1">
        <v>42685</v>
      </c>
      <c r="C17" t="s">
        <v>64</v>
      </c>
      <c r="D17">
        <v>8915748</v>
      </c>
      <c r="E17" t="s">
        <v>47</v>
      </c>
      <c r="G17"/>
      <c r="H17" t="s">
        <v>41</v>
      </c>
      <c r="I17" t="s">
        <v>37</v>
      </c>
      <c r="J17" t="s">
        <v>42</v>
      </c>
      <c r="M17">
        <v>1</v>
      </c>
      <c r="N17" t="s">
        <v>33</v>
      </c>
      <c r="P17" t="s">
        <v>43</v>
      </c>
      <c r="AT17"/>
      <c r="AU17"/>
      <c r="AV17"/>
      <c r="AW17"/>
      <c r="AX17"/>
      <c r="AY17"/>
    </row>
    <row r="18" spans="1:61" hidden="1">
      <c r="A18">
        <v>16</v>
      </c>
      <c r="B18" s="1">
        <v>42685</v>
      </c>
      <c r="C18" t="s">
        <v>65</v>
      </c>
      <c r="D18">
        <v>8486943</v>
      </c>
      <c r="G18"/>
      <c r="H18" t="s">
        <v>41</v>
      </c>
      <c r="I18" t="s">
        <v>31</v>
      </c>
      <c r="J18" t="s">
        <v>42</v>
      </c>
      <c r="M18">
        <v>4</v>
      </c>
      <c r="R18" t="s">
        <v>39</v>
      </c>
      <c r="AT18"/>
      <c r="AU18"/>
      <c r="AV18"/>
      <c r="AW18"/>
      <c r="AX18"/>
      <c r="AY18"/>
    </row>
    <row r="19" spans="1:61" hidden="1">
      <c r="A19">
        <v>17</v>
      </c>
      <c r="B19" s="1">
        <v>42685</v>
      </c>
      <c r="C19" t="s">
        <v>66</v>
      </c>
      <c r="D19">
        <v>4997668</v>
      </c>
      <c r="E19" t="s">
        <v>47</v>
      </c>
      <c r="F19" s="6">
        <v>15954</v>
      </c>
      <c r="G19" s="8"/>
      <c r="H19" t="s">
        <v>36</v>
      </c>
      <c r="I19" t="s">
        <v>37</v>
      </c>
      <c r="J19" t="s">
        <v>32</v>
      </c>
      <c r="M19">
        <v>1</v>
      </c>
      <c r="N19" t="s">
        <v>67</v>
      </c>
      <c r="P19" t="s">
        <v>43</v>
      </c>
      <c r="R19" t="s">
        <v>39</v>
      </c>
      <c r="S19">
        <v>0.3</v>
      </c>
      <c r="T19">
        <v>0.15</v>
      </c>
      <c r="U19">
        <v>1</v>
      </c>
      <c r="Y19">
        <f t="shared" ref="Y19:AD21" si="13">-LOG10(S19)</f>
        <v>0.52287874528033762</v>
      </c>
      <c r="Z19">
        <f t="shared" si="13"/>
        <v>0.82390874094431876</v>
      </c>
      <c r="AA19">
        <f t="shared" si="13"/>
        <v>0</v>
      </c>
      <c r="AL19">
        <v>90</v>
      </c>
      <c r="AM19">
        <v>462</v>
      </c>
      <c r="AN19">
        <v>85</v>
      </c>
      <c r="AT19"/>
      <c r="AU19"/>
      <c r="AV19"/>
      <c r="AW19"/>
      <c r="AX19"/>
      <c r="AY19"/>
      <c r="AZ19">
        <v>208</v>
      </c>
      <c r="BA19">
        <v>379</v>
      </c>
    </row>
    <row r="20" spans="1:61" ht="18" customHeight="1">
      <c r="A20">
        <v>18</v>
      </c>
      <c r="B20" s="1">
        <v>42692</v>
      </c>
      <c r="C20" t="s">
        <v>68</v>
      </c>
      <c r="D20">
        <v>8915864</v>
      </c>
      <c r="E20" t="s">
        <v>47</v>
      </c>
      <c r="F20" s="6">
        <v>26900</v>
      </c>
      <c r="G20" s="7">
        <f t="shared" ref="G20:G21" si="14">INT((B20-F20)/365.25)</f>
        <v>43</v>
      </c>
      <c r="H20" t="s">
        <v>36</v>
      </c>
      <c r="I20" t="s">
        <v>31</v>
      </c>
      <c r="J20" t="s">
        <v>32</v>
      </c>
      <c r="K20">
        <v>2406</v>
      </c>
      <c r="L20">
        <v>3500</v>
      </c>
      <c r="M20">
        <v>1</v>
      </c>
      <c r="N20" t="s">
        <v>48</v>
      </c>
      <c r="O20" t="s">
        <v>69</v>
      </c>
      <c r="P20" t="s">
        <v>61</v>
      </c>
      <c r="S20">
        <v>1.5</v>
      </c>
      <c r="T20">
        <v>1.5</v>
      </c>
      <c r="U20">
        <v>1.5</v>
      </c>
      <c r="V20">
        <v>1.2</v>
      </c>
      <c r="W20">
        <v>1.5</v>
      </c>
      <c r="X20">
        <v>1.5</v>
      </c>
      <c r="Y20">
        <f t="shared" si="13"/>
        <v>-0.17609125905568124</v>
      </c>
      <c r="Z20">
        <f t="shared" si="13"/>
        <v>-0.17609125905568124</v>
      </c>
      <c r="AA20">
        <f t="shared" si="13"/>
        <v>-0.17609125905568124</v>
      </c>
      <c r="AB20">
        <f t="shared" si="13"/>
        <v>-7.9181246047624818E-2</v>
      </c>
      <c r="AC20">
        <f t="shared" si="13"/>
        <v>-0.17609125905568124</v>
      </c>
      <c r="AD20">
        <f t="shared" si="13"/>
        <v>-0.17609125905568124</v>
      </c>
      <c r="AF20">
        <f t="shared" ref="AF20:AJ21" si="15">Z20-$Y20</f>
        <v>0</v>
      </c>
      <c r="AG20">
        <f t="shared" si="15"/>
        <v>0</v>
      </c>
      <c r="AH20">
        <f t="shared" si="15"/>
        <v>9.691001300805642E-2</v>
      </c>
      <c r="AI20">
        <f t="shared" si="15"/>
        <v>0</v>
      </c>
      <c r="AJ20">
        <f t="shared" si="15"/>
        <v>0</v>
      </c>
      <c r="AL20">
        <v>258</v>
      </c>
      <c r="AM20">
        <v>241</v>
      </c>
      <c r="AN20">
        <v>194</v>
      </c>
      <c r="AT20" s="5">
        <f>(AM20-$AL20)/$AL20</f>
        <v>-6.589147286821706E-2</v>
      </c>
      <c r="AU20" s="5">
        <f t="shared" ref="AU20" si="16">(AN20-$AL20)/$AL20</f>
        <v>-0.24806201550387597</v>
      </c>
      <c r="AV20"/>
      <c r="AW20"/>
      <c r="AX20"/>
      <c r="AY20"/>
      <c r="AZ20">
        <v>302</v>
      </c>
      <c r="BA20">
        <v>306</v>
      </c>
      <c r="BB20">
        <v>308</v>
      </c>
      <c r="BH20" s="5">
        <f t="shared" ref="BH20:BI21" si="17">(BA20-$AZ20)/$AZ20</f>
        <v>1.3245033112582781E-2</v>
      </c>
      <c r="BI20" s="5">
        <f t="shared" si="17"/>
        <v>1.9867549668874173E-2</v>
      </c>
    </row>
    <row r="21" spans="1:61" ht="18" customHeight="1">
      <c r="A21">
        <v>19</v>
      </c>
      <c r="B21" s="1">
        <v>42692</v>
      </c>
      <c r="C21" t="s">
        <v>70</v>
      </c>
      <c r="D21">
        <v>7871519</v>
      </c>
      <c r="E21" t="s">
        <v>47</v>
      </c>
      <c r="F21" s="6">
        <v>13501</v>
      </c>
      <c r="G21" s="7">
        <f t="shared" si="14"/>
        <v>79</v>
      </c>
      <c r="H21" t="s">
        <v>36</v>
      </c>
      <c r="I21" t="s">
        <v>31</v>
      </c>
      <c r="J21" t="s">
        <v>45</v>
      </c>
      <c r="K21">
        <v>4473</v>
      </c>
      <c r="L21">
        <v>5500</v>
      </c>
      <c r="M21">
        <v>1</v>
      </c>
      <c r="N21" t="s">
        <v>48</v>
      </c>
      <c r="O21" t="s">
        <v>45</v>
      </c>
      <c r="P21" t="s">
        <v>43</v>
      </c>
      <c r="S21">
        <v>0.5</v>
      </c>
      <c r="T21">
        <v>0.5</v>
      </c>
      <c r="U21">
        <v>0.5</v>
      </c>
      <c r="V21">
        <v>0.4</v>
      </c>
      <c r="W21">
        <v>0.4</v>
      </c>
      <c r="X21">
        <v>0.5</v>
      </c>
      <c r="Y21">
        <f t="shared" si="13"/>
        <v>0.3010299956639812</v>
      </c>
      <c r="Z21">
        <f t="shared" si="13"/>
        <v>0.3010299956639812</v>
      </c>
      <c r="AA21">
        <f t="shared" si="13"/>
        <v>0.3010299956639812</v>
      </c>
      <c r="AB21">
        <f t="shared" si="13"/>
        <v>0.3979400086720376</v>
      </c>
      <c r="AC21">
        <f t="shared" si="13"/>
        <v>0.3979400086720376</v>
      </c>
      <c r="AD21">
        <f t="shared" si="13"/>
        <v>0.3010299956639812</v>
      </c>
      <c r="AF21">
        <f t="shared" si="15"/>
        <v>0</v>
      </c>
      <c r="AG21">
        <f t="shared" si="15"/>
        <v>0</v>
      </c>
      <c r="AH21">
        <f t="shared" si="15"/>
        <v>9.6910013008056406E-2</v>
      </c>
      <c r="AI21">
        <f t="shared" si="15"/>
        <v>9.6910013008056406E-2</v>
      </c>
      <c r="AJ21">
        <f t="shared" si="15"/>
        <v>0</v>
      </c>
      <c r="AL21">
        <v>269</v>
      </c>
      <c r="AM21">
        <v>277</v>
      </c>
      <c r="AN21">
        <v>216</v>
      </c>
      <c r="AT21" s="5">
        <f>(AM21-$AL21)/$AL21</f>
        <v>2.9739776951672861E-2</v>
      </c>
      <c r="AU21" s="5">
        <f>(AN21-$AL21)/$AL21</f>
        <v>-0.19702602230483271</v>
      </c>
      <c r="AZ21">
        <v>225</v>
      </c>
      <c r="BA21">
        <v>381</v>
      </c>
      <c r="BB21">
        <v>129</v>
      </c>
      <c r="BH21" s="5">
        <f t="shared" si="17"/>
        <v>0.69333333333333336</v>
      </c>
      <c r="BI21" s="5">
        <f t="shared" si="17"/>
        <v>-0.42666666666666669</v>
      </c>
    </row>
    <row r="22" spans="1:61" hidden="1">
      <c r="A22">
        <v>20</v>
      </c>
      <c r="B22" s="1">
        <v>42699</v>
      </c>
      <c r="C22" t="s">
        <v>71</v>
      </c>
      <c r="D22">
        <v>8506565</v>
      </c>
      <c r="G22"/>
      <c r="H22" t="s">
        <v>41</v>
      </c>
      <c r="I22" t="s">
        <v>31</v>
      </c>
      <c r="J22" t="s">
        <v>42</v>
      </c>
      <c r="M22">
        <v>2</v>
      </c>
      <c r="AT22"/>
      <c r="AU22"/>
      <c r="AV22"/>
      <c r="AW22"/>
      <c r="AX22"/>
      <c r="AY22"/>
    </row>
    <row r="23" spans="1:61" hidden="1">
      <c r="A23">
        <v>21</v>
      </c>
      <c r="B23" s="1">
        <v>42713</v>
      </c>
      <c r="C23" t="s">
        <v>72</v>
      </c>
      <c r="D23">
        <v>7624207</v>
      </c>
      <c r="G23"/>
      <c r="H23" t="s">
        <v>41</v>
      </c>
      <c r="I23" t="s">
        <v>31</v>
      </c>
      <c r="J23" t="s">
        <v>45</v>
      </c>
      <c r="M23">
        <v>3</v>
      </c>
      <c r="P23" t="s">
        <v>43</v>
      </c>
      <c r="R23" t="s">
        <v>73</v>
      </c>
      <c r="AT23"/>
      <c r="AU23"/>
      <c r="AV23"/>
      <c r="AW23"/>
      <c r="AX23"/>
      <c r="AY23"/>
    </row>
    <row r="24" spans="1:61" hidden="1">
      <c r="A24">
        <v>22</v>
      </c>
      <c r="B24" s="1">
        <v>42713</v>
      </c>
      <c r="C24" t="s">
        <v>74</v>
      </c>
      <c r="D24">
        <v>7231177</v>
      </c>
      <c r="G24"/>
      <c r="H24" t="s">
        <v>36</v>
      </c>
      <c r="I24" t="s">
        <v>31</v>
      </c>
      <c r="J24" t="s">
        <v>45</v>
      </c>
      <c r="M24">
        <v>3</v>
      </c>
      <c r="AT24"/>
      <c r="AU24"/>
      <c r="AV24"/>
      <c r="AW24"/>
      <c r="AX24"/>
      <c r="AY24"/>
    </row>
    <row r="25" spans="1:61" ht="18" customHeight="1">
      <c r="A25">
        <v>23</v>
      </c>
      <c r="B25" s="1">
        <v>42713</v>
      </c>
      <c r="C25" t="s">
        <v>75</v>
      </c>
      <c r="D25">
        <v>7141194</v>
      </c>
      <c r="E25" t="s">
        <v>47</v>
      </c>
      <c r="F25" s="6">
        <v>16775</v>
      </c>
      <c r="G25" s="7">
        <f>INT((B25-F25)/365.25)</f>
        <v>71</v>
      </c>
      <c r="H25" t="s">
        <v>36</v>
      </c>
      <c r="I25" t="s">
        <v>31</v>
      </c>
      <c r="J25" t="s">
        <v>42</v>
      </c>
      <c r="K25">
        <v>6000</v>
      </c>
      <c r="L25">
        <v>7000</v>
      </c>
      <c r="M25">
        <v>1</v>
      </c>
      <c r="N25" t="s">
        <v>48</v>
      </c>
      <c r="O25" t="s">
        <v>69</v>
      </c>
      <c r="P25" t="s">
        <v>38</v>
      </c>
      <c r="Q25" t="s">
        <v>76</v>
      </c>
      <c r="R25" t="s">
        <v>77</v>
      </c>
      <c r="S25">
        <v>0.6</v>
      </c>
      <c r="T25">
        <v>0.5</v>
      </c>
      <c r="U25">
        <v>0.5</v>
      </c>
      <c r="Y25">
        <f>-LOG10(S25)</f>
        <v>0.22184874961635639</v>
      </c>
      <c r="Z25">
        <f t="shared" ref="Z25:AA25" si="18">-LOG10(T25)</f>
        <v>0.3010299956639812</v>
      </c>
      <c r="AA25">
        <f t="shared" si="18"/>
        <v>0.3010299956639812</v>
      </c>
      <c r="AB25" t="s">
        <v>53</v>
      </c>
      <c r="AC25" t="s">
        <v>53</v>
      </c>
      <c r="AD25" t="s">
        <v>53</v>
      </c>
      <c r="AF25">
        <f>Z25-$Y25</f>
        <v>7.9181246047624804E-2</v>
      </c>
      <c r="AG25">
        <f t="shared" ref="AG25" si="19">AA25-$Y25</f>
        <v>7.9181246047624804E-2</v>
      </c>
      <c r="AL25">
        <v>250</v>
      </c>
      <c r="AM25">
        <v>261</v>
      </c>
      <c r="AN25">
        <v>206</v>
      </c>
      <c r="AT25" s="5">
        <f>(AM25-$AL25)/$AL25</f>
        <v>4.3999999999999997E-2</v>
      </c>
      <c r="AU25" s="5">
        <f t="shared" ref="AU25" si="20">(AN25-$AL25)/$AL25</f>
        <v>-0.17599999999999999</v>
      </c>
      <c r="AZ25">
        <v>178</v>
      </c>
      <c r="BA25">
        <v>360</v>
      </c>
      <c r="BB25">
        <v>152</v>
      </c>
      <c r="BH25" s="5">
        <f>(BA25-$AZ25)/$AZ25</f>
        <v>1.0224719101123596</v>
      </c>
      <c r="BI25" s="5">
        <f>(BB25-$AZ25)/$AZ25</f>
        <v>-0.14606741573033707</v>
      </c>
    </row>
    <row r="26" spans="1:61" hidden="1">
      <c r="A26">
        <v>24</v>
      </c>
      <c r="B26" s="1">
        <v>42713</v>
      </c>
      <c r="C26" t="s">
        <v>78</v>
      </c>
      <c r="D26">
        <v>7326011</v>
      </c>
      <c r="G26"/>
      <c r="H26" t="s">
        <v>36</v>
      </c>
      <c r="I26" t="s">
        <v>31</v>
      </c>
      <c r="J26" t="s">
        <v>45</v>
      </c>
      <c r="M26">
        <v>2</v>
      </c>
      <c r="AT26"/>
      <c r="AU26"/>
      <c r="AV26"/>
      <c r="AW26"/>
      <c r="AX26"/>
      <c r="AY26"/>
    </row>
    <row r="27" spans="1:61" ht="18" customHeight="1">
      <c r="A27">
        <v>25</v>
      </c>
      <c r="B27" s="1">
        <v>42713</v>
      </c>
      <c r="C27" t="s">
        <v>79</v>
      </c>
      <c r="D27">
        <v>8948231</v>
      </c>
      <c r="E27" t="s">
        <v>47</v>
      </c>
      <c r="F27" s="6">
        <v>12798</v>
      </c>
      <c r="G27" s="7">
        <f>INT((B27-F27)/365.25)</f>
        <v>81</v>
      </c>
      <c r="H27" t="s">
        <v>36</v>
      </c>
      <c r="I27" t="s">
        <v>31</v>
      </c>
      <c r="J27" t="s">
        <v>42</v>
      </c>
      <c r="K27">
        <v>4562</v>
      </c>
      <c r="L27">
        <v>5600</v>
      </c>
      <c r="M27">
        <v>1</v>
      </c>
      <c r="N27" t="s">
        <v>48</v>
      </c>
      <c r="O27" t="s">
        <v>69</v>
      </c>
      <c r="P27" t="s">
        <v>38</v>
      </c>
      <c r="S27">
        <v>0.6</v>
      </c>
      <c r="T27">
        <v>0.3</v>
      </c>
      <c r="U27">
        <v>0.3</v>
      </c>
      <c r="V27">
        <v>0.3</v>
      </c>
      <c r="W27">
        <v>0.2</v>
      </c>
      <c r="X27">
        <v>0.2</v>
      </c>
      <c r="Y27">
        <f>-LOG10(S27)</f>
        <v>0.22184874961635639</v>
      </c>
      <c r="Z27">
        <f t="shared" ref="Z27:AD27" si="21">-LOG10(T27)</f>
        <v>0.52287874528033762</v>
      </c>
      <c r="AA27">
        <f t="shared" si="21"/>
        <v>0.52287874528033762</v>
      </c>
      <c r="AB27">
        <f t="shared" si="21"/>
        <v>0.52287874528033762</v>
      </c>
      <c r="AC27">
        <f t="shared" si="21"/>
        <v>0.69897000433601875</v>
      </c>
      <c r="AD27">
        <f t="shared" si="21"/>
        <v>0.69897000433601875</v>
      </c>
      <c r="AF27">
        <f>Z27-$Y27</f>
        <v>0.30102999566398125</v>
      </c>
      <c r="AG27">
        <f t="shared" ref="AG27:AJ27" si="22">AA27-$Y27</f>
        <v>0.30102999566398125</v>
      </c>
      <c r="AH27">
        <f t="shared" si="22"/>
        <v>0.30102999566398125</v>
      </c>
      <c r="AI27">
        <f t="shared" si="22"/>
        <v>0.47712125471966238</v>
      </c>
      <c r="AJ27">
        <f t="shared" si="22"/>
        <v>0.47712125471966238</v>
      </c>
      <c r="AL27">
        <v>616</v>
      </c>
      <c r="AM27">
        <v>588</v>
      </c>
      <c r="AN27">
        <v>207</v>
      </c>
      <c r="AT27" s="5">
        <f>(AM27-$AL27)/$AL27</f>
        <v>-4.5454545454545456E-2</v>
      </c>
      <c r="AU27" s="5">
        <f t="shared" ref="AU27" si="23">(AN27-$AL27)/$AL27</f>
        <v>-0.66396103896103897</v>
      </c>
      <c r="AZ27">
        <v>134</v>
      </c>
      <c r="BA27">
        <v>169</v>
      </c>
      <c r="BB27">
        <v>79</v>
      </c>
      <c r="BH27" s="5">
        <f>(BA27-$AZ27)/$AZ27</f>
        <v>0.26119402985074625</v>
      </c>
      <c r="BI27" s="5">
        <f>(BB27-$AZ27)/$AZ27</f>
        <v>-0.41044776119402987</v>
      </c>
    </row>
    <row r="28" spans="1:61" hidden="1">
      <c r="A28">
        <v>26</v>
      </c>
      <c r="B28" s="1">
        <v>42720</v>
      </c>
      <c r="C28" t="s">
        <v>63</v>
      </c>
      <c r="D28">
        <v>7863252</v>
      </c>
      <c r="G28"/>
      <c r="H28" t="s">
        <v>36</v>
      </c>
      <c r="I28" t="s">
        <v>31</v>
      </c>
      <c r="J28" t="s">
        <v>42</v>
      </c>
      <c r="M28">
        <v>3</v>
      </c>
      <c r="R28" t="s">
        <v>39</v>
      </c>
      <c r="AT28"/>
      <c r="AU28"/>
      <c r="AV28"/>
      <c r="AW28"/>
      <c r="AX28"/>
      <c r="AY28"/>
    </row>
    <row r="29" spans="1:61" hidden="1">
      <c r="A29">
        <v>27</v>
      </c>
      <c r="B29" s="1">
        <v>42720</v>
      </c>
      <c r="C29" t="s">
        <v>80</v>
      </c>
      <c r="D29">
        <v>6630575</v>
      </c>
      <c r="G29"/>
      <c r="H29" t="s">
        <v>41</v>
      </c>
      <c r="I29" t="s">
        <v>31</v>
      </c>
      <c r="J29" t="s">
        <v>32</v>
      </c>
      <c r="M29">
        <v>2</v>
      </c>
      <c r="R29" t="s">
        <v>39</v>
      </c>
      <c r="AT29"/>
      <c r="AU29"/>
      <c r="AV29"/>
      <c r="AW29"/>
      <c r="AX29"/>
      <c r="AY29"/>
    </row>
    <row r="30" spans="1:61" hidden="1">
      <c r="A30">
        <v>28</v>
      </c>
      <c r="B30" s="1">
        <v>42720</v>
      </c>
      <c r="C30" t="s">
        <v>81</v>
      </c>
      <c r="D30">
        <v>7131551</v>
      </c>
      <c r="G30"/>
      <c r="H30" t="s">
        <v>41</v>
      </c>
      <c r="I30" t="s">
        <v>31</v>
      </c>
      <c r="J30" t="s">
        <v>42</v>
      </c>
      <c r="M30">
        <v>8</v>
      </c>
      <c r="R30" t="s">
        <v>39</v>
      </c>
      <c r="AT30"/>
      <c r="AU30"/>
      <c r="AV30"/>
      <c r="AW30"/>
      <c r="AX30"/>
      <c r="AY30"/>
    </row>
    <row r="31" spans="1:61" hidden="1">
      <c r="A31">
        <v>29</v>
      </c>
      <c r="B31" s="1">
        <v>42755</v>
      </c>
      <c r="C31" t="s">
        <v>82</v>
      </c>
      <c r="D31">
        <v>2439542</v>
      </c>
      <c r="G31"/>
      <c r="H31" t="s">
        <v>36</v>
      </c>
      <c r="I31" t="s">
        <v>31</v>
      </c>
      <c r="J31" t="s">
        <v>42</v>
      </c>
      <c r="M31">
        <v>2</v>
      </c>
      <c r="R31" t="s">
        <v>83</v>
      </c>
      <c r="AT31"/>
      <c r="AU31"/>
      <c r="AV31"/>
      <c r="AW31"/>
      <c r="AX31"/>
      <c r="AY31"/>
    </row>
    <row r="32" spans="1:61" hidden="1">
      <c r="A32">
        <v>30</v>
      </c>
      <c r="B32" s="1">
        <v>42755</v>
      </c>
      <c r="C32" t="s">
        <v>84</v>
      </c>
      <c r="D32">
        <v>7607636</v>
      </c>
      <c r="G32"/>
      <c r="H32" t="s">
        <v>36</v>
      </c>
      <c r="I32" t="s">
        <v>37</v>
      </c>
      <c r="J32" t="s">
        <v>32</v>
      </c>
      <c r="M32">
        <v>4</v>
      </c>
      <c r="R32" t="s">
        <v>39</v>
      </c>
      <c r="AT32"/>
      <c r="AU32"/>
      <c r="AV32"/>
      <c r="AW32"/>
      <c r="AX32"/>
      <c r="AY32"/>
    </row>
    <row r="33" spans="1:61" hidden="1">
      <c r="A33">
        <v>31</v>
      </c>
      <c r="B33" s="1">
        <v>42755</v>
      </c>
      <c r="C33" t="s">
        <v>85</v>
      </c>
      <c r="D33">
        <v>7874963</v>
      </c>
      <c r="G33"/>
      <c r="H33" t="s">
        <v>36</v>
      </c>
      <c r="I33" t="s">
        <v>31</v>
      </c>
      <c r="J33" t="s">
        <v>45</v>
      </c>
      <c r="M33">
        <v>4</v>
      </c>
      <c r="AT33"/>
      <c r="AU33"/>
      <c r="AV33"/>
      <c r="AW33"/>
      <c r="AX33"/>
      <c r="AY33"/>
    </row>
    <row r="34" spans="1:61" ht="18" customHeight="1">
      <c r="A34">
        <v>32</v>
      </c>
      <c r="B34" s="1">
        <v>42762</v>
      </c>
      <c r="C34" t="s">
        <v>86</v>
      </c>
      <c r="D34">
        <v>8553549</v>
      </c>
      <c r="E34" t="s">
        <v>47</v>
      </c>
      <c r="F34" s="6">
        <v>17158</v>
      </c>
      <c r="G34" s="7">
        <f>INT((B34-F34)/365.25)</f>
        <v>70</v>
      </c>
      <c r="H34" t="s">
        <v>36</v>
      </c>
      <c r="I34" t="s">
        <v>31</v>
      </c>
      <c r="J34" t="s">
        <v>45</v>
      </c>
      <c r="K34">
        <v>3281</v>
      </c>
      <c r="L34">
        <v>4300</v>
      </c>
      <c r="M34">
        <v>1</v>
      </c>
      <c r="N34" t="s">
        <v>48</v>
      </c>
      <c r="O34" t="s">
        <v>45</v>
      </c>
      <c r="P34" t="s">
        <v>43</v>
      </c>
      <c r="R34" t="s">
        <v>87</v>
      </c>
      <c r="S34">
        <v>1.2</v>
      </c>
      <c r="T34">
        <v>1.5</v>
      </c>
      <c r="U34">
        <v>1.5</v>
      </c>
      <c r="V34">
        <v>1.2</v>
      </c>
      <c r="Y34">
        <f>-LOG10(S34)</f>
        <v>-7.9181246047624818E-2</v>
      </c>
      <c r="Z34">
        <f t="shared" ref="Z34:AB34" si="24">-LOG10(T34)</f>
        <v>-0.17609125905568124</v>
      </c>
      <c r="AA34">
        <f t="shared" si="24"/>
        <v>-0.17609125905568124</v>
      </c>
      <c r="AB34">
        <f t="shared" si="24"/>
        <v>-7.9181246047624818E-2</v>
      </c>
      <c r="AC34" t="s">
        <v>53</v>
      </c>
      <c r="AD34" t="s">
        <v>53</v>
      </c>
      <c r="AF34">
        <f>Z34-$Y34</f>
        <v>-9.691001300805642E-2</v>
      </c>
      <c r="AG34">
        <f t="shared" ref="AG34:AH34" si="25">AA34-$Y34</f>
        <v>-9.691001300805642E-2</v>
      </c>
      <c r="AH34">
        <f t="shared" si="25"/>
        <v>0</v>
      </c>
      <c r="AL34">
        <v>164</v>
      </c>
      <c r="AM34">
        <v>196</v>
      </c>
      <c r="AN34">
        <v>165</v>
      </c>
      <c r="AT34" s="5">
        <f>(AM34-$AL34)/$AL34</f>
        <v>0.1951219512195122</v>
      </c>
      <c r="AU34" s="5">
        <f t="shared" ref="AU34" si="26">(AN34-$AL34)/$AL34</f>
        <v>6.0975609756097563E-3</v>
      </c>
      <c r="AV34"/>
      <c r="AW34"/>
      <c r="AX34"/>
      <c r="AY34"/>
      <c r="AZ34">
        <v>248</v>
      </c>
      <c r="BA34">
        <v>270</v>
      </c>
      <c r="BB34">
        <v>376</v>
      </c>
      <c r="BH34" s="5">
        <f>(BA34-$AZ34)/$AZ34</f>
        <v>8.8709677419354843E-2</v>
      </c>
      <c r="BI34" s="5">
        <f>(BB34-$AZ34)/$AZ34</f>
        <v>0.5161290322580645</v>
      </c>
    </row>
    <row r="35" spans="1:61" hidden="1">
      <c r="A35">
        <v>33</v>
      </c>
      <c r="B35" s="1">
        <v>42762</v>
      </c>
      <c r="C35" t="s">
        <v>88</v>
      </c>
      <c r="D35">
        <v>6609732</v>
      </c>
      <c r="G35"/>
      <c r="H35" t="s">
        <v>41</v>
      </c>
      <c r="I35" t="s">
        <v>31</v>
      </c>
      <c r="J35" t="s">
        <v>42</v>
      </c>
      <c r="M35">
        <v>6</v>
      </c>
      <c r="R35" t="s">
        <v>73</v>
      </c>
      <c r="AT35"/>
      <c r="AU35"/>
      <c r="AV35"/>
      <c r="AW35"/>
      <c r="AX35"/>
      <c r="AY35"/>
    </row>
    <row r="36" spans="1:61" hidden="1">
      <c r="A36">
        <v>34</v>
      </c>
      <c r="B36" s="1">
        <v>42762</v>
      </c>
      <c r="C36" t="s">
        <v>89</v>
      </c>
      <c r="D36">
        <v>7928530</v>
      </c>
      <c r="G36"/>
      <c r="H36" t="s">
        <v>41</v>
      </c>
      <c r="I36" t="s">
        <v>31</v>
      </c>
      <c r="J36" t="s">
        <v>45</v>
      </c>
      <c r="M36">
        <v>3</v>
      </c>
      <c r="AT36"/>
      <c r="AU36"/>
      <c r="AV36"/>
      <c r="AW36"/>
      <c r="AX36"/>
      <c r="AY36"/>
    </row>
    <row r="37" spans="1:61" hidden="1">
      <c r="A37">
        <v>35</v>
      </c>
      <c r="B37" s="1">
        <v>42762</v>
      </c>
      <c r="C37" t="s">
        <v>90</v>
      </c>
      <c r="D37">
        <v>4293712</v>
      </c>
      <c r="G37"/>
      <c r="H37" t="s">
        <v>41</v>
      </c>
      <c r="I37" t="s">
        <v>37</v>
      </c>
      <c r="J37" t="s">
        <v>32</v>
      </c>
      <c r="M37">
        <v>9</v>
      </c>
      <c r="R37" t="s">
        <v>39</v>
      </c>
      <c r="AT37"/>
      <c r="AU37"/>
      <c r="AV37"/>
      <c r="AW37"/>
      <c r="AX37"/>
      <c r="AY37"/>
    </row>
    <row r="38" spans="1:61" hidden="1">
      <c r="A38">
        <v>36</v>
      </c>
      <c r="B38" s="1">
        <v>42768</v>
      </c>
      <c r="C38" t="s">
        <v>91</v>
      </c>
      <c r="D38">
        <v>7462836</v>
      </c>
      <c r="G38"/>
      <c r="H38" t="s">
        <v>41</v>
      </c>
      <c r="I38" t="s">
        <v>37</v>
      </c>
      <c r="J38" t="s">
        <v>42</v>
      </c>
      <c r="M38">
        <v>14</v>
      </c>
      <c r="AT38"/>
      <c r="AU38"/>
      <c r="AV38"/>
      <c r="AW38"/>
      <c r="AX38"/>
      <c r="AY38"/>
    </row>
    <row r="39" spans="1:61" hidden="1">
      <c r="A39">
        <v>37</v>
      </c>
      <c r="B39" s="1">
        <v>42768</v>
      </c>
      <c r="C39" t="s">
        <v>92</v>
      </c>
      <c r="D39">
        <v>8490108</v>
      </c>
      <c r="G39"/>
      <c r="H39" t="s">
        <v>41</v>
      </c>
      <c r="I39" t="s">
        <v>31</v>
      </c>
      <c r="J39" t="s">
        <v>42</v>
      </c>
      <c r="M39">
        <v>5</v>
      </c>
      <c r="AT39"/>
      <c r="AU39"/>
      <c r="AV39"/>
      <c r="AW39"/>
      <c r="AX39"/>
      <c r="AY39"/>
    </row>
    <row r="40" spans="1:61" ht="18" customHeight="1">
      <c r="A40">
        <v>38</v>
      </c>
      <c r="B40" s="1">
        <v>42769</v>
      </c>
      <c r="C40" t="s">
        <v>93</v>
      </c>
      <c r="D40">
        <v>8308547</v>
      </c>
      <c r="E40" t="s">
        <v>47</v>
      </c>
      <c r="F40" s="6">
        <v>17808</v>
      </c>
      <c r="G40" s="7">
        <f>INT((B40-F40)/365.25)</f>
        <v>68</v>
      </c>
      <c r="H40" t="s">
        <v>41</v>
      </c>
      <c r="I40" t="s">
        <v>31</v>
      </c>
      <c r="J40" t="s">
        <v>32</v>
      </c>
      <c r="K40">
        <v>2806</v>
      </c>
      <c r="L40">
        <v>3900</v>
      </c>
      <c r="M40">
        <v>1</v>
      </c>
      <c r="N40" t="s">
        <v>48</v>
      </c>
      <c r="O40" t="s">
        <v>69</v>
      </c>
      <c r="P40" t="s">
        <v>34</v>
      </c>
      <c r="S40">
        <v>0.7</v>
      </c>
      <c r="T40">
        <v>0.9</v>
      </c>
      <c r="U40">
        <v>0.8</v>
      </c>
      <c r="V40">
        <v>0.9</v>
      </c>
      <c r="W40">
        <v>0.8</v>
      </c>
      <c r="X40">
        <v>0.7</v>
      </c>
      <c r="Y40">
        <f>-LOG10(S40)</f>
        <v>0.15490195998574319</v>
      </c>
      <c r="Z40">
        <f t="shared" ref="Z40:AD40" si="27">-LOG10(T40)</f>
        <v>4.5757490560675115E-2</v>
      </c>
      <c r="AA40">
        <f t="shared" si="27"/>
        <v>9.6910013008056392E-2</v>
      </c>
      <c r="AB40">
        <f t="shared" si="27"/>
        <v>4.5757490560675115E-2</v>
      </c>
      <c r="AC40">
        <f t="shared" si="27"/>
        <v>9.6910013008056392E-2</v>
      </c>
      <c r="AD40">
        <f t="shared" si="27"/>
        <v>0.15490195998574319</v>
      </c>
      <c r="AF40">
        <f>Z40-$Y40</f>
        <v>-0.10914446942506807</v>
      </c>
      <c r="AG40">
        <f t="shared" ref="AG40:AJ40" si="28">AA40-$Y40</f>
        <v>-5.7991946977686795E-2</v>
      </c>
      <c r="AH40">
        <f t="shared" si="28"/>
        <v>-0.10914446942506807</v>
      </c>
      <c r="AI40">
        <f t="shared" si="28"/>
        <v>-5.7991946977686795E-2</v>
      </c>
      <c r="AJ40">
        <f t="shared" si="28"/>
        <v>0</v>
      </c>
      <c r="AL40">
        <v>280</v>
      </c>
      <c r="AM40">
        <v>238</v>
      </c>
      <c r="AN40">
        <v>113</v>
      </c>
      <c r="AT40" s="5">
        <f>(AM40-$AL40)/$AL40</f>
        <v>-0.15</v>
      </c>
      <c r="AU40" s="5">
        <f t="shared" ref="AU40" si="29">(AN40-$AL40)/$AL40</f>
        <v>-0.59642857142857142</v>
      </c>
      <c r="AV40"/>
      <c r="AW40"/>
      <c r="AX40"/>
      <c r="AY40"/>
      <c r="AZ40">
        <v>252</v>
      </c>
      <c r="BA40">
        <v>259</v>
      </c>
      <c r="BB40">
        <v>216</v>
      </c>
      <c r="BH40" s="5">
        <f>(BA40-$AZ40)/$AZ40</f>
        <v>2.7777777777777776E-2</v>
      </c>
      <c r="BI40" s="5">
        <f>(BB40-$AZ40)/$AZ40</f>
        <v>-0.14285714285714285</v>
      </c>
    </row>
    <row r="41" spans="1:61" hidden="1">
      <c r="A41">
        <v>39</v>
      </c>
      <c r="B41" s="1">
        <v>42769</v>
      </c>
      <c r="C41" t="s">
        <v>94</v>
      </c>
      <c r="D41">
        <v>8755750</v>
      </c>
      <c r="G41"/>
      <c r="H41" t="s">
        <v>41</v>
      </c>
      <c r="I41" t="s">
        <v>31</v>
      </c>
      <c r="J41" t="s">
        <v>42</v>
      </c>
      <c r="M41">
        <v>2</v>
      </c>
      <c r="AT41"/>
      <c r="AU41"/>
      <c r="AV41"/>
      <c r="AW41"/>
      <c r="AX41"/>
      <c r="AY41"/>
    </row>
    <row r="42" spans="1:61" ht="18" customHeight="1">
      <c r="A42">
        <v>40</v>
      </c>
      <c r="B42" s="1">
        <v>42776</v>
      </c>
      <c r="C42" t="s">
        <v>95</v>
      </c>
      <c r="D42">
        <v>8869343</v>
      </c>
      <c r="E42" t="s">
        <v>47</v>
      </c>
      <c r="F42" s="6">
        <v>14824</v>
      </c>
      <c r="G42" s="7">
        <f>INT((B42-F42)/365.25)</f>
        <v>76</v>
      </c>
      <c r="H42" t="s">
        <v>41</v>
      </c>
      <c r="I42" t="s">
        <v>31</v>
      </c>
      <c r="J42" t="s">
        <v>32</v>
      </c>
      <c r="K42">
        <v>3821</v>
      </c>
      <c r="L42">
        <v>4900</v>
      </c>
      <c r="M42">
        <v>1</v>
      </c>
      <c r="N42" t="s">
        <v>48</v>
      </c>
      <c r="O42" t="s">
        <v>42</v>
      </c>
      <c r="P42" t="s">
        <v>43</v>
      </c>
      <c r="R42" t="s">
        <v>96</v>
      </c>
      <c r="S42">
        <v>0.8</v>
      </c>
      <c r="T42">
        <v>0.8</v>
      </c>
      <c r="U42">
        <v>0.8</v>
      </c>
      <c r="V42">
        <v>1</v>
      </c>
      <c r="W42">
        <v>1</v>
      </c>
      <c r="X42">
        <v>0.8</v>
      </c>
      <c r="Y42">
        <f t="shared" ref="Y42:AD43" si="30">-LOG10(S42)</f>
        <v>9.6910013008056392E-2</v>
      </c>
      <c r="Z42">
        <f t="shared" si="30"/>
        <v>9.6910013008056392E-2</v>
      </c>
      <c r="AA42">
        <f t="shared" si="30"/>
        <v>9.6910013008056392E-2</v>
      </c>
      <c r="AB42">
        <f t="shared" si="30"/>
        <v>0</v>
      </c>
      <c r="AC42">
        <f t="shared" si="30"/>
        <v>0</v>
      </c>
      <c r="AD42">
        <f t="shared" si="30"/>
        <v>9.6910013008056392E-2</v>
      </c>
      <c r="AF42">
        <f>Z42-$Y42</f>
        <v>0</v>
      </c>
      <c r="AG42">
        <f t="shared" ref="AG42:AJ42" si="31">AA42-$Y42</f>
        <v>0</v>
      </c>
      <c r="AH42">
        <f t="shared" si="31"/>
        <v>-9.6910013008056392E-2</v>
      </c>
      <c r="AI42">
        <f t="shared" si="31"/>
        <v>-9.6910013008056392E-2</v>
      </c>
      <c r="AJ42">
        <f t="shared" si="31"/>
        <v>0</v>
      </c>
      <c r="AL42">
        <v>367</v>
      </c>
      <c r="AM42">
        <v>530</v>
      </c>
      <c r="AN42">
        <v>354</v>
      </c>
      <c r="AT42" s="5">
        <f>(AM42-$AL42)/$AL42</f>
        <v>0.44414168937329701</v>
      </c>
      <c r="AU42" s="5">
        <f t="shared" ref="AU42" si="32">(AN42-$AL42)/$AL42</f>
        <v>-3.5422343324250684E-2</v>
      </c>
      <c r="AV42"/>
      <c r="AW42"/>
      <c r="AX42"/>
      <c r="AY42"/>
      <c r="AZ42">
        <v>250</v>
      </c>
      <c r="BA42">
        <v>201</v>
      </c>
      <c r="BB42">
        <v>178</v>
      </c>
      <c r="BH42" s="5">
        <f>(BA42-$AZ42)/$AZ42</f>
        <v>-0.19600000000000001</v>
      </c>
      <c r="BI42" s="5">
        <f>(BB42-$AZ42)/$AZ42</f>
        <v>-0.28799999999999998</v>
      </c>
    </row>
    <row r="43" spans="1:61" hidden="1">
      <c r="A43">
        <v>41</v>
      </c>
      <c r="B43" s="1">
        <v>42776</v>
      </c>
      <c r="C43" t="s">
        <v>97</v>
      </c>
      <c r="D43">
        <v>8990513</v>
      </c>
      <c r="E43" t="s">
        <v>47</v>
      </c>
      <c r="F43" s="6">
        <v>9793</v>
      </c>
      <c r="G43" s="7">
        <f>INT((B43-F43)/365.25)</f>
        <v>90</v>
      </c>
      <c r="H43" t="s">
        <v>36</v>
      </c>
      <c r="I43" t="s">
        <v>31</v>
      </c>
      <c r="J43" t="s">
        <v>42</v>
      </c>
      <c r="M43">
        <v>1</v>
      </c>
      <c r="N43" t="s">
        <v>67</v>
      </c>
      <c r="P43" t="s">
        <v>43</v>
      </c>
      <c r="S43">
        <v>0.15</v>
      </c>
      <c r="U43">
        <v>0.09</v>
      </c>
      <c r="W43">
        <v>0.09</v>
      </c>
      <c r="Y43">
        <f t="shared" si="30"/>
        <v>0.82390874094431876</v>
      </c>
      <c r="AA43">
        <f t="shared" si="30"/>
        <v>1.0457574905606752</v>
      </c>
      <c r="AC43">
        <f t="shared" si="30"/>
        <v>1.0457574905606752</v>
      </c>
      <c r="AL43">
        <v>413</v>
      </c>
      <c r="AM43">
        <v>244</v>
      </c>
      <c r="AT43"/>
      <c r="AU43"/>
      <c r="AV43"/>
      <c r="AW43"/>
      <c r="AX43"/>
      <c r="AY43"/>
      <c r="AZ43">
        <v>192</v>
      </c>
      <c r="BA43">
        <v>279</v>
      </c>
    </row>
    <row r="44" spans="1:61" hidden="1">
      <c r="A44">
        <v>42</v>
      </c>
      <c r="B44" s="1">
        <v>42776</v>
      </c>
      <c r="C44" t="s">
        <v>98</v>
      </c>
      <c r="D44">
        <v>7686596</v>
      </c>
      <c r="G44"/>
      <c r="H44" t="s">
        <v>36</v>
      </c>
      <c r="I44" t="s">
        <v>31</v>
      </c>
      <c r="J44" t="s">
        <v>32</v>
      </c>
      <c r="M44">
        <v>5</v>
      </c>
      <c r="P44" t="s">
        <v>38</v>
      </c>
      <c r="R44" t="s">
        <v>99</v>
      </c>
      <c r="AT44"/>
      <c r="AU44"/>
      <c r="AV44"/>
      <c r="AW44"/>
      <c r="AX44"/>
      <c r="AY44"/>
    </row>
    <row r="45" spans="1:61" ht="18" hidden="1" customHeight="1">
      <c r="A45">
        <v>43</v>
      </c>
      <c r="B45" s="1">
        <v>42783</v>
      </c>
      <c r="C45" t="s">
        <v>100</v>
      </c>
      <c r="D45">
        <v>8844913</v>
      </c>
      <c r="E45" t="s">
        <v>47</v>
      </c>
      <c r="F45" s="6">
        <v>15724</v>
      </c>
      <c r="G45" s="7">
        <f>INT((B45-F45)/365.25)</f>
        <v>74</v>
      </c>
      <c r="H45" t="s">
        <v>36</v>
      </c>
      <c r="I45" t="s">
        <v>31</v>
      </c>
      <c r="J45" t="s">
        <v>42</v>
      </c>
      <c r="M45">
        <v>2</v>
      </c>
      <c r="O45" t="s">
        <v>69</v>
      </c>
      <c r="P45" t="s">
        <v>101</v>
      </c>
      <c r="Q45" t="s">
        <v>101</v>
      </c>
      <c r="S45">
        <v>0.3</v>
      </c>
      <c r="T45">
        <v>0.3</v>
      </c>
      <c r="U45">
        <v>0.3</v>
      </c>
      <c r="V45">
        <v>0.2</v>
      </c>
      <c r="W45">
        <v>0.5</v>
      </c>
      <c r="X45">
        <v>0.5</v>
      </c>
      <c r="Y45">
        <f>-LOG10(S45)</f>
        <v>0.52287874528033762</v>
      </c>
      <c r="Z45">
        <f t="shared" ref="Z45:AD45" si="33">-LOG10(T45)</f>
        <v>0.52287874528033762</v>
      </c>
      <c r="AA45">
        <f t="shared" si="33"/>
        <v>0.52287874528033762</v>
      </c>
      <c r="AB45">
        <f t="shared" si="33"/>
        <v>0.69897000433601875</v>
      </c>
      <c r="AC45">
        <f t="shared" si="33"/>
        <v>0.3010299956639812</v>
      </c>
      <c r="AD45">
        <f t="shared" si="33"/>
        <v>0.3010299956639812</v>
      </c>
      <c r="AF45">
        <f>Z45-$Y45</f>
        <v>0</v>
      </c>
      <c r="AG45">
        <f t="shared" ref="AG45:AJ45" si="34">AA45-$Y45</f>
        <v>0</v>
      </c>
      <c r="AH45">
        <f t="shared" si="34"/>
        <v>0.17609125905568113</v>
      </c>
      <c r="AI45">
        <f t="shared" si="34"/>
        <v>-0.22184874961635642</v>
      </c>
      <c r="AJ45">
        <f t="shared" si="34"/>
        <v>-0.22184874961635642</v>
      </c>
      <c r="AL45">
        <v>255</v>
      </c>
      <c r="AM45">
        <v>215</v>
      </c>
      <c r="AN45">
        <v>174</v>
      </c>
      <c r="AT45" s="5">
        <f>(AM45-$AL45)/$AL45</f>
        <v>-0.15686274509803921</v>
      </c>
      <c r="AU45" s="5">
        <f t="shared" ref="AU45" si="35">(AN45-$AL45)/$AL45</f>
        <v>-0.31764705882352939</v>
      </c>
      <c r="AZ45">
        <v>148</v>
      </c>
      <c r="BA45">
        <v>216</v>
      </c>
      <c r="BB45">
        <v>81</v>
      </c>
      <c r="BH45" s="5">
        <f>(BA45-$AZ45)/$AZ45</f>
        <v>0.45945945945945948</v>
      </c>
      <c r="BI45" s="5">
        <f>(BB45-$AZ45)/$AZ45</f>
        <v>-0.45270270270270269</v>
      </c>
    </row>
    <row r="46" spans="1:61" hidden="1">
      <c r="A46">
        <v>44</v>
      </c>
      <c r="B46" s="1">
        <v>42790</v>
      </c>
      <c r="C46" t="s">
        <v>102</v>
      </c>
      <c r="D46">
        <v>8629460</v>
      </c>
      <c r="G46"/>
      <c r="H46" t="s">
        <v>41</v>
      </c>
      <c r="I46" t="s">
        <v>31</v>
      </c>
      <c r="J46" t="s">
        <v>42</v>
      </c>
      <c r="M46">
        <v>2</v>
      </c>
      <c r="P46" t="s">
        <v>101</v>
      </c>
      <c r="Q46" t="s">
        <v>101</v>
      </c>
      <c r="AT46"/>
      <c r="AU46"/>
      <c r="AV46"/>
      <c r="AW46"/>
      <c r="AX46"/>
      <c r="AY46"/>
    </row>
    <row r="47" spans="1:61" hidden="1">
      <c r="A47">
        <v>45</v>
      </c>
      <c r="B47" s="1">
        <v>42790</v>
      </c>
      <c r="C47" t="s">
        <v>103</v>
      </c>
      <c r="D47">
        <v>9009850</v>
      </c>
      <c r="E47" t="s">
        <v>47</v>
      </c>
      <c r="G47"/>
      <c r="H47" t="s">
        <v>41</v>
      </c>
      <c r="I47" t="s">
        <v>31</v>
      </c>
      <c r="J47" t="s">
        <v>45</v>
      </c>
      <c r="M47">
        <v>1</v>
      </c>
      <c r="N47" t="s">
        <v>33</v>
      </c>
      <c r="P47" t="s">
        <v>43</v>
      </c>
      <c r="R47" t="s">
        <v>104</v>
      </c>
      <c r="AT47"/>
      <c r="AU47"/>
      <c r="AV47"/>
      <c r="AW47"/>
      <c r="AX47"/>
      <c r="AY47"/>
    </row>
    <row r="48" spans="1:61" ht="18" customHeight="1">
      <c r="A48">
        <v>46</v>
      </c>
      <c r="B48" s="1">
        <v>42790</v>
      </c>
      <c r="C48" t="s">
        <v>105</v>
      </c>
      <c r="D48">
        <v>8977752</v>
      </c>
      <c r="E48" t="s">
        <v>47</v>
      </c>
      <c r="F48" s="6">
        <v>19456</v>
      </c>
      <c r="G48" s="7">
        <f t="shared" ref="G48:G51" si="36">INT((B48-F48)/365.25)</f>
        <v>63</v>
      </c>
      <c r="H48" t="s">
        <v>36</v>
      </c>
      <c r="I48" t="s">
        <v>31</v>
      </c>
      <c r="J48" t="s">
        <v>106</v>
      </c>
      <c r="K48">
        <v>5238</v>
      </c>
      <c r="L48">
        <v>6300</v>
      </c>
      <c r="M48">
        <v>1</v>
      </c>
      <c r="N48" t="s">
        <v>48</v>
      </c>
      <c r="O48" t="s">
        <v>69</v>
      </c>
      <c r="P48" t="s">
        <v>34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f>-LOG10(S48)</f>
        <v>0</v>
      </c>
      <c r="Z48">
        <f t="shared" ref="Z48:AD48" si="37">-LOG10(T48)</f>
        <v>0</v>
      </c>
      <c r="AA48">
        <f t="shared" si="37"/>
        <v>0</v>
      </c>
      <c r="AB48">
        <f t="shared" si="37"/>
        <v>0</v>
      </c>
      <c r="AC48">
        <f t="shared" si="37"/>
        <v>0</v>
      </c>
      <c r="AD48">
        <f t="shared" si="37"/>
        <v>0</v>
      </c>
      <c r="AF48">
        <f>Z48-$Y48</f>
        <v>0</v>
      </c>
      <c r="AG48">
        <f t="shared" ref="AG48:AJ48" si="38">AA48-$Y48</f>
        <v>0</v>
      </c>
      <c r="AH48">
        <f t="shared" si="38"/>
        <v>0</v>
      </c>
      <c r="AI48">
        <f t="shared" si="38"/>
        <v>0</v>
      </c>
      <c r="AJ48">
        <f t="shared" si="38"/>
        <v>0</v>
      </c>
      <c r="AL48">
        <v>282</v>
      </c>
      <c r="AM48">
        <v>302</v>
      </c>
      <c r="AN48">
        <v>230</v>
      </c>
      <c r="AT48" s="5">
        <f>(AM48-$AL48)/$AL48</f>
        <v>7.0921985815602842E-2</v>
      </c>
      <c r="AU48" s="5">
        <f t="shared" ref="AU48" si="39">(AN48-$AL48)/$AL48</f>
        <v>-0.18439716312056736</v>
      </c>
      <c r="AV48"/>
      <c r="AW48"/>
      <c r="AX48"/>
      <c r="AY48"/>
      <c r="AZ48">
        <v>431</v>
      </c>
      <c r="BA48">
        <v>394</v>
      </c>
      <c r="BB48">
        <v>179</v>
      </c>
      <c r="BH48" s="5">
        <f>(BA48-$AZ48)/$AZ48</f>
        <v>-8.584686774941995E-2</v>
      </c>
      <c r="BI48" s="5">
        <f>(BB48-$AZ48)/$AZ48</f>
        <v>-0.58468677494199539</v>
      </c>
    </row>
    <row r="49" spans="1:61" hidden="1">
      <c r="A49">
        <v>47</v>
      </c>
      <c r="B49" s="1">
        <v>42797</v>
      </c>
      <c r="C49" t="s">
        <v>107</v>
      </c>
      <c r="D49">
        <v>8640287</v>
      </c>
      <c r="E49" t="s">
        <v>47</v>
      </c>
      <c r="F49" s="6">
        <v>16438</v>
      </c>
      <c r="G49" s="7">
        <f t="shared" si="36"/>
        <v>72</v>
      </c>
      <c r="H49" t="s">
        <v>41</v>
      </c>
      <c r="I49" t="s">
        <v>31</v>
      </c>
      <c r="J49" t="s">
        <v>108</v>
      </c>
      <c r="M49">
        <v>1</v>
      </c>
      <c r="P49" t="s">
        <v>38</v>
      </c>
      <c r="Q49" t="s">
        <v>76</v>
      </c>
      <c r="R49" t="s">
        <v>109</v>
      </c>
      <c r="S49">
        <v>1</v>
      </c>
      <c r="T49">
        <v>1</v>
      </c>
      <c r="U49">
        <v>0.6</v>
      </c>
      <c r="V49">
        <v>0.7</v>
      </c>
      <c r="W49">
        <v>0.7</v>
      </c>
      <c r="X49">
        <v>0.08</v>
      </c>
      <c r="AL49">
        <v>247</v>
      </c>
      <c r="AM49">
        <v>259</v>
      </c>
      <c r="AN49">
        <v>188</v>
      </c>
      <c r="AT49"/>
      <c r="AU49"/>
      <c r="AV49"/>
      <c r="AW49"/>
      <c r="AX49"/>
      <c r="AY49"/>
      <c r="AZ49">
        <v>257</v>
      </c>
      <c r="BA49">
        <v>266</v>
      </c>
    </row>
    <row r="50" spans="1:61" hidden="1">
      <c r="A50">
        <v>48</v>
      </c>
      <c r="B50" s="1">
        <v>42804</v>
      </c>
      <c r="C50" t="s">
        <v>110</v>
      </c>
      <c r="D50">
        <v>8981881</v>
      </c>
      <c r="E50" t="s">
        <v>59</v>
      </c>
      <c r="F50" s="6">
        <v>17373</v>
      </c>
      <c r="G50" s="7">
        <f t="shared" si="36"/>
        <v>69</v>
      </c>
      <c r="H50" t="s">
        <v>36</v>
      </c>
      <c r="I50" t="s">
        <v>31</v>
      </c>
      <c r="J50" t="s">
        <v>42</v>
      </c>
      <c r="M50">
        <v>1</v>
      </c>
      <c r="P50" t="s">
        <v>111</v>
      </c>
      <c r="S50">
        <v>0.02</v>
      </c>
      <c r="T50">
        <v>0.04</v>
      </c>
      <c r="U50">
        <v>0.04</v>
      </c>
      <c r="V50">
        <v>0.03</v>
      </c>
      <c r="W50">
        <v>0.03</v>
      </c>
      <c r="X50">
        <v>0.04</v>
      </c>
      <c r="AL50">
        <v>31</v>
      </c>
      <c r="AM50">
        <v>23</v>
      </c>
      <c r="AT50"/>
      <c r="AU50"/>
      <c r="AV50"/>
      <c r="AW50"/>
      <c r="AX50"/>
      <c r="AY50"/>
      <c r="AZ50">
        <v>332</v>
      </c>
      <c r="BA50">
        <v>341</v>
      </c>
    </row>
    <row r="51" spans="1:61" ht="18" customHeight="1">
      <c r="A51">
        <v>49</v>
      </c>
      <c r="B51" s="1">
        <v>42804</v>
      </c>
      <c r="C51" t="s">
        <v>112</v>
      </c>
      <c r="D51">
        <v>8700355</v>
      </c>
      <c r="E51" t="s">
        <v>47</v>
      </c>
      <c r="F51" s="6">
        <v>18251</v>
      </c>
      <c r="G51" s="7">
        <f t="shared" si="36"/>
        <v>67</v>
      </c>
      <c r="H51" t="s">
        <v>41</v>
      </c>
      <c r="I51" t="s">
        <v>31</v>
      </c>
      <c r="J51" t="s">
        <v>45</v>
      </c>
      <c r="K51">
        <v>3627</v>
      </c>
      <c r="L51">
        <v>4700</v>
      </c>
      <c r="M51">
        <v>1</v>
      </c>
      <c r="N51" t="s">
        <v>48</v>
      </c>
      <c r="O51" t="s">
        <v>45</v>
      </c>
      <c r="P51" t="s">
        <v>43</v>
      </c>
      <c r="S51">
        <v>0.5</v>
      </c>
      <c r="T51">
        <v>0.4</v>
      </c>
      <c r="U51">
        <v>0.4</v>
      </c>
      <c r="V51">
        <v>0.4</v>
      </c>
      <c r="W51">
        <v>0.5</v>
      </c>
      <c r="X51">
        <v>0.4</v>
      </c>
      <c r="Y51">
        <f>-LOG10(S51)</f>
        <v>0.3010299956639812</v>
      </c>
      <c r="Z51">
        <f t="shared" ref="Z51:AD51" si="40">-LOG10(T51)</f>
        <v>0.3979400086720376</v>
      </c>
      <c r="AA51">
        <f t="shared" si="40"/>
        <v>0.3979400086720376</v>
      </c>
      <c r="AB51">
        <f t="shared" si="40"/>
        <v>0.3979400086720376</v>
      </c>
      <c r="AC51">
        <f t="shared" si="40"/>
        <v>0.3010299956639812</v>
      </c>
      <c r="AD51">
        <f t="shared" si="40"/>
        <v>0.3979400086720376</v>
      </c>
      <c r="AF51">
        <f>Z51-$Y51</f>
        <v>9.6910013008056406E-2</v>
      </c>
      <c r="AG51">
        <f t="shared" ref="AG51:AJ51" si="41">AA51-$Y51</f>
        <v>9.6910013008056406E-2</v>
      </c>
      <c r="AH51">
        <f t="shared" si="41"/>
        <v>9.6910013008056406E-2</v>
      </c>
      <c r="AI51">
        <f t="shared" si="41"/>
        <v>0</v>
      </c>
      <c r="AJ51">
        <f t="shared" si="41"/>
        <v>9.6910013008056406E-2</v>
      </c>
      <c r="AL51">
        <v>495</v>
      </c>
      <c r="AM51">
        <v>578</v>
      </c>
      <c r="AN51">
        <v>270</v>
      </c>
      <c r="AT51" s="5">
        <f>(AM51-$AL51)/$AL51</f>
        <v>0.16767676767676767</v>
      </c>
      <c r="AU51" s="5">
        <f t="shared" ref="AU51" si="42">(AN51-$AL51)/$AL51</f>
        <v>-0.45454545454545453</v>
      </c>
      <c r="AZ51">
        <v>145</v>
      </c>
      <c r="BA51">
        <v>229</v>
      </c>
      <c r="BB51">
        <v>114</v>
      </c>
      <c r="BH51" s="5">
        <f>(BA51-$AZ51)/$AZ51</f>
        <v>0.57931034482758625</v>
      </c>
      <c r="BI51" s="5">
        <f>(BB51-$AZ51)/$AZ51</f>
        <v>-0.21379310344827587</v>
      </c>
    </row>
    <row r="52" spans="1:61" hidden="1">
      <c r="A52">
        <v>50</v>
      </c>
      <c r="B52" s="1">
        <v>42804</v>
      </c>
      <c r="C52" t="s">
        <v>56</v>
      </c>
      <c r="D52">
        <v>7914509</v>
      </c>
      <c r="G52"/>
      <c r="H52" t="s">
        <v>36</v>
      </c>
      <c r="I52" t="s">
        <v>113</v>
      </c>
      <c r="J52" t="s">
        <v>57</v>
      </c>
      <c r="M52">
        <v>4</v>
      </c>
      <c r="P52" t="s">
        <v>38</v>
      </c>
      <c r="R52" s="9" t="s">
        <v>114</v>
      </c>
      <c r="U52" s="9" t="s">
        <v>115</v>
      </c>
      <c r="AT52"/>
      <c r="AU52"/>
      <c r="AV52"/>
      <c r="AW52"/>
      <c r="AX52"/>
      <c r="AY52"/>
    </row>
    <row r="53" spans="1:61" hidden="1">
      <c r="A53">
        <v>51</v>
      </c>
      <c r="B53" s="1">
        <v>42804</v>
      </c>
      <c r="C53" t="s">
        <v>116</v>
      </c>
      <c r="D53">
        <v>7675385</v>
      </c>
      <c r="G53"/>
      <c r="H53" t="s">
        <v>41</v>
      </c>
      <c r="I53" t="s">
        <v>31</v>
      </c>
      <c r="J53" t="s">
        <v>42</v>
      </c>
      <c r="M53">
        <v>5</v>
      </c>
      <c r="P53" t="s">
        <v>43</v>
      </c>
      <c r="AT53"/>
      <c r="AU53"/>
      <c r="AV53"/>
      <c r="AW53"/>
      <c r="AX53"/>
      <c r="AY53"/>
    </row>
    <row r="54" spans="1:61" ht="18" customHeight="1">
      <c r="A54">
        <v>52</v>
      </c>
      <c r="B54" s="1">
        <v>42811</v>
      </c>
      <c r="C54" t="s">
        <v>117</v>
      </c>
      <c r="D54">
        <v>8985618</v>
      </c>
      <c r="E54" t="s">
        <v>47</v>
      </c>
      <c r="F54" s="6">
        <v>15730</v>
      </c>
      <c r="G54" s="7">
        <f>INT((B54-F54)/365.25)</f>
        <v>74</v>
      </c>
      <c r="H54" t="s">
        <v>36</v>
      </c>
      <c r="I54" t="s">
        <v>31</v>
      </c>
      <c r="J54" t="s">
        <v>42</v>
      </c>
      <c r="K54">
        <v>1634</v>
      </c>
      <c r="L54">
        <v>2700</v>
      </c>
      <c r="M54">
        <v>1</v>
      </c>
      <c r="N54" t="s">
        <v>48</v>
      </c>
      <c r="O54" t="s">
        <v>69</v>
      </c>
      <c r="P54" t="s">
        <v>43</v>
      </c>
      <c r="R54" t="s">
        <v>118</v>
      </c>
      <c r="S54">
        <v>1.5</v>
      </c>
      <c r="T54">
        <v>1.5</v>
      </c>
      <c r="U54">
        <v>1.2</v>
      </c>
      <c r="V54">
        <v>1.2</v>
      </c>
      <c r="W54">
        <v>1.5</v>
      </c>
      <c r="X54">
        <v>1.2</v>
      </c>
      <c r="Y54">
        <f>-LOG10(S54)</f>
        <v>-0.17609125905568124</v>
      </c>
      <c r="Z54">
        <f t="shared" ref="Z54:AD54" si="43">-LOG10(T54)</f>
        <v>-0.17609125905568124</v>
      </c>
      <c r="AA54">
        <f t="shared" si="43"/>
        <v>-7.9181246047624818E-2</v>
      </c>
      <c r="AB54">
        <f t="shared" si="43"/>
        <v>-7.9181246047624818E-2</v>
      </c>
      <c r="AC54">
        <f t="shared" si="43"/>
        <v>-0.17609125905568124</v>
      </c>
      <c r="AD54">
        <f t="shared" si="43"/>
        <v>-7.9181246047624818E-2</v>
      </c>
      <c r="AF54">
        <f>Z54-$Y54</f>
        <v>0</v>
      </c>
      <c r="AG54">
        <f t="shared" ref="AG54:AJ54" si="44">AA54-$Y54</f>
        <v>9.691001300805642E-2</v>
      </c>
      <c r="AH54">
        <f t="shared" si="44"/>
        <v>9.691001300805642E-2</v>
      </c>
      <c r="AI54">
        <f t="shared" si="44"/>
        <v>0</v>
      </c>
      <c r="AJ54">
        <f t="shared" si="44"/>
        <v>9.691001300805642E-2</v>
      </c>
      <c r="AL54">
        <v>211</v>
      </c>
      <c r="AM54">
        <v>244</v>
      </c>
      <c r="AN54">
        <v>228</v>
      </c>
      <c r="AT54" s="5">
        <f>(AM54-$AL54)/$AL54</f>
        <v>0.15639810426540285</v>
      </c>
      <c r="AU54" s="5">
        <f t="shared" ref="AU54" si="45">(AN54-$AL54)/$AL54</f>
        <v>8.0568720379146919E-2</v>
      </c>
      <c r="AV54"/>
      <c r="AW54"/>
      <c r="AX54"/>
      <c r="AY54"/>
      <c r="AZ54">
        <v>118</v>
      </c>
      <c r="BA54">
        <v>164</v>
      </c>
      <c r="BB54">
        <v>85</v>
      </c>
      <c r="BH54" s="5">
        <f>(BA54-$AZ54)/$AZ54</f>
        <v>0.38983050847457629</v>
      </c>
      <c r="BI54" s="5">
        <f>(BB54-$AZ54)/$AZ54</f>
        <v>-0.27966101694915252</v>
      </c>
    </row>
    <row r="55" spans="1:61" hidden="1">
      <c r="A55">
        <v>53</v>
      </c>
      <c r="B55" s="1">
        <v>42811</v>
      </c>
      <c r="C55" t="s">
        <v>119</v>
      </c>
      <c r="D55">
        <v>7173836</v>
      </c>
      <c r="G55"/>
      <c r="H55" t="s">
        <v>41</v>
      </c>
      <c r="I55" t="s">
        <v>31</v>
      </c>
      <c r="J55" t="s">
        <v>45</v>
      </c>
      <c r="M55">
        <v>2</v>
      </c>
      <c r="P55" t="s">
        <v>43</v>
      </c>
      <c r="AT55"/>
      <c r="AU55"/>
      <c r="AV55"/>
      <c r="AW55"/>
      <c r="AX55"/>
      <c r="AY55"/>
    </row>
    <row r="56" spans="1:61" ht="18" customHeight="1">
      <c r="A56">
        <v>54</v>
      </c>
      <c r="B56" s="1">
        <v>42811</v>
      </c>
      <c r="C56" t="s">
        <v>120</v>
      </c>
      <c r="D56">
        <v>8370309</v>
      </c>
      <c r="E56" t="s">
        <v>47</v>
      </c>
      <c r="F56" s="6">
        <v>22695</v>
      </c>
      <c r="G56" s="7">
        <f>INT((B56-F56)/365.25)</f>
        <v>55</v>
      </c>
      <c r="H56" t="s">
        <v>36</v>
      </c>
      <c r="I56" t="s">
        <v>31</v>
      </c>
      <c r="J56" t="s">
        <v>108</v>
      </c>
      <c r="K56">
        <v>4241</v>
      </c>
      <c r="L56">
        <v>5300</v>
      </c>
      <c r="M56">
        <v>1</v>
      </c>
      <c r="N56" t="s">
        <v>48</v>
      </c>
      <c r="O56" t="s">
        <v>69</v>
      </c>
      <c r="P56" t="s">
        <v>61</v>
      </c>
      <c r="S56">
        <v>0.15</v>
      </c>
      <c r="T56">
        <v>0.3</v>
      </c>
      <c r="U56">
        <v>0.5</v>
      </c>
      <c r="V56">
        <v>0.4</v>
      </c>
      <c r="W56">
        <v>0.4</v>
      </c>
      <c r="X56">
        <v>0.3</v>
      </c>
      <c r="Y56">
        <f>-LOG10(S56)</f>
        <v>0.82390874094431876</v>
      </c>
      <c r="Z56">
        <f t="shared" ref="Z56:AD56" si="46">-LOG10(T56)</f>
        <v>0.52287874528033762</v>
      </c>
      <c r="AA56">
        <f t="shared" si="46"/>
        <v>0.3010299956639812</v>
      </c>
      <c r="AB56">
        <f t="shared" si="46"/>
        <v>0.3979400086720376</v>
      </c>
      <c r="AC56">
        <f t="shared" si="46"/>
        <v>0.3979400086720376</v>
      </c>
      <c r="AD56">
        <f t="shared" si="46"/>
        <v>0.52287874528033762</v>
      </c>
      <c r="AF56">
        <f>Z56-$Y56</f>
        <v>-0.30102999566398114</v>
      </c>
      <c r="AG56">
        <f t="shared" ref="AG56:AJ56" si="47">AA56-$Y56</f>
        <v>-0.52287874528033762</v>
      </c>
      <c r="AH56">
        <f t="shared" si="47"/>
        <v>-0.42596873227228116</v>
      </c>
      <c r="AI56">
        <f t="shared" si="47"/>
        <v>-0.42596873227228116</v>
      </c>
      <c r="AJ56">
        <f t="shared" si="47"/>
        <v>-0.30102999566398114</v>
      </c>
      <c r="AL56">
        <v>231</v>
      </c>
      <c r="AM56">
        <v>205</v>
      </c>
      <c r="AN56">
        <v>84</v>
      </c>
      <c r="AT56" s="5">
        <f>(AM56-$AL56)/$AL56</f>
        <v>-0.11255411255411256</v>
      </c>
      <c r="AU56" s="5">
        <f t="shared" ref="AU56" si="48">(AN56-$AL56)/$AL56</f>
        <v>-0.63636363636363635</v>
      </c>
      <c r="AZ56">
        <v>360</v>
      </c>
      <c r="BA56">
        <v>387</v>
      </c>
      <c r="BB56">
        <v>273</v>
      </c>
      <c r="BH56" s="5">
        <f>(BA56-$AZ56)/$AZ56</f>
        <v>7.4999999999999997E-2</v>
      </c>
      <c r="BI56" s="5">
        <f>(BB56-$AZ56)/$AZ56</f>
        <v>-0.24166666666666667</v>
      </c>
    </row>
    <row r="57" spans="1:61" hidden="1">
      <c r="A57">
        <v>55</v>
      </c>
      <c r="B57" s="1">
        <v>42818</v>
      </c>
      <c r="C57" t="s">
        <v>121</v>
      </c>
      <c r="D57">
        <v>6758877</v>
      </c>
      <c r="G57"/>
      <c r="H57" t="s">
        <v>41</v>
      </c>
      <c r="I57" t="s">
        <v>31</v>
      </c>
      <c r="J57" t="s">
        <v>42</v>
      </c>
      <c r="M57">
        <v>14</v>
      </c>
      <c r="P57" t="s">
        <v>38</v>
      </c>
      <c r="AT57"/>
      <c r="AU57"/>
      <c r="AV57"/>
      <c r="AW57"/>
      <c r="AX57"/>
      <c r="AY57"/>
    </row>
    <row r="58" spans="1:61" ht="18" customHeight="1">
      <c r="A58">
        <v>56</v>
      </c>
      <c r="B58" s="1">
        <v>42825</v>
      </c>
      <c r="C58" t="s">
        <v>122</v>
      </c>
      <c r="D58">
        <v>8999792</v>
      </c>
      <c r="E58" t="s">
        <v>47</v>
      </c>
      <c r="F58" s="6">
        <v>10351</v>
      </c>
      <c r="G58" s="7">
        <f>INT((B58-F58)/365.25)</f>
        <v>88</v>
      </c>
      <c r="H58" t="s">
        <v>41</v>
      </c>
      <c r="I58" t="s">
        <v>31</v>
      </c>
      <c r="J58" t="s">
        <v>42</v>
      </c>
      <c r="K58">
        <v>5540</v>
      </c>
      <c r="L58">
        <v>6700</v>
      </c>
      <c r="M58">
        <v>1</v>
      </c>
      <c r="N58" t="s">
        <v>48</v>
      </c>
      <c r="O58" t="s">
        <v>69</v>
      </c>
      <c r="P58" t="s">
        <v>38</v>
      </c>
      <c r="Q58" t="s">
        <v>47</v>
      </c>
      <c r="S58">
        <v>0.08</v>
      </c>
      <c r="T58">
        <v>0.08</v>
      </c>
      <c r="U58">
        <v>7.0000000000000007E-2</v>
      </c>
      <c r="V58">
        <v>0.08</v>
      </c>
      <c r="W58">
        <v>0.09</v>
      </c>
      <c r="X58">
        <v>0.1</v>
      </c>
      <c r="Y58">
        <f>-LOG10(S58)</f>
        <v>1.0969100130080565</v>
      </c>
      <c r="Z58">
        <f t="shared" ref="Z58:AD58" si="49">-LOG10(T58)</f>
        <v>1.0969100130080565</v>
      </c>
      <c r="AA58">
        <f t="shared" si="49"/>
        <v>1.1549019599857431</v>
      </c>
      <c r="AB58">
        <f t="shared" si="49"/>
        <v>1.0969100130080565</v>
      </c>
      <c r="AC58">
        <f t="shared" si="49"/>
        <v>1.0457574905606752</v>
      </c>
      <c r="AD58">
        <f t="shared" si="49"/>
        <v>1</v>
      </c>
      <c r="AF58">
        <f>Z58-$Y58</f>
        <v>0</v>
      </c>
      <c r="AG58">
        <f t="shared" ref="AG58:AJ58" si="50">AA58-$Y58</f>
        <v>5.7991946977686615E-2</v>
      </c>
      <c r="AH58">
        <f t="shared" si="50"/>
        <v>0</v>
      </c>
      <c r="AI58">
        <f t="shared" si="50"/>
        <v>-5.1152522447381221E-2</v>
      </c>
      <c r="AJ58">
        <f t="shared" si="50"/>
        <v>-9.6910013008056461E-2</v>
      </c>
      <c r="AL58">
        <v>374</v>
      </c>
      <c r="AM58">
        <v>426</v>
      </c>
      <c r="AN58">
        <v>282</v>
      </c>
      <c r="AT58" s="5">
        <f>(AM58-$AL58)/$AL58</f>
        <v>0.13903743315508021</v>
      </c>
      <c r="AU58" s="5">
        <f t="shared" ref="AU58" si="51">(AN58-$AL58)/$AL58</f>
        <v>-0.24598930481283424</v>
      </c>
      <c r="AZ58">
        <v>337</v>
      </c>
      <c r="BA58">
        <v>271</v>
      </c>
      <c r="BB58">
        <v>344</v>
      </c>
      <c r="BH58" s="5">
        <f>(BA58-$AZ58)/$AZ58</f>
        <v>-0.19584569732937684</v>
      </c>
      <c r="BI58" s="5">
        <f>(BB58-$AZ58)/$AZ58</f>
        <v>2.0771513353115726E-2</v>
      </c>
    </row>
    <row r="59" spans="1:61" hidden="1">
      <c r="A59">
        <v>57</v>
      </c>
      <c r="B59" s="1">
        <v>42825</v>
      </c>
      <c r="C59" t="s">
        <v>123</v>
      </c>
      <c r="D59">
        <v>8935361</v>
      </c>
      <c r="E59" t="s">
        <v>47</v>
      </c>
      <c r="G59"/>
      <c r="H59" t="s">
        <v>36</v>
      </c>
      <c r="I59" t="s">
        <v>31</v>
      </c>
      <c r="J59" t="s">
        <v>45</v>
      </c>
      <c r="M59">
        <v>1</v>
      </c>
      <c r="P59" t="s">
        <v>124</v>
      </c>
      <c r="Q59" t="s">
        <v>125</v>
      </c>
      <c r="AL59">
        <v>297</v>
      </c>
      <c r="AT59"/>
      <c r="AU59"/>
      <c r="AV59"/>
      <c r="AW59"/>
      <c r="AX59"/>
      <c r="AY59"/>
      <c r="AZ59">
        <v>383</v>
      </c>
    </row>
    <row r="60" spans="1:61" hidden="1">
      <c r="A60">
        <v>58</v>
      </c>
      <c r="B60" s="1">
        <v>42839</v>
      </c>
      <c r="C60" t="s">
        <v>126</v>
      </c>
      <c r="D60">
        <v>7324594</v>
      </c>
      <c r="G60"/>
      <c r="H60" t="s">
        <v>36</v>
      </c>
      <c r="I60" t="s">
        <v>127</v>
      </c>
      <c r="J60" t="s">
        <v>45</v>
      </c>
      <c r="M60">
        <v>8</v>
      </c>
      <c r="P60" t="s">
        <v>38</v>
      </c>
      <c r="AT60"/>
      <c r="AU60"/>
      <c r="AV60"/>
      <c r="AW60"/>
      <c r="AX60"/>
      <c r="AY60"/>
    </row>
    <row r="61" spans="1:61" ht="18" customHeight="1">
      <c r="A61">
        <v>59</v>
      </c>
      <c r="B61" s="1">
        <v>42839</v>
      </c>
      <c r="C61" t="s">
        <v>128</v>
      </c>
      <c r="D61">
        <v>9018724</v>
      </c>
      <c r="E61" t="s">
        <v>47</v>
      </c>
      <c r="F61" s="6">
        <v>26265</v>
      </c>
      <c r="G61" s="7">
        <f>INT((B61-F61)/365.25)</f>
        <v>45</v>
      </c>
      <c r="H61" t="s">
        <v>41</v>
      </c>
      <c r="I61" t="s">
        <v>31</v>
      </c>
      <c r="J61" t="s">
        <v>108</v>
      </c>
      <c r="K61">
        <v>3000</v>
      </c>
      <c r="L61">
        <v>4000</v>
      </c>
      <c r="M61">
        <v>1</v>
      </c>
      <c r="N61" t="s">
        <v>48</v>
      </c>
      <c r="O61" t="s">
        <v>69</v>
      </c>
      <c r="P61" t="s">
        <v>61</v>
      </c>
      <c r="S61">
        <v>0.5</v>
      </c>
      <c r="T61">
        <v>0.5</v>
      </c>
      <c r="U61">
        <v>0.6</v>
      </c>
      <c r="V61">
        <v>0.9</v>
      </c>
      <c r="W61">
        <v>1.2</v>
      </c>
      <c r="X61">
        <v>1.2</v>
      </c>
      <c r="Y61">
        <f>-LOG10(S61)</f>
        <v>0.3010299956639812</v>
      </c>
      <c r="Z61">
        <f t="shared" ref="Z61:AD61" si="52">-LOG10(T61)</f>
        <v>0.3010299956639812</v>
      </c>
      <c r="AA61">
        <f t="shared" si="52"/>
        <v>0.22184874961635639</v>
      </c>
      <c r="AB61">
        <f t="shared" si="52"/>
        <v>4.5757490560675115E-2</v>
      </c>
      <c r="AC61">
        <f t="shared" si="52"/>
        <v>-7.9181246047624818E-2</v>
      </c>
      <c r="AD61">
        <f t="shared" si="52"/>
        <v>-7.9181246047624818E-2</v>
      </c>
      <c r="AF61">
        <f>Z61-$Y61</f>
        <v>0</v>
      </c>
      <c r="AG61">
        <f t="shared" ref="AG61:AJ61" si="53">AA61-$Y61</f>
        <v>-7.9181246047624804E-2</v>
      </c>
      <c r="AH61">
        <f t="shared" si="53"/>
        <v>-0.25527250510330607</v>
      </c>
      <c r="AI61">
        <f t="shared" si="53"/>
        <v>-0.38021124171160603</v>
      </c>
      <c r="AJ61">
        <f t="shared" si="53"/>
        <v>-0.38021124171160603</v>
      </c>
      <c r="AL61">
        <v>277</v>
      </c>
      <c r="AM61">
        <v>272</v>
      </c>
      <c r="AN61">
        <v>155</v>
      </c>
      <c r="AT61" s="5">
        <f>(AM61-$AL61)/$AL61</f>
        <v>-1.8050541516245487E-2</v>
      </c>
      <c r="AU61" s="5">
        <f t="shared" ref="AU61" si="54">(AN61-$AL61)/$AL61</f>
        <v>-0.44043321299638988</v>
      </c>
      <c r="AZ61">
        <v>300</v>
      </c>
      <c r="BA61">
        <v>281</v>
      </c>
      <c r="BB61">
        <v>245</v>
      </c>
      <c r="BH61" s="5">
        <f>(BA61-$AZ61)/$AZ61</f>
        <v>-6.3333333333333339E-2</v>
      </c>
      <c r="BI61" s="5">
        <f>(BB61-$AZ61)/$AZ61</f>
        <v>-0.18333333333333332</v>
      </c>
    </row>
    <row r="62" spans="1:61" hidden="1">
      <c r="A62">
        <v>60</v>
      </c>
      <c r="B62" s="1">
        <v>42839</v>
      </c>
      <c r="C62" t="s">
        <v>129</v>
      </c>
      <c r="D62">
        <v>8068636</v>
      </c>
      <c r="G62"/>
      <c r="H62" t="s">
        <v>41</v>
      </c>
      <c r="I62" t="s">
        <v>127</v>
      </c>
      <c r="J62" t="s">
        <v>108</v>
      </c>
      <c r="M62">
        <v>2</v>
      </c>
      <c r="P62" t="s">
        <v>61</v>
      </c>
      <c r="AT62"/>
      <c r="AU62"/>
      <c r="AV62"/>
      <c r="AW62"/>
      <c r="AX62"/>
      <c r="AY62"/>
    </row>
    <row r="63" spans="1:61" hidden="1">
      <c r="A63">
        <v>61</v>
      </c>
      <c r="B63" s="1">
        <v>42839</v>
      </c>
      <c r="C63" t="s">
        <v>130</v>
      </c>
      <c r="D63">
        <v>8578461</v>
      </c>
      <c r="G63"/>
      <c r="H63" t="s">
        <v>41</v>
      </c>
      <c r="I63" t="s">
        <v>127</v>
      </c>
      <c r="J63" t="s">
        <v>108</v>
      </c>
      <c r="M63">
        <v>2</v>
      </c>
      <c r="P63" t="s">
        <v>38</v>
      </c>
      <c r="R63" t="s">
        <v>131</v>
      </c>
      <c r="AT63"/>
      <c r="AU63"/>
      <c r="AV63"/>
      <c r="AW63"/>
      <c r="AX63"/>
      <c r="AY63"/>
    </row>
    <row r="64" spans="1:61" hidden="1">
      <c r="A64">
        <v>62</v>
      </c>
      <c r="B64" s="1">
        <v>42846</v>
      </c>
      <c r="C64" t="s">
        <v>132</v>
      </c>
      <c r="D64">
        <v>6610072</v>
      </c>
      <c r="G64"/>
      <c r="H64" t="s">
        <v>41</v>
      </c>
      <c r="I64" t="s">
        <v>127</v>
      </c>
      <c r="J64" t="s">
        <v>42</v>
      </c>
      <c r="M64">
        <v>8</v>
      </c>
      <c r="P64" t="s">
        <v>38</v>
      </c>
      <c r="AT64"/>
      <c r="AU64"/>
      <c r="AV64"/>
      <c r="AW64"/>
      <c r="AX64"/>
      <c r="AY64"/>
    </row>
    <row r="65" spans="1:61" hidden="1">
      <c r="A65">
        <v>63</v>
      </c>
      <c r="B65" s="1">
        <v>42853</v>
      </c>
      <c r="C65" t="s">
        <v>133</v>
      </c>
      <c r="D65">
        <v>8754724</v>
      </c>
      <c r="E65" t="s">
        <v>47</v>
      </c>
      <c r="F65" s="6">
        <v>12529</v>
      </c>
      <c r="G65" s="8"/>
      <c r="H65" t="s">
        <v>36</v>
      </c>
      <c r="I65" t="s">
        <v>31</v>
      </c>
      <c r="J65" t="s">
        <v>45</v>
      </c>
      <c r="M65">
        <v>1</v>
      </c>
      <c r="P65" t="s">
        <v>38</v>
      </c>
      <c r="R65" t="s">
        <v>134</v>
      </c>
      <c r="S65">
        <v>0.6</v>
      </c>
      <c r="T65">
        <v>0.5</v>
      </c>
      <c r="U65">
        <v>0.5</v>
      </c>
      <c r="V65">
        <v>0.8</v>
      </c>
      <c r="W65">
        <v>0.7</v>
      </c>
      <c r="X65">
        <v>0.6</v>
      </c>
      <c r="AL65">
        <v>274</v>
      </c>
      <c r="AM65">
        <v>224</v>
      </c>
      <c r="AT65"/>
      <c r="AU65"/>
      <c r="AV65"/>
      <c r="AW65"/>
      <c r="AX65"/>
      <c r="AY65"/>
      <c r="AZ65">
        <v>432</v>
      </c>
      <c r="BA65">
        <v>484</v>
      </c>
    </row>
    <row r="66" spans="1:61" hidden="1">
      <c r="A66">
        <v>64</v>
      </c>
      <c r="B66" s="1">
        <v>42853</v>
      </c>
      <c r="C66" t="s">
        <v>135</v>
      </c>
      <c r="D66">
        <v>8103501</v>
      </c>
      <c r="G66"/>
      <c r="H66" t="s">
        <v>36</v>
      </c>
      <c r="I66" t="s">
        <v>31</v>
      </c>
      <c r="J66" t="s">
        <v>45</v>
      </c>
      <c r="M66">
        <v>2</v>
      </c>
      <c r="P66" t="s">
        <v>43</v>
      </c>
      <c r="AT66"/>
      <c r="AU66"/>
      <c r="AV66"/>
      <c r="AW66"/>
      <c r="AX66"/>
      <c r="AY66"/>
    </row>
    <row r="67" spans="1:61" ht="18" customHeight="1">
      <c r="A67">
        <v>65</v>
      </c>
      <c r="B67" s="1">
        <v>42874</v>
      </c>
      <c r="C67" t="s">
        <v>136</v>
      </c>
      <c r="D67">
        <v>9035545</v>
      </c>
      <c r="E67" t="s">
        <v>47</v>
      </c>
      <c r="F67" s="6">
        <v>12816</v>
      </c>
      <c r="G67" s="7">
        <f>INT((B67-F67)/365.25)</f>
        <v>82</v>
      </c>
      <c r="H67" t="s">
        <v>36</v>
      </c>
      <c r="I67" t="s">
        <v>31</v>
      </c>
      <c r="J67" t="s">
        <v>42</v>
      </c>
      <c r="K67">
        <v>3399</v>
      </c>
      <c r="L67">
        <v>4400</v>
      </c>
      <c r="M67">
        <v>1</v>
      </c>
      <c r="N67" t="s">
        <v>48</v>
      </c>
      <c r="O67" t="s">
        <v>69</v>
      </c>
      <c r="P67" t="s">
        <v>43</v>
      </c>
      <c r="R67" s="10" t="s">
        <v>137</v>
      </c>
      <c r="S67">
        <v>0.5</v>
      </c>
      <c r="T67">
        <v>0.7</v>
      </c>
      <c r="U67">
        <v>0.8</v>
      </c>
      <c r="V67">
        <v>0.7</v>
      </c>
      <c r="W67">
        <v>0.7</v>
      </c>
      <c r="X67">
        <v>0.7</v>
      </c>
      <c r="Y67">
        <f>-LOG10(S67)</f>
        <v>0.3010299956639812</v>
      </c>
      <c r="Z67">
        <f t="shared" ref="Z67:AD67" si="55">-LOG10(T67)</f>
        <v>0.15490195998574319</v>
      </c>
      <c r="AA67">
        <f t="shared" si="55"/>
        <v>9.6910013008056392E-2</v>
      </c>
      <c r="AB67">
        <f t="shared" si="55"/>
        <v>0.15490195998574319</v>
      </c>
      <c r="AC67">
        <f t="shared" si="55"/>
        <v>0.15490195998574319</v>
      </c>
      <c r="AD67">
        <f t="shared" si="55"/>
        <v>0.15490195998574319</v>
      </c>
      <c r="AF67">
        <f>Z67-$Y67</f>
        <v>-0.14612803567823801</v>
      </c>
      <c r="AG67">
        <f t="shared" ref="AG67:AJ67" si="56">AA67-$Y67</f>
        <v>-0.20411998265592479</v>
      </c>
      <c r="AH67">
        <f t="shared" si="56"/>
        <v>-0.14612803567823801</v>
      </c>
      <c r="AI67">
        <f t="shared" si="56"/>
        <v>-0.14612803567823801</v>
      </c>
      <c r="AJ67">
        <f t="shared" si="56"/>
        <v>-0.14612803567823801</v>
      </c>
      <c r="AL67">
        <v>294</v>
      </c>
      <c r="AM67">
        <v>289</v>
      </c>
      <c r="AN67">
        <v>139</v>
      </c>
      <c r="AT67" s="5">
        <f>(AM67-$AL67)/$AL67</f>
        <v>-1.7006802721088437E-2</v>
      </c>
      <c r="AU67" s="5">
        <f t="shared" ref="AU67" si="57">(AN67-$AL67)/$AL67</f>
        <v>-0.52721088435374153</v>
      </c>
      <c r="AZ67">
        <v>341</v>
      </c>
      <c r="BA67">
        <v>367</v>
      </c>
      <c r="BB67">
        <v>334</v>
      </c>
      <c r="BH67" s="5">
        <f>(BA67-$AZ67)/$AZ67</f>
        <v>7.6246334310850442E-2</v>
      </c>
      <c r="BI67" s="5">
        <f>(BB67-$AZ67)/$AZ67</f>
        <v>-2.0527859237536656E-2</v>
      </c>
    </row>
    <row r="68" spans="1:61" hidden="1">
      <c r="A68">
        <v>66</v>
      </c>
      <c r="B68" s="1">
        <v>42874</v>
      </c>
      <c r="C68" t="s">
        <v>138</v>
      </c>
      <c r="D68">
        <v>9042369</v>
      </c>
      <c r="G68"/>
      <c r="H68" t="s">
        <v>41</v>
      </c>
      <c r="I68" t="s">
        <v>31</v>
      </c>
      <c r="J68" t="s">
        <v>45</v>
      </c>
      <c r="M68" t="s">
        <v>139</v>
      </c>
      <c r="P68" t="s">
        <v>38</v>
      </c>
      <c r="Q68" t="s">
        <v>76</v>
      </c>
      <c r="AT68"/>
      <c r="AU68"/>
      <c r="AV68"/>
      <c r="AW68"/>
      <c r="AX68"/>
      <c r="AY68"/>
    </row>
    <row r="69" spans="1:61" hidden="1">
      <c r="A69">
        <v>67</v>
      </c>
      <c r="B69" s="1">
        <v>42874</v>
      </c>
      <c r="C69" t="s">
        <v>140</v>
      </c>
      <c r="D69">
        <v>9043279</v>
      </c>
      <c r="E69" t="s">
        <v>47</v>
      </c>
      <c r="F69" s="6">
        <v>24327</v>
      </c>
      <c r="G69" s="8"/>
      <c r="H69" t="s">
        <v>41</v>
      </c>
      <c r="I69" t="s">
        <v>31</v>
      </c>
      <c r="J69" t="s">
        <v>141</v>
      </c>
      <c r="M69">
        <v>1</v>
      </c>
      <c r="P69" t="s">
        <v>61</v>
      </c>
      <c r="S69">
        <v>1</v>
      </c>
      <c r="U69">
        <v>1</v>
      </c>
      <c r="AL69">
        <v>147</v>
      </c>
      <c r="AM69">
        <v>155</v>
      </c>
      <c r="AT69"/>
      <c r="AU69"/>
      <c r="AV69"/>
      <c r="AW69"/>
      <c r="AX69"/>
      <c r="AY69"/>
      <c r="AZ69">
        <v>305</v>
      </c>
      <c r="BA69">
        <v>297</v>
      </c>
    </row>
    <row r="70" spans="1:61" hidden="1">
      <c r="A70">
        <v>68</v>
      </c>
      <c r="B70" s="1">
        <v>42881</v>
      </c>
      <c r="C70" t="s">
        <v>142</v>
      </c>
      <c r="D70">
        <v>7648744</v>
      </c>
      <c r="G70"/>
      <c r="H70" t="s">
        <v>41</v>
      </c>
      <c r="I70" t="s">
        <v>31</v>
      </c>
      <c r="J70" t="s">
        <v>108</v>
      </c>
      <c r="M70">
        <v>4</v>
      </c>
      <c r="P70" t="s">
        <v>38</v>
      </c>
      <c r="R70" t="s">
        <v>143</v>
      </c>
      <c r="AT70"/>
      <c r="AU70"/>
      <c r="AV70"/>
      <c r="AW70"/>
      <c r="AX70"/>
      <c r="AY70"/>
    </row>
    <row r="71" spans="1:61" hidden="1">
      <c r="A71">
        <v>69</v>
      </c>
      <c r="B71" s="1">
        <v>42881</v>
      </c>
      <c r="C71" t="s">
        <v>144</v>
      </c>
      <c r="D71">
        <v>8210269</v>
      </c>
      <c r="G71"/>
      <c r="H71" t="s">
        <v>41</v>
      </c>
      <c r="I71" t="s">
        <v>31</v>
      </c>
      <c r="J71" t="s">
        <v>42</v>
      </c>
      <c r="M71">
        <v>5</v>
      </c>
      <c r="P71" t="s">
        <v>38</v>
      </c>
      <c r="R71" t="s">
        <v>131</v>
      </c>
      <c r="AT71"/>
      <c r="AU71"/>
      <c r="AV71"/>
      <c r="AW71"/>
      <c r="AX71"/>
      <c r="AY71"/>
    </row>
    <row r="72" spans="1:61" hidden="1">
      <c r="A72">
        <v>70</v>
      </c>
      <c r="B72" s="1">
        <v>42895</v>
      </c>
      <c r="C72" t="s">
        <v>145</v>
      </c>
      <c r="D72">
        <v>7376252</v>
      </c>
      <c r="G72"/>
      <c r="H72" t="s">
        <v>41</v>
      </c>
      <c r="I72" t="s">
        <v>31</v>
      </c>
      <c r="J72" t="s">
        <v>45</v>
      </c>
      <c r="M72">
        <v>4</v>
      </c>
      <c r="P72" t="s">
        <v>43</v>
      </c>
      <c r="R72" t="s">
        <v>146</v>
      </c>
      <c r="AT72"/>
      <c r="AU72"/>
      <c r="AV72"/>
      <c r="AW72"/>
      <c r="AX72"/>
      <c r="AY72"/>
    </row>
    <row r="73" spans="1:61" hidden="1">
      <c r="A73">
        <v>71</v>
      </c>
      <c r="B73" s="1">
        <v>42895</v>
      </c>
      <c r="C73" t="s">
        <v>147</v>
      </c>
      <c r="D73">
        <v>6329653</v>
      </c>
      <c r="G73"/>
      <c r="H73" t="s">
        <v>41</v>
      </c>
      <c r="I73" t="s">
        <v>31</v>
      </c>
      <c r="J73" t="s">
        <v>45</v>
      </c>
      <c r="M73">
        <v>2</v>
      </c>
      <c r="R73" t="s">
        <v>148</v>
      </c>
      <c r="AT73"/>
      <c r="AU73"/>
      <c r="AV73"/>
      <c r="AW73"/>
      <c r="AX73"/>
      <c r="AY73"/>
    </row>
    <row r="74" spans="1:61" hidden="1">
      <c r="A74">
        <v>72</v>
      </c>
      <c r="B74" s="1">
        <v>42895</v>
      </c>
      <c r="C74" t="s">
        <v>149</v>
      </c>
      <c r="D74">
        <v>8018726</v>
      </c>
      <c r="G74"/>
      <c r="H74" t="s">
        <v>36</v>
      </c>
      <c r="I74" t="s">
        <v>31</v>
      </c>
      <c r="J74" t="s">
        <v>45</v>
      </c>
      <c r="M74">
        <v>3</v>
      </c>
      <c r="P74" t="s">
        <v>43</v>
      </c>
      <c r="R74" t="s">
        <v>150</v>
      </c>
      <c r="AT74"/>
      <c r="AU74"/>
      <c r="AV74"/>
      <c r="AW74"/>
      <c r="AX74"/>
      <c r="AY74"/>
    </row>
    <row r="75" spans="1:61" hidden="1">
      <c r="A75">
        <v>73</v>
      </c>
      <c r="B75" s="1">
        <v>42895</v>
      </c>
      <c r="C75" t="s">
        <v>151</v>
      </c>
      <c r="D75">
        <v>8640287</v>
      </c>
      <c r="G75"/>
      <c r="H75" t="s">
        <v>41</v>
      </c>
      <c r="I75" t="s">
        <v>127</v>
      </c>
      <c r="J75" t="s">
        <v>108</v>
      </c>
      <c r="M75">
        <v>2</v>
      </c>
      <c r="R75" t="s">
        <v>152</v>
      </c>
      <c r="AT75"/>
      <c r="AU75"/>
      <c r="AV75"/>
      <c r="AW75"/>
      <c r="AX75"/>
      <c r="AY75"/>
    </row>
    <row r="76" spans="1:61" hidden="1">
      <c r="A76">
        <v>74</v>
      </c>
      <c r="B76" s="1">
        <v>42902</v>
      </c>
      <c r="C76" t="s">
        <v>153</v>
      </c>
      <c r="D76">
        <v>8768149</v>
      </c>
      <c r="E76" t="s">
        <v>59</v>
      </c>
      <c r="F76" s="6">
        <v>14969</v>
      </c>
      <c r="G76" s="8"/>
      <c r="H76" t="s">
        <v>41</v>
      </c>
      <c r="I76" t="s">
        <v>31</v>
      </c>
      <c r="J76" t="s">
        <v>45</v>
      </c>
      <c r="M76">
        <v>1</v>
      </c>
      <c r="P76" t="s">
        <v>43</v>
      </c>
      <c r="S76">
        <v>0.08</v>
      </c>
      <c r="T76">
        <v>0.08</v>
      </c>
      <c r="U76">
        <v>0.08</v>
      </c>
      <c r="V76">
        <v>0.08</v>
      </c>
      <c r="W76">
        <v>0.08</v>
      </c>
      <c r="X76">
        <v>0.09</v>
      </c>
      <c r="AL76">
        <v>193</v>
      </c>
      <c r="AM76">
        <v>235</v>
      </c>
      <c r="AT76"/>
      <c r="AU76"/>
      <c r="AV76"/>
      <c r="AW76"/>
      <c r="AX76"/>
      <c r="AY76"/>
      <c r="AZ76">
        <v>158</v>
      </c>
      <c r="BA76">
        <v>246</v>
      </c>
    </row>
    <row r="77" spans="1:61" ht="18" customHeight="1">
      <c r="A77">
        <v>75</v>
      </c>
      <c r="B77" s="1">
        <v>42902</v>
      </c>
      <c r="C77" t="s">
        <v>154</v>
      </c>
      <c r="D77">
        <v>1096744</v>
      </c>
      <c r="E77" t="s">
        <v>59</v>
      </c>
      <c r="F77" s="6">
        <v>16987</v>
      </c>
      <c r="G77" s="7">
        <f t="shared" ref="G77:G78" si="58">INT((B77-F77)/365.25)</f>
        <v>70</v>
      </c>
      <c r="H77" t="s">
        <v>41</v>
      </c>
      <c r="I77" t="s">
        <v>31</v>
      </c>
      <c r="J77" t="s">
        <v>108</v>
      </c>
      <c r="K77">
        <v>1552</v>
      </c>
      <c r="L77">
        <v>2100</v>
      </c>
      <c r="M77">
        <v>1</v>
      </c>
      <c r="N77" t="s">
        <v>48</v>
      </c>
      <c r="O77" t="s">
        <v>69</v>
      </c>
      <c r="P77" t="s">
        <v>61</v>
      </c>
      <c r="S77">
        <v>1.2</v>
      </c>
      <c r="T77">
        <v>0.8</v>
      </c>
      <c r="U77">
        <v>0.8</v>
      </c>
      <c r="V77">
        <v>0.8</v>
      </c>
      <c r="W77">
        <v>0.8</v>
      </c>
      <c r="X77">
        <v>1</v>
      </c>
      <c r="Y77">
        <f t="shared" ref="Y77:AD78" si="59">-LOG10(S77)</f>
        <v>-7.9181246047624818E-2</v>
      </c>
      <c r="Z77">
        <f t="shared" si="59"/>
        <v>9.6910013008056392E-2</v>
      </c>
      <c r="AA77">
        <f t="shared" si="59"/>
        <v>9.6910013008056392E-2</v>
      </c>
      <c r="AB77">
        <f t="shared" si="59"/>
        <v>9.6910013008056392E-2</v>
      </c>
      <c r="AC77">
        <f t="shared" si="59"/>
        <v>9.6910013008056392E-2</v>
      </c>
      <c r="AD77">
        <f t="shared" si="59"/>
        <v>0</v>
      </c>
      <c r="AF77">
        <f t="shared" ref="AF77:AJ78" si="60">Z77-$Y77</f>
        <v>0.17609125905568121</v>
      </c>
      <c r="AG77">
        <f t="shared" si="60"/>
        <v>0.17609125905568121</v>
      </c>
      <c r="AH77">
        <f t="shared" si="60"/>
        <v>0.17609125905568121</v>
      </c>
      <c r="AI77">
        <f t="shared" si="60"/>
        <v>0.17609125905568121</v>
      </c>
      <c r="AJ77">
        <f t="shared" si="60"/>
        <v>7.9181246047624818E-2</v>
      </c>
      <c r="AL77">
        <v>192</v>
      </c>
      <c r="AM77">
        <v>264</v>
      </c>
      <c r="AN77">
        <v>159</v>
      </c>
      <c r="AT77" s="5">
        <f t="shared" ref="AT77:AU78" si="61">(AM77-$AL77)/$AL77</f>
        <v>0.375</v>
      </c>
      <c r="AU77" s="5">
        <f t="shared" si="61"/>
        <v>-0.171875</v>
      </c>
      <c r="AV77"/>
      <c r="AW77"/>
      <c r="AX77"/>
      <c r="AY77"/>
      <c r="AZ77">
        <v>287</v>
      </c>
      <c r="BA77">
        <v>267</v>
      </c>
      <c r="BB77">
        <v>276</v>
      </c>
      <c r="BH77" s="5">
        <f t="shared" ref="BH77:BI78" si="62">(BA77-$AZ77)/$AZ77</f>
        <v>-6.968641114982578E-2</v>
      </c>
      <c r="BI77" s="5">
        <f t="shared" si="62"/>
        <v>-3.8327526132404179E-2</v>
      </c>
    </row>
    <row r="78" spans="1:61" ht="18" customHeight="1">
      <c r="A78">
        <v>76</v>
      </c>
      <c r="B78" s="1">
        <v>42902</v>
      </c>
      <c r="C78" t="s">
        <v>155</v>
      </c>
      <c r="D78">
        <v>1116223</v>
      </c>
      <c r="E78" t="s">
        <v>47</v>
      </c>
      <c r="F78" s="6">
        <v>17935</v>
      </c>
      <c r="G78" s="7">
        <f t="shared" si="58"/>
        <v>68</v>
      </c>
      <c r="H78" t="s">
        <v>41</v>
      </c>
      <c r="I78" t="s">
        <v>31</v>
      </c>
      <c r="J78" t="s">
        <v>45</v>
      </c>
      <c r="K78">
        <v>2158</v>
      </c>
      <c r="L78">
        <v>4200</v>
      </c>
      <c r="M78">
        <v>1</v>
      </c>
      <c r="N78" t="s">
        <v>48</v>
      </c>
      <c r="O78" t="s">
        <v>69</v>
      </c>
      <c r="P78" t="s">
        <v>43</v>
      </c>
      <c r="S78">
        <v>1.2</v>
      </c>
      <c r="T78">
        <v>1.2</v>
      </c>
      <c r="U78">
        <v>1.2</v>
      </c>
      <c r="V78">
        <v>1.5</v>
      </c>
      <c r="W78">
        <v>1.5</v>
      </c>
      <c r="X78">
        <v>1.5</v>
      </c>
      <c r="Y78">
        <f t="shared" si="59"/>
        <v>-7.9181246047624818E-2</v>
      </c>
      <c r="Z78">
        <f t="shared" si="59"/>
        <v>-7.9181246047624818E-2</v>
      </c>
      <c r="AA78">
        <f t="shared" si="59"/>
        <v>-7.9181246047624818E-2</v>
      </c>
      <c r="AB78">
        <f t="shared" si="59"/>
        <v>-0.17609125905568124</v>
      </c>
      <c r="AC78">
        <f t="shared" si="59"/>
        <v>-0.17609125905568124</v>
      </c>
      <c r="AD78">
        <f t="shared" si="59"/>
        <v>-0.17609125905568124</v>
      </c>
      <c r="AF78">
        <f t="shared" si="60"/>
        <v>0</v>
      </c>
      <c r="AG78">
        <f t="shared" si="60"/>
        <v>0</v>
      </c>
      <c r="AH78">
        <f t="shared" si="60"/>
        <v>-9.691001300805642E-2</v>
      </c>
      <c r="AI78">
        <f t="shared" si="60"/>
        <v>-9.691001300805642E-2</v>
      </c>
      <c r="AJ78">
        <f t="shared" si="60"/>
        <v>-9.691001300805642E-2</v>
      </c>
      <c r="AL78">
        <v>677</v>
      </c>
      <c r="AM78">
        <v>638</v>
      </c>
      <c r="AN78">
        <v>366</v>
      </c>
      <c r="AT78" s="5">
        <f t="shared" si="61"/>
        <v>-5.7607090103397339E-2</v>
      </c>
      <c r="AU78" s="5">
        <f t="shared" si="61"/>
        <v>-0.45937961595273263</v>
      </c>
      <c r="AV78"/>
      <c r="AW78"/>
      <c r="AX78"/>
      <c r="AY78"/>
      <c r="AZ78">
        <v>250</v>
      </c>
      <c r="BA78">
        <v>257</v>
      </c>
      <c r="BB78">
        <v>203</v>
      </c>
      <c r="BH78" s="5">
        <f t="shared" si="62"/>
        <v>2.8000000000000001E-2</v>
      </c>
      <c r="BI78" s="5">
        <f t="shared" si="62"/>
        <v>-0.188</v>
      </c>
    </row>
    <row r="79" spans="1:61" hidden="1">
      <c r="A79">
        <v>77</v>
      </c>
      <c r="B79" s="1">
        <v>42909</v>
      </c>
      <c r="C79" t="s">
        <v>156</v>
      </c>
      <c r="D79">
        <v>7716625</v>
      </c>
      <c r="G79"/>
      <c r="H79" t="s">
        <v>41</v>
      </c>
      <c r="I79" t="s">
        <v>31</v>
      </c>
      <c r="J79" t="s">
        <v>42</v>
      </c>
      <c r="M79">
        <v>4</v>
      </c>
      <c r="AT79"/>
      <c r="AU79"/>
      <c r="AV79"/>
      <c r="AW79"/>
      <c r="AX79"/>
      <c r="AY79"/>
    </row>
    <row r="80" spans="1:61" ht="18" customHeight="1">
      <c r="A80">
        <v>78</v>
      </c>
      <c r="B80" s="1">
        <v>42909</v>
      </c>
      <c r="C80" t="s">
        <v>157</v>
      </c>
      <c r="D80">
        <v>8904019</v>
      </c>
      <c r="E80" t="s">
        <v>47</v>
      </c>
      <c r="F80" s="6">
        <v>12863</v>
      </c>
      <c r="G80" s="7">
        <f>INT((B80-F80)/365.25)</f>
        <v>82</v>
      </c>
      <c r="H80" t="s">
        <v>36</v>
      </c>
      <c r="I80" t="s">
        <v>31</v>
      </c>
      <c r="J80" t="s">
        <v>45</v>
      </c>
      <c r="K80">
        <v>5005</v>
      </c>
      <c r="L80">
        <v>6100</v>
      </c>
      <c r="M80">
        <v>1</v>
      </c>
      <c r="N80" t="s">
        <v>48</v>
      </c>
      <c r="O80" t="s">
        <v>45</v>
      </c>
      <c r="P80" t="s">
        <v>38</v>
      </c>
      <c r="Q80" t="s">
        <v>76</v>
      </c>
      <c r="R80" t="s">
        <v>158</v>
      </c>
      <c r="S80">
        <v>0.6</v>
      </c>
      <c r="T80">
        <v>0.6</v>
      </c>
      <c r="U80">
        <v>0.6</v>
      </c>
      <c r="V80">
        <v>0.6</v>
      </c>
      <c r="W80">
        <v>0.6</v>
      </c>
      <c r="X80">
        <v>0.6</v>
      </c>
      <c r="Y80">
        <f>-LOG10(S80)</f>
        <v>0.22184874961635639</v>
      </c>
      <c r="Z80">
        <f t="shared" ref="Z80:AD80" si="63">-LOG10(T80)</f>
        <v>0.22184874961635639</v>
      </c>
      <c r="AA80">
        <f t="shared" si="63"/>
        <v>0.22184874961635639</v>
      </c>
      <c r="AB80">
        <f t="shared" si="63"/>
        <v>0.22184874961635639</v>
      </c>
      <c r="AC80">
        <f t="shared" si="63"/>
        <v>0.22184874961635639</v>
      </c>
      <c r="AD80">
        <f t="shared" si="63"/>
        <v>0.22184874961635639</v>
      </c>
      <c r="AF80">
        <f>Z80-$Y80</f>
        <v>0</v>
      </c>
      <c r="AG80">
        <f t="shared" ref="AG80:AJ80" si="64">AA80-$Y80</f>
        <v>0</v>
      </c>
      <c r="AH80">
        <f t="shared" si="64"/>
        <v>0</v>
      </c>
      <c r="AI80">
        <f t="shared" si="64"/>
        <v>0</v>
      </c>
      <c r="AJ80">
        <f t="shared" si="64"/>
        <v>0</v>
      </c>
      <c r="AL80">
        <v>238</v>
      </c>
      <c r="AM80">
        <v>273</v>
      </c>
      <c r="AN80">
        <v>210</v>
      </c>
      <c r="AT80" s="5">
        <f>(AM80-$AL80)/$AL80</f>
        <v>0.14705882352941177</v>
      </c>
      <c r="AU80" s="5">
        <f t="shared" ref="AU80" si="65">(AN80-$AL80)/$AL80</f>
        <v>-0.11764705882352941</v>
      </c>
      <c r="AZ80">
        <v>343</v>
      </c>
      <c r="BA80">
        <v>442</v>
      </c>
      <c r="BB80">
        <v>281</v>
      </c>
      <c r="BH80" s="5">
        <f>(BA80-$AZ80)/$AZ80</f>
        <v>0.28862973760932947</v>
      </c>
      <c r="BI80" s="5">
        <f>(BB80-$AZ80)/$AZ80</f>
        <v>-0.18075801749271136</v>
      </c>
    </row>
    <row r="81" spans="1:61" hidden="1">
      <c r="A81">
        <v>79</v>
      </c>
      <c r="B81" s="1">
        <v>42909</v>
      </c>
      <c r="C81" t="s">
        <v>159</v>
      </c>
      <c r="D81">
        <v>8503354</v>
      </c>
      <c r="G81"/>
      <c r="H81" t="s">
        <v>36</v>
      </c>
      <c r="I81" t="s">
        <v>31</v>
      </c>
      <c r="J81" t="s">
        <v>42</v>
      </c>
      <c r="M81">
        <v>4</v>
      </c>
      <c r="P81" t="s">
        <v>43</v>
      </c>
      <c r="R81" t="s">
        <v>160</v>
      </c>
      <c r="AT81"/>
      <c r="AU81"/>
      <c r="AV81"/>
      <c r="AW81"/>
      <c r="AX81"/>
      <c r="AY81"/>
    </row>
    <row r="82" spans="1:61" hidden="1">
      <c r="A82">
        <v>80</v>
      </c>
      <c r="B82" s="1">
        <v>42916</v>
      </c>
      <c r="C82" t="s">
        <v>161</v>
      </c>
      <c r="D82">
        <v>7801293</v>
      </c>
      <c r="G82"/>
      <c r="H82" t="s">
        <v>41</v>
      </c>
      <c r="I82" t="s">
        <v>127</v>
      </c>
      <c r="J82" t="s">
        <v>108</v>
      </c>
      <c r="M82">
        <v>6</v>
      </c>
      <c r="R82" t="s">
        <v>131</v>
      </c>
      <c r="AT82"/>
      <c r="AU82"/>
      <c r="AV82"/>
      <c r="AW82"/>
      <c r="AX82"/>
      <c r="AY82"/>
    </row>
    <row r="83" spans="1:61" hidden="1">
      <c r="A83">
        <v>81</v>
      </c>
      <c r="B83" s="1">
        <v>42916</v>
      </c>
      <c r="C83" t="s">
        <v>162</v>
      </c>
      <c r="D83">
        <v>9066137</v>
      </c>
      <c r="E83" t="s">
        <v>47</v>
      </c>
      <c r="G83"/>
      <c r="H83" t="s">
        <v>36</v>
      </c>
      <c r="I83" t="s">
        <v>127</v>
      </c>
      <c r="J83" t="s">
        <v>108</v>
      </c>
      <c r="M83">
        <v>1</v>
      </c>
      <c r="N83" t="s">
        <v>163</v>
      </c>
      <c r="P83" t="s">
        <v>38</v>
      </c>
      <c r="Q83" t="s">
        <v>76</v>
      </c>
      <c r="R83" t="s">
        <v>131</v>
      </c>
      <c r="AT83"/>
      <c r="AU83"/>
      <c r="AV83"/>
      <c r="AW83"/>
      <c r="AX83"/>
      <c r="AY83"/>
    </row>
    <row r="84" spans="1:61" ht="18" customHeight="1">
      <c r="A84">
        <v>82</v>
      </c>
      <c r="B84" s="1">
        <v>42923</v>
      </c>
      <c r="C84" t="s">
        <v>164</v>
      </c>
      <c r="D84">
        <v>9068322</v>
      </c>
      <c r="E84" t="s">
        <v>59</v>
      </c>
      <c r="F84" s="6">
        <v>15985</v>
      </c>
      <c r="G84" s="7">
        <f t="shared" ref="G84:G86" si="66">INT((B84-F84)/365.25)</f>
        <v>73</v>
      </c>
      <c r="H84" t="s">
        <v>41</v>
      </c>
      <c r="I84" t="s">
        <v>31</v>
      </c>
      <c r="J84" t="s">
        <v>141</v>
      </c>
      <c r="K84">
        <v>3584</v>
      </c>
      <c r="L84">
        <v>4800</v>
      </c>
      <c r="M84">
        <v>1</v>
      </c>
      <c r="N84" t="s">
        <v>48</v>
      </c>
      <c r="O84" t="s">
        <v>69</v>
      </c>
      <c r="P84" t="s">
        <v>34</v>
      </c>
      <c r="R84" t="s">
        <v>165</v>
      </c>
      <c r="S84">
        <v>0.9</v>
      </c>
      <c r="T84">
        <v>0.9</v>
      </c>
      <c r="U84">
        <v>0.9</v>
      </c>
      <c r="X84">
        <v>0.9</v>
      </c>
      <c r="Y84">
        <f t="shared" ref="Y84:AC86" si="67">-LOG10(S84)</f>
        <v>4.5757490560675115E-2</v>
      </c>
      <c r="Z84">
        <f t="shared" si="67"/>
        <v>4.5757490560675115E-2</v>
      </c>
      <c r="AA84">
        <f t="shared" si="67"/>
        <v>4.5757490560675115E-2</v>
      </c>
      <c r="AB84" t="s">
        <v>53</v>
      </c>
      <c r="AC84" t="s">
        <v>53</v>
      </c>
      <c r="AD84">
        <f t="shared" ref="AD84:AD86" si="68">-LOG10(X84)</f>
        <v>4.5757490560675115E-2</v>
      </c>
      <c r="AF84">
        <f t="shared" ref="AF84:AG86" si="69">Z84-$Y84</f>
        <v>0</v>
      </c>
      <c r="AG84">
        <f t="shared" si="69"/>
        <v>0</v>
      </c>
      <c r="AJ84">
        <f t="shared" ref="AJ84:AJ86" si="70">AD84-$Y84</f>
        <v>0</v>
      </c>
      <c r="AL84">
        <v>432</v>
      </c>
      <c r="AM84">
        <v>550</v>
      </c>
      <c r="AN84">
        <v>446</v>
      </c>
      <c r="AT84" s="5">
        <f t="shared" ref="AT84:AU86" si="71">(AM84-$AL84)/$AL84</f>
        <v>0.27314814814814814</v>
      </c>
      <c r="AU84" s="5">
        <f t="shared" si="71"/>
        <v>3.2407407407407406E-2</v>
      </c>
      <c r="AV84"/>
      <c r="AW84"/>
      <c r="AX84"/>
      <c r="AY84"/>
      <c r="AZ84">
        <v>183</v>
      </c>
      <c r="BA84">
        <v>308</v>
      </c>
      <c r="BB84">
        <v>227</v>
      </c>
      <c r="BH84" s="5">
        <f t="shared" ref="BH84:BI86" si="72">(BA84-$AZ84)/$AZ84</f>
        <v>0.68306010928961747</v>
      </c>
      <c r="BI84" s="5">
        <f t="shared" si="72"/>
        <v>0.24043715846994534</v>
      </c>
    </row>
    <row r="85" spans="1:61" ht="18" customHeight="1">
      <c r="A85">
        <v>83</v>
      </c>
      <c r="B85" s="1">
        <v>42923</v>
      </c>
      <c r="C85" t="s">
        <v>166</v>
      </c>
      <c r="D85">
        <v>9089639</v>
      </c>
      <c r="E85" t="s">
        <v>47</v>
      </c>
      <c r="F85" s="6">
        <v>11998</v>
      </c>
      <c r="G85" s="7">
        <f t="shared" si="66"/>
        <v>84</v>
      </c>
      <c r="H85" t="s">
        <v>36</v>
      </c>
      <c r="I85" t="s">
        <v>127</v>
      </c>
      <c r="J85" t="s">
        <v>108</v>
      </c>
      <c r="K85">
        <v>1302</v>
      </c>
      <c r="L85">
        <v>2500</v>
      </c>
      <c r="M85">
        <v>1</v>
      </c>
      <c r="N85" t="s">
        <v>48</v>
      </c>
      <c r="O85" t="s">
        <v>69</v>
      </c>
      <c r="P85" t="s">
        <v>38</v>
      </c>
      <c r="Q85" t="s">
        <v>76</v>
      </c>
      <c r="S85">
        <v>0.3</v>
      </c>
      <c r="T85">
        <v>0.2</v>
      </c>
      <c r="U85">
        <v>0.3</v>
      </c>
      <c r="V85">
        <v>0.4</v>
      </c>
      <c r="W85">
        <v>0.5</v>
      </c>
      <c r="X85">
        <v>0.5</v>
      </c>
      <c r="Y85">
        <f t="shared" si="67"/>
        <v>0.52287874528033762</v>
      </c>
      <c r="Z85">
        <f t="shared" si="67"/>
        <v>0.69897000433601875</v>
      </c>
      <c r="AA85">
        <f t="shared" si="67"/>
        <v>0.52287874528033762</v>
      </c>
      <c r="AB85">
        <f t="shared" si="67"/>
        <v>0.3979400086720376</v>
      </c>
      <c r="AC85">
        <f t="shared" si="67"/>
        <v>0.3010299956639812</v>
      </c>
      <c r="AD85">
        <f t="shared" si="68"/>
        <v>0.3010299956639812</v>
      </c>
      <c r="AF85">
        <f t="shared" si="69"/>
        <v>0.17609125905568113</v>
      </c>
      <c r="AG85">
        <f t="shared" si="69"/>
        <v>0</v>
      </c>
      <c r="AH85">
        <f>AB85-$Y85</f>
        <v>-0.12493873660830002</v>
      </c>
      <c r="AI85">
        <f>AC85-$Y85</f>
        <v>-0.22184874961635642</v>
      </c>
      <c r="AJ85">
        <f t="shared" si="70"/>
        <v>-0.22184874961635642</v>
      </c>
      <c r="AL85">
        <v>155</v>
      </c>
      <c r="AM85">
        <v>271</v>
      </c>
      <c r="AN85">
        <v>179</v>
      </c>
      <c r="AT85" s="5">
        <f t="shared" si="71"/>
        <v>0.74838709677419357</v>
      </c>
      <c r="AU85" s="5">
        <f t="shared" si="71"/>
        <v>0.15483870967741936</v>
      </c>
      <c r="AZ85">
        <v>399</v>
      </c>
      <c r="BA85">
        <v>390</v>
      </c>
      <c r="BB85">
        <v>372</v>
      </c>
      <c r="BH85" s="5">
        <f t="shared" si="72"/>
        <v>-2.2556390977443608E-2</v>
      </c>
      <c r="BI85" s="5">
        <f t="shared" si="72"/>
        <v>-6.7669172932330823E-2</v>
      </c>
    </row>
    <row r="86" spans="1:61" ht="18" customHeight="1">
      <c r="A86">
        <v>84</v>
      </c>
      <c r="B86" s="1">
        <v>42930</v>
      </c>
      <c r="C86" t="s">
        <v>167</v>
      </c>
      <c r="D86">
        <v>5985972</v>
      </c>
      <c r="E86" t="s">
        <v>47</v>
      </c>
      <c r="F86" s="6">
        <v>15769</v>
      </c>
      <c r="G86" s="7">
        <f t="shared" si="66"/>
        <v>74</v>
      </c>
      <c r="H86" t="s">
        <v>36</v>
      </c>
      <c r="I86" t="s">
        <v>31</v>
      </c>
      <c r="J86" t="s">
        <v>108</v>
      </c>
      <c r="K86">
        <v>2259</v>
      </c>
      <c r="L86">
        <v>3300</v>
      </c>
      <c r="M86">
        <v>1</v>
      </c>
      <c r="N86" t="s">
        <v>48</v>
      </c>
      <c r="O86" t="s">
        <v>69</v>
      </c>
      <c r="P86" t="s">
        <v>61</v>
      </c>
      <c r="S86">
        <v>1</v>
      </c>
      <c r="T86">
        <v>1</v>
      </c>
      <c r="U86">
        <v>1</v>
      </c>
      <c r="V86">
        <v>0.7</v>
      </c>
      <c r="W86">
        <v>0.8</v>
      </c>
      <c r="X86">
        <v>0.8</v>
      </c>
      <c r="Y86">
        <f t="shared" si="67"/>
        <v>0</v>
      </c>
      <c r="Z86">
        <f t="shared" si="67"/>
        <v>0</v>
      </c>
      <c r="AA86">
        <f t="shared" si="67"/>
        <v>0</v>
      </c>
      <c r="AB86">
        <f t="shared" si="67"/>
        <v>0.15490195998574319</v>
      </c>
      <c r="AC86">
        <f t="shared" si="67"/>
        <v>9.6910013008056392E-2</v>
      </c>
      <c r="AD86">
        <f t="shared" si="68"/>
        <v>9.6910013008056392E-2</v>
      </c>
      <c r="AF86">
        <f t="shared" si="69"/>
        <v>0</v>
      </c>
      <c r="AG86">
        <f t="shared" si="69"/>
        <v>0</v>
      </c>
      <c r="AH86">
        <f>AB86-$Y86</f>
        <v>0.15490195998574319</v>
      </c>
      <c r="AI86">
        <f>AC86-$Y86</f>
        <v>9.6910013008056392E-2</v>
      </c>
      <c r="AJ86">
        <f t="shared" si="70"/>
        <v>9.6910013008056392E-2</v>
      </c>
      <c r="AL86">
        <v>448</v>
      </c>
      <c r="AM86">
        <v>494</v>
      </c>
      <c r="AN86">
        <v>149</v>
      </c>
      <c r="AT86" s="5">
        <f t="shared" si="71"/>
        <v>0.10267857142857142</v>
      </c>
      <c r="AU86" s="5">
        <f t="shared" si="71"/>
        <v>-0.6674107142857143</v>
      </c>
      <c r="AV86"/>
      <c r="AW86"/>
      <c r="AX86"/>
      <c r="AY86"/>
      <c r="AZ86">
        <v>352</v>
      </c>
      <c r="BA86">
        <v>364</v>
      </c>
      <c r="BB86">
        <v>337</v>
      </c>
      <c r="BH86" s="5">
        <f t="shared" si="72"/>
        <v>3.4090909090909088E-2</v>
      </c>
      <c r="BI86" s="5">
        <f t="shared" si="72"/>
        <v>-4.261363636363636E-2</v>
      </c>
    </row>
    <row r="87" spans="1:61" hidden="1">
      <c r="A87">
        <v>85</v>
      </c>
      <c r="B87" s="1">
        <v>42944</v>
      </c>
      <c r="C87" t="s">
        <v>168</v>
      </c>
      <c r="D87">
        <v>8948231</v>
      </c>
      <c r="G87"/>
      <c r="H87" t="s">
        <v>36</v>
      </c>
      <c r="I87" t="s">
        <v>31</v>
      </c>
      <c r="J87" t="s">
        <v>42</v>
      </c>
      <c r="M87">
        <v>2</v>
      </c>
      <c r="AT87"/>
      <c r="AU87"/>
      <c r="AV87"/>
      <c r="AW87"/>
      <c r="AX87"/>
      <c r="AY87"/>
    </row>
    <row r="88" spans="1:61" ht="18" customHeight="1">
      <c r="A88">
        <v>86</v>
      </c>
      <c r="B88" s="1">
        <v>42951</v>
      </c>
      <c r="C88" t="s">
        <v>169</v>
      </c>
      <c r="D88">
        <v>9103436</v>
      </c>
      <c r="E88" t="s">
        <v>59</v>
      </c>
      <c r="F88" s="6">
        <v>14096</v>
      </c>
      <c r="G88" s="7">
        <f>INT((B88-F88)/365.25)</f>
        <v>79</v>
      </c>
      <c r="H88" t="s">
        <v>36</v>
      </c>
      <c r="I88" t="s">
        <v>127</v>
      </c>
      <c r="J88" t="s">
        <v>108</v>
      </c>
      <c r="K88">
        <v>3200</v>
      </c>
      <c r="L88">
        <v>4100</v>
      </c>
      <c r="M88">
        <v>1</v>
      </c>
      <c r="N88" t="s">
        <v>48</v>
      </c>
      <c r="O88" t="s">
        <v>69</v>
      </c>
      <c r="P88" t="s">
        <v>38</v>
      </c>
      <c r="S88">
        <v>0.1</v>
      </c>
      <c r="T88">
        <v>0.09</v>
      </c>
      <c r="U88">
        <v>0.09</v>
      </c>
      <c r="V88">
        <v>0.08</v>
      </c>
      <c r="W88">
        <v>0.08</v>
      </c>
      <c r="X88">
        <v>0.08</v>
      </c>
      <c r="Y88">
        <f>-LOG10(S88)</f>
        <v>1</v>
      </c>
      <c r="Z88">
        <f t="shared" ref="Z88:AD88" si="73">-LOG10(T88)</f>
        <v>1.0457574905606752</v>
      </c>
      <c r="AA88">
        <f t="shared" si="73"/>
        <v>1.0457574905606752</v>
      </c>
      <c r="AB88">
        <f t="shared" si="73"/>
        <v>1.0969100130080565</v>
      </c>
      <c r="AC88">
        <f t="shared" si="73"/>
        <v>1.0969100130080565</v>
      </c>
      <c r="AD88">
        <f t="shared" si="73"/>
        <v>1.0969100130080565</v>
      </c>
      <c r="AF88">
        <f>Z88-$Y88</f>
        <v>4.575749056067524E-2</v>
      </c>
      <c r="AG88">
        <f t="shared" ref="AG88:AJ88" si="74">AA88-$Y88</f>
        <v>4.575749056067524E-2</v>
      </c>
      <c r="AH88">
        <f t="shared" si="74"/>
        <v>9.6910013008056461E-2</v>
      </c>
      <c r="AI88">
        <f t="shared" si="74"/>
        <v>9.6910013008056461E-2</v>
      </c>
      <c r="AJ88">
        <f t="shared" si="74"/>
        <v>9.6910013008056461E-2</v>
      </c>
      <c r="AL88">
        <v>321</v>
      </c>
      <c r="AM88">
        <v>385</v>
      </c>
      <c r="AN88">
        <v>349</v>
      </c>
      <c r="AT88" s="5">
        <f>(AM88-$AL88)/$AL88</f>
        <v>0.19937694704049844</v>
      </c>
      <c r="AU88" s="5">
        <f t="shared" ref="AU88" si="75">(AN88-$AL88)/$AL88</f>
        <v>8.7227414330218064E-2</v>
      </c>
      <c r="AZ88">
        <v>302</v>
      </c>
      <c r="BA88">
        <v>322</v>
      </c>
      <c r="BB88">
        <v>344</v>
      </c>
      <c r="BH88" s="5">
        <f>(BA88-$AZ88)/$AZ88</f>
        <v>6.6225165562913912E-2</v>
      </c>
      <c r="BI88" s="5">
        <f>(BB88-$AZ88)/$AZ88</f>
        <v>0.13907284768211919</v>
      </c>
    </row>
    <row r="89" spans="1:61" hidden="1">
      <c r="A89">
        <v>87</v>
      </c>
      <c r="B89" s="1">
        <v>42951</v>
      </c>
      <c r="C89" t="s">
        <v>92</v>
      </c>
      <c r="D89">
        <v>8490108</v>
      </c>
      <c r="G89"/>
      <c r="H89" t="s">
        <v>41</v>
      </c>
      <c r="I89" t="s">
        <v>31</v>
      </c>
      <c r="J89" t="s">
        <v>42</v>
      </c>
      <c r="M89">
        <v>6</v>
      </c>
      <c r="R89" t="s">
        <v>170</v>
      </c>
      <c r="AT89"/>
      <c r="AU89"/>
      <c r="AV89"/>
      <c r="AW89"/>
      <c r="AX89"/>
      <c r="AY89"/>
    </row>
    <row r="90" spans="1:61" ht="18" customHeight="1">
      <c r="A90">
        <v>88</v>
      </c>
      <c r="B90" s="1">
        <v>42965</v>
      </c>
      <c r="C90" t="s">
        <v>171</v>
      </c>
      <c r="D90">
        <v>8047437</v>
      </c>
      <c r="E90" t="s">
        <v>47</v>
      </c>
      <c r="F90" s="6">
        <v>14545</v>
      </c>
      <c r="G90" s="7">
        <f t="shared" ref="G90:G91" si="76">INT((B90-F90)/365.25)</f>
        <v>77</v>
      </c>
      <c r="H90" t="s">
        <v>41</v>
      </c>
      <c r="I90" t="s">
        <v>127</v>
      </c>
      <c r="J90" t="s">
        <v>108</v>
      </c>
      <c r="K90">
        <v>3094</v>
      </c>
      <c r="L90">
        <v>4100</v>
      </c>
      <c r="M90">
        <v>1</v>
      </c>
      <c r="N90" t="s">
        <v>48</v>
      </c>
      <c r="O90" t="s">
        <v>172</v>
      </c>
      <c r="P90" t="s">
        <v>38</v>
      </c>
      <c r="R90" t="s">
        <v>131</v>
      </c>
      <c r="S90">
        <v>1.2</v>
      </c>
      <c r="T90">
        <v>1</v>
      </c>
      <c r="U90">
        <v>1</v>
      </c>
      <c r="V90">
        <v>0.8</v>
      </c>
      <c r="W90">
        <v>0.6</v>
      </c>
      <c r="X90">
        <v>0.7</v>
      </c>
      <c r="Y90">
        <f t="shared" ref="Y90:AD91" si="77">-LOG10(S90)</f>
        <v>-7.9181246047624818E-2</v>
      </c>
      <c r="Z90">
        <f t="shared" si="77"/>
        <v>0</v>
      </c>
      <c r="AA90">
        <f t="shared" si="77"/>
        <v>0</v>
      </c>
      <c r="AB90">
        <f t="shared" si="77"/>
        <v>9.6910013008056392E-2</v>
      </c>
      <c r="AC90">
        <f t="shared" si="77"/>
        <v>0.22184874961635639</v>
      </c>
      <c r="AD90">
        <f t="shared" si="77"/>
        <v>0.15490195998574319</v>
      </c>
      <c r="AF90">
        <f t="shared" ref="AF90:AJ91" si="78">Z90-$Y90</f>
        <v>7.9181246047624818E-2</v>
      </c>
      <c r="AG90">
        <f t="shared" si="78"/>
        <v>7.9181246047624818E-2</v>
      </c>
      <c r="AH90">
        <f t="shared" si="78"/>
        <v>0.17609125905568121</v>
      </c>
      <c r="AI90">
        <f t="shared" si="78"/>
        <v>0.3010299956639812</v>
      </c>
      <c r="AJ90">
        <f t="shared" si="78"/>
        <v>0.23408320603336802</v>
      </c>
      <c r="AL90">
        <v>460</v>
      </c>
      <c r="AM90">
        <v>816</v>
      </c>
      <c r="AN90">
        <v>232</v>
      </c>
      <c r="AT90" s="5">
        <f t="shared" ref="AT90:AU91" si="79">(AM90-$AL90)/$AL90</f>
        <v>0.77391304347826084</v>
      </c>
      <c r="AU90" s="5">
        <f t="shared" si="79"/>
        <v>-0.4956521739130435</v>
      </c>
      <c r="AV90"/>
      <c r="AW90"/>
      <c r="AX90"/>
      <c r="AY90"/>
      <c r="AZ90">
        <v>172</v>
      </c>
      <c r="BA90">
        <v>344</v>
      </c>
      <c r="BB90">
        <v>198</v>
      </c>
      <c r="BH90" s="5">
        <f t="shared" ref="BH90:BI91" si="80">(BA90-$AZ90)/$AZ90</f>
        <v>1</v>
      </c>
      <c r="BI90" s="5">
        <f t="shared" si="80"/>
        <v>0.15116279069767441</v>
      </c>
    </row>
    <row r="91" spans="1:61" ht="18" customHeight="1">
      <c r="A91">
        <v>89</v>
      </c>
      <c r="B91" s="1">
        <v>42965</v>
      </c>
      <c r="C91" t="s">
        <v>173</v>
      </c>
      <c r="D91">
        <v>9106594</v>
      </c>
      <c r="E91" t="s">
        <v>47</v>
      </c>
      <c r="F91" s="6">
        <v>14486</v>
      </c>
      <c r="G91" s="7">
        <f t="shared" si="76"/>
        <v>77</v>
      </c>
      <c r="H91" t="s">
        <v>36</v>
      </c>
      <c r="I91" t="s">
        <v>31</v>
      </c>
      <c r="J91" t="s">
        <v>42</v>
      </c>
      <c r="K91">
        <v>3144</v>
      </c>
      <c r="L91">
        <v>4200</v>
      </c>
      <c r="M91">
        <v>1</v>
      </c>
      <c r="N91" t="s">
        <v>48</v>
      </c>
      <c r="O91" t="s">
        <v>69</v>
      </c>
      <c r="P91" t="s">
        <v>38</v>
      </c>
      <c r="Q91" t="s">
        <v>76</v>
      </c>
      <c r="R91" t="s">
        <v>131</v>
      </c>
      <c r="S91">
        <v>0.2</v>
      </c>
      <c r="T91">
        <v>0.15</v>
      </c>
      <c r="U91">
        <v>0.3</v>
      </c>
      <c r="V91">
        <v>0.3</v>
      </c>
      <c r="W91">
        <v>0.3</v>
      </c>
      <c r="X91">
        <v>0.3</v>
      </c>
      <c r="Y91">
        <f t="shared" si="77"/>
        <v>0.69897000433601875</v>
      </c>
      <c r="Z91">
        <f t="shared" si="77"/>
        <v>0.82390874094431876</v>
      </c>
      <c r="AA91">
        <f t="shared" si="77"/>
        <v>0.52287874528033762</v>
      </c>
      <c r="AB91">
        <f t="shared" si="77"/>
        <v>0.52287874528033762</v>
      </c>
      <c r="AC91">
        <f t="shared" si="77"/>
        <v>0.52287874528033762</v>
      </c>
      <c r="AD91">
        <f t="shared" si="77"/>
        <v>0.52287874528033762</v>
      </c>
      <c r="AF91">
        <f t="shared" si="78"/>
        <v>0.12493873660830002</v>
      </c>
      <c r="AG91">
        <f t="shared" si="78"/>
        <v>-0.17609125905568113</v>
      </c>
      <c r="AH91">
        <f t="shared" si="78"/>
        <v>-0.17609125905568113</v>
      </c>
      <c r="AI91">
        <f t="shared" si="78"/>
        <v>-0.17609125905568113</v>
      </c>
      <c r="AJ91">
        <f t="shared" si="78"/>
        <v>-0.17609125905568113</v>
      </c>
      <c r="AL91">
        <v>299</v>
      </c>
      <c r="AM91">
        <v>362</v>
      </c>
      <c r="AN91">
        <v>160</v>
      </c>
      <c r="AT91" s="5">
        <f t="shared" si="79"/>
        <v>0.21070234113712374</v>
      </c>
      <c r="AU91" s="5">
        <f t="shared" si="79"/>
        <v>-0.46488294314381273</v>
      </c>
      <c r="AZ91">
        <v>454</v>
      </c>
      <c r="BA91">
        <v>469</v>
      </c>
      <c r="BB91" ph="1">
        <v>385</v>
      </c>
      <c r="BH91" s="5">
        <f t="shared" si="80"/>
        <v>3.3039647577092511E-2</v>
      </c>
      <c r="BI91" s="5">
        <f t="shared" si="80"/>
        <v>-0.15198237885462554</v>
      </c>
    </row>
    <row r="92" spans="1:61" hidden="1">
      <c r="A92">
        <v>90</v>
      </c>
      <c r="B92" s="1">
        <v>42965</v>
      </c>
      <c r="C92" t="s">
        <v>174</v>
      </c>
      <c r="D92">
        <v>7985905</v>
      </c>
      <c r="G92"/>
      <c r="H92" t="s">
        <v>36</v>
      </c>
      <c r="I92" t="s">
        <v>31</v>
      </c>
      <c r="J92" t="s">
        <v>45</v>
      </c>
      <c r="M92">
        <v>2</v>
      </c>
      <c r="AT92"/>
      <c r="AU92"/>
      <c r="AV92"/>
      <c r="AW92"/>
      <c r="AX92"/>
      <c r="AY92"/>
    </row>
    <row r="93" spans="1:61" hidden="1">
      <c r="A93">
        <v>91</v>
      </c>
      <c r="B93" s="1">
        <v>42965</v>
      </c>
      <c r="C93" t="s">
        <v>175</v>
      </c>
      <c r="D93">
        <v>9107502</v>
      </c>
      <c r="E93" t="s">
        <v>47</v>
      </c>
      <c r="F93" s="6">
        <v>18379</v>
      </c>
      <c r="G93" s="8"/>
      <c r="H93" t="s">
        <v>36</v>
      </c>
      <c r="I93" t="s">
        <v>127</v>
      </c>
      <c r="J93" t="s">
        <v>108</v>
      </c>
      <c r="M93">
        <v>1</v>
      </c>
      <c r="P93" t="s">
        <v>38</v>
      </c>
      <c r="Q93" t="s">
        <v>176</v>
      </c>
      <c r="S93">
        <v>0.1</v>
      </c>
      <c r="T93">
        <v>0.15</v>
      </c>
      <c r="U93">
        <v>0.15</v>
      </c>
      <c r="V93">
        <v>0.15</v>
      </c>
      <c r="W93">
        <v>0.2</v>
      </c>
      <c r="X93">
        <v>0.15</v>
      </c>
      <c r="AL93">
        <v>291</v>
      </c>
      <c r="AM93">
        <v>342</v>
      </c>
      <c r="AT93"/>
      <c r="AU93"/>
      <c r="AV93"/>
      <c r="AW93"/>
      <c r="AX93"/>
      <c r="AY93"/>
      <c r="AZ93">
        <v>332</v>
      </c>
      <c r="BA93">
        <v>456</v>
      </c>
    </row>
    <row r="94" spans="1:61" ht="18" customHeight="1">
      <c r="A94">
        <v>92</v>
      </c>
      <c r="B94" s="1">
        <v>42972</v>
      </c>
      <c r="C94" t="s">
        <v>177</v>
      </c>
      <c r="D94">
        <v>4115031</v>
      </c>
      <c r="E94" t="s">
        <v>47</v>
      </c>
      <c r="F94" s="6">
        <v>19693</v>
      </c>
      <c r="G94" s="7">
        <f t="shared" ref="G94:G96" si="81">INT((B94-F94)/365.25)</f>
        <v>63</v>
      </c>
      <c r="H94" t="s">
        <v>36</v>
      </c>
      <c r="I94" t="s">
        <v>31</v>
      </c>
      <c r="J94" t="s">
        <v>108</v>
      </c>
      <c r="K94">
        <v>1851</v>
      </c>
      <c r="L94">
        <v>2900</v>
      </c>
      <c r="M94">
        <v>1</v>
      </c>
      <c r="N94" t="s">
        <v>48</v>
      </c>
      <c r="O94" t="s">
        <v>45</v>
      </c>
      <c r="P94" t="s">
        <v>34</v>
      </c>
      <c r="R94" t="s">
        <v>178</v>
      </c>
      <c r="S94">
        <v>0.6</v>
      </c>
      <c r="T94">
        <v>0.6</v>
      </c>
      <c r="U94">
        <v>0.5</v>
      </c>
      <c r="V94">
        <v>0.6</v>
      </c>
      <c r="W94">
        <v>0.6</v>
      </c>
      <c r="X94">
        <v>0.3</v>
      </c>
      <c r="Y94">
        <f t="shared" ref="Y94:AD96" si="82">-LOG10(S94)</f>
        <v>0.22184874961635639</v>
      </c>
      <c r="Z94">
        <f t="shared" si="82"/>
        <v>0.22184874961635639</v>
      </c>
      <c r="AA94">
        <f t="shared" si="82"/>
        <v>0.3010299956639812</v>
      </c>
      <c r="AB94">
        <f t="shared" si="82"/>
        <v>0.22184874961635639</v>
      </c>
      <c r="AC94">
        <f t="shared" si="82"/>
        <v>0.22184874961635639</v>
      </c>
      <c r="AD94">
        <f t="shared" si="82"/>
        <v>0.52287874528033762</v>
      </c>
      <c r="AF94">
        <f t="shared" ref="AF94:AJ96" si="83">Z94-$Y94</f>
        <v>0</v>
      </c>
      <c r="AG94">
        <f t="shared" si="83"/>
        <v>7.9181246047624804E-2</v>
      </c>
      <c r="AH94">
        <f t="shared" si="83"/>
        <v>0</v>
      </c>
      <c r="AI94">
        <f t="shared" si="83"/>
        <v>0</v>
      </c>
      <c r="AJ94">
        <f t="shared" si="83"/>
        <v>0.30102999566398125</v>
      </c>
      <c r="AL94">
        <v>158</v>
      </c>
      <c r="AM94">
        <v>230</v>
      </c>
      <c r="AN94">
        <v>124</v>
      </c>
      <c r="AT94" s="5">
        <f t="shared" ref="AT94:AU96" si="84">(AM94-$AL94)/$AL94</f>
        <v>0.45569620253164556</v>
      </c>
      <c r="AU94" s="5">
        <f t="shared" si="84"/>
        <v>-0.21518987341772153</v>
      </c>
      <c r="AZ94">
        <v>306</v>
      </c>
      <c r="BA94">
        <v>320</v>
      </c>
      <c r="BB94">
        <v>302</v>
      </c>
      <c r="BH94" s="5">
        <f t="shared" ref="BH94:BI96" si="85">(BA94-$AZ94)/$AZ94</f>
        <v>4.5751633986928102E-2</v>
      </c>
      <c r="BI94" s="5">
        <f t="shared" si="85"/>
        <v>-1.3071895424836602E-2</v>
      </c>
    </row>
    <row r="95" spans="1:61" ht="18" customHeight="1">
      <c r="A95">
        <v>93</v>
      </c>
      <c r="B95" s="1">
        <v>42972</v>
      </c>
      <c r="C95" t="s">
        <v>179</v>
      </c>
      <c r="D95">
        <v>9114692</v>
      </c>
      <c r="E95" t="s">
        <v>47</v>
      </c>
      <c r="F95" s="6">
        <v>20917</v>
      </c>
      <c r="G95" s="7">
        <f t="shared" si="81"/>
        <v>60</v>
      </c>
      <c r="H95" t="s">
        <v>36</v>
      </c>
      <c r="I95" t="s">
        <v>31</v>
      </c>
      <c r="J95" t="s">
        <v>108</v>
      </c>
      <c r="K95">
        <v>3067</v>
      </c>
      <c r="L95">
        <v>4100</v>
      </c>
      <c r="M95">
        <v>1</v>
      </c>
      <c r="N95" t="s">
        <v>48</v>
      </c>
      <c r="O95" t="s">
        <v>69</v>
      </c>
      <c r="P95" t="s">
        <v>61</v>
      </c>
      <c r="S95">
        <v>1.2</v>
      </c>
      <c r="T95">
        <v>1</v>
      </c>
      <c r="U95">
        <v>1.5</v>
      </c>
      <c r="V95">
        <v>1.2</v>
      </c>
      <c r="W95">
        <v>1</v>
      </c>
      <c r="X95">
        <v>1.2</v>
      </c>
      <c r="Y95">
        <f t="shared" si="82"/>
        <v>-7.9181246047624818E-2</v>
      </c>
      <c r="Z95">
        <f t="shared" si="82"/>
        <v>0</v>
      </c>
      <c r="AA95">
        <f t="shared" si="82"/>
        <v>-0.17609125905568124</v>
      </c>
      <c r="AB95">
        <f t="shared" si="82"/>
        <v>-7.9181246047624818E-2</v>
      </c>
      <c r="AC95">
        <f t="shared" si="82"/>
        <v>0</v>
      </c>
      <c r="AD95">
        <f t="shared" si="82"/>
        <v>-7.9181246047624818E-2</v>
      </c>
      <c r="AF95">
        <f t="shared" si="83"/>
        <v>7.9181246047624818E-2</v>
      </c>
      <c r="AG95">
        <f t="shared" si="83"/>
        <v>-9.691001300805642E-2</v>
      </c>
      <c r="AH95">
        <f t="shared" si="83"/>
        <v>0</v>
      </c>
      <c r="AI95">
        <f t="shared" si="83"/>
        <v>7.9181246047624818E-2</v>
      </c>
      <c r="AJ95">
        <f t="shared" si="83"/>
        <v>0</v>
      </c>
      <c r="AL95">
        <v>358</v>
      </c>
      <c r="AM95">
        <v>364</v>
      </c>
      <c r="AN95">
        <v>122</v>
      </c>
      <c r="AT95" s="5">
        <f t="shared" si="84"/>
        <v>1.6759776536312849E-2</v>
      </c>
      <c r="AU95" s="5">
        <f t="shared" si="84"/>
        <v>-0.65921787709497204</v>
      </c>
      <c r="AV95"/>
      <c r="AW95"/>
      <c r="AX95"/>
      <c r="AY95"/>
      <c r="AZ95">
        <v>338</v>
      </c>
      <c r="BA95">
        <v>341</v>
      </c>
      <c r="BB95">
        <v>255</v>
      </c>
      <c r="BH95" s="5">
        <f t="shared" si="85"/>
        <v>8.8757396449704144E-3</v>
      </c>
      <c r="BI95" s="5">
        <f t="shared" si="85"/>
        <v>-0.2455621301775148</v>
      </c>
    </row>
    <row r="96" spans="1:61" ht="18" customHeight="1">
      <c r="A96">
        <v>94</v>
      </c>
      <c r="B96" s="1">
        <v>42979</v>
      </c>
      <c r="C96" t="s">
        <v>180</v>
      </c>
      <c r="D96">
        <v>9113657</v>
      </c>
      <c r="E96" t="s">
        <v>47</v>
      </c>
      <c r="F96" s="6">
        <v>12089</v>
      </c>
      <c r="G96" s="7">
        <f t="shared" si="81"/>
        <v>84</v>
      </c>
      <c r="H96" t="s">
        <v>36</v>
      </c>
      <c r="I96" t="s">
        <v>31</v>
      </c>
      <c r="J96" t="s">
        <v>42</v>
      </c>
      <c r="K96">
        <v>3300</v>
      </c>
      <c r="L96">
        <v>4500</v>
      </c>
      <c r="M96">
        <v>1</v>
      </c>
      <c r="N96" t="s">
        <v>48</v>
      </c>
      <c r="O96" t="s">
        <v>69</v>
      </c>
      <c r="P96" t="s">
        <v>38</v>
      </c>
      <c r="R96" t="s">
        <v>181</v>
      </c>
      <c r="S96">
        <v>0.5</v>
      </c>
      <c r="T96">
        <v>0.4</v>
      </c>
      <c r="U96">
        <v>0.4</v>
      </c>
      <c r="V96">
        <v>0.4</v>
      </c>
      <c r="W96">
        <v>0.4</v>
      </c>
      <c r="X96">
        <v>0.4</v>
      </c>
      <c r="Y96">
        <f t="shared" si="82"/>
        <v>0.3010299956639812</v>
      </c>
      <c r="Z96">
        <f t="shared" si="82"/>
        <v>0.3979400086720376</v>
      </c>
      <c r="AA96">
        <f t="shared" si="82"/>
        <v>0.3979400086720376</v>
      </c>
      <c r="AB96">
        <f t="shared" si="82"/>
        <v>0.3979400086720376</v>
      </c>
      <c r="AC96">
        <f t="shared" si="82"/>
        <v>0.3979400086720376</v>
      </c>
      <c r="AD96">
        <f t="shared" si="82"/>
        <v>0.3979400086720376</v>
      </c>
      <c r="AF96">
        <f t="shared" si="83"/>
        <v>9.6910013008056406E-2</v>
      </c>
      <c r="AG96">
        <f t="shared" si="83"/>
        <v>9.6910013008056406E-2</v>
      </c>
      <c r="AH96">
        <f t="shared" si="83"/>
        <v>9.6910013008056406E-2</v>
      </c>
      <c r="AI96">
        <f t="shared" si="83"/>
        <v>9.6910013008056406E-2</v>
      </c>
      <c r="AJ96">
        <f t="shared" si="83"/>
        <v>9.6910013008056406E-2</v>
      </c>
      <c r="AL96">
        <v>440</v>
      </c>
      <c r="AM96">
        <v>586</v>
      </c>
      <c r="AN96">
        <v>300</v>
      </c>
      <c r="AT96" s="5">
        <f t="shared" si="84"/>
        <v>0.33181818181818185</v>
      </c>
      <c r="AU96" s="5">
        <f t="shared" si="84"/>
        <v>-0.31818181818181818</v>
      </c>
      <c r="AZ96">
        <v>228</v>
      </c>
      <c r="BA96">
        <v>344</v>
      </c>
      <c r="BB96">
        <v>171</v>
      </c>
      <c r="BH96" s="5">
        <f t="shared" si="85"/>
        <v>0.50877192982456143</v>
      </c>
      <c r="BI96" s="5">
        <f t="shared" si="85"/>
        <v>-0.25</v>
      </c>
    </row>
    <row r="97" spans="1:61" hidden="1">
      <c r="A97">
        <v>95</v>
      </c>
      <c r="B97" s="1">
        <v>42979</v>
      </c>
      <c r="C97" t="s">
        <v>182</v>
      </c>
      <c r="D97">
        <v>9141065</v>
      </c>
      <c r="E97" t="s">
        <v>47</v>
      </c>
      <c r="F97" s="6">
        <v>17826</v>
      </c>
      <c r="G97" s="8"/>
      <c r="H97" t="s">
        <v>41</v>
      </c>
      <c r="I97" t="s">
        <v>31</v>
      </c>
      <c r="J97" t="s">
        <v>45</v>
      </c>
      <c r="M97">
        <v>1</v>
      </c>
      <c r="P97" t="s">
        <v>43</v>
      </c>
      <c r="S97">
        <v>0.4</v>
      </c>
      <c r="V97">
        <v>0.7</v>
      </c>
      <c r="X97">
        <v>1.5</v>
      </c>
      <c r="AL97">
        <v>199</v>
      </c>
      <c r="AM97">
        <v>177</v>
      </c>
      <c r="AT97"/>
      <c r="AU97"/>
      <c r="AV97"/>
      <c r="AW97"/>
      <c r="AX97"/>
      <c r="AY97"/>
      <c r="AZ97">
        <v>384</v>
      </c>
      <c r="BA97">
        <v>374</v>
      </c>
    </row>
    <row r="98" spans="1:61" hidden="1">
      <c r="A98">
        <v>96</v>
      </c>
      <c r="B98" s="1">
        <v>42979</v>
      </c>
      <c r="C98" t="s">
        <v>29</v>
      </c>
      <c r="D98">
        <v>3975210</v>
      </c>
      <c r="G98"/>
      <c r="H98" t="s">
        <v>41</v>
      </c>
      <c r="I98" t="s">
        <v>31</v>
      </c>
      <c r="J98" t="s">
        <v>108</v>
      </c>
      <c r="M98">
        <v>2</v>
      </c>
      <c r="P98" t="s">
        <v>34</v>
      </c>
      <c r="R98" t="s">
        <v>183</v>
      </c>
      <c r="AT98"/>
      <c r="AU98"/>
      <c r="AV98"/>
      <c r="AW98"/>
      <c r="AX98"/>
      <c r="AY98"/>
    </row>
    <row r="99" spans="1:61" ht="18" customHeight="1">
      <c r="A99">
        <v>97</v>
      </c>
      <c r="B99" s="1">
        <v>42986</v>
      </c>
      <c r="C99" t="s">
        <v>184</v>
      </c>
      <c r="D99">
        <v>8659962</v>
      </c>
      <c r="E99" t="s">
        <v>47</v>
      </c>
      <c r="F99" s="6">
        <v>19889</v>
      </c>
      <c r="G99" s="7">
        <f>INT((B99-F99)/365.25)</f>
        <v>63</v>
      </c>
      <c r="H99" t="s">
        <v>36</v>
      </c>
      <c r="I99" t="s">
        <v>31</v>
      </c>
      <c r="J99" t="s">
        <v>45</v>
      </c>
      <c r="K99">
        <v>2720</v>
      </c>
      <c r="L99">
        <v>3900</v>
      </c>
      <c r="M99">
        <v>1</v>
      </c>
      <c r="N99" t="s">
        <v>48</v>
      </c>
      <c r="O99" t="s">
        <v>45</v>
      </c>
      <c r="P99" t="s">
        <v>43</v>
      </c>
      <c r="R99" t="s">
        <v>185</v>
      </c>
      <c r="S99">
        <v>1</v>
      </c>
      <c r="T99">
        <v>0.7</v>
      </c>
      <c r="U99">
        <v>0.7</v>
      </c>
      <c r="V99">
        <v>0.8</v>
      </c>
      <c r="W99">
        <v>0.9</v>
      </c>
      <c r="X99">
        <v>0.8</v>
      </c>
      <c r="Y99">
        <f>-LOG10(S99)</f>
        <v>0</v>
      </c>
      <c r="Z99">
        <f t="shared" ref="Z99:AD99" si="86">-LOG10(T99)</f>
        <v>0.15490195998574319</v>
      </c>
      <c r="AA99">
        <f t="shared" si="86"/>
        <v>0.15490195998574319</v>
      </c>
      <c r="AB99">
        <f t="shared" si="86"/>
        <v>9.6910013008056392E-2</v>
      </c>
      <c r="AC99">
        <f t="shared" si="86"/>
        <v>4.5757490560675115E-2</v>
      </c>
      <c r="AD99">
        <f t="shared" si="86"/>
        <v>9.6910013008056392E-2</v>
      </c>
      <c r="AF99">
        <f>Z99-$Y99</f>
        <v>0.15490195998574319</v>
      </c>
      <c r="AG99">
        <f t="shared" ref="AG99:AJ99" si="87">AA99-$Y99</f>
        <v>0.15490195998574319</v>
      </c>
      <c r="AH99">
        <f t="shared" si="87"/>
        <v>9.6910013008056392E-2</v>
      </c>
      <c r="AI99">
        <f t="shared" si="87"/>
        <v>4.5757490560675115E-2</v>
      </c>
      <c r="AJ99">
        <f t="shared" si="87"/>
        <v>9.6910013008056392E-2</v>
      </c>
      <c r="AL99">
        <v>248</v>
      </c>
      <c r="AM99">
        <v>239</v>
      </c>
      <c r="AN99">
        <v>182</v>
      </c>
      <c r="AT99" s="5">
        <f>(AM99-$AL99)/$AL99</f>
        <v>-3.6290322580645164E-2</v>
      </c>
      <c r="AU99" s="5">
        <f t="shared" ref="AU99" si="88">(AN99-$AL99)/$AL99</f>
        <v>-0.2661290322580645</v>
      </c>
      <c r="AV99"/>
      <c r="AW99"/>
      <c r="AX99"/>
      <c r="AY99"/>
      <c r="AZ99">
        <v>308</v>
      </c>
      <c r="BA99">
        <v>209</v>
      </c>
      <c r="BB99">
        <v>198</v>
      </c>
      <c r="BH99" s="5">
        <f>(BA99-$AZ99)/$AZ99</f>
        <v>-0.32142857142857145</v>
      </c>
      <c r="BI99" s="5">
        <f>(BB99-$AZ99)/$AZ99</f>
        <v>-0.35714285714285715</v>
      </c>
    </row>
    <row r="100" spans="1:61" hidden="1">
      <c r="A100">
        <v>98</v>
      </c>
      <c r="B100" s="1">
        <v>42986</v>
      </c>
      <c r="C100" t="s">
        <v>186</v>
      </c>
      <c r="D100">
        <v>7324594</v>
      </c>
      <c r="G100"/>
      <c r="H100" t="s">
        <v>36</v>
      </c>
      <c r="I100" t="s">
        <v>31</v>
      </c>
      <c r="J100" t="s">
        <v>45</v>
      </c>
      <c r="M100">
        <v>9</v>
      </c>
      <c r="R100" t="s">
        <v>187</v>
      </c>
      <c r="AT100"/>
      <c r="AU100"/>
      <c r="AV100"/>
      <c r="AW100"/>
      <c r="AX100"/>
      <c r="AY100"/>
    </row>
    <row r="101" spans="1:61" hidden="1">
      <c r="A101">
        <v>99</v>
      </c>
      <c r="B101" s="1">
        <v>42986</v>
      </c>
      <c r="C101" t="s">
        <v>188</v>
      </c>
      <c r="D101">
        <v>7560551</v>
      </c>
      <c r="G101"/>
      <c r="H101" t="s">
        <v>36</v>
      </c>
      <c r="I101" t="s">
        <v>127</v>
      </c>
      <c r="J101" t="s">
        <v>108</v>
      </c>
      <c r="M101">
        <v>5</v>
      </c>
      <c r="P101" t="s">
        <v>38</v>
      </c>
      <c r="R101" t="s">
        <v>131</v>
      </c>
      <c r="AT101"/>
      <c r="AU101"/>
      <c r="AV101"/>
      <c r="AW101"/>
      <c r="AX101"/>
      <c r="AY101"/>
    </row>
    <row r="102" spans="1:61" hidden="1">
      <c r="A102">
        <v>100</v>
      </c>
      <c r="B102" s="1">
        <v>42986</v>
      </c>
      <c r="C102" t="s">
        <v>189</v>
      </c>
      <c r="D102">
        <v>9012329</v>
      </c>
      <c r="E102" t="s">
        <v>59</v>
      </c>
      <c r="F102" s="6">
        <v>20434</v>
      </c>
      <c r="G102" s="8"/>
      <c r="H102" t="s">
        <v>41</v>
      </c>
      <c r="I102" t="s">
        <v>31</v>
      </c>
      <c r="J102" t="s">
        <v>45</v>
      </c>
      <c r="M102">
        <v>1</v>
      </c>
      <c r="P102" t="s">
        <v>43</v>
      </c>
      <c r="R102" t="s">
        <v>190</v>
      </c>
      <c r="S102">
        <v>0.5</v>
      </c>
      <c r="AL102">
        <v>144</v>
      </c>
      <c r="AM102">
        <v>148</v>
      </c>
      <c r="AT102"/>
      <c r="AU102"/>
      <c r="AV102"/>
      <c r="AW102"/>
      <c r="AX102"/>
      <c r="AY102"/>
      <c r="AZ102">
        <v>250</v>
      </c>
      <c r="BA102">
        <v>273</v>
      </c>
    </row>
    <row r="103" spans="1:61" hidden="1">
      <c r="A103">
        <v>101</v>
      </c>
      <c r="B103" s="1">
        <v>42986</v>
      </c>
      <c r="C103" t="s">
        <v>191</v>
      </c>
      <c r="D103">
        <v>7284397</v>
      </c>
      <c r="G103"/>
      <c r="H103" t="s">
        <v>41</v>
      </c>
      <c r="I103" t="s">
        <v>31</v>
      </c>
      <c r="J103" t="s">
        <v>45</v>
      </c>
      <c r="M103">
        <v>8</v>
      </c>
      <c r="AT103"/>
      <c r="AU103"/>
      <c r="AV103"/>
      <c r="AW103"/>
      <c r="AX103"/>
      <c r="AY103"/>
    </row>
    <row r="104" spans="1:61" hidden="1">
      <c r="A104">
        <v>102</v>
      </c>
      <c r="B104" s="1">
        <v>42986</v>
      </c>
      <c r="C104" t="s">
        <v>50</v>
      </c>
      <c r="D104">
        <v>6491469</v>
      </c>
      <c r="G104"/>
      <c r="H104" t="s">
        <v>41</v>
      </c>
      <c r="I104" t="s">
        <v>31</v>
      </c>
      <c r="J104" t="s">
        <v>45</v>
      </c>
      <c r="M104">
        <v>8</v>
      </c>
      <c r="P104" t="s">
        <v>43</v>
      </c>
      <c r="R104" t="s">
        <v>192</v>
      </c>
      <c r="AT104"/>
      <c r="AU104"/>
      <c r="AV104"/>
      <c r="AW104"/>
      <c r="AX104"/>
      <c r="AY104"/>
    </row>
    <row r="105" spans="1:61" hidden="1">
      <c r="A105">
        <v>103</v>
      </c>
      <c r="B105" s="1">
        <v>42993</v>
      </c>
      <c r="C105" t="s">
        <v>51</v>
      </c>
      <c r="D105">
        <v>7923401</v>
      </c>
      <c r="G105"/>
      <c r="H105" t="s">
        <v>36</v>
      </c>
      <c r="I105" t="s">
        <v>31</v>
      </c>
      <c r="J105" t="s">
        <v>42</v>
      </c>
      <c r="M105">
        <v>3</v>
      </c>
      <c r="P105" t="s">
        <v>43</v>
      </c>
      <c r="R105" t="s">
        <v>193</v>
      </c>
      <c r="AT105"/>
      <c r="AU105"/>
      <c r="AV105"/>
      <c r="AW105"/>
      <c r="AX105"/>
      <c r="AY105"/>
    </row>
    <row r="106" spans="1:61" hidden="1">
      <c r="A106">
        <v>104</v>
      </c>
      <c r="B106" s="1">
        <v>42993</v>
      </c>
      <c r="C106" t="s">
        <v>194</v>
      </c>
      <c r="D106">
        <v>8079740</v>
      </c>
      <c r="G106"/>
      <c r="H106" t="s">
        <v>36</v>
      </c>
      <c r="I106" t="s">
        <v>31</v>
      </c>
      <c r="J106" t="s">
        <v>42</v>
      </c>
      <c r="M106">
        <v>2</v>
      </c>
      <c r="AT106"/>
      <c r="AU106"/>
      <c r="AV106"/>
      <c r="AW106"/>
      <c r="AX106"/>
      <c r="AY106"/>
    </row>
    <row r="107" spans="1:61" hidden="1">
      <c r="A107">
        <v>105</v>
      </c>
      <c r="B107" s="1">
        <v>43000</v>
      </c>
      <c r="C107" t="s">
        <v>195</v>
      </c>
      <c r="D107">
        <v>8872473</v>
      </c>
      <c r="G107"/>
      <c r="H107" t="s">
        <v>41</v>
      </c>
      <c r="I107" t="s">
        <v>127</v>
      </c>
      <c r="J107" t="s">
        <v>108</v>
      </c>
      <c r="M107">
        <v>2</v>
      </c>
      <c r="AT107"/>
      <c r="AU107"/>
      <c r="AV107"/>
      <c r="AW107"/>
      <c r="AX107"/>
      <c r="AY107"/>
    </row>
    <row r="108" spans="1:61" ht="18" customHeight="1">
      <c r="A108">
        <v>106</v>
      </c>
      <c r="B108" s="1">
        <v>43007</v>
      </c>
      <c r="C108" t="s">
        <v>196</v>
      </c>
      <c r="D108">
        <v>8858541</v>
      </c>
      <c r="E108" t="s">
        <v>47</v>
      </c>
      <c r="F108" s="6">
        <v>14881</v>
      </c>
      <c r="G108" s="7">
        <f>INT((B108-F108)/365.25)</f>
        <v>77</v>
      </c>
      <c r="H108" t="s">
        <v>36</v>
      </c>
      <c r="I108" t="s">
        <v>127</v>
      </c>
      <c r="J108" t="s">
        <v>108</v>
      </c>
      <c r="K108">
        <v>4851</v>
      </c>
      <c r="L108">
        <v>5900</v>
      </c>
      <c r="M108">
        <v>1</v>
      </c>
      <c r="N108" t="s">
        <v>48</v>
      </c>
      <c r="O108" t="s">
        <v>69</v>
      </c>
      <c r="P108" t="s">
        <v>38</v>
      </c>
      <c r="Q108" t="s">
        <v>176</v>
      </c>
      <c r="S108">
        <v>0.3</v>
      </c>
      <c r="T108">
        <v>0.3</v>
      </c>
      <c r="U108">
        <v>0.2</v>
      </c>
      <c r="V108">
        <v>0.2</v>
      </c>
      <c r="W108">
        <v>0.2</v>
      </c>
      <c r="X108">
        <v>0.3</v>
      </c>
      <c r="Y108">
        <f>-LOG10(S108)</f>
        <v>0.52287874528033762</v>
      </c>
      <c r="Z108">
        <f t="shared" ref="Z108:AD108" si="89">-LOG10(T108)</f>
        <v>0.52287874528033762</v>
      </c>
      <c r="AA108">
        <f t="shared" si="89"/>
        <v>0.69897000433601875</v>
      </c>
      <c r="AB108">
        <f t="shared" si="89"/>
        <v>0.69897000433601875</v>
      </c>
      <c r="AC108">
        <f t="shared" si="89"/>
        <v>0.69897000433601875</v>
      </c>
      <c r="AD108">
        <f t="shared" si="89"/>
        <v>0.52287874528033762</v>
      </c>
      <c r="AF108">
        <f>Z108-$Y108</f>
        <v>0</v>
      </c>
      <c r="AG108">
        <f t="shared" ref="AG108:AJ108" si="90">AA108-$Y108</f>
        <v>0.17609125905568113</v>
      </c>
      <c r="AH108">
        <f t="shared" si="90"/>
        <v>0.17609125905568113</v>
      </c>
      <c r="AI108">
        <f t="shared" si="90"/>
        <v>0.17609125905568113</v>
      </c>
      <c r="AJ108">
        <f t="shared" si="90"/>
        <v>0</v>
      </c>
      <c r="AL108">
        <v>600</v>
      </c>
      <c r="AM108">
        <v>834</v>
      </c>
      <c r="AN108">
        <v>949</v>
      </c>
      <c r="AT108" s="5">
        <f>(AM108-$AL108)/$AL108</f>
        <v>0.39</v>
      </c>
      <c r="AU108" s="5">
        <f t="shared" ref="AU108" si="91">(AN108-$AL108)/$AL108</f>
        <v>0.58166666666666667</v>
      </c>
      <c r="AZ108">
        <v>156</v>
      </c>
      <c r="BA108">
        <v>161</v>
      </c>
      <c r="BB108">
        <v>187</v>
      </c>
      <c r="BH108" s="5">
        <f>(BA108-$AZ108)/$AZ108</f>
        <v>3.2051282051282048E-2</v>
      </c>
      <c r="BI108" s="5">
        <f>(BB108-$AZ108)/$AZ108</f>
        <v>0.19871794871794871</v>
      </c>
    </row>
    <row r="109" spans="1:61" hidden="1">
      <c r="A109">
        <v>107</v>
      </c>
      <c r="B109" s="1">
        <v>43007</v>
      </c>
      <c r="C109" t="s">
        <v>81</v>
      </c>
      <c r="D109">
        <v>7131551</v>
      </c>
      <c r="G109"/>
      <c r="H109" t="s">
        <v>41</v>
      </c>
      <c r="I109" t="s">
        <v>31</v>
      </c>
      <c r="J109" t="s">
        <v>42</v>
      </c>
      <c r="M109">
        <v>9</v>
      </c>
      <c r="AT109"/>
      <c r="AU109"/>
      <c r="AV109"/>
      <c r="AW109"/>
      <c r="AX109"/>
      <c r="AY109"/>
    </row>
    <row r="110" spans="1:61" hidden="1">
      <c r="A110">
        <v>108</v>
      </c>
      <c r="B110" s="1">
        <v>43014</v>
      </c>
      <c r="C110" t="s">
        <v>197</v>
      </c>
      <c r="D110">
        <v>6758877</v>
      </c>
      <c r="G110"/>
      <c r="H110" t="s">
        <v>41</v>
      </c>
      <c r="I110" t="s">
        <v>31</v>
      </c>
      <c r="J110" t="s">
        <v>45</v>
      </c>
      <c r="M110">
        <v>15</v>
      </c>
      <c r="R110" t="s">
        <v>198</v>
      </c>
      <c r="AT110"/>
      <c r="AU110"/>
      <c r="AV110"/>
      <c r="AW110"/>
      <c r="AX110"/>
      <c r="AY110"/>
    </row>
    <row r="111" spans="1:61" hidden="1">
      <c r="A111">
        <v>109</v>
      </c>
      <c r="B111" s="1">
        <v>43014</v>
      </c>
      <c r="C111" t="s">
        <v>91</v>
      </c>
      <c r="D111">
        <v>7462836</v>
      </c>
      <c r="G111"/>
      <c r="H111" t="s">
        <v>41</v>
      </c>
      <c r="I111" t="s">
        <v>127</v>
      </c>
      <c r="J111" t="s">
        <v>42</v>
      </c>
      <c r="M111">
        <v>15</v>
      </c>
      <c r="R111" t="s">
        <v>199</v>
      </c>
      <c r="AT111"/>
      <c r="AU111"/>
      <c r="AV111"/>
      <c r="AW111"/>
      <c r="AX111"/>
      <c r="AY111"/>
    </row>
    <row r="112" spans="1:61" hidden="1">
      <c r="A112">
        <v>110</v>
      </c>
      <c r="B112" s="1">
        <v>43028</v>
      </c>
      <c r="C112" t="s">
        <v>200</v>
      </c>
      <c r="D112">
        <v>7367734</v>
      </c>
      <c r="G112"/>
      <c r="H112" t="s">
        <v>36</v>
      </c>
      <c r="I112" t="s">
        <v>31</v>
      </c>
      <c r="J112" t="s">
        <v>45</v>
      </c>
      <c r="M112">
        <v>6</v>
      </c>
      <c r="R112" t="s">
        <v>160</v>
      </c>
      <c r="AT112"/>
      <c r="AU112"/>
      <c r="AV112"/>
      <c r="AW112"/>
      <c r="AX112"/>
      <c r="AY112"/>
    </row>
    <row r="113" spans="1:61" hidden="1">
      <c r="A113">
        <v>111</v>
      </c>
      <c r="B113" s="1">
        <v>43028</v>
      </c>
      <c r="C113" t="s">
        <v>201</v>
      </c>
      <c r="D113">
        <v>9087445</v>
      </c>
      <c r="E113" t="s">
        <v>59</v>
      </c>
      <c r="F113" s="6">
        <v>9521</v>
      </c>
      <c r="G113" s="8"/>
      <c r="H113" t="s">
        <v>41</v>
      </c>
      <c r="I113" t="s">
        <v>31</v>
      </c>
      <c r="J113" t="s">
        <v>45</v>
      </c>
      <c r="M113">
        <v>1</v>
      </c>
      <c r="P113" t="s">
        <v>43</v>
      </c>
      <c r="S113">
        <v>0.02</v>
      </c>
      <c r="T113">
        <v>0.02</v>
      </c>
      <c r="AL113">
        <v>136</v>
      </c>
      <c r="AM113">
        <v>150</v>
      </c>
      <c r="AT113"/>
      <c r="AU113"/>
      <c r="AV113"/>
      <c r="AW113"/>
      <c r="AX113"/>
      <c r="AY113"/>
      <c r="AZ113">
        <v>170</v>
      </c>
      <c r="BA113">
        <v>272</v>
      </c>
    </row>
    <row r="114" spans="1:61" ht="18" customHeight="1">
      <c r="A114">
        <v>112</v>
      </c>
      <c r="B114" s="1">
        <v>43028</v>
      </c>
      <c r="C114" t="s">
        <v>202</v>
      </c>
      <c r="D114">
        <v>7394214</v>
      </c>
      <c r="E114" t="s">
        <v>59</v>
      </c>
      <c r="F114" s="6">
        <v>12733</v>
      </c>
      <c r="G114" s="7">
        <f t="shared" ref="G114:G115" si="92">INT((B114-F114)/365.25)</f>
        <v>82</v>
      </c>
      <c r="H114" t="s">
        <v>41</v>
      </c>
      <c r="I114" t="s">
        <v>31</v>
      </c>
      <c r="J114" t="s">
        <v>45</v>
      </c>
      <c r="K114">
        <v>5742</v>
      </c>
      <c r="L114">
        <v>6800</v>
      </c>
      <c r="M114">
        <v>1</v>
      </c>
      <c r="N114" t="s">
        <v>48</v>
      </c>
      <c r="O114" t="s">
        <v>172</v>
      </c>
      <c r="P114" t="s">
        <v>43</v>
      </c>
      <c r="R114" t="s">
        <v>203</v>
      </c>
      <c r="S114">
        <v>1.2</v>
      </c>
      <c r="T114">
        <v>0.6</v>
      </c>
      <c r="U114">
        <v>1</v>
      </c>
      <c r="V114">
        <v>1.5</v>
      </c>
      <c r="W114">
        <v>0.9</v>
      </c>
      <c r="X114">
        <v>1.6</v>
      </c>
      <c r="Y114">
        <f t="shared" ref="Y114:AD115" si="93">-LOG10(S114)</f>
        <v>-7.9181246047624818E-2</v>
      </c>
      <c r="Z114">
        <f t="shared" si="93"/>
        <v>0.22184874961635639</v>
      </c>
      <c r="AA114">
        <f t="shared" si="93"/>
        <v>0</v>
      </c>
      <c r="AB114">
        <f t="shared" si="93"/>
        <v>-0.17609125905568124</v>
      </c>
      <c r="AC114">
        <f t="shared" si="93"/>
        <v>4.5757490560675115E-2</v>
      </c>
      <c r="AD114">
        <f t="shared" si="93"/>
        <v>-0.20411998265592479</v>
      </c>
      <c r="AF114">
        <f t="shared" ref="AF114:AJ115" si="94">Z114-$Y114</f>
        <v>0.3010299956639812</v>
      </c>
      <c r="AG114">
        <f t="shared" si="94"/>
        <v>7.9181246047624818E-2</v>
      </c>
      <c r="AH114">
        <f t="shared" si="94"/>
        <v>-9.691001300805642E-2</v>
      </c>
      <c r="AI114">
        <f t="shared" si="94"/>
        <v>0.12493873660829993</v>
      </c>
      <c r="AJ114">
        <f t="shared" si="94"/>
        <v>-0.12493873660829997</v>
      </c>
      <c r="AL114">
        <v>361</v>
      </c>
      <c r="AM114">
        <v>548</v>
      </c>
      <c r="AN114">
        <v>334</v>
      </c>
      <c r="AT114" s="5">
        <f t="shared" ref="AT114:AU115" si="95">(AM114-$AL114)/$AL114</f>
        <v>0.51800554016620504</v>
      </c>
      <c r="AU114" s="5">
        <f t="shared" si="95"/>
        <v>-7.4792243767313013E-2</v>
      </c>
      <c r="AV114"/>
      <c r="AW114"/>
      <c r="AX114"/>
      <c r="AY114"/>
      <c r="AZ114">
        <v>135</v>
      </c>
      <c r="BA114">
        <v>270</v>
      </c>
      <c r="BB114">
        <v>126</v>
      </c>
      <c r="BH114" s="5">
        <f>(BA114-$AZ114)/$AZ114</f>
        <v>1</v>
      </c>
      <c r="BI114" s="5">
        <f t="shared" ref="BI114:BI115" si="96">(BB114-$AZ114)/$AZ114</f>
        <v>-6.6666666666666666E-2</v>
      </c>
    </row>
    <row r="115" spans="1:61" ht="18" customHeight="1">
      <c r="A115">
        <v>113</v>
      </c>
      <c r="B115" s="1">
        <v>43028</v>
      </c>
      <c r="C115" t="s">
        <v>204</v>
      </c>
      <c r="D115">
        <v>9141975</v>
      </c>
      <c r="E115" t="s">
        <v>59</v>
      </c>
      <c r="F115" s="6">
        <v>13638</v>
      </c>
      <c r="G115" s="7">
        <f t="shared" si="92"/>
        <v>80</v>
      </c>
      <c r="H115" t="s">
        <v>36</v>
      </c>
      <c r="I115" t="s">
        <v>127</v>
      </c>
      <c r="J115" t="s">
        <v>45</v>
      </c>
      <c r="K115">
        <v>5015</v>
      </c>
      <c r="L115">
        <v>6100</v>
      </c>
      <c r="M115">
        <v>1</v>
      </c>
      <c r="N115" t="s">
        <v>48</v>
      </c>
      <c r="O115" t="s">
        <v>205</v>
      </c>
      <c r="P115" t="s">
        <v>43</v>
      </c>
      <c r="R115" t="s">
        <v>206</v>
      </c>
      <c r="S115">
        <v>1.5</v>
      </c>
      <c r="T115">
        <v>1.5</v>
      </c>
      <c r="U115">
        <v>1.5</v>
      </c>
      <c r="V115">
        <v>1.5</v>
      </c>
      <c r="W115">
        <v>1.5</v>
      </c>
      <c r="X115">
        <v>1.5</v>
      </c>
      <c r="Y115">
        <f t="shared" si="93"/>
        <v>-0.17609125905568124</v>
      </c>
      <c r="Z115">
        <f t="shared" si="93"/>
        <v>-0.17609125905568124</v>
      </c>
      <c r="AA115">
        <f t="shared" si="93"/>
        <v>-0.17609125905568124</v>
      </c>
      <c r="AB115">
        <f t="shared" si="93"/>
        <v>-0.17609125905568124</v>
      </c>
      <c r="AC115">
        <f t="shared" si="93"/>
        <v>-0.17609125905568124</v>
      </c>
      <c r="AD115">
        <f t="shared" si="93"/>
        <v>-0.17609125905568124</v>
      </c>
      <c r="AF115">
        <f t="shared" si="94"/>
        <v>0</v>
      </c>
      <c r="AG115">
        <f t="shared" si="94"/>
        <v>0</v>
      </c>
      <c r="AH115">
        <f t="shared" si="94"/>
        <v>0</v>
      </c>
      <c r="AI115">
        <f t="shared" si="94"/>
        <v>0</v>
      </c>
      <c r="AJ115">
        <f t="shared" si="94"/>
        <v>0</v>
      </c>
      <c r="AL115">
        <v>127</v>
      </c>
      <c r="AM115">
        <v>128</v>
      </c>
      <c r="AN115">
        <v>74</v>
      </c>
      <c r="AT115" s="5">
        <f t="shared" si="95"/>
        <v>7.874015748031496E-3</v>
      </c>
      <c r="AU115" s="5">
        <f t="shared" si="95"/>
        <v>-0.41732283464566927</v>
      </c>
      <c r="AV115"/>
      <c r="AW115"/>
      <c r="AX115"/>
      <c r="AY115"/>
      <c r="AZ115">
        <v>169</v>
      </c>
      <c r="BA115">
        <v>220</v>
      </c>
      <c r="BB115">
        <v>150</v>
      </c>
      <c r="BH115" s="5">
        <f>(BA115-$AZ115)/$AZ115</f>
        <v>0.30177514792899407</v>
      </c>
      <c r="BI115" s="5">
        <f t="shared" si="96"/>
        <v>-0.11242603550295859</v>
      </c>
    </row>
    <row r="116" spans="1:61" hidden="1">
      <c r="A116">
        <v>114</v>
      </c>
      <c r="B116" s="1">
        <v>43028</v>
      </c>
      <c r="C116" t="s">
        <v>207</v>
      </c>
      <c r="D116">
        <v>9066137</v>
      </c>
      <c r="G116"/>
      <c r="H116" t="s">
        <v>36</v>
      </c>
      <c r="I116" t="s">
        <v>127</v>
      </c>
      <c r="J116" t="s">
        <v>108</v>
      </c>
      <c r="M116">
        <v>2</v>
      </c>
      <c r="R116" t="s">
        <v>187</v>
      </c>
      <c r="AT116"/>
      <c r="AU116"/>
      <c r="AV116"/>
      <c r="AW116"/>
      <c r="AX116"/>
      <c r="AY116"/>
    </row>
    <row r="117" spans="1:61" hidden="1">
      <c r="A117">
        <v>115</v>
      </c>
      <c r="B117" s="1">
        <v>43028</v>
      </c>
      <c r="C117" t="s">
        <v>208</v>
      </c>
      <c r="D117">
        <v>4680606</v>
      </c>
      <c r="G117"/>
      <c r="H117" t="s">
        <v>41</v>
      </c>
      <c r="I117" t="s">
        <v>31</v>
      </c>
      <c r="J117" t="s">
        <v>42</v>
      </c>
      <c r="M117">
        <v>3</v>
      </c>
      <c r="AT117"/>
      <c r="AU117"/>
      <c r="AV117"/>
      <c r="AW117"/>
      <c r="AX117"/>
      <c r="AY117"/>
    </row>
    <row r="118" spans="1:61" hidden="1">
      <c r="A118">
        <v>116</v>
      </c>
      <c r="B118" s="1">
        <v>43035</v>
      </c>
      <c r="C118" t="s">
        <v>209</v>
      </c>
      <c r="D118">
        <v>9155415</v>
      </c>
      <c r="E118" t="s">
        <v>47</v>
      </c>
      <c r="F118" s="6">
        <v>12239</v>
      </c>
      <c r="G118" s="8"/>
      <c r="H118" t="s">
        <v>41</v>
      </c>
      <c r="I118" t="s">
        <v>127</v>
      </c>
      <c r="J118" t="s">
        <v>45</v>
      </c>
      <c r="M118">
        <v>1</v>
      </c>
      <c r="P118" t="s">
        <v>43</v>
      </c>
      <c r="R118" t="s">
        <v>210</v>
      </c>
      <c r="S118">
        <v>0.7</v>
      </c>
      <c r="AL118">
        <v>363</v>
      </c>
      <c r="AM118">
        <v>527</v>
      </c>
      <c r="AT118"/>
      <c r="AU118"/>
      <c r="AV118"/>
      <c r="AW118"/>
      <c r="AX118"/>
      <c r="AY118"/>
      <c r="AZ118">
        <v>141</v>
      </c>
      <c r="BA118">
        <v>224</v>
      </c>
    </row>
    <row r="119" spans="1:61" ht="18" customHeight="1">
      <c r="A119">
        <v>117</v>
      </c>
      <c r="B119" s="1">
        <v>43035</v>
      </c>
      <c r="C119" t="s">
        <v>211</v>
      </c>
      <c r="D119">
        <v>6162056</v>
      </c>
      <c r="E119" t="s">
        <v>47</v>
      </c>
      <c r="F119" s="6">
        <v>10144</v>
      </c>
      <c r="G119" s="7">
        <f>INT((B119-F119)/365.25)</f>
        <v>90</v>
      </c>
      <c r="H119" t="s">
        <v>36</v>
      </c>
      <c r="I119" t="s">
        <v>127</v>
      </c>
      <c r="J119" t="s">
        <v>108</v>
      </c>
      <c r="K119">
        <v>4371</v>
      </c>
      <c r="L119">
        <v>5400</v>
      </c>
      <c r="M119">
        <v>1</v>
      </c>
      <c r="N119" t="s">
        <v>48</v>
      </c>
      <c r="O119" t="s">
        <v>69</v>
      </c>
      <c r="P119" t="s">
        <v>38</v>
      </c>
      <c r="Q119" t="s">
        <v>76</v>
      </c>
      <c r="R119" t="s">
        <v>131</v>
      </c>
      <c r="S119">
        <v>0.2</v>
      </c>
      <c r="T119">
        <v>0.1</v>
      </c>
      <c r="U119">
        <v>0.15</v>
      </c>
      <c r="V119">
        <v>0.15</v>
      </c>
      <c r="W119">
        <v>0.2</v>
      </c>
      <c r="X119">
        <v>0.02</v>
      </c>
      <c r="Y119">
        <f>-LOG10(S119)</f>
        <v>0.69897000433601875</v>
      </c>
      <c r="Z119">
        <f t="shared" ref="Z119:AD119" si="97">-LOG10(T119)</f>
        <v>1</v>
      </c>
      <c r="AA119">
        <f t="shared" si="97"/>
        <v>0.82390874094431876</v>
      </c>
      <c r="AB119">
        <f t="shared" si="97"/>
        <v>0.82390874094431876</v>
      </c>
      <c r="AC119">
        <f t="shared" si="97"/>
        <v>0.69897000433601875</v>
      </c>
      <c r="AD119">
        <f t="shared" si="97"/>
        <v>1.6989700043360187</v>
      </c>
      <c r="AF119">
        <f>Z119-$Y119</f>
        <v>0.30102999566398125</v>
      </c>
      <c r="AG119">
        <f t="shared" ref="AG119:AJ119" si="98">AA119-$Y119</f>
        <v>0.12493873660830002</v>
      </c>
      <c r="AH119">
        <f t="shared" si="98"/>
        <v>0.12493873660830002</v>
      </c>
      <c r="AI119">
        <f t="shared" si="98"/>
        <v>0</v>
      </c>
      <c r="AJ119">
        <f t="shared" si="98"/>
        <v>1</v>
      </c>
      <c r="AL119">
        <v>459</v>
      </c>
      <c r="AM119">
        <v>456</v>
      </c>
      <c r="AN119">
        <v>359</v>
      </c>
      <c r="AT119" s="5">
        <f>(AM119-$AL119)/$AL119</f>
        <v>-6.5359477124183009E-3</v>
      </c>
      <c r="AU119" s="5">
        <f t="shared" ref="AU119" si="99">(AN119-$AL119)/$AL119</f>
        <v>-0.2178649237472767</v>
      </c>
      <c r="AZ119">
        <v>179</v>
      </c>
      <c r="BA119">
        <v>221</v>
      </c>
      <c r="BB119">
        <v>120</v>
      </c>
      <c r="BH119" s="5">
        <f>(BA119-$AZ119)/$AZ119</f>
        <v>0.23463687150837989</v>
      </c>
      <c r="BI119" s="5">
        <f>(BB119-$AZ119)/$AZ119</f>
        <v>-0.32960893854748602</v>
      </c>
    </row>
    <row r="120" spans="1:61" hidden="1">
      <c r="A120">
        <v>118</v>
      </c>
      <c r="B120" s="1">
        <v>43035</v>
      </c>
      <c r="C120" t="s">
        <v>212</v>
      </c>
      <c r="D120">
        <v>7801293</v>
      </c>
      <c r="G120"/>
      <c r="H120" t="s">
        <v>36</v>
      </c>
      <c r="I120" t="s">
        <v>127</v>
      </c>
      <c r="J120" t="s">
        <v>108</v>
      </c>
      <c r="M120">
        <v>7</v>
      </c>
      <c r="R120" t="s">
        <v>170</v>
      </c>
      <c r="AT120"/>
      <c r="AU120"/>
      <c r="AV120"/>
      <c r="AW120"/>
      <c r="AX120"/>
      <c r="AY120"/>
    </row>
    <row r="121" spans="1:61" ht="18" customHeight="1">
      <c r="A121">
        <v>119</v>
      </c>
      <c r="B121" s="1">
        <v>43035</v>
      </c>
      <c r="C121" t="s">
        <v>213</v>
      </c>
      <c r="D121">
        <v>8824819</v>
      </c>
      <c r="E121" t="s">
        <v>59</v>
      </c>
      <c r="F121" s="6">
        <v>25457</v>
      </c>
      <c r="G121" s="7">
        <f>INT((B121-F121)/365.25)</f>
        <v>48</v>
      </c>
      <c r="H121" t="s">
        <v>36</v>
      </c>
      <c r="I121" t="s">
        <v>31</v>
      </c>
      <c r="J121" t="s">
        <v>45</v>
      </c>
      <c r="K121">
        <v>1047</v>
      </c>
      <c r="L121">
        <v>2100</v>
      </c>
      <c r="M121">
        <v>1</v>
      </c>
      <c r="N121" t="s">
        <v>48</v>
      </c>
      <c r="O121" t="s">
        <v>214</v>
      </c>
      <c r="P121" t="s">
        <v>34</v>
      </c>
      <c r="R121" t="s">
        <v>215</v>
      </c>
      <c r="S121">
        <v>1.5</v>
      </c>
      <c r="T121">
        <v>1.5</v>
      </c>
      <c r="U121">
        <v>1.5</v>
      </c>
      <c r="V121">
        <v>1.5</v>
      </c>
      <c r="W121">
        <v>1.5</v>
      </c>
      <c r="X121">
        <v>1.5</v>
      </c>
      <c r="Y121">
        <f>-LOG10(S121)</f>
        <v>-0.17609125905568124</v>
      </c>
      <c r="Z121">
        <f t="shared" ref="Z121:AD121" si="100">-LOG10(T121)</f>
        <v>-0.17609125905568124</v>
      </c>
      <c r="AA121">
        <f t="shared" si="100"/>
        <v>-0.17609125905568124</v>
      </c>
      <c r="AB121">
        <f t="shared" si="100"/>
        <v>-0.17609125905568124</v>
      </c>
      <c r="AC121">
        <f t="shared" si="100"/>
        <v>-0.17609125905568124</v>
      </c>
      <c r="AD121">
        <f t="shared" si="100"/>
        <v>-0.17609125905568124</v>
      </c>
      <c r="AF121">
        <f>Z121-$Y121</f>
        <v>0</v>
      </c>
      <c r="AG121">
        <f t="shared" ref="AG121:AJ121" si="101">AA121-$Y121</f>
        <v>0</v>
      </c>
      <c r="AH121">
        <f t="shared" si="101"/>
        <v>0</v>
      </c>
      <c r="AI121">
        <f t="shared" si="101"/>
        <v>0</v>
      </c>
      <c r="AJ121">
        <f t="shared" si="101"/>
        <v>0</v>
      </c>
      <c r="AL121">
        <v>274</v>
      </c>
      <c r="AM121">
        <v>254</v>
      </c>
      <c r="AN121">
        <v>131</v>
      </c>
      <c r="AT121" s="5">
        <f>(AM121-$AL121)/$AL121</f>
        <v>-7.2992700729927001E-2</v>
      </c>
      <c r="AU121" s="5">
        <f t="shared" ref="AU121" si="102">(AN121-$AL121)/$AL121</f>
        <v>-0.52189781021897808</v>
      </c>
      <c r="AV121"/>
      <c r="AW121"/>
      <c r="AX121"/>
      <c r="AY121"/>
      <c r="AZ121">
        <v>316</v>
      </c>
      <c r="BA121">
        <v>269</v>
      </c>
      <c r="BB121">
        <v>294</v>
      </c>
      <c r="BH121" s="5">
        <f>(BA121-$AZ121)/$AZ121</f>
        <v>-0.14873417721518986</v>
      </c>
      <c r="BI121" s="5">
        <f>(BB121-$AZ121)/$AZ121</f>
        <v>-6.9620253164556958E-2</v>
      </c>
    </row>
    <row r="122" spans="1:61" hidden="1">
      <c r="A122">
        <v>120</v>
      </c>
      <c r="B122" s="1">
        <v>43035</v>
      </c>
      <c r="C122" t="s">
        <v>89</v>
      </c>
      <c r="D122">
        <v>7928530</v>
      </c>
      <c r="G122"/>
      <c r="H122" t="s">
        <v>41</v>
      </c>
      <c r="I122" t="s">
        <v>31</v>
      </c>
      <c r="J122" t="s">
        <v>45</v>
      </c>
      <c r="M122">
        <v>4</v>
      </c>
      <c r="P122" t="s">
        <v>43</v>
      </c>
      <c r="R122" t="s">
        <v>216</v>
      </c>
      <c r="AT122"/>
      <c r="AU122"/>
      <c r="AV122"/>
      <c r="AW122"/>
      <c r="AX122"/>
      <c r="AY122"/>
    </row>
    <row r="123" spans="1:61" hidden="1">
      <c r="A123">
        <v>121</v>
      </c>
      <c r="B123" s="1">
        <v>43035</v>
      </c>
      <c r="C123" t="s">
        <v>217</v>
      </c>
      <c r="D123">
        <v>9167037</v>
      </c>
      <c r="E123" t="s">
        <v>47</v>
      </c>
      <c r="F123" s="6">
        <v>14238</v>
      </c>
      <c r="G123" s="8"/>
      <c r="H123" t="s">
        <v>41</v>
      </c>
      <c r="I123" t="s">
        <v>127</v>
      </c>
      <c r="J123" t="s">
        <v>45</v>
      </c>
      <c r="M123">
        <v>1</v>
      </c>
      <c r="P123" t="s">
        <v>43</v>
      </c>
      <c r="R123" t="s">
        <v>218</v>
      </c>
      <c r="S123">
        <v>1.2</v>
      </c>
      <c r="U123">
        <v>1</v>
      </c>
      <c r="V123">
        <v>1</v>
      </c>
      <c r="AL123">
        <v>133</v>
      </c>
      <c r="AM123">
        <v>110</v>
      </c>
      <c r="AT123"/>
      <c r="AU123"/>
      <c r="AV123"/>
      <c r="AW123"/>
      <c r="AX123"/>
      <c r="AY123"/>
      <c r="AZ123">
        <v>231</v>
      </c>
      <c r="BA123">
        <v>308</v>
      </c>
    </row>
    <row r="124" spans="1:61" ht="18" customHeight="1">
      <c r="A124">
        <v>122</v>
      </c>
      <c r="B124" s="1">
        <v>43035</v>
      </c>
      <c r="C124" t="s">
        <v>219</v>
      </c>
      <c r="D124">
        <v>9044125</v>
      </c>
      <c r="E124" t="s">
        <v>47</v>
      </c>
      <c r="F124" s="6">
        <v>15740</v>
      </c>
      <c r="G124" s="7">
        <f t="shared" ref="G124:G125" si="103">INT((B124-F124)/365.25)</f>
        <v>74</v>
      </c>
      <c r="H124" t="s">
        <v>36</v>
      </c>
      <c r="I124" t="s">
        <v>31</v>
      </c>
      <c r="J124" t="s">
        <v>45</v>
      </c>
      <c r="K124">
        <v>3626</v>
      </c>
      <c r="L124">
        <v>4700</v>
      </c>
      <c r="M124">
        <v>1</v>
      </c>
      <c r="N124" t="s">
        <v>48</v>
      </c>
      <c r="O124" t="s">
        <v>45</v>
      </c>
      <c r="P124" t="s">
        <v>38</v>
      </c>
      <c r="Q124" t="s">
        <v>76</v>
      </c>
      <c r="S124">
        <v>0.6</v>
      </c>
      <c r="T124">
        <v>0.6</v>
      </c>
      <c r="U124">
        <v>0.5</v>
      </c>
      <c r="V124">
        <v>0.3</v>
      </c>
      <c r="Y124">
        <f t="shared" ref="Y124:AD125" si="104">-LOG10(S124)</f>
        <v>0.22184874961635639</v>
      </c>
      <c r="Z124">
        <f t="shared" si="104"/>
        <v>0.22184874961635639</v>
      </c>
      <c r="AA124">
        <f t="shared" si="104"/>
        <v>0.3010299956639812</v>
      </c>
      <c r="AB124">
        <f t="shared" si="104"/>
        <v>0.52287874528033762</v>
      </c>
      <c r="AC124" t="s">
        <v>53</v>
      </c>
      <c r="AD124" t="s">
        <v>53</v>
      </c>
      <c r="AF124">
        <f t="shared" ref="AF124:AJ125" si="105">Z124-$Y124</f>
        <v>0</v>
      </c>
      <c r="AG124">
        <f t="shared" si="105"/>
        <v>7.9181246047624804E-2</v>
      </c>
      <c r="AH124">
        <f t="shared" si="105"/>
        <v>0.30102999566398125</v>
      </c>
      <c r="AL124">
        <v>186</v>
      </c>
      <c r="AM124">
        <v>321</v>
      </c>
      <c r="AN124">
        <v>141</v>
      </c>
      <c r="AT124" s="5">
        <f t="shared" ref="AT124:AU125" si="106">(AM124-$AL124)/$AL124</f>
        <v>0.72580645161290325</v>
      </c>
      <c r="AU124" s="5">
        <f t="shared" si="106"/>
        <v>-0.24193548387096775</v>
      </c>
      <c r="AZ124">
        <v>250</v>
      </c>
      <c r="BA124">
        <v>297</v>
      </c>
      <c r="BB124">
        <v>170</v>
      </c>
      <c r="BH124" s="5">
        <f t="shared" ref="BH124:BI125" si="107">(BA124-$AZ124)/$AZ124</f>
        <v>0.188</v>
      </c>
      <c r="BI124" s="5">
        <f t="shared" si="107"/>
        <v>-0.32</v>
      </c>
    </row>
    <row r="125" spans="1:61" ht="18" customHeight="1">
      <c r="A125">
        <v>123</v>
      </c>
      <c r="B125" s="1">
        <v>43049</v>
      </c>
      <c r="C125" t="s">
        <v>220</v>
      </c>
      <c r="D125">
        <v>6239652</v>
      </c>
      <c r="E125" t="s">
        <v>47</v>
      </c>
      <c r="F125" s="6">
        <v>15708</v>
      </c>
      <c r="G125" s="7">
        <f t="shared" si="103"/>
        <v>74</v>
      </c>
      <c r="H125" t="s">
        <v>36</v>
      </c>
      <c r="I125" t="s">
        <v>31</v>
      </c>
      <c r="J125" t="s">
        <v>45</v>
      </c>
      <c r="K125">
        <v>4354</v>
      </c>
      <c r="L125">
        <v>5400</v>
      </c>
      <c r="M125">
        <v>1</v>
      </c>
      <c r="N125" t="s">
        <v>48</v>
      </c>
      <c r="O125" t="s">
        <v>45</v>
      </c>
      <c r="P125" t="s">
        <v>38</v>
      </c>
      <c r="Q125" t="s">
        <v>76</v>
      </c>
      <c r="R125" t="s">
        <v>221</v>
      </c>
      <c r="S125">
        <v>0.6</v>
      </c>
      <c r="T125">
        <v>0.3</v>
      </c>
      <c r="U125">
        <v>0.3</v>
      </c>
      <c r="V125">
        <v>0.4</v>
      </c>
      <c r="W125">
        <v>0.3</v>
      </c>
      <c r="X125">
        <v>0.4</v>
      </c>
      <c r="Y125">
        <f t="shared" si="104"/>
        <v>0.22184874961635639</v>
      </c>
      <c r="Z125">
        <f t="shared" si="104"/>
        <v>0.52287874528033762</v>
      </c>
      <c r="AA125">
        <f t="shared" si="104"/>
        <v>0.52287874528033762</v>
      </c>
      <c r="AB125">
        <f t="shared" si="104"/>
        <v>0.3979400086720376</v>
      </c>
      <c r="AC125">
        <f t="shared" si="104"/>
        <v>0.52287874528033762</v>
      </c>
      <c r="AD125">
        <f t="shared" si="104"/>
        <v>0.3979400086720376</v>
      </c>
      <c r="AF125">
        <f t="shared" si="105"/>
        <v>0.30102999566398125</v>
      </c>
      <c r="AG125">
        <f t="shared" si="105"/>
        <v>0.30102999566398125</v>
      </c>
      <c r="AH125">
        <f t="shared" si="105"/>
        <v>0.17609125905568121</v>
      </c>
      <c r="AI125">
        <f t="shared" si="105"/>
        <v>0.30102999566398125</v>
      </c>
      <c r="AJ125">
        <f t="shared" si="105"/>
        <v>0.17609125905568121</v>
      </c>
      <c r="AL125">
        <v>346</v>
      </c>
      <c r="AM125">
        <v>1014</v>
      </c>
      <c r="AN125">
        <v>253</v>
      </c>
      <c r="AT125" s="5">
        <f t="shared" si="106"/>
        <v>1.9306358381502891</v>
      </c>
      <c r="AU125" s="5">
        <f t="shared" si="106"/>
        <v>-0.26878612716763006</v>
      </c>
      <c r="AZ125">
        <v>262</v>
      </c>
      <c r="BA125">
        <v>341</v>
      </c>
      <c r="BB125">
        <v>192</v>
      </c>
      <c r="BH125" s="5">
        <f t="shared" si="107"/>
        <v>0.30152671755725191</v>
      </c>
      <c r="BI125" s="5">
        <f t="shared" si="107"/>
        <v>-0.26717557251908397</v>
      </c>
    </row>
    <row r="126" spans="1:61" hidden="1">
      <c r="A126">
        <v>124</v>
      </c>
      <c r="B126" s="1">
        <v>43049</v>
      </c>
      <c r="C126" t="s">
        <v>222</v>
      </c>
      <c r="D126">
        <v>9162238</v>
      </c>
      <c r="E126" t="s">
        <v>47</v>
      </c>
      <c r="F126" s="6">
        <v>16053</v>
      </c>
      <c r="G126" s="8"/>
      <c r="H126" t="s">
        <v>36</v>
      </c>
      <c r="I126" t="s">
        <v>31</v>
      </c>
      <c r="J126" t="s">
        <v>45</v>
      </c>
      <c r="M126">
        <v>1</v>
      </c>
      <c r="P126" t="s">
        <v>43</v>
      </c>
      <c r="R126" t="s">
        <v>190</v>
      </c>
      <c r="S126">
        <v>0.9</v>
      </c>
      <c r="X126">
        <v>0.9</v>
      </c>
      <c r="AL126">
        <v>138</v>
      </c>
      <c r="AM126">
        <v>804</v>
      </c>
      <c r="AT126"/>
      <c r="AU126"/>
      <c r="AV126"/>
      <c r="AW126"/>
      <c r="AX126"/>
      <c r="AY126"/>
      <c r="AZ126">
        <v>402</v>
      </c>
      <c r="BA126">
        <v>219</v>
      </c>
    </row>
    <row r="127" spans="1:61" ht="18" customHeight="1">
      <c r="A127">
        <v>125</v>
      </c>
      <c r="B127" s="1">
        <v>43049</v>
      </c>
      <c r="C127" t="s">
        <v>223</v>
      </c>
      <c r="D127">
        <v>7627721</v>
      </c>
      <c r="E127" t="s">
        <v>47</v>
      </c>
      <c r="F127" s="6">
        <v>17937</v>
      </c>
      <c r="G127" s="7">
        <f>INT((B127-F127)/365.25)</f>
        <v>68</v>
      </c>
      <c r="H127" t="s">
        <v>41</v>
      </c>
      <c r="I127" t="s">
        <v>31</v>
      </c>
      <c r="J127" t="s">
        <v>45</v>
      </c>
      <c r="K127">
        <v>932</v>
      </c>
      <c r="L127">
        <v>1600</v>
      </c>
      <c r="M127">
        <v>1</v>
      </c>
      <c r="N127" t="s">
        <v>48</v>
      </c>
      <c r="O127" t="s">
        <v>224</v>
      </c>
      <c r="P127" t="s">
        <v>38</v>
      </c>
      <c r="Q127" t="s">
        <v>76</v>
      </c>
      <c r="S127">
        <v>1</v>
      </c>
      <c r="T127">
        <v>1.2</v>
      </c>
      <c r="U127">
        <v>1.2</v>
      </c>
      <c r="V127">
        <v>1.2</v>
      </c>
      <c r="W127">
        <v>1.2</v>
      </c>
      <c r="X127">
        <v>1.2</v>
      </c>
      <c r="Y127">
        <f>-LOG10(S127)</f>
        <v>0</v>
      </c>
      <c r="Z127">
        <f t="shared" ref="Z127:AD127" si="108">-LOG10(T127)</f>
        <v>-7.9181246047624818E-2</v>
      </c>
      <c r="AA127">
        <f t="shared" si="108"/>
        <v>-7.9181246047624818E-2</v>
      </c>
      <c r="AB127">
        <f t="shared" si="108"/>
        <v>-7.9181246047624818E-2</v>
      </c>
      <c r="AC127">
        <f t="shared" si="108"/>
        <v>-7.9181246047624818E-2</v>
      </c>
      <c r="AD127">
        <f t="shared" si="108"/>
        <v>-7.9181246047624818E-2</v>
      </c>
      <c r="AF127">
        <f>Z127-$Y127</f>
        <v>-7.9181246047624818E-2</v>
      </c>
      <c r="AG127">
        <f t="shared" ref="AG127:AJ127" si="109">AA127-$Y127</f>
        <v>-7.9181246047624818E-2</v>
      </c>
      <c r="AH127">
        <f t="shared" si="109"/>
        <v>-7.9181246047624818E-2</v>
      </c>
      <c r="AI127">
        <f t="shared" si="109"/>
        <v>-7.9181246047624818E-2</v>
      </c>
      <c r="AJ127">
        <f t="shared" si="109"/>
        <v>-7.9181246047624818E-2</v>
      </c>
      <c r="AL127">
        <v>167</v>
      </c>
      <c r="AM127">
        <v>157</v>
      </c>
      <c r="AN127">
        <v>165</v>
      </c>
      <c r="AT127" s="5">
        <f>(AM127-$AL127)/$AL127</f>
        <v>-5.9880239520958084E-2</v>
      </c>
      <c r="AU127" s="5">
        <f t="shared" ref="AU127" si="110">(AN127-$AL127)/$AL127</f>
        <v>-1.1976047904191617E-2</v>
      </c>
      <c r="AV127"/>
      <c r="AW127"/>
      <c r="AX127"/>
      <c r="AY127"/>
      <c r="AZ127">
        <v>240</v>
      </c>
      <c r="BA127">
        <v>229</v>
      </c>
      <c r="BB127">
        <v>170</v>
      </c>
      <c r="BH127" s="5">
        <f>(BA127-$AZ127)/$AZ127</f>
        <v>-4.583333333333333E-2</v>
      </c>
      <c r="BI127" s="5">
        <f>(BB127-$AZ127)/$AZ127</f>
        <v>-0.29166666666666669</v>
      </c>
    </row>
    <row r="128" spans="1:61" hidden="1">
      <c r="A128">
        <v>126</v>
      </c>
      <c r="B128" s="1">
        <v>43049</v>
      </c>
      <c r="C128" t="s">
        <v>225</v>
      </c>
      <c r="D128">
        <v>7910825</v>
      </c>
      <c r="G128"/>
      <c r="H128" t="s">
        <v>41</v>
      </c>
      <c r="I128" t="s">
        <v>31</v>
      </c>
      <c r="J128" t="s">
        <v>45</v>
      </c>
      <c r="M128">
        <v>5</v>
      </c>
      <c r="P128" t="s">
        <v>38</v>
      </c>
      <c r="AT128"/>
      <c r="AU128"/>
      <c r="AV128"/>
      <c r="AW128"/>
      <c r="AX128"/>
      <c r="AY128"/>
    </row>
    <row r="129" spans="1:61" ht="18" customHeight="1">
      <c r="A129">
        <v>127</v>
      </c>
      <c r="B129" s="1">
        <v>43049</v>
      </c>
      <c r="C129" t="s">
        <v>226</v>
      </c>
      <c r="D129">
        <v>9185990</v>
      </c>
      <c r="E129" t="s">
        <v>47</v>
      </c>
      <c r="F129" s="6">
        <v>15827</v>
      </c>
      <c r="G129" s="7">
        <f>INT((B129-F129)/365.25)</f>
        <v>74</v>
      </c>
      <c r="H129" t="s">
        <v>41</v>
      </c>
      <c r="I129" t="s">
        <v>127</v>
      </c>
      <c r="J129" t="s">
        <v>45</v>
      </c>
      <c r="K129">
        <v>4208</v>
      </c>
      <c r="L129">
        <v>5300</v>
      </c>
      <c r="M129">
        <v>1</v>
      </c>
      <c r="N129" t="s">
        <v>48</v>
      </c>
      <c r="O129" t="s">
        <v>69</v>
      </c>
      <c r="P129" t="s">
        <v>43</v>
      </c>
      <c r="R129" s="10" t="s">
        <v>227</v>
      </c>
      <c r="S129">
        <v>0.2</v>
      </c>
      <c r="T129">
        <v>0.1</v>
      </c>
      <c r="U129">
        <v>0.2</v>
      </c>
      <c r="V129">
        <v>0.15</v>
      </c>
      <c r="W129">
        <v>0.15</v>
      </c>
      <c r="X129">
        <v>0.1</v>
      </c>
      <c r="Y129">
        <f>-LOG10(S129)</f>
        <v>0.69897000433601875</v>
      </c>
      <c r="Z129">
        <f t="shared" ref="Z129:AD129" si="111">-LOG10(T129)</f>
        <v>1</v>
      </c>
      <c r="AA129">
        <f t="shared" si="111"/>
        <v>0.69897000433601875</v>
      </c>
      <c r="AB129">
        <f t="shared" si="111"/>
        <v>0.82390874094431876</v>
      </c>
      <c r="AC129">
        <f t="shared" si="111"/>
        <v>0.82390874094431876</v>
      </c>
      <c r="AD129">
        <f t="shared" si="111"/>
        <v>1</v>
      </c>
      <c r="AF129">
        <f>Z129-$Y129</f>
        <v>0.30102999566398125</v>
      </c>
      <c r="AG129">
        <f t="shared" ref="AG129:AJ129" si="112">AA129-$Y129</f>
        <v>0</v>
      </c>
      <c r="AH129">
        <f t="shared" si="112"/>
        <v>0.12493873660830002</v>
      </c>
      <c r="AI129">
        <f t="shared" si="112"/>
        <v>0.12493873660830002</v>
      </c>
      <c r="AJ129">
        <f t="shared" si="112"/>
        <v>0.30102999566398125</v>
      </c>
      <c r="AL129">
        <v>753</v>
      </c>
      <c r="AM129">
        <v>845</v>
      </c>
      <c r="AN129">
        <v>142</v>
      </c>
      <c r="AT129" s="5">
        <f>(AM129-$AL129)/$AL129</f>
        <v>0.12217795484727756</v>
      </c>
      <c r="AU129" s="5">
        <f t="shared" ref="AU129" si="113">(AN129-$AL129)/$AL129</f>
        <v>-0.81142098273572372</v>
      </c>
      <c r="AZ129">
        <v>227</v>
      </c>
      <c r="BA129">
        <v>278</v>
      </c>
      <c r="BB129">
        <v>191</v>
      </c>
      <c r="BH129" s="5">
        <f>(BA129-$AZ129)/$AZ129</f>
        <v>0.22466960352422907</v>
      </c>
      <c r="BI129" s="5">
        <f>(BB129-$AZ129)/$AZ129</f>
        <v>-0.15859030837004406</v>
      </c>
    </row>
    <row r="130" spans="1:61" hidden="1">
      <c r="A130">
        <v>128</v>
      </c>
      <c r="B130" s="1">
        <v>43049</v>
      </c>
      <c r="C130" t="s">
        <v>228</v>
      </c>
      <c r="D130">
        <v>9145935</v>
      </c>
      <c r="G130"/>
      <c r="H130" t="s">
        <v>36</v>
      </c>
      <c r="I130" t="s">
        <v>31</v>
      </c>
      <c r="J130" t="s">
        <v>45</v>
      </c>
      <c r="M130">
        <v>1</v>
      </c>
      <c r="P130" t="s">
        <v>43</v>
      </c>
      <c r="R130" t="s">
        <v>229</v>
      </c>
      <c r="AT130"/>
      <c r="AU130"/>
      <c r="AV130"/>
      <c r="AW130"/>
      <c r="AX130"/>
      <c r="AY130"/>
    </row>
    <row r="131" spans="1:61" hidden="1">
      <c r="A131">
        <v>129</v>
      </c>
      <c r="B131" s="1">
        <v>43049</v>
      </c>
      <c r="C131" t="s">
        <v>230</v>
      </c>
      <c r="D131">
        <v>7311205</v>
      </c>
      <c r="G131"/>
      <c r="H131" t="s">
        <v>41</v>
      </c>
      <c r="I131" t="s">
        <v>31</v>
      </c>
      <c r="J131" t="s">
        <v>108</v>
      </c>
      <c r="M131">
        <v>5</v>
      </c>
      <c r="R131" t="s">
        <v>131</v>
      </c>
      <c r="AT131"/>
      <c r="AU131"/>
      <c r="AV131"/>
      <c r="AW131"/>
      <c r="AX131"/>
      <c r="AY131"/>
    </row>
    <row r="132" spans="1:61" hidden="1">
      <c r="A132">
        <v>130</v>
      </c>
      <c r="B132" s="1">
        <v>43049</v>
      </c>
      <c r="C132" t="s">
        <v>231</v>
      </c>
      <c r="D132">
        <v>6384316</v>
      </c>
      <c r="G132"/>
      <c r="H132" t="s">
        <v>36</v>
      </c>
      <c r="I132" t="s">
        <v>127</v>
      </c>
      <c r="J132" t="s">
        <v>42</v>
      </c>
      <c r="M132">
        <v>8</v>
      </c>
      <c r="P132" t="s">
        <v>43</v>
      </c>
      <c r="R132" t="s">
        <v>232</v>
      </c>
      <c r="AT132"/>
      <c r="AU132"/>
      <c r="AV132"/>
      <c r="AW132"/>
      <c r="AX132"/>
      <c r="AY132"/>
    </row>
    <row r="133" spans="1:61" hidden="1">
      <c r="A133">
        <v>131</v>
      </c>
      <c r="B133" s="1">
        <v>43049</v>
      </c>
      <c r="C133" t="s">
        <v>233</v>
      </c>
      <c r="D133">
        <v>8659962</v>
      </c>
      <c r="E133" t="s">
        <v>47</v>
      </c>
      <c r="G133"/>
      <c r="H133" t="s">
        <v>41</v>
      </c>
      <c r="I133" t="s">
        <v>127</v>
      </c>
      <c r="J133" t="s">
        <v>45</v>
      </c>
      <c r="M133">
        <v>1</v>
      </c>
      <c r="P133" t="s">
        <v>43</v>
      </c>
      <c r="R133" t="s">
        <v>234</v>
      </c>
      <c r="AT133"/>
      <c r="AU133"/>
      <c r="AV133"/>
      <c r="AW133"/>
      <c r="AX133"/>
      <c r="AY133"/>
    </row>
    <row r="134" spans="1:61" hidden="1">
      <c r="A134">
        <v>132</v>
      </c>
      <c r="B134" s="1">
        <v>43056</v>
      </c>
      <c r="C134" t="s">
        <v>235</v>
      </c>
      <c r="D134">
        <v>9176651</v>
      </c>
      <c r="G134"/>
      <c r="H134" t="s">
        <v>36</v>
      </c>
      <c r="I134" t="s">
        <v>31</v>
      </c>
      <c r="J134" t="s">
        <v>42</v>
      </c>
      <c r="M134">
        <v>1</v>
      </c>
      <c r="P134" t="s">
        <v>38</v>
      </c>
      <c r="R134" t="s">
        <v>236</v>
      </c>
      <c r="AT134"/>
      <c r="AU134"/>
      <c r="AV134"/>
      <c r="AW134"/>
      <c r="AX134"/>
      <c r="AY134"/>
    </row>
    <row r="135" spans="1:61" hidden="1">
      <c r="A135">
        <v>133</v>
      </c>
      <c r="B135" s="1">
        <v>43056</v>
      </c>
      <c r="C135" t="s">
        <v>237</v>
      </c>
      <c r="D135">
        <v>9108789</v>
      </c>
      <c r="G135"/>
      <c r="H135" t="s">
        <v>41</v>
      </c>
      <c r="I135" t="s">
        <v>31</v>
      </c>
      <c r="J135" t="s">
        <v>108</v>
      </c>
      <c r="M135">
        <v>1</v>
      </c>
      <c r="P135" t="s">
        <v>61</v>
      </c>
      <c r="AT135"/>
      <c r="AU135"/>
      <c r="AV135"/>
      <c r="AW135"/>
      <c r="AX135"/>
      <c r="AY135"/>
    </row>
    <row r="136" spans="1:61" hidden="1">
      <c r="A136">
        <v>134</v>
      </c>
      <c r="B136" s="1">
        <v>43056</v>
      </c>
      <c r="C136" t="s">
        <v>238</v>
      </c>
      <c r="D136">
        <v>8308672</v>
      </c>
      <c r="E136" t="s">
        <v>47</v>
      </c>
      <c r="G136"/>
      <c r="H136" t="s">
        <v>41</v>
      </c>
      <c r="I136" t="s">
        <v>127</v>
      </c>
      <c r="J136" t="s">
        <v>239</v>
      </c>
      <c r="M136">
        <v>1</v>
      </c>
      <c r="P136" t="s">
        <v>43</v>
      </c>
      <c r="R136" s="10" t="s">
        <v>240</v>
      </c>
      <c r="AT136"/>
      <c r="AU136"/>
      <c r="AV136"/>
      <c r="AW136"/>
      <c r="AX136"/>
      <c r="AY136"/>
    </row>
    <row r="137" spans="1:61" hidden="1">
      <c r="A137">
        <v>135</v>
      </c>
      <c r="B137" s="1">
        <v>43056</v>
      </c>
      <c r="C137" t="s">
        <v>241</v>
      </c>
      <c r="D137">
        <v>8503354</v>
      </c>
      <c r="G137"/>
      <c r="H137" t="s">
        <v>41</v>
      </c>
      <c r="I137" t="s">
        <v>127</v>
      </c>
      <c r="J137" t="s">
        <v>42</v>
      </c>
      <c r="M137">
        <v>5</v>
      </c>
      <c r="P137" t="s">
        <v>43</v>
      </c>
      <c r="Q137" t="s">
        <v>47</v>
      </c>
      <c r="R137" t="s">
        <v>242</v>
      </c>
      <c r="AT137"/>
      <c r="AU137"/>
      <c r="AV137"/>
      <c r="AW137"/>
      <c r="AX137"/>
      <c r="AY137"/>
    </row>
    <row r="138" spans="1:61" hidden="1">
      <c r="A138">
        <v>136</v>
      </c>
      <c r="B138" s="1">
        <v>43063</v>
      </c>
      <c r="C138" t="s">
        <v>243</v>
      </c>
      <c r="D138">
        <v>8981881</v>
      </c>
      <c r="G138"/>
      <c r="H138" t="s">
        <v>36</v>
      </c>
      <c r="I138" t="s">
        <v>31</v>
      </c>
      <c r="J138" t="s">
        <v>42</v>
      </c>
      <c r="M138">
        <v>2</v>
      </c>
      <c r="AT138"/>
      <c r="AU138"/>
      <c r="AV138"/>
      <c r="AW138"/>
      <c r="AX138"/>
      <c r="AY138"/>
    </row>
    <row r="139" spans="1:61" hidden="1">
      <c r="A139">
        <v>137</v>
      </c>
      <c r="B139" s="1">
        <v>43063</v>
      </c>
      <c r="C139" t="s">
        <v>244</v>
      </c>
      <c r="D139">
        <v>6814110</v>
      </c>
      <c r="G139"/>
      <c r="H139" t="s">
        <v>36</v>
      </c>
      <c r="I139" t="s">
        <v>127</v>
      </c>
      <c r="J139" t="s">
        <v>108</v>
      </c>
      <c r="M139">
        <v>10</v>
      </c>
      <c r="R139" t="s">
        <v>131</v>
      </c>
      <c r="AT139"/>
      <c r="AU139"/>
      <c r="AV139"/>
      <c r="AW139"/>
      <c r="AX139"/>
      <c r="AY139"/>
    </row>
    <row r="140" spans="1:61" hidden="1">
      <c r="A140">
        <v>138</v>
      </c>
      <c r="B140" s="1">
        <v>43063</v>
      </c>
      <c r="C140" t="s">
        <v>245</v>
      </c>
      <c r="D140">
        <v>8840668</v>
      </c>
      <c r="E140" t="s">
        <v>47</v>
      </c>
      <c r="G140"/>
      <c r="H140" t="s">
        <v>41</v>
      </c>
      <c r="I140" t="s">
        <v>31</v>
      </c>
      <c r="J140" t="s">
        <v>45</v>
      </c>
      <c r="M140">
        <v>1</v>
      </c>
      <c r="P140" t="s">
        <v>43</v>
      </c>
      <c r="R140" t="s">
        <v>246</v>
      </c>
      <c r="AT140"/>
      <c r="AU140"/>
      <c r="AV140"/>
      <c r="AW140"/>
      <c r="AX140"/>
      <c r="AY140"/>
    </row>
    <row r="141" spans="1:61" hidden="1">
      <c r="A141">
        <v>139</v>
      </c>
      <c r="B141" s="1">
        <v>43063</v>
      </c>
      <c r="C141" t="s">
        <v>247</v>
      </c>
      <c r="D141">
        <v>9016012</v>
      </c>
      <c r="E141" t="s">
        <v>47</v>
      </c>
      <c r="G141"/>
      <c r="H141" t="s">
        <v>36</v>
      </c>
      <c r="I141" t="s">
        <v>31</v>
      </c>
      <c r="J141" t="s">
        <v>45</v>
      </c>
      <c r="M141">
        <v>1</v>
      </c>
      <c r="P141" t="s">
        <v>34</v>
      </c>
      <c r="R141" t="s">
        <v>248</v>
      </c>
      <c r="AT141"/>
      <c r="AU141"/>
      <c r="AV141"/>
      <c r="AW141"/>
      <c r="AX141"/>
      <c r="AY141"/>
    </row>
    <row r="142" spans="1:61" hidden="1">
      <c r="A142">
        <v>140</v>
      </c>
      <c r="B142" s="1">
        <v>43077</v>
      </c>
      <c r="C142" t="s">
        <v>249</v>
      </c>
      <c r="D142">
        <v>9194800</v>
      </c>
      <c r="E142" t="s">
        <v>47</v>
      </c>
      <c r="G142"/>
      <c r="H142" t="s">
        <v>41</v>
      </c>
      <c r="I142" t="s">
        <v>31</v>
      </c>
      <c r="J142" t="s">
        <v>42</v>
      </c>
      <c r="M142">
        <v>1</v>
      </c>
      <c r="P142" t="s">
        <v>38</v>
      </c>
      <c r="Q142" t="s">
        <v>47</v>
      </c>
      <c r="AT142"/>
      <c r="AU142"/>
      <c r="AV142"/>
      <c r="AW142"/>
      <c r="AX142"/>
      <c r="AY142"/>
    </row>
    <row r="143" spans="1:61" hidden="1">
      <c r="A143">
        <v>141</v>
      </c>
      <c r="B143" s="1">
        <v>43077</v>
      </c>
      <c r="C143" t="s">
        <v>250</v>
      </c>
      <c r="D143">
        <v>9158369</v>
      </c>
      <c r="E143" t="s">
        <v>47</v>
      </c>
      <c r="G143"/>
      <c r="H143" t="s">
        <v>36</v>
      </c>
      <c r="I143" t="s">
        <v>31</v>
      </c>
      <c r="J143" t="s">
        <v>108</v>
      </c>
      <c r="M143">
        <v>1</v>
      </c>
      <c r="P143" t="s">
        <v>34</v>
      </c>
      <c r="AT143"/>
      <c r="AU143"/>
      <c r="AV143"/>
      <c r="AW143"/>
      <c r="AX143"/>
      <c r="AY143"/>
    </row>
    <row r="144" spans="1:61" hidden="1">
      <c r="A144">
        <v>142</v>
      </c>
      <c r="B144" s="1">
        <v>43077</v>
      </c>
      <c r="C144" t="s">
        <v>251</v>
      </c>
      <c r="D144">
        <v>3806028</v>
      </c>
      <c r="G144"/>
      <c r="H144" t="s">
        <v>36</v>
      </c>
      <c r="I144" t="s">
        <v>31</v>
      </c>
      <c r="J144" t="s">
        <v>42</v>
      </c>
      <c r="M144">
        <v>3</v>
      </c>
      <c r="P144" t="s">
        <v>38</v>
      </c>
      <c r="AT144"/>
      <c r="AU144"/>
      <c r="AV144"/>
      <c r="AW144"/>
      <c r="AX144"/>
      <c r="AY144"/>
    </row>
    <row r="145" spans="1:51" hidden="1">
      <c r="A145">
        <v>143</v>
      </c>
      <c r="B145" s="1">
        <v>43077</v>
      </c>
      <c r="C145" t="s">
        <v>252</v>
      </c>
      <c r="D145">
        <v>8117673</v>
      </c>
      <c r="G145"/>
      <c r="H145" t="s">
        <v>36</v>
      </c>
      <c r="I145" t="s">
        <v>31</v>
      </c>
      <c r="J145" t="s">
        <v>45</v>
      </c>
      <c r="M145">
        <v>1</v>
      </c>
      <c r="P145" t="s">
        <v>38</v>
      </c>
      <c r="Q145" t="s">
        <v>76</v>
      </c>
      <c r="R145" t="s">
        <v>87</v>
      </c>
      <c r="AT145"/>
      <c r="AU145"/>
      <c r="AV145"/>
      <c r="AW145"/>
      <c r="AX145"/>
      <c r="AY145"/>
    </row>
    <row r="146" spans="1:51" hidden="1">
      <c r="A146">
        <v>144</v>
      </c>
      <c r="B146" s="1">
        <v>43084</v>
      </c>
      <c r="C146" t="s">
        <v>253</v>
      </c>
      <c r="D146">
        <v>8660237</v>
      </c>
      <c r="G146"/>
      <c r="H146" t="s">
        <v>36</v>
      </c>
      <c r="I146" t="s">
        <v>31</v>
      </c>
      <c r="J146" t="s">
        <v>254</v>
      </c>
      <c r="M146">
        <v>1</v>
      </c>
      <c r="AT146"/>
      <c r="AU146"/>
      <c r="AV146"/>
      <c r="AW146"/>
      <c r="AX146"/>
      <c r="AY146"/>
    </row>
    <row r="147" spans="1:51" hidden="1">
      <c r="A147">
        <v>145</v>
      </c>
      <c r="C147" t="s">
        <v>255</v>
      </c>
      <c r="D147">
        <v>7337991</v>
      </c>
      <c r="G147"/>
      <c r="H147" t="s">
        <v>41</v>
      </c>
      <c r="I147" t="s">
        <v>31</v>
      </c>
      <c r="J147" t="s">
        <v>254</v>
      </c>
      <c r="M147">
        <v>5</v>
      </c>
      <c r="AT147"/>
      <c r="AU147"/>
      <c r="AV147"/>
      <c r="AW147"/>
      <c r="AX147"/>
      <c r="AY147"/>
    </row>
    <row r="148" spans="1:51" hidden="1">
      <c r="A148">
        <v>146</v>
      </c>
      <c r="C148" t="s">
        <v>256</v>
      </c>
      <c r="D148">
        <v>7591803</v>
      </c>
      <c r="G148"/>
      <c r="H148" t="s">
        <v>36</v>
      </c>
      <c r="I148" t="s">
        <v>31</v>
      </c>
      <c r="J148" t="s">
        <v>254</v>
      </c>
      <c r="M148">
        <v>4</v>
      </c>
      <c r="AT148"/>
      <c r="AU148"/>
      <c r="AV148"/>
      <c r="AW148"/>
      <c r="AX148"/>
      <c r="AY148"/>
    </row>
    <row r="149" spans="1:51" hidden="1">
      <c r="A149">
        <v>147</v>
      </c>
      <c r="B149" s="1">
        <v>43091</v>
      </c>
      <c r="C149" t="s">
        <v>257</v>
      </c>
      <c r="D149">
        <v>7173836</v>
      </c>
      <c r="G149"/>
      <c r="H149" t="s">
        <v>36</v>
      </c>
      <c r="I149" t="s">
        <v>127</v>
      </c>
      <c r="J149" t="s">
        <v>42</v>
      </c>
      <c r="M149">
        <v>1</v>
      </c>
      <c r="P149" t="s">
        <v>43</v>
      </c>
      <c r="R149" t="s">
        <v>258</v>
      </c>
      <c r="AT149"/>
      <c r="AU149"/>
      <c r="AV149"/>
      <c r="AW149"/>
      <c r="AX149"/>
      <c r="AY149"/>
    </row>
    <row r="150" spans="1:51" hidden="1">
      <c r="A150">
        <v>148</v>
      </c>
      <c r="C150" t="s">
        <v>259</v>
      </c>
      <c r="D150">
        <v>9207663</v>
      </c>
      <c r="G150"/>
      <c r="H150" t="s">
        <v>41</v>
      </c>
      <c r="I150" t="s">
        <v>31</v>
      </c>
      <c r="J150" t="s">
        <v>45</v>
      </c>
      <c r="M150">
        <v>1</v>
      </c>
      <c r="P150" t="s">
        <v>38</v>
      </c>
      <c r="Q150" t="s">
        <v>76</v>
      </c>
      <c r="R150" t="s">
        <v>260</v>
      </c>
      <c r="AT150"/>
      <c r="AU150"/>
      <c r="AV150"/>
      <c r="AW150"/>
      <c r="AX150"/>
      <c r="AY150"/>
    </row>
    <row r="151" spans="1:51" hidden="1">
      <c r="A151">
        <v>149</v>
      </c>
      <c r="B151" s="1">
        <v>43097</v>
      </c>
      <c r="C151" t="s">
        <v>261</v>
      </c>
      <c r="D151">
        <v>9223976</v>
      </c>
      <c r="G151"/>
      <c r="H151" t="s">
        <v>41</v>
      </c>
      <c r="I151" t="s">
        <v>127</v>
      </c>
      <c r="J151" t="s">
        <v>42</v>
      </c>
      <c r="M151">
        <v>1</v>
      </c>
      <c r="P151" t="s">
        <v>43</v>
      </c>
      <c r="R151" t="s">
        <v>262</v>
      </c>
      <c r="AT151"/>
      <c r="AU151"/>
      <c r="AV151"/>
      <c r="AW151"/>
      <c r="AX151"/>
      <c r="AY151"/>
    </row>
    <row r="152" spans="1:51" hidden="1">
      <c r="A152">
        <v>150</v>
      </c>
      <c r="B152" s="1">
        <v>43105</v>
      </c>
      <c r="C152" t="s">
        <v>263</v>
      </c>
      <c r="D152">
        <v>9036133</v>
      </c>
      <c r="G152"/>
      <c r="H152" t="s">
        <v>36</v>
      </c>
      <c r="I152" t="s">
        <v>127</v>
      </c>
      <c r="J152" t="s">
        <v>108</v>
      </c>
      <c r="M152">
        <v>1</v>
      </c>
      <c r="P152" t="s">
        <v>38</v>
      </c>
      <c r="Q152" t="s">
        <v>76</v>
      </c>
      <c r="R152" t="s">
        <v>264</v>
      </c>
      <c r="AT152"/>
      <c r="AU152"/>
      <c r="AV152"/>
      <c r="AW152"/>
      <c r="AX152"/>
      <c r="AY152"/>
    </row>
    <row r="153" spans="1:51" hidden="1">
      <c r="A153">
        <v>151</v>
      </c>
      <c r="B153" s="1">
        <v>43112</v>
      </c>
      <c r="C153" t="s">
        <v>265</v>
      </c>
      <c r="D153">
        <v>8775168</v>
      </c>
      <c r="G153"/>
      <c r="H153" t="s">
        <v>41</v>
      </c>
      <c r="I153" t="s">
        <v>31</v>
      </c>
      <c r="J153" t="s">
        <v>108</v>
      </c>
      <c r="M153">
        <v>1</v>
      </c>
      <c r="P153" t="s">
        <v>34</v>
      </c>
      <c r="R153" t="s">
        <v>246</v>
      </c>
      <c r="AT153"/>
      <c r="AU153"/>
      <c r="AV153"/>
      <c r="AW153"/>
      <c r="AX153"/>
      <c r="AY153"/>
    </row>
    <row r="154" spans="1:51" hidden="1">
      <c r="A154">
        <v>152</v>
      </c>
      <c r="C154" t="s">
        <v>266</v>
      </c>
      <c r="D154">
        <v>9194917</v>
      </c>
      <c r="G154"/>
      <c r="H154" t="s">
        <v>41</v>
      </c>
      <c r="I154" t="s">
        <v>31</v>
      </c>
      <c r="J154" t="s">
        <v>42</v>
      </c>
      <c r="M154">
        <v>1</v>
      </c>
      <c r="P154" t="s">
        <v>38</v>
      </c>
      <c r="Q154" t="s">
        <v>47</v>
      </c>
      <c r="AT154"/>
      <c r="AU154"/>
      <c r="AV154"/>
      <c r="AW154"/>
      <c r="AX154"/>
      <c r="AY154"/>
    </row>
    <row r="155" spans="1:51" hidden="1">
      <c r="A155">
        <v>153</v>
      </c>
      <c r="B155" s="1">
        <v>43119</v>
      </c>
      <c r="C155" t="s">
        <v>267</v>
      </c>
      <c r="D155">
        <v>5532113</v>
      </c>
      <c r="G155"/>
      <c r="H155" t="s">
        <v>36</v>
      </c>
      <c r="I155" t="s">
        <v>31</v>
      </c>
      <c r="J155" t="s">
        <v>42</v>
      </c>
      <c r="M155">
        <v>1</v>
      </c>
      <c r="P155" t="s">
        <v>38</v>
      </c>
      <c r="R155" t="s">
        <v>268</v>
      </c>
      <c r="AT155"/>
      <c r="AU155"/>
      <c r="AV155"/>
      <c r="AW155"/>
      <c r="AX155"/>
      <c r="AY155"/>
    </row>
    <row r="156" spans="1:51" hidden="1">
      <c r="A156">
        <v>154</v>
      </c>
      <c r="C156" t="s">
        <v>269</v>
      </c>
      <c r="D156">
        <v>7284397</v>
      </c>
      <c r="G156"/>
      <c r="H156" t="s">
        <v>41</v>
      </c>
      <c r="I156" t="s">
        <v>31</v>
      </c>
      <c r="J156" t="s">
        <v>45</v>
      </c>
      <c r="M156">
        <v>9</v>
      </c>
      <c r="P156" t="s">
        <v>38</v>
      </c>
      <c r="AT156"/>
      <c r="AU156"/>
      <c r="AV156"/>
      <c r="AW156"/>
      <c r="AX156"/>
      <c r="AY156"/>
    </row>
    <row r="157" spans="1:51" hidden="1">
      <c r="A157">
        <v>155</v>
      </c>
      <c r="C157" t="s">
        <v>270</v>
      </c>
      <c r="D157">
        <v>9231333</v>
      </c>
      <c r="G157"/>
      <c r="H157" t="s">
        <v>41</v>
      </c>
      <c r="I157" t="s">
        <v>127</v>
      </c>
      <c r="J157" t="s">
        <v>42</v>
      </c>
      <c r="M157">
        <v>1</v>
      </c>
      <c r="P157" t="s">
        <v>43</v>
      </c>
      <c r="R157" t="s">
        <v>271</v>
      </c>
      <c r="AT157"/>
      <c r="AU157"/>
      <c r="AV157"/>
      <c r="AW157"/>
      <c r="AX157"/>
      <c r="AY157"/>
    </row>
    <row r="158" spans="1:51" hidden="1">
      <c r="A158">
        <v>156</v>
      </c>
      <c r="B158" s="1">
        <v>43126</v>
      </c>
      <c r="C158" t="s">
        <v>272</v>
      </c>
      <c r="D158">
        <v>9125813</v>
      </c>
      <c r="G158"/>
      <c r="H158" t="s">
        <v>36</v>
      </c>
      <c r="I158" t="s">
        <v>31</v>
      </c>
      <c r="J158" t="s">
        <v>45</v>
      </c>
      <c r="M158">
        <v>1</v>
      </c>
      <c r="P158" t="s">
        <v>38</v>
      </c>
      <c r="Q158" t="s">
        <v>76</v>
      </c>
      <c r="R158" t="s">
        <v>273</v>
      </c>
      <c r="AT158"/>
      <c r="AU158"/>
      <c r="AV158"/>
      <c r="AW158"/>
      <c r="AX158"/>
      <c r="AY158"/>
    </row>
    <row r="159" spans="1:51" hidden="1">
      <c r="A159">
        <v>157</v>
      </c>
      <c r="C159" t="s">
        <v>274</v>
      </c>
      <c r="D159">
        <v>8176118</v>
      </c>
      <c r="G159"/>
      <c r="H159" t="s">
        <v>36</v>
      </c>
      <c r="I159" t="s">
        <v>127</v>
      </c>
      <c r="J159" t="s">
        <v>108</v>
      </c>
      <c r="M159">
        <v>3</v>
      </c>
      <c r="P159" t="s">
        <v>38</v>
      </c>
      <c r="R159" t="s">
        <v>275</v>
      </c>
      <c r="AT159"/>
      <c r="AU159"/>
      <c r="AV159"/>
      <c r="AW159"/>
      <c r="AX159"/>
      <c r="AY159"/>
    </row>
    <row r="160" spans="1:51" hidden="1">
      <c r="A160">
        <v>158</v>
      </c>
      <c r="C160" t="s">
        <v>276</v>
      </c>
      <c r="D160">
        <v>7494180</v>
      </c>
      <c r="G160"/>
      <c r="H160" t="s">
        <v>36</v>
      </c>
      <c r="I160" t="s">
        <v>113</v>
      </c>
      <c r="J160" t="s">
        <v>45</v>
      </c>
      <c r="M160">
        <v>3</v>
      </c>
      <c r="AT160"/>
      <c r="AU160"/>
      <c r="AV160"/>
      <c r="AW160"/>
      <c r="AX160"/>
      <c r="AY160"/>
    </row>
    <row r="161" spans="1:51" hidden="1">
      <c r="A161">
        <v>159</v>
      </c>
      <c r="B161" s="1">
        <v>43133</v>
      </c>
      <c r="C161" t="s">
        <v>277</v>
      </c>
      <c r="D161">
        <v>7691429</v>
      </c>
      <c r="G161"/>
      <c r="H161" t="s">
        <v>36</v>
      </c>
      <c r="I161" t="s">
        <v>127</v>
      </c>
      <c r="J161" t="s">
        <v>45</v>
      </c>
      <c r="M161">
        <v>2</v>
      </c>
      <c r="P161" t="s">
        <v>38</v>
      </c>
      <c r="R161" t="s">
        <v>278</v>
      </c>
      <c r="AT161"/>
      <c r="AU161"/>
      <c r="AV161"/>
      <c r="AW161"/>
      <c r="AX161"/>
      <c r="AY161"/>
    </row>
    <row r="162" spans="1:51" hidden="1">
      <c r="A162">
        <v>160</v>
      </c>
      <c r="B162" s="1">
        <v>43140</v>
      </c>
      <c r="C162" t="s">
        <v>279</v>
      </c>
      <c r="D162">
        <v>8052260</v>
      </c>
      <c r="G162"/>
      <c r="H162" t="s">
        <v>41</v>
      </c>
      <c r="I162" t="s">
        <v>127</v>
      </c>
      <c r="J162" t="s">
        <v>45</v>
      </c>
      <c r="M162">
        <v>1</v>
      </c>
      <c r="P162" t="s">
        <v>43</v>
      </c>
      <c r="R162" t="s">
        <v>280</v>
      </c>
      <c r="AT162"/>
      <c r="AU162"/>
      <c r="AV162"/>
      <c r="AW162"/>
      <c r="AX162"/>
      <c r="AY162"/>
    </row>
    <row r="163" spans="1:51" hidden="1">
      <c r="A163">
        <v>161</v>
      </c>
      <c r="C163" t="s">
        <v>281</v>
      </c>
      <c r="D163">
        <v>8052260</v>
      </c>
      <c r="G163"/>
      <c r="H163" t="s">
        <v>36</v>
      </c>
      <c r="I163" t="s">
        <v>31</v>
      </c>
      <c r="J163" t="s">
        <v>45</v>
      </c>
      <c r="M163">
        <v>4</v>
      </c>
      <c r="P163" t="s">
        <v>43</v>
      </c>
      <c r="AT163"/>
      <c r="AU163"/>
      <c r="AV163"/>
      <c r="AW163"/>
      <c r="AX163"/>
      <c r="AY163"/>
    </row>
    <row r="164" spans="1:51" hidden="1">
      <c r="A164">
        <v>162</v>
      </c>
      <c r="C164" t="s">
        <v>211</v>
      </c>
      <c r="D164">
        <v>6162056</v>
      </c>
      <c r="G164"/>
      <c r="H164" t="s">
        <v>36</v>
      </c>
      <c r="I164" t="s">
        <v>127</v>
      </c>
      <c r="J164" t="s">
        <v>108</v>
      </c>
      <c r="M164">
        <v>2</v>
      </c>
      <c r="R164" s="9"/>
      <c r="AT164"/>
      <c r="AU164"/>
      <c r="AV164"/>
      <c r="AW164"/>
      <c r="AX164"/>
      <c r="AY164"/>
    </row>
    <row r="165" spans="1:51" hidden="1">
      <c r="A165">
        <v>163</v>
      </c>
      <c r="B165" s="1">
        <v>43147</v>
      </c>
      <c r="C165" t="s">
        <v>282</v>
      </c>
      <c r="D165">
        <v>4115031</v>
      </c>
      <c r="G165"/>
      <c r="H165" t="s">
        <v>36</v>
      </c>
      <c r="I165" t="s">
        <v>31</v>
      </c>
      <c r="J165" t="s">
        <v>108</v>
      </c>
      <c r="M165">
        <v>2</v>
      </c>
      <c r="P165" t="s">
        <v>34</v>
      </c>
      <c r="AT165"/>
      <c r="AU165"/>
      <c r="AV165"/>
      <c r="AW165"/>
      <c r="AX165"/>
      <c r="AY165"/>
    </row>
    <row r="166" spans="1:51" hidden="1">
      <c r="A166">
        <v>164</v>
      </c>
      <c r="B166" s="1">
        <v>43154</v>
      </c>
      <c r="C166" t="s">
        <v>283</v>
      </c>
      <c r="D166">
        <v>8222470</v>
      </c>
      <c r="G166"/>
      <c r="H166" t="s">
        <v>41</v>
      </c>
      <c r="I166" t="s">
        <v>127</v>
      </c>
      <c r="J166" t="s">
        <v>42</v>
      </c>
      <c r="M166">
        <v>1</v>
      </c>
      <c r="P166" t="s">
        <v>43</v>
      </c>
      <c r="R166" s="10" t="s">
        <v>284</v>
      </c>
      <c r="AT166"/>
      <c r="AU166"/>
      <c r="AV166"/>
      <c r="AW166"/>
      <c r="AX166"/>
      <c r="AY166"/>
    </row>
    <row r="167" spans="1:51" hidden="1">
      <c r="A167">
        <v>165</v>
      </c>
      <c r="C167" t="s">
        <v>285</v>
      </c>
      <c r="D167">
        <v>9239424</v>
      </c>
      <c r="G167"/>
      <c r="H167" t="s">
        <v>36</v>
      </c>
      <c r="I167" t="s">
        <v>31</v>
      </c>
      <c r="J167" t="s">
        <v>108</v>
      </c>
      <c r="M167">
        <v>1</v>
      </c>
      <c r="P167" t="s">
        <v>34</v>
      </c>
      <c r="R167" t="s">
        <v>286</v>
      </c>
      <c r="AT167"/>
      <c r="AU167"/>
      <c r="AV167"/>
      <c r="AW167"/>
      <c r="AX167"/>
      <c r="AY167"/>
    </row>
    <row r="168" spans="1:51" hidden="1">
      <c r="A168">
        <v>166</v>
      </c>
      <c r="C168" t="s">
        <v>287</v>
      </c>
      <c r="D168">
        <v>9237444</v>
      </c>
      <c r="G168"/>
      <c r="H168" t="s">
        <v>36</v>
      </c>
      <c r="I168" t="s">
        <v>31</v>
      </c>
      <c r="J168" t="s">
        <v>108</v>
      </c>
      <c r="M168">
        <v>1</v>
      </c>
      <c r="P168" t="s">
        <v>34</v>
      </c>
      <c r="R168" t="s">
        <v>288</v>
      </c>
      <c r="AT168"/>
      <c r="AU168"/>
      <c r="AV168"/>
      <c r="AW168"/>
      <c r="AX168"/>
      <c r="AY168"/>
    </row>
    <row r="169" spans="1:51" hidden="1">
      <c r="A169">
        <v>167</v>
      </c>
      <c r="C169" t="s">
        <v>289</v>
      </c>
      <c r="D169">
        <v>2775553</v>
      </c>
      <c r="G169"/>
      <c r="H169" t="s">
        <v>41</v>
      </c>
      <c r="I169" t="s">
        <v>127</v>
      </c>
      <c r="J169" t="s">
        <v>42</v>
      </c>
      <c r="M169">
        <v>4</v>
      </c>
      <c r="P169" t="s">
        <v>38</v>
      </c>
      <c r="R169" t="s">
        <v>290</v>
      </c>
      <c r="AT169"/>
      <c r="AU169"/>
      <c r="AV169"/>
      <c r="AW169"/>
      <c r="AX169"/>
      <c r="AY169"/>
    </row>
    <row r="170" spans="1:51" hidden="1">
      <c r="A170">
        <v>168</v>
      </c>
      <c r="C170" t="s">
        <v>291</v>
      </c>
      <c r="D170">
        <v>8985618</v>
      </c>
      <c r="G170"/>
      <c r="H170" t="s">
        <v>41</v>
      </c>
      <c r="I170" t="s">
        <v>127</v>
      </c>
      <c r="J170" t="s">
        <v>42</v>
      </c>
      <c r="M170">
        <v>1</v>
      </c>
      <c r="P170" t="s">
        <v>38</v>
      </c>
      <c r="R170" t="s">
        <v>292</v>
      </c>
      <c r="AT170"/>
      <c r="AU170"/>
      <c r="AV170"/>
      <c r="AW170"/>
      <c r="AX170"/>
      <c r="AY170"/>
    </row>
    <row r="171" spans="1:51" hidden="1">
      <c r="A171">
        <v>169</v>
      </c>
      <c r="B171" s="1">
        <v>43161</v>
      </c>
      <c r="C171" t="s">
        <v>293</v>
      </c>
      <c r="D171">
        <v>6991516</v>
      </c>
      <c r="G171"/>
      <c r="H171" t="s">
        <v>36</v>
      </c>
      <c r="I171" t="s">
        <v>127</v>
      </c>
      <c r="J171" t="s">
        <v>108</v>
      </c>
      <c r="M171">
        <v>4</v>
      </c>
      <c r="R171" t="s">
        <v>294</v>
      </c>
      <c r="AT171"/>
      <c r="AU171"/>
      <c r="AV171"/>
      <c r="AW171"/>
      <c r="AX171"/>
      <c r="AY171"/>
    </row>
    <row r="172" spans="1:51" hidden="1">
      <c r="A172">
        <v>170</v>
      </c>
      <c r="B172" s="1">
        <v>43168</v>
      </c>
      <c r="C172" t="s">
        <v>295</v>
      </c>
      <c r="D172">
        <v>9250455</v>
      </c>
      <c r="G172"/>
      <c r="H172" t="s">
        <v>41</v>
      </c>
      <c r="I172" t="s">
        <v>31</v>
      </c>
      <c r="J172" t="s">
        <v>108</v>
      </c>
      <c r="M172">
        <v>1</v>
      </c>
      <c r="P172" t="s">
        <v>34</v>
      </c>
      <c r="AT172"/>
      <c r="AU172"/>
      <c r="AV172"/>
      <c r="AW172"/>
      <c r="AX172"/>
      <c r="AY172"/>
    </row>
    <row r="173" spans="1:51" hidden="1">
      <c r="A173">
        <v>171</v>
      </c>
      <c r="C173" t="s">
        <v>296</v>
      </c>
      <c r="D173">
        <v>7802862</v>
      </c>
      <c r="G173"/>
      <c r="H173" t="s">
        <v>41</v>
      </c>
      <c r="I173" t="s">
        <v>127</v>
      </c>
      <c r="J173" t="s">
        <v>45</v>
      </c>
      <c r="M173">
        <v>2</v>
      </c>
      <c r="R173" t="s">
        <v>294</v>
      </c>
      <c r="AT173"/>
      <c r="AU173"/>
      <c r="AV173"/>
      <c r="AW173"/>
      <c r="AX173"/>
      <c r="AY173"/>
    </row>
    <row r="174" spans="1:51" hidden="1">
      <c r="A174">
        <v>172</v>
      </c>
      <c r="C174" t="s">
        <v>297</v>
      </c>
      <c r="D174">
        <v>9241386</v>
      </c>
      <c r="G174"/>
      <c r="H174" t="s">
        <v>36</v>
      </c>
      <c r="I174" t="s">
        <v>31</v>
      </c>
      <c r="J174" t="s">
        <v>108</v>
      </c>
      <c r="M174">
        <v>1</v>
      </c>
      <c r="P174" t="s">
        <v>34</v>
      </c>
      <c r="AT174"/>
      <c r="AU174"/>
      <c r="AV174"/>
      <c r="AW174"/>
      <c r="AX174"/>
      <c r="AY174"/>
    </row>
    <row r="175" spans="1:51" hidden="1">
      <c r="A175">
        <v>173</v>
      </c>
      <c r="B175" s="1">
        <v>43175</v>
      </c>
      <c r="C175" t="s">
        <v>40</v>
      </c>
      <c r="D175">
        <v>7462836</v>
      </c>
      <c r="G175"/>
      <c r="H175" t="s">
        <v>41</v>
      </c>
      <c r="I175" t="s">
        <v>298</v>
      </c>
      <c r="J175" t="s">
        <v>42</v>
      </c>
      <c r="M175">
        <v>16</v>
      </c>
      <c r="P175" t="s">
        <v>43</v>
      </c>
      <c r="R175" t="s">
        <v>114</v>
      </c>
      <c r="AT175"/>
      <c r="AU175"/>
      <c r="AV175"/>
      <c r="AW175"/>
      <c r="AX175"/>
      <c r="AY175"/>
    </row>
    <row r="176" spans="1:51" hidden="1">
      <c r="A176">
        <v>174</v>
      </c>
      <c r="C176" t="s">
        <v>299</v>
      </c>
      <c r="D176">
        <v>9259606</v>
      </c>
      <c r="G176"/>
      <c r="H176" t="s">
        <v>36</v>
      </c>
      <c r="I176" t="s">
        <v>127</v>
      </c>
      <c r="J176" t="s">
        <v>45</v>
      </c>
      <c r="M176">
        <v>1</v>
      </c>
      <c r="O176" t="s">
        <v>300</v>
      </c>
      <c r="P176" t="s">
        <v>43</v>
      </c>
      <c r="R176" s="10" t="s">
        <v>240</v>
      </c>
      <c r="AT176"/>
      <c r="AU176"/>
      <c r="AV176"/>
      <c r="AW176"/>
      <c r="AX176"/>
      <c r="AY176"/>
    </row>
    <row r="177" spans="1:51" hidden="1">
      <c r="A177">
        <v>175</v>
      </c>
      <c r="B177" s="1">
        <v>43182</v>
      </c>
      <c r="C177" t="s">
        <v>301</v>
      </c>
      <c r="D177">
        <v>3747609</v>
      </c>
      <c r="G177"/>
      <c r="H177" t="s">
        <v>36</v>
      </c>
      <c r="I177" t="s">
        <v>31</v>
      </c>
      <c r="J177" t="s">
        <v>45</v>
      </c>
      <c r="M177">
        <v>1</v>
      </c>
      <c r="P177" t="s">
        <v>38</v>
      </c>
      <c r="Q177" t="s">
        <v>34</v>
      </c>
      <c r="R177" t="s">
        <v>302</v>
      </c>
      <c r="AT177"/>
      <c r="AU177"/>
      <c r="AV177"/>
      <c r="AW177"/>
      <c r="AX177"/>
      <c r="AY177"/>
    </row>
    <row r="178" spans="1:51" hidden="1">
      <c r="A178">
        <v>176</v>
      </c>
      <c r="B178" s="1">
        <v>43189</v>
      </c>
      <c r="C178" t="s">
        <v>303</v>
      </c>
      <c r="D178">
        <v>3553247</v>
      </c>
      <c r="G178"/>
      <c r="H178" t="s">
        <v>36</v>
      </c>
      <c r="I178" t="s">
        <v>127</v>
      </c>
      <c r="J178" t="s">
        <v>45</v>
      </c>
      <c r="M178">
        <v>1</v>
      </c>
      <c r="P178" t="s">
        <v>38</v>
      </c>
      <c r="R178" t="s">
        <v>304</v>
      </c>
      <c r="AT178"/>
      <c r="AU178"/>
      <c r="AV178"/>
      <c r="AW178"/>
      <c r="AX178"/>
      <c r="AY178"/>
    </row>
    <row r="179" spans="1:51" hidden="1">
      <c r="A179">
        <v>177</v>
      </c>
      <c r="C179" t="s">
        <v>305</v>
      </c>
      <c r="D179">
        <v>7560551</v>
      </c>
      <c r="G179"/>
      <c r="H179" t="s">
        <v>36</v>
      </c>
      <c r="I179" t="s">
        <v>127</v>
      </c>
      <c r="J179" t="s">
        <v>108</v>
      </c>
      <c r="M179">
        <v>6</v>
      </c>
      <c r="P179" t="s">
        <v>38</v>
      </c>
      <c r="R179" t="s">
        <v>275</v>
      </c>
      <c r="AT179"/>
      <c r="AU179"/>
      <c r="AV179"/>
      <c r="AW179"/>
      <c r="AX179"/>
      <c r="AY179"/>
    </row>
    <row r="180" spans="1:51" hidden="1">
      <c r="A180">
        <v>178</v>
      </c>
      <c r="C180" t="s">
        <v>145</v>
      </c>
      <c r="D180">
        <v>7376252</v>
      </c>
      <c r="G180"/>
      <c r="H180" t="s">
        <v>41</v>
      </c>
      <c r="I180" t="s">
        <v>127</v>
      </c>
      <c r="J180" t="s">
        <v>45</v>
      </c>
      <c r="M180">
        <v>5</v>
      </c>
      <c r="P180" t="s">
        <v>43</v>
      </c>
      <c r="R180" t="s">
        <v>306</v>
      </c>
      <c r="AT180"/>
      <c r="AU180"/>
      <c r="AV180"/>
      <c r="AW180"/>
      <c r="AX180"/>
      <c r="AY180"/>
    </row>
    <row r="181" spans="1:51" hidden="1">
      <c r="A181">
        <v>179</v>
      </c>
      <c r="B181" s="1">
        <v>43196</v>
      </c>
      <c r="C181" t="s">
        <v>307</v>
      </c>
      <c r="D181">
        <v>8047437</v>
      </c>
      <c r="G181"/>
      <c r="H181" t="s">
        <v>41</v>
      </c>
      <c r="I181" t="s">
        <v>127</v>
      </c>
      <c r="J181" t="s">
        <v>108</v>
      </c>
      <c r="M181">
        <v>2</v>
      </c>
      <c r="R181" t="s">
        <v>308</v>
      </c>
      <c r="AT181"/>
      <c r="AU181"/>
      <c r="AV181"/>
      <c r="AW181"/>
      <c r="AX181"/>
      <c r="AY181"/>
    </row>
    <row r="182" spans="1:51" hidden="1">
      <c r="A182">
        <v>180</v>
      </c>
      <c r="C182" t="s">
        <v>309</v>
      </c>
      <c r="D182">
        <v>6093951</v>
      </c>
      <c r="G182"/>
      <c r="H182" t="s">
        <v>41</v>
      </c>
      <c r="I182" t="s">
        <v>31</v>
      </c>
      <c r="J182" t="s">
        <v>108</v>
      </c>
      <c r="M182">
        <v>1</v>
      </c>
      <c r="P182" t="s">
        <v>34</v>
      </c>
      <c r="AT182"/>
      <c r="AU182"/>
      <c r="AV182"/>
      <c r="AW182"/>
      <c r="AX182"/>
      <c r="AY182"/>
    </row>
    <row r="183" spans="1:51" hidden="1">
      <c r="A183">
        <v>181</v>
      </c>
      <c r="C183" t="s">
        <v>310</v>
      </c>
      <c r="D183">
        <v>8048711</v>
      </c>
      <c r="G183"/>
      <c r="H183" t="s">
        <v>41</v>
      </c>
      <c r="I183" t="s">
        <v>31</v>
      </c>
      <c r="J183" t="s">
        <v>45</v>
      </c>
      <c r="M183">
        <v>1</v>
      </c>
      <c r="P183" t="s">
        <v>38</v>
      </c>
      <c r="Q183" t="s">
        <v>34</v>
      </c>
      <c r="R183" t="s">
        <v>246</v>
      </c>
      <c r="AT183"/>
      <c r="AU183"/>
      <c r="AV183"/>
      <c r="AW183"/>
      <c r="AX183"/>
      <c r="AY183"/>
    </row>
    <row r="184" spans="1:51" hidden="1">
      <c r="A184">
        <v>182</v>
      </c>
      <c r="C184" t="s">
        <v>311</v>
      </c>
      <c r="D184">
        <v>9263977</v>
      </c>
      <c r="G184"/>
      <c r="H184" t="s">
        <v>41</v>
      </c>
      <c r="I184" t="s">
        <v>31</v>
      </c>
      <c r="J184" t="s">
        <v>42</v>
      </c>
      <c r="M184">
        <v>1</v>
      </c>
      <c r="P184" t="s">
        <v>43</v>
      </c>
      <c r="R184" t="s">
        <v>302</v>
      </c>
      <c r="AT184"/>
      <c r="AU184"/>
      <c r="AV184"/>
      <c r="AW184"/>
      <c r="AX184"/>
      <c r="AY184"/>
    </row>
    <row r="185" spans="1:51" hidden="1">
      <c r="A185">
        <v>183</v>
      </c>
      <c r="B185" s="1">
        <v>43203</v>
      </c>
      <c r="C185" t="s">
        <v>312</v>
      </c>
      <c r="D185">
        <v>7910825</v>
      </c>
      <c r="G185"/>
      <c r="H185" t="s">
        <v>36</v>
      </c>
      <c r="I185" t="s">
        <v>31</v>
      </c>
      <c r="J185" t="s">
        <v>45</v>
      </c>
      <c r="M185">
        <v>6</v>
      </c>
      <c r="R185" t="s">
        <v>313</v>
      </c>
      <c r="AT185"/>
      <c r="AU185"/>
      <c r="AV185"/>
      <c r="AW185"/>
      <c r="AX185"/>
      <c r="AY185"/>
    </row>
    <row r="186" spans="1:51" hidden="1">
      <c r="A186">
        <v>184</v>
      </c>
      <c r="C186" t="s">
        <v>314</v>
      </c>
      <c r="D186">
        <v>7860861</v>
      </c>
      <c r="G186"/>
      <c r="H186" t="s">
        <v>36</v>
      </c>
      <c r="I186" t="s">
        <v>127</v>
      </c>
      <c r="J186" t="s">
        <v>45</v>
      </c>
      <c r="M186">
        <v>2</v>
      </c>
      <c r="P186" t="s">
        <v>43</v>
      </c>
      <c r="R186" t="s">
        <v>315</v>
      </c>
      <c r="AT186"/>
      <c r="AU186"/>
      <c r="AV186"/>
      <c r="AW186"/>
      <c r="AX186"/>
      <c r="AY186"/>
    </row>
    <row r="187" spans="1:51" hidden="1">
      <c r="A187">
        <v>185</v>
      </c>
      <c r="C187" t="s">
        <v>84</v>
      </c>
      <c r="D187">
        <v>7607636</v>
      </c>
      <c r="G187"/>
      <c r="H187" t="s">
        <v>36</v>
      </c>
      <c r="I187" t="s">
        <v>127</v>
      </c>
      <c r="J187" t="s">
        <v>108</v>
      </c>
      <c r="M187">
        <v>5</v>
      </c>
      <c r="R187" t="s">
        <v>275</v>
      </c>
      <c r="AT187"/>
      <c r="AU187"/>
      <c r="AV187"/>
      <c r="AW187"/>
      <c r="AX187"/>
      <c r="AY187"/>
    </row>
    <row r="188" spans="1:51" hidden="1">
      <c r="A188">
        <v>186</v>
      </c>
      <c r="C188" t="s">
        <v>316</v>
      </c>
      <c r="D188">
        <v>7175385</v>
      </c>
      <c r="G188"/>
      <c r="H188" t="s">
        <v>41</v>
      </c>
      <c r="I188" t="s">
        <v>127</v>
      </c>
      <c r="J188" t="s">
        <v>42</v>
      </c>
      <c r="M188">
        <v>6</v>
      </c>
      <c r="P188" t="s">
        <v>43</v>
      </c>
      <c r="R188" t="s">
        <v>292</v>
      </c>
      <c r="AT188"/>
      <c r="AU188"/>
      <c r="AV188"/>
      <c r="AW188"/>
      <c r="AX188"/>
      <c r="AY188"/>
    </row>
    <row r="189" spans="1:51" hidden="1">
      <c r="A189">
        <v>187</v>
      </c>
      <c r="C189" t="s">
        <v>317</v>
      </c>
      <c r="D189">
        <v>8288747</v>
      </c>
      <c r="G189"/>
      <c r="H189" t="s">
        <v>41</v>
      </c>
      <c r="I189" t="s">
        <v>31</v>
      </c>
      <c r="J189" t="s">
        <v>45</v>
      </c>
      <c r="M189">
        <v>2</v>
      </c>
      <c r="P189" t="s">
        <v>43</v>
      </c>
      <c r="R189" t="s">
        <v>313</v>
      </c>
      <c r="AT189"/>
      <c r="AU189"/>
      <c r="AV189"/>
      <c r="AW189"/>
      <c r="AX189"/>
      <c r="AY189"/>
    </row>
    <row r="190" spans="1:51" hidden="1">
      <c r="A190">
        <v>188</v>
      </c>
      <c r="B190" s="1">
        <v>43210</v>
      </c>
      <c r="C190" t="s">
        <v>318</v>
      </c>
      <c r="D190">
        <v>9010205</v>
      </c>
      <c r="G190"/>
      <c r="H190" t="s">
        <v>36</v>
      </c>
      <c r="I190" t="s">
        <v>31</v>
      </c>
      <c r="J190" t="s">
        <v>42</v>
      </c>
      <c r="M190">
        <v>1</v>
      </c>
      <c r="P190" t="s">
        <v>38</v>
      </c>
      <c r="Q190" t="s">
        <v>47</v>
      </c>
      <c r="AT190"/>
      <c r="AU190"/>
      <c r="AV190"/>
      <c r="AW190"/>
      <c r="AX190"/>
      <c r="AY190"/>
    </row>
    <row r="191" spans="1:51" hidden="1">
      <c r="A191">
        <v>189</v>
      </c>
      <c r="C191" t="s">
        <v>319</v>
      </c>
      <c r="D191">
        <v>9281706</v>
      </c>
      <c r="G191"/>
      <c r="H191" t="s">
        <v>41</v>
      </c>
      <c r="I191" t="s">
        <v>31</v>
      </c>
      <c r="J191" t="s">
        <v>45</v>
      </c>
      <c r="M191">
        <v>1</v>
      </c>
      <c r="P191" t="s">
        <v>43</v>
      </c>
      <c r="AT191"/>
      <c r="AU191"/>
      <c r="AV191"/>
      <c r="AW191"/>
      <c r="AX191"/>
      <c r="AY191"/>
    </row>
    <row r="192" spans="1:51" hidden="1">
      <c r="A192">
        <v>190</v>
      </c>
      <c r="B192" s="1">
        <v>43217</v>
      </c>
      <c r="C192" t="s">
        <v>212</v>
      </c>
      <c r="D192">
        <v>7801293</v>
      </c>
      <c r="G192"/>
      <c r="H192" t="s">
        <v>41</v>
      </c>
      <c r="I192" t="s">
        <v>298</v>
      </c>
      <c r="J192" t="s">
        <v>108</v>
      </c>
      <c r="M192">
        <v>3</v>
      </c>
      <c r="R192" t="s">
        <v>320</v>
      </c>
      <c r="AT192"/>
      <c r="AU192"/>
      <c r="AV192"/>
      <c r="AW192"/>
      <c r="AX192"/>
      <c r="AY192"/>
    </row>
    <row r="193" spans="1:51" hidden="1">
      <c r="A193">
        <v>191</v>
      </c>
      <c r="B193" s="1">
        <v>43231</v>
      </c>
      <c r="C193" t="s">
        <v>321</v>
      </c>
      <c r="D193">
        <v>9285695</v>
      </c>
      <c r="G193"/>
      <c r="H193" t="s">
        <v>41</v>
      </c>
      <c r="I193" t="s">
        <v>31</v>
      </c>
      <c r="J193" t="s">
        <v>108</v>
      </c>
      <c r="M193">
        <v>1</v>
      </c>
      <c r="P193" t="s">
        <v>34</v>
      </c>
      <c r="AT193"/>
      <c r="AU193"/>
      <c r="AV193"/>
      <c r="AW193"/>
      <c r="AX193"/>
      <c r="AY193"/>
    </row>
    <row r="194" spans="1:51" hidden="1">
      <c r="A194">
        <v>192</v>
      </c>
      <c r="C194" t="s">
        <v>322</v>
      </c>
      <c r="D194">
        <v>8659962</v>
      </c>
      <c r="G194"/>
      <c r="H194" t="s">
        <v>36</v>
      </c>
      <c r="I194" t="s">
        <v>31</v>
      </c>
      <c r="J194" t="s">
        <v>45</v>
      </c>
      <c r="M194">
        <v>2</v>
      </c>
      <c r="P194" t="s">
        <v>43</v>
      </c>
      <c r="R194" t="s">
        <v>323</v>
      </c>
      <c r="AT194"/>
      <c r="AU194"/>
      <c r="AV194"/>
      <c r="AW194"/>
      <c r="AX194"/>
      <c r="AY194"/>
    </row>
    <row r="195" spans="1:51" hidden="1">
      <c r="A195">
        <v>193</v>
      </c>
      <c r="C195" t="s">
        <v>324</v>
      </c>
      <c r="D195">
        <v>8948231</v>
      </c>
      <c r="G195"/>
      <c r="H195" t="s">
        <v>36</v>
      </c>
      <c r="I195" t="s">
        <v>31</v>
      </c>
      <c r="J195" t="s">
        <v>42</v>
      </c>
      <c r="M195">
        <v>3</v>
      </c>
      <c r="R195" t="s">
        <v>325</v>
      </c>
      <c r="AT195"/>
      <c r="AU195"/>
      <c r="AV195"/>
      <c r="AW195"/>
      <c r="AX195"/>
      <c r="AY195"/>
    </row>
    <row r="196" spans="1:51" hidden="1">
      <c r="A196">
        <v>194</v>
      </c>
      <c r="C196" t="s">
        <v>326</v>
      </c>
      <c r="D196">
        <v>9294710</v>
      </c>
      <c r="G196"/>
      <c r="H196" t="s">
        <v>36</v>
      </c>
      <c r="I196" t="s">
        <v>31</v>
      </c>
      <c r="J196" t="s">
        <v>45</v>
      </c>
      <c r="M196">
        <v>1</v>
      </c>
      <c r="P196" t="s">
        <v>43</v>
      </c>
      <c r="R196" t="s">
        <v>190</v>
      </c>
      <c r="AT196"/>
      <c r="AU196"/>
      <c r="AV196"/>
      <c r="AW196"/>
      <c r="AX196"/>
      <c r="AY196"/>
    </row>
    <row r="197" spans="1:51" hidden="1">
      <c r="A197">
        <v>195</v>
      </c>
      <c r="C197" t="s">
        <v>327</v>
      </c>
      <c r="D197">
        <v>9285542</v>
      </c>
      <c r="G197"/>
      <c r="H197" t="s">
        <v>36</v>
      </c>
      <c r="I197" t="s">
        <v>31</v>
      </c>
      <c r="J197" t="s">
        <v>108</v>
      </c>
      <c r="M197">
        <v>1</v>
      </c>
      <c r="P197" t="s">
        <v>38</v>
      </c>
      <c r="Q197" t="s">
        <v>34</v>
      </c>
      <c r="R197" t="s">
        <v>246</v>
      </c>
      <c r="AT197"/>
      <c r="AU197"/>
      <c r="AV197"/>
      <c r="AW197"/>
      <c r="AX197"/>
      <c r="AY197"/>
    </row>
    <row r="198" spans="1:51" hidden="1">
      <c r="A198">
        <v>196</v>
      </c>
      <c r="C198" t="s">
        <v>238</v>
      </c>
      <c r="D198">
        <v>8308672</v>
      </c>
      <c r="G198"/>
      <c r="H198" t="s">
        <v>36</v>
      </c>
      <c r="I198" t="s">
        <v>127</v>
      </c>
      <c r="J198" t="s">
        <v>239</v>
      </c>
      <c r="M198">
        <v>1</v>
      </c>
      <c r="P198" t="s">
        <v>43</v>
      </c>
      <c r="AT198"/>
      <c r="AU198"/>
      <c r="AV198"/>
      <c r="AW198"/>
      <c r="AX198"/>
      <c r="AY198"/>
    </row>
    <row r="199" spans="1:51" hidden="1">
      <c r="A199">
        <v>197</v>
      </c>
      <c r="B199" s="1">
        <v>43238</v>
      </c>
      <c r="C199" t="s">
        <v>328</v>
      </c>
      <c r="D199">
        <v>6064652</v>
      </c>
      <c r="G199"/>
      <c r="H199" t="s">
        <v>41</v>
      </c>
      <c r="I199" t="s">
        <v>31</v>
      </c>
      <c r="J199" t="s">
        <v>108</v>
      </c>
      <c r="M199">
        <v>1</v>
      </c>
      <c r="P199" t="s">
        <v>34</v>
      </c>
      <c r="AT199"/>
      <c r="AU199"/>
      <c r="AV199"/>
      <c r="AW199"/>
      <c r="AX199"/>
      <c r="AY199"/>
    </row>
    <row r="200" spans="1:51" hidden="1">
      <c r="A200">
        <v>198</v>
      </c>
      <c r="C200" t="s">
        <v>329</v>
      </c>
      <c r="D200">
        <v>9298413</v>
      </c>
      <c r="G200"/>
      <c r="H200" t="s">
        <v>41</v>
      </c>
      <c r="I200" t="s">
        <v>127</v>
      </c>
      <c r="J200" t="s">
        <v>45</v>
      </c>
      <c r="M200">
        <v>1</v>
      </c>
      <c r="P200" t="s">
        <v>38</v>
      </c>
      <c r="Q200" t="s">
        <v>76</v>
      </c>
      <c r="AT200"/>
      <c r="AU200"/>
      <c r="AV200"/>
      <c r="AW200"/>
      <c r="AX200"/>
      <c r="AY200"/>
    </row>
    <row r="201" spans="1:51" hidden="1">
      <c r="A201">
        <v>199</v>
      </c>
      <c r="C201" t="s">
        <v>330</v>
      </c>
      <c r="D201">
        <v>9285739</v>
      </c>
      <c r="G201"/>
      <c r="H201" t="s">
        <v>41</v>
      </c>
      <c r="I201" t="s">
        <v>31</v>
      </c>
      <c r="J201" t="s">
        <v>108</v>
      </c>
      <c r="M201">
        <v>1</v>
      </c>
      <c r="P201" t="s">
        <v>61</v>
      </c>
      <c r="R201" t="s">
        <v>331</v>
      </c>
      <c r="AT201"/>
      <c r="AU201"/>
      <c r="AV201"/>
      <c r="AW201"/>
      <c r="AX201"/>
      <c r="AY201"/>
    </row>
    <row r="202" spans="1:51" hidden="1">
      <c r="A202">
        <v>200</v>
      </c>
      <c r="C202" s="11" t="s">
        <v>332</v>
      </c>
      <c r="D202">
        <v>9294408</v>
      </c>
      <c r="G202"/>
      <c r="H202" t="s">
        <v>36</v>
      </c>
      <c r="I202" t="s">
        <v>127</v>
      </c>
      <c r="J202" t="s">
        <v>42</v>
      </c>
      <c r="M202">
        <v>1</v>
      </c>
      <c r="O202" t="s">
        <v>333</v>
      </c>
      <c r="P202" t="s">
        <v>43</v>
      </c>
      <c r="R202" t="s">
        <v>275</v>
      </c>
      <c r="AT202"/>
      <c r="AU202"/>
      <c r="AV202"/>
      <c r="AW202"/>
      <c r="AX202"/>
      <c r="AY202"/>
    </row>
    <row r="203" spans="1:51" hidden="1">
      <c r="A203">
        <v>201</v>
      </c>
      <c r="C203" t="s">
        <v>334</v>
      </c>
      <c r="D203">
        <v>9294667</v>
      </c>
      <c r="G203"/>
      <c r="H203" t="s">
        <v>36</v>
      </c>
      <c r="I203" t="s">
        <v>31</v>
      </c>
      <c r="J203" t="s">
        <v>42</v>
      </c>
      <c r="M203">
        <v>1</v>
      </c>
      <c r="O203" t="s">
        <v>246</v>
      </c>
      <c r="P203" t="s">
        <v>43</v>
      </c>
      <c r="R203" t="s">
        <v>246</v>
      </c>
      <c r="AT203"/>
      <c r="AU203"/>
      <c r="AV203"/>
      <c r="AW203"/>
      <c r="AX203"/>
      <c r="AY203"/>
    </row>
    <row r="204" spans="1:51" hidden="1">
      <c r="A204">
        <v>202</v>
      </c>
      <c r="B204" s="1">
        <v>43245</v>
      </c>
      <c r="C204" t="s">
        <v>335</v>
      </c>
      <c r="D204">
        <v>6616405</v>
      </c>
      <c r="G204"/>
      <c r="H204" t="s">
        <v>41</v>
      </c>
      <c r="I204" t="s">
        <v>127</v>
      </c>
      <c r="J204" t="s">
        <v>45</v>
      </c>
      <c r="M204">
        <v>7</v>
      </c>
      <c r="R204" t="s">
        <v>336</v>
      </c>
      <c r="AT204"/>
      <c r="AU204"/>
      <c r="AV204"/>
      <c r="AW204"/>
      <c r="AX204"/>
      <c r="AY204"/>
    </row>
    <row r="205" spans="1:51" hidden="1">
      <c r="A205">
        <v>203</v>
      </c>
      <c r="C205" t="s">
        <v>151</v>
      </c>
      <c r="D205">
        <v>8640287</v>
      </c>
      <c r="G205"/>
      <c r="H205" t="s">
        <v>41</v>
      </c>
      <c r="I205" t="s">
        <v>127</v>
      </c>
      <c r="J205" t="s">
        <v>108</v>
      </c>
      <c r="M205">
        <v>3</v>
      </c>
      <c r="R205" t="s">
        <v>337</v>
      </c>
      <c r="AT205"/>
      <c r="AU205"/>
      <c r="AV205"/>
      <c r="AW205"/>
      <c r="AX205"/>
      <c r="AY205"/>
    </row>
    <row r="206" spans="1:51" hidden="1">
      <c r="A206">
        <v>204</v>
      </c>
      <c r="C206" t="s">
        <v>338</v>
      </c>
      <c r="D206">
        <v>2837103</v>
      </c>
      <c r="G206"/>
      <c r="H206" t="s">
        <v>41</v>
      </c>
      <c r="I206" t="s">
        <v>127</v>
      </c>
      <c r="J206" t="s">
        <v>106</v>
      </c>
      <c r="M206">
        <v>2</v>
      </c>
      <c r="R206" t="s">
        <v>275</v>
      </c>
      <c r="AT206"/>
      <c r="AU206"/>
      <c r="AV206"/>
      <c r="AW206"/>
      <c r="AX206"/>
      <c r="AY206"/>
    </row>
    <row r="207" spans="1:51" hidden="1">
      <c r="A207">
        <v>205</v>
      </c>
      <c r="C207" t="s">
        <v>339</v>
      </c>
      <c r="D207">
        <v>8437211</v>
      </c>
      <c r="G207"/>
      <c r="H207" t="s">
        <v>41</v>
      </c>
      <c r="I207" t="s">
        <v>127</v>
      </c>
      <c r="J207" t="s">
        <v>45</v>
      </c>
      <c r="P207" t="s">
        <v>34</v>
      </c>
      <c r="R207" t="s">
        <v>340</v>
      </c>
      <c r="AT207"/>
      <c r="AU207"/>
      <c r="AV207"/>
      <c r="AW207"/>
      <c r="AX207"/>
      <c r="AY207"/>
    </row>
    <row r="208" spans="1:51" hidden="1">
      <c r="A208">
        <v>206</v>
      </c>
      <c r="C208" t="s">
        <v>339</v>
      </c>
      <c r="D208">
        <v>8437211</v>
      </c>
      <c r="G208"/>
      <c r="H208" t="s">
        <v>36</v>
      </c>
      <c r="I208" t="s">
        <v>31</v>
      </c>
      <c r="J208" t="s">
        <v>108</v>
      </c>
      <c r="P208" t="s">
        <v>34</v>
      </c>
      <c r="R208" t="s">
        <v>341</v>
      </c>
      <c r="AT208"/>
      <c r="AU208"/>
      <c r="AV208"/>
      <c r="AW208"/>
      <c r="AX208"/>
      <c r="AY208"/>
    </row>
    <row r="209" spans="1:51" hidden="1">
      <c r="A209">
        <v>207</v>
      </c>
      <c r="B209" s="1">
        <v>43252</v>
      </c>
      <c r="C209" s="11" t="s">
        <v>342</v>
      </c>
      <c r="D209">
        <v>9306985</v>
      </c>
      <c r="G209"/>
      <c r="H209" t="s">
        <v>36</v>
      </c>
      <c r="I209" t="s">
        <v>127</v>
      </c>
      <c r="J209" t="s">
        <v>45</v>
      </c>
      <c r="M209">
        <v>1</v>
      </c>
      <c r="O209" t="s">
        <v>333</v>
      </c>
      <c r="P209" t="s">
        <v>43</v>
      </c>
      <c r="R209" t="s">
        <v>343</v>
      </c>
      <c r="AT209"/>
      <c r="AU209"/>
      <c r="AV209"/>
      <c r="AW209"/>
      <c r="AX209"/>
      <c r="AY209"/>
    </row>
    <row r="210" spans="1:51" hidden="1">
      <c r="A210">
        <v>208</v>
      </c>
      <c r="B210" s="1">
        <v>43259</v>
      </c>
      <c r="C210" t="s">
        <v>344</v>
      </c>
      <c r="D210">
        <v>9304282</v>
      </c>
      <c r="G210"/>
      <c r="H210" t="s">
        <v>36</v>
      </c>
      <c r="I210" t="s">
        <v>31</v>
      </c>
      <c r="J210" t="s">
        <v>45</v>
      </c>
      <c r="M210">
        <v>1</v>
      </c>
      <c r="O210" t="s">
        <v>333</v>
      </c>
      <c r="P210" t="s">
        <v>38</v>
      </c>
      <c r="Q210" t="s">
        <v>76</v>
      </c>
      <c r="AT210"/>
      <c r="AU210"/>
      <c r="AV210"/>
      <c r="AW210"/>
      <c r="AX210"/>
      <c r="AY210"/>
    </row>
    <row r="211" spans="1:51" hidden="1">
      <c r="A211">
        <v>209</v>
      </c>
      <c r="C211" t="s">
        <v>345</v>
      </c>
      <c r="D211">
        <v>8510721</v>
      </c>
      <c r="G211"/>
      <c r="H211" t="s">
        <v>41</v>
      </c>
      <c r="I211" t="s">
        <v>31</v>
      </c>
      <c r="J211" t="s">
        <v>108</v>
      </c>
      <c r="M211">
        <v>1</v>
      </c>
      <c r="O211" t="s">
        <v>246</v>
      </c>
      <c r="P211" t="s">
        <v>34</v>
      </c>
      <c r="R211" t="s">
        <v>246</v>
      </c>
      <c r="AT211"/>
      <c r="AU211"/>
      <c r="AV211"/>
      <c r="AW211"/>
      <c r="AX211"/>
      <c r="AY211"/>
    </row>
    <row r="212" spans="1:51" hidden="1">
      <c r="A212">
        <v>210</v>
      </c>
      <c r="B212" s="1">
        <v>43266</v>
      </c>
      <c r="C212" t="s">
        <v>346</v>
      </c>
      <c r="D212">
        <v>9285524</v>
      </c>
      <c r="G212"/>
      <c r="H212" t="s">
        <v>36</v>
      </c>
      <c r="I212" t="s">
        <v>31</v>
      </c>
      <c r="J212" t="s">
        <v>108</v>
      </c>
      <c r="M212">
        <v>1</v>
      </c>
      <c r="O212" t="s">
        <v>333</v>
      </c>
      <c r="P212" t="s">
        <v>34</v>
      </c>
      <c r="AT212"/>
      <c r="AU212"/>
      <c r="AV212"/>
      <c r="AW212"/>
      <c r="AX212"/>
      <c r="AY212"/>
    </row>
    <row r="213" spans="1:51" hidden="1">
      <c r="A213">
        <v>211</v>
      </c>
      <c r="C213" s="11" t="s">
        <v>347</v>
      </c>
      <c r="D213">
        <v>9296166</v>
      </c>
      <c r="G213"/>
      <c r="H213" t="s">
        <v>36</v>
      </c>
      <c r="I213" t="s">
        <v>127</v>
      </c>
      <c r="J213" t="s">
        <v>45</v>
      </c>
      <c r="M213">
        <v>1</v>
      </c>
      <c r="O213" t="s">
        <v>333</v>
      </c>
      <c r="P213" t="s">
        <v>38</v>
      </c>
      <c r="Q213" t="s">
        <v>76</v>
      </c>
      <c r="AT213"/>
      <c r="AU213"/>
      <c r="AV213"/>
      <c r="AW213"/>
      <c r="AX213"/>
      <c r="AY213"/>
    </row>
    <row r="214" spans="1:51" hidden="1">
      <c r="A214">
        <v>212</v>
      </c>
      <c r="C214" t="s">
        <v>348</v>
      </c>
      <c r="D214">
        <v>4252007</v>
      </c>
      <c r="G214"/>
      <c r="H214" t="s">
        <v>36</v>
      </c>
      <c r="I214" t="s">
        <v>31</v>
      </c>
      <c r="J214" t="s">
        <v>45</v>
      </c>
      <c r="M214">
        <v>1</v>
      </c>
      <c r="O214" t="s">
        <v>349</v>
      </c>
      <c r="P214" t="s">
        <v>43</v>
      </c>
      <c r="AT214"/>
      <c r="AU214"/>
      <c r="AV214"/>
      <c r="AW214"/>
      <c r="AX214"/>
      <c r="AY214"/>
    </row>
    <row r="215" spans="1:51" hidden="1">
      <c r="A215">
        <v>213</v>
      </c>
      <c r="B215" s="1">
        <v>43273</v>
      </c>
      <c r="C215" t="s">
        <v>350</v>
      </c>
      <c r="D215">
        <v>7291227</v>
      </c>
      <c r="G215"/>
      <c r="H215" t="s">
        <v>41</v>
      </c>
      <c r="I215" t="s">
        <v>31</v>
      </c>
      <c r="J215" t="s">
        <v>45</v>
      </c>
      <c r="M215">
        <v>1</v>
      </c>
      <c r="O215" t="s">
        <v>205</v>
      </c>
      <c r="P215" t="s">
        <v>43</v>
      </c>
      <c r="R215" t="s">
        <v>351</v>
      </c>
      <c r="AT215"/>
      <c r="AU215"/>
      <c r="AV215"/>
      <c r="AW215"/>
      <c r="AX215"/>
      <c r="AY215"/>
    </row>
    <row r="216" spans="1:51" hidden="1">
      <c r="A216">
        <v>214</v>
      </c>
      <c r="C216" s="11" t="s">
        <v>352</v>
      </c>
      <c r="D216">
        <v>6451449</v>
      </c>
      <c r="G216"/>
      <c r="H216" t="s">
        <v>41</v>
      </c>
      <c r="I216" t="s">
        <v>127</v>
      </c>
      <c r="J216" t="s">
        <v>45</v>
      </c>
      <c r="M216">
        <v>1</v>
      </c>
      <c r="O216" t="s">
        <v>333</v>
      </c>
      <c r="P216" t="s">
        <v>43</v>
      </c>
      <c r="AT216"/>
      <c r="AU216"/>
      <c r="AV216"/>
      <c r="AW216"/>
      <c r="AX216"/>
      <c r="AY216"/>
    </row>
    <row r="217" spans="1:51" hidden="1">
      <c r="A217">
        <v>215</v>
      </c>
      <c r="C217" t="s">
        <v>353</v>
      </c>
      <c r="D217">
        <v>6451449</v>
      </c>
      <c r="G217"/>
      <c r="H217" t="s">
        <v>36</v>
      </c>
      <c r="I217" t="s">
        <v>31</v>
      </c>
      <c r="J217" t="s">
        <v>108</v>
      </c>
      <c r="M217">
        <v>1</v>
      </c>
      <c r="O217" t="s">
        <v>333</v>
      </c>
      <c r="P217" t="s">
        <v>34</v>
      </c>
      <c r="AT217"/>
      <c r="AU217"/>
      <c r="AV217"/>
      <c r="AW217"/>
      <c r="AX217"/>
      <c r="AY217"/>
    </row>
    <row r="218" spans="1:51" hidden="1">
      <c r="A218">
        <v>216</v>
      </c>
      <c r="B218" s="1">
        <v>43280</v>
      </c>
      <c r="C218" t="s">
        <v>354</v>
      </c>
      <c r="D218">
        <v>7322970</v>
      </c>
      <c r="G218"/>
      <c r="H218" t="s">
        <v>36</v>
      </c>
      <c r="I218" t="s">
        <v>31</v>
      </c>
      <c r="J218" t="s">
        <v>45</v>
      </c>
      <c r="M218">
        <v>7</v>
      </c>
      <c r="P218" t="s">
        <v>38</v>
      </c>
      <c r="Q218" t="s">
        <v>76</v>
      </c>
      <c r="R218" t="s">
        <v>355</v>
      </c>
      <c r="AT218"/>
      <c r="AU218"/>
      <c r="AV218"/>
      <c r="AW218"/>
      <c r="AX218"/>
      <c r="AY218"/>
    </row>
    <row r="219" spans="1:51" hidden="1">
      <c r="A219">
        <v>217</v>
      </c>
      <c r="C219" s="11" t="s">
        <v>356</v>
      </c>
      <c r="D219">
        <v>9319515</v>
      </c>
      <c r="G219"/>
      <c r="H219" t="s">
        <v>36</v>
      </c>
      <c r="I219" t="s">
        <v>127</v>
      </c>
      <c r="J219" t="s">
        <v>45</v>
      </c>
      <c r="M219">
        <v>1</v>
      </c>
      <c r="O219" t="s">
        <v>333</v>
      </c>
      <c r="P219" t="s">
        <v>38</v>
      </c>
      <c r="Q219" t="s">
        <v>76</v>
      </c>
      <c r="R219" t="s">
        <v>357</v>
      </c>
      <c r="AT219"/>
      <c r="AU219"/>
      <c r="AV219"/>
      <c r="AW219"/>
      <c r="AX219"/>
      <c r="AY219"/>
    </row>
    <row r="220" spans="1:51" hidden="1">
      <c r="A220">
        <v>218</v>
      </c>
      <c r="C220" t="s">
        <v>358</v>
      </c>
      <c r="D220">
        <v>9321067</v>
      </c>
      <c r="G220"/>
      <c r="H220" t="s">
        <v>36</v>
      </c>
      <c r="I220" t="s">
        <v>31</v>
      </c>
      <c r="J220" t="s">
        <v>108</v>
      </c>
      <c r="M220">
        <v>1</v>
      </c>
      <c r="O220" t="s">
        <v>333</v>
      </c>
      <c r="P220" t="s">
        <v>34</v>
      </c>
      <c r="AT220"/>
      <c r="AU220"/>
      <c r="AV220"/>
      <c r="AW220"/>
      <c r="AX220"/>
      <c r="AY220"/>
    </row>
    <row r="221" spans="1:51" hidden="1">
      <c r="A221">
        <v>219</v>
      </c>
      <c r="C221" t="s">
        <v>89</v>
      </c>
      <c r="D221">
        <v>7928530</v>
      </c>
      <c r="G221"/>
      <c r="H221" t="s">
        <v>41</v>
      </c>
      <c r="I221" t="s">
        <v>127</v>
      </c>
      <c r="J221" t="s">
        <v>45</v>
      </c>
      <c r="M221">
        <v>5</v>
      </c>
      <c r="P221" t="s">
        <v>359</v>
      </c>
      <c r="R221" t="s">
        <v>360</v>
      </c>
      <c r="AT221"/>
      <c r="AU221"/>
      <c r="AV221"/>
      <c r="AW221"/>
      <c r="AX221"/>
      <c r="AY221"/>
    </row>
    <row r="222" spans="1:51" hidden="1">
      <c r="A222">
        <v>220</v>
      </c>
      <c r="B222" s="1">
        <v>43287</v>
      </c>
      <c r="C222" t="s">
        <v>361</v>
      </c>
      <c r="D222">
        <v>7433477</v>
      </c>
      <c r="G222"/>
      <c r="H222" t="s">
        <v>36</v>
      </c>
      <c r="I222" t="s">
        <v>127</v>
      </c>
      <c r="J222" t="s">
        <v>42</v>
      </c>
      <c r="M222">
        <v>1</v>
      </c>
      <c r="P222" t="s">
        <v>43</v>
      </c>
      <c r="Q222" t="s">
        <v>362</v>
      </c>
      <c r="AT222"/>
      <c r="AU222"/>
      <c r="AV222"/>
      <c r="AW222"/>
      <c r="AX222"/>
      <c r="AY222"/>
    </row>
    <row r="223" spans="1:51" hidden="1">
      <c r="A223">
        <v>221</v>
      </c>
      <c r="C223" t="s">
        <v>363</v>
      </c>
      <c r="D223">
        <v>1116233</v>
      </c>
      <c r="G223"/>
      <c r="H223" t="s">
        <v>41</v>
      </c>
      <c r="I223" t="s">
        <v>31</v>
      </c>
      <c r="J223" t="s">
        <v>45</v>
      </c>
      <c r="M223">
        <v>2</v>
      </c>
      <c r="P223" t="s">
        <v>43</v>
      </c>
      <c r="R223" t="s">
        <v>364</v>
      </c>
      <c r="AT223"/>
      <c r="AU223"/>
      <c r="AV223"/>
      <c r="AW223"/>
      <c r="AX223"/>
      <c r="AY223"/>
    </row>
    <row r="224" spans="1:51" hidden="1">
      <c r="A224">
        <v>222</v>
      </c>
      <c r="C224" s="11" t="s">
        <v>365</v>
      </c>
      <c r="D224">
        <v>9332849</v>
      </c>
      <c r="G224"/>
      <c r="H224" t="s">
        <v>36</v>
      </c>
      <c r="I224" t="s">
        <v>127</v>
      </c>
      <c r="J224" t="s">
        <v>45</v>
      </c>
      <c r="M224">
        <v>1</v>
      </c>
      <c r="O224" t="s">
        <v>333</v>
      </c>
      <c r="P224" t="s">
        <v>43</v>
      </c>
      <c r="AT224"/>
      <c r="AU224"/>
      <c r="AV224"/>
      <c r="AW224"/>
      <c r="AX224"/>
      <c r="AY224"/>
    </row>
    <row r="225" spans="1:51" hidden="1">
      <c r="A225">
        <v>223</v>
      </c>
      <c r="C225" s="11" t="s">
        <v>366</v>
      </c>
      <c r="D225">
        <v>9007175</v>
      </c>
      <c r="G225"/>
      <c r="H225" t="s">
        <v>36</v>
      </c>
      <c r="I225" t="s">
        <v>127</v>
      </c>
      <c r="J225" t="s">
        <v>45</v>
      </c>
      <c r="M225">
        <v>1</v>
      </c>
      <c r="O225" t="s">
        <v>333</v>
      </c>
      <c r="P225" t="s">
        <v>43</v>
      </c>
      <c r="R225" t="s">
        <v>367</v>
      </c>
      <c r="AT225"/>
      <c r="AU225"/>
      <c r="AV225"/>
      <c r="AW225"/>
      <c r="AX225"/>
      <c r="AY225"/>
    </row>
    <row r="226" spans="1:51" hidden="1">
      <c r="A226">
        <v>224</v>
      </c>
      <c r="C226" s="12" t="s">
        <v>368</v>
      </c>
      <c r="D226">
        <v>9327445</v>
      </c>
      <c r="G226"/>
      <c r="H226" t="s">
        <v>36</v>
      </c>
      <c r="I226" t="s">
        <v>127</v>
      </c>
      <c r="J226" t="s">
        <v>45</v>
      </c>
      <c r="M226">
        <v>1</v>
      </c>
      <c r="O226" t="s">
        <v>369</v>
      </c>
      <c r="P226" t="s">
        <v>43</v>
      </c>
      <c r="Q226" t="s">
        <v>370</v>
      </c>
      <c r="R226" t="s">
        <v>371</v>
      </c>
      <c r="AT226"/>
      <c r="AU226"/>
      <c r="AV226"/>
      <c r="AW226"/>
      <c r="AX226"/>
      <c r="AY226"/>
    </row>
    <row r="227" spans="1:51" hidden="1">
      <c r="A227">
        <v>225</v>
      </c>
      <c r="C227" s="11" t="s">
        <v>372</v>
      </c>
      <c r="D227">
        <v>9255254</v>
      </c>
      <c r="G227"/>
      <c r="H227" t="s">
        <v>36</v>
      </c>
      <c r="I227" t="s">
        <v>127</v>
      </c>
      <c r="J227" t="s">
        <v>45</v>
      </c>
      <c r="M227">
        <v>1</v>
      </c>
      <c r="O227" t="s">
        <v>333</v>
      </c>
      <c r="P227" t="s">
        <v>38</v>
      </c>
      <c r="Q227" t="s">
        <v>76</v>
      </c>
      <c r="AT227"/>
      <c r="AU227"/>
      <c r="AV227"/>
      <c r="AW227"/>
      <c r="AX227"/>
      <c r="AY227"/>
    </row>
    <row r="228" spans="1:51" hidden="1">
      <c r="A228">
        <v>226</v>
      </c>
      <c r="C228" s="11" t="s">
        <v>373</v>
      </c>
      <c r="D228">
        <v>9319524</v>
      </c>
      <c r="G228"/>
      <c r="H228" t="s">
        <v>36</v>
      </c>
      <c r="I228" t="s">
        <v>127</v>
      </c>
      <c r="J228" t="s">
        <v>45</v>
      </c>
      <c r="M228">
        <v>1</v>
      </c>
      <c r="O228" t="s">
        <v>333</v>
      </c>
      <c r="P228" t="s">
        <v>43</v>
      </c>
      <c r="AT228"/>
      <c r="AU228"/>
      <c r="AV228"/>
      <c r="AW228"/>
      <c r="AX228"/>
      <c r="AY228"/>
    </row>
    <row r="229" spans="1:51" hidden="1">
      <c r="A229">
        <v>227</v>
      </c>
      <c r="C229" t="s">
        <v>316</v>
      </c>
      <c r="D229">
        <v>7675385</v>
      </c>
      <c r="G229"/>
      <c r="H229" t="s">
        <v>41</v>
      </c>
      <c r="I229" t="s">
        <v>127</v>
      </c>
      <c r="J229" t="s">
        <v>42</v>
      </c>
      <c r="M229">
        <v>7</v>
      </c>
      <c r="P229" t="s">
        <v>43</v>
      </c>
      <c r="R229" t="s">
        <v>374</v>
      </c>
      <c r="AT229"/>
      <c r="AU229"/>
      <c r="AV229"/>
      <c r="AW229"/>
      <c r="AX229"/>
      <c r="AY229"/>
    </row>
    <row r="230" spans="1:51" hidden="1">
      <c r="A230">
        <v>228</v>
      </c>
      <c r="B230" s="1">
        <v>43294</v>
      </c>
      <c r="C230" t="s">
        <v>375</v>
      </c>
      <c r="D230">
        <v>9113657</v>
      </c>
      <c r="G230"/>
      <c r="H230" t="s">
        <v>36</v>
      </c>
      <c r="I230" t="s">
        <v>31</v>
      </c>
      <c r="J230" t="s">
        <v>42</v>
      </c>
      <c r="M230">
        <v>2</v>
      </c>
      <c r="R230" t="s">
        <v>323</v>
      </c>
      <c r="AT230"/>
      <c r="AU230"/>
      <c r="AV230"/>
      <c r="AW230"/>
      <c r="AX230"/>
      <c r="AY230"/>
    </row>
    <row r="231" spans="1:51" hidden="1">
      <c r="A231">
        <v>229</v>
      </c>
      <c r="C231" t="s">
        <v>208</v>
      </c>
      <c r="D231">
        <v>4680606</v>
      </c>
      <c r="G231"/>
      <c r="H231" t="s">
        <v>41</v>
      </c>
      <c r="I231" t="s">
        <v>31</v>
      </c>
      <c r="J231" t="s">
        <v>42</v>
      </c>
      <c r="M231">
        <v>4</v>
      </c>
      <c r="R231" t="s">
        <v>323</v>
      </c>
      <c r="AT231"/>
      <c r="AU231"/>
      <c r="AV231"/>
      <c r="AW231"/>
      <c r="AX231"/>
      <c r="AY231"/>
    </row>
    <row r="232" spans="1:51" hidden="1">
      <c r="A232">
        <v>230</v>
      </c>
      <c r="C232" t="s">
        <v>63</v>
      </c>
      <c r="D232">
        <v>7863252</v>
      </c>
      <c r="G232"/>
      <c r="H232" t="s">
        <v>36</v>
      </c>
      <c r="I232" t="s">
        <v>127</v>
      </c>
      <c r="J232" t="s">
        <v>42</v>
      </c>
      <c r="M232">
        <v>4</v>
      </c>
      <c r="R232" t="s">
        <v>323</v>
      </c>
      <c r="AT232"/>
      <c r="AU232"/>
      <c r="AV232"/>
      <c r="AW232"/>
      <c r="AX232"/>
      <c r="AY232"/>
    </row>
    <row r="233" spans="1:51" hidden="1">
      <c r="A233">
        <v>231</v>
      </c>
      <c r="C233" t="s">
        <v>376</v>
      </c>
      <c r="D233">
        <v>9305248</v>
      </c>
      <c r="G233"/>
      <c r="H233" t="s">
        <v>41</v>
      </c>
      <c r="I233" t="s">
        <v>31</v>
      </c>
      <c r="J233" t="s">
        <v>108</v>
      </c>
      <c r="M233">
        <v>1</v>
      </c>
      <c r="O233" t="s">
        <v>333</v>
      </c>
      <c r="P233" t="s">
        <v>34</v>
      </c>
      <c r="AT233"/>
      <c r="AU233"/>
      <c r="AV233"/>
      <c r="AW233"/>
      <c r="AX233"/>
      <c r="AY233"/>
    </row>
    <row r="234" spans="1:51" hidden="1">
      <c r="A234">
        <v>232</v>
      </c>
      <c r="B234" s="1">
        <v>43308</v>
      </c>
      <c r="C234" t="s">
        <v>238</v>
      </c>
      <c r="D234">
        <v>8308672</v>
      </c>
      <c r="G234"/>
      <c r="H234" t="s">
        <v>41</v>
      </c>
      <c r="I234" t="s">
        <v>127</v>
      </c>
      <c r="J234" t="s">
        <v>57</v>
      </c>
      <c r="M234">
        <v>2</v>
      </c>
      <c r="P234" t="s">
        <v>43</v>
      </c>
      <c r="R234" t="s">
        <v>377</v>
      </c>
      <c r="AT234"/>
      <c r="AU234"/>
      <c r="AV234"/>
      <c r="AW234"/>
      <c r="AX234"/>
      <c r="AY234"/>
    </row>
    <row r="235" spans="1:51" hidden="1">
      <c r="A235">
        <v>233</v>
      </c>
      <c r="C235" t="s">
        <v>378</v>
      </c>
      <c r="D235">
        <v>9327436</v>
      </c>
      <c r="G235"/>
      <c r="H235" t="s">
        <v>36</v>
      </c>
      <c r="I235" t="s">
        <v>31</v>
      </c>
      <c r="J235" t="s">
        <v>108</v>
      </c>
      <c r="M235">
        <v>1</v>
      </c>
      <c r="O235" t="s">
        <v>333</v>
      </c>
      <c r="P235" t="s">
        <v>34</v>
      </c>
      <c r="AT235"/>
      <c r="AU235"/>
      <c r="AV235"/>
      <c r="AW235"/>
      <c r="AX235"/>
      <c r="AY235"/>
    </row>
    <row r="236" spans="1:51" hidden="1">
      <c r="A236">
        <v>234</v>
      </c>
      <c r="C236" t="s">
        <v>379</v>
      </c>
      <c r="D236">
        <v>9107502</v>
      </c>
      <c r="G236"/>
      <c r="H236" t="s">
        <v>36</v>
      </c>
      <c r="I236" t="s">
        <v>127</v>
      </c>
      <c r="J236" t="s">
        <v>42</v>
      </c>
      <c r="M236">
        <v>2</v>
      </c>
      <c r="P236" t="s">
        <v>38</v>
      </c>
      <c r="R236" t="s">
        <v>380</v>
      </c>
      <c r="AT236"/>
      <c r="AU236"/>
      <c r="AV236"/>
      <c r="AW236"/>
      <c r="AX236"/>
      <c r="AY236"/>
    </row>
    <row r="237" spans="1:51" hidden="1">
      <c r="A237">
        <v>235</v>
      </c>
      <c r="C237" s="12" t="s">
        <v>281</v>
      </c>
      <c r="D237">
        <v>8018726</v>
      </c>
      <c r="G237"/>
      <c r="H237" t="s">
        <v>41</v>
      </c>
      <c r="I237" t="s">
        <v>127</v>
      </c>
      <c r="J237" t="s">
        <v>45</v>
      </c>
      <c r="M237">
        <v>1</v>
      </c>
      <c r="O237" t="s">
        <v>246</v>
      </c>
      <c r="P237" t="s">
        <v>43</v>
      </c>
      <c r="R237" t="s">
        <v>381</v>
      </c>
      <c r="AT237"/>
      <c r="AU237"/>
      <c r="AV237"/>
      <c r="AW237"/>
      <c r="AX237"/>
      <c r="AY237"/>
    </row>
    <row r="238" spans="1:51" hidden="1">
      <c r="A238">
        <v>236</v>
      </c>
      <c r="C238" t="s">
        <v>382</v>
      </c>
      <c r="D238">
        <v>4420285</v>
      </c>
      <c r="G238"/>
      <c r="H238" t="s">
        <v>41</v>
      </c>
      <c r="I238" t="s">
        <v>127</v>
      </c>
      <c r="J238" t="s">
        <v>45</v>
      </c>
      <c r="M238">
        <v>1</v>
      </c>
      <c r="O238" t="s">
        <v>333</v>
      </c>
      <c r="P238" t="s">
        <v>383</v>
      </c>
      <c r="R238" t="s">
        <v>384</v>
      </c>
      <c r="AT238"/>
      <c r="AU238"/>
      <c r="AV238"/>
      <c r="AW238"/>
      <c r="AX238"/>
      <c r="AY238"/>
    </row>
    <row r="239" spans="1:51" hidden="1">
      <c r="A239">
        <v>237</v>
      </c>
      <c r="C239" s="12" t="s">
        <v>385</v>
      </c>
      <c r="D239">
        <v>9339539</v>
      </c>
      <c r="G239"/>
      <c r="H239" t="s">
        <v>36</v>
      </c>
      <c r="I239" t="s">
        <v>127</v>
      </c>
      <c r="J239" t="s">
        <v>45</v>
      </c>
      <c r="M239">
        <v>1</v>
      </c>
      <c r="O239" s="13" t="s">
        <v>386</v>
      </c>
      <c r="P239" t="s">
        <v>43</v>
      </c>
      <c r="R239" s="10" t="s">
        <v>284</v>
      </c>
      <c r="AT239"/>
      <c r="AU239"/>
      <c r="AV239"/>
      <c r="AW239"/>
      <c r="AX239"/>
      <c r="AY239"/>
    </row>
    <row r="240" spans="1:51" hidden="1">
      <c r="A240">
        <v>238</v>
      </c>
      <c r="C240" t="s">
        <v>387</v>
      </c>
      <c r="D240">
        <v>8210269</v>
      </c>
      <c r="G240"/>
      <c r="H240" t="s">
        <v>41</v>
      </c>
      <c r="I240" t="s">
        <v>31</v>
      </c>
      <c r="J240" t="s">
        <v>42</v>
      </c>
      <c r="M240">
        <v>6</v>
      </c>
      <c r="AT240"/>
      <c r="AU240"/>
      <c r="AV240"/>
      <c r="AW240"/>
      <c r="AX240"/>
      <c r="AY240"/>
    </row>
    <row r="241" spans="1:51" hidden="1">
      <c r="A241">
        <v>239</v>
      </c>
      <c r="B241" s="1">
        <v>43315</v>
      </c>
      <c r="C241" t="s">
        <v>388</v>
      </c>
      <c r="D241">
        <v>6491469</v>
      </c>
      <c r="G241"/>
      <c r="H241" t="s">
        <v>41</v>
      </c>
      <c r="I241" t="s">
        <v>31</v>
      </c>
      <c r="J241" t="s">
        <v>45</v>
      </c>
      <c r="M241">
        <v>2</v>
      </c>
      <c r="P241" t="s">
        <v>43</v>
      </c>
      <c r="AT241"/>
      <c r="AU241"/>
      <c r="AV241"/>
      <c r="AW241"/>
      <c r="AX241"/>
      <c r="AY241"/>
    </row>
    <row r="242" spans="1:51" hidden="1">
      <c r="A242">
        <v>240</v>
      </c>
      <c r="C242" t="s">
        <v>389</v>
      </c>
      <c r="D242">
        <v>7131007</v>
      </c>
      <c r="G242"/>
      <c r="H242" t="s">
        <v>36</v>
      </c>
      <c r="I242" t="s">
        <v>31</v>
      </c>
      <c r="J242" t="s">
        <v>45</v>
      </c>
      <c r="M242">
        <v>7</v>
      </c>
      <c r="AT242"/>
      <c r="AU242"/>
      <c r="AV242"/>
      <c r="AW242"/>
      <c r="AX242"/>
      <c r="AY242"/>
    </row>
    <row r="243" spans="1:51" hidden="1">
      <c r="A243">
        <v>241</v>
      </c>
      <c r="C243" s="14" t="s">
        <v>390</v>
      </c>
      <c r="D243">
        <v>9281751</v>
      </c>
      <c r="G243"/>
      <c r="H243" t="s">
        <v>36</v>
      </c>
      <c r="I243" t="s">
        <v>127</v>
      </c>
      <c r="J243" t="s">
        <v>45</v>
      </c>
      <c r="M243">
        <v>1</v>
      </c>
      <c r="O243" t="s">
        <v>333</v>
      </c>
      <c r="P243" t="s">
        <v>43</v>
      </c>
      <c r="AT243"/>
      <c r="AU243"/>
      <c r="AV243"/>
      <c r="AW243"/>
      <c r="AX243"/>
      <c r="AY243"/>
    </row>
    <row r="244" spans="1:51" hidden="1">
      <c r="A244">
        <v>242</v>
      </c>
      <c r="C244" t="s">
        <v>391</v>
      </c>
      <c r="D244">
        <v>4972239</v>
      </c>
      <c r="G244"/>
      <c r="H244" t="s">
        <v>36</v>
      </c>
      <c r="I244" t="s">
        <v>31</v>
      </c>
      <c r="J244" t="s">
        <v>108</v>
      </c>
      <c r="M244">
        <v>1</v>
      </c>
      <c r="O244" t="s">
        <v>333</v>
      </c>
      <c r="P244" t="s">
        <v>34</v>
      </c>
      <c r="R244" t="s">
        <v>392</v>
      </c>
      <c r="AT244"/>
      <c r="AU244"/>
      <c r="AV244"/>
      <c r="AW244"/>
      <c r="AX244"/>
      <c r="AY244"/>
    </row>
    <row r="245" spans="1:51" hidden="1">
      <c r="A245">
        <v>243</v>
      </c>
      <c r="C245" t="s">
        <v>393</v>
      </c>
      <c r="D245">
        <v>8467152</v>
      </c>
      <c r="G245"/>
      <c r="H245" t="s">
        <v>36</v>
      </c>
      <c r="I245" t="s">
        <v>31</v>
      </c>
      <c r="J245" t="s">
        <v>108</v>
      </c>
      <c r="M245">
        <v>1</v>
      </c>
      <c r="O245" t="s">
        <v>246</v>
      </c>
      <c r="P245" t="s">
        <v>34</v>
      </c>
      <c r="AT245"/>
      <c r="AU245"/>
      <c r="AV245"/>
      <c r="AW245"/>
      <c r="AX245"/>
      <c r="AY245"/>
    </row>
    <row r="246" spans="1:51" hidden="1">
      <c r="A246">
        <v>244</v>
      </c>
      <c r="B246" s="1">
        <v>43322</v>
      </c>
      <c r="C246" s="12" t="s">
        <v>394</v>
      </c>
      <c r="D246">
        <v>9270335</v>
      </c>
      <c r="G246"/>
      <c r="H246" t="s">
        <v>36</v>
      </c>
      <c r="I246" t="s">
        <v>127</v>
      </c>
      <c r="J246" t="s">
        <v>45</v>
      </c>
      <c r="M246">
        <v>1</v>
      </c>
      <c r="O246" t="s">
        <v>246</v>
      </c>
      <c r="P246" t="s">
        <v>43</v>
      </c>
      <c r="Q246" t="s">
        <v>395</v>
      </c>
      <c r="R246" s="10" t="s">
        <v>284</v>
      </c>
      <c r="AT246"/>
      <c r="AU246"/>
      <c r="AV246"/>
      <c r="AW246"/>
      <c r="AX246"/>
      <c r="AY246"/>
    </row>
    <row r="247" spans="1:51" hidden="1">
      <c r="A247">
        <v>245</v>
      </c>
      <c r="C247" t="s">
        <v>396</v>
      </c>
      <c r="D247">
        <v>6706601</v>
      </c>
      <c r="G247"/>
      <c r="H247" t="s">
        <v>36</v>
      </c>
      <c r="I247" t="s">
        <v>31</v>
      </c>
      <c r="J247" t="s">
        <v>42</v>
      </c>
      <c r="M247">
        <v>10</v>
      </c>
      <c r="P247" t="s">
        <v>101</v>
      </c>
      <c r="Q247" t="s">
        <v>101</v>
      </c>
      <c r="R247" t="s">
        <v>397</v>
      </c>
      <c r="AT247"/>
      <c r="AU247"/>
      <c r="AV247"/>
      <c r="AW247"/>
      <c r="AX247"/>
      <c r="AY247"/>
    </row>
    <row r="248" spans="1:51" hidden="1">
      <c r="A248">
        <v>246</v>
      </c>
      <c r="C248" t="s">
        <v>84</v>
      </c>
      <c r="D248">
        <v>7607636</v>
      </c>
      <c r="G248"/>
      <c r="H248" t="s">
        <v>36</v>
      </c>
      <c r="I248" t="s">
        <v>127</v>
      </c>
      <c r="J248" t="s">
        <v>333</v>
      </c>
      <c r="M248">
        <v>6</v>
      </c>
      <c r="P248" t="s">
        <v>38</v>
      </c>
      <c r="R248" t="s">
        <v>292</v>
      </c>
      <c r="AT248"/>
      <c r="AU248"/>
      <c r="AV248"/>
      <c r="AW248"/>
      <c r="AX248"/>
      <c r="AY248"/>
    </row>
    <row r="249" spans="1:51" hidden="1">
      <c r="A249">
        <v>247</v>
      </c>
      <c r="C249" s="12" t="s">
        <v>398</v>
      </c>
      <c r="D249">
        <v>9238988</v>
      </c>
      <c r="G249"/>
      <c r="H249" t="s">
        <v>36</v>
      </c>
      <c r="I249" t="s">
        <v>127</v>
      </c>
      <c r="J249" t="s">
        <v>45</v>
      </c>
      <c r="M249">
        <v>1</v>
      </c>
      <c r="O249" t="s">
        <v>246</v>
      </c>
      <c r="P249" t="s">
        <v>38</v>
      </c>
      <c r="Q249" t="s">
        <v>76</v>
      </c>
      <c r="AT249"/>
      <c r="AU249"/>
      <c r="AV249"/>
      <c r="AW249"/>
      <c r="AX249"/>
      <c r="AY249"/>
    </row>
    <row r="250" spans="1:51" hidden="1">
      <c r="A250">
        <v>248</v>
      </c>
      <c r="C250" s="11" t="s">
        <v>399</v>
      </c>
      <c r="D250">
        <v>9338148</v>
      </c>
      <c r="G250"/>
      <c r="H250" t="s">
        <v>36</v>
      </c>
      <c r="I250" t="s">
        <v>127</v>
      </c>
      <c r="J250" t="s">
        <v>45</v>
      </c>
      <c r="M250">
        <v>1</v>
      </c>
      <c r="O250" t="s">
        <v>333</v>
      </c>
      <c r="P250" t="s">
        <v>43</v>
      </c>
      <c r="R250" t="s">
        <v>400</v>
      </c>
      <c r="AT250"/>
      <c r="AU250"/>
      <c r="AV250"/>
      <c r="AW250"/>
      <c r="AX250"/>
      <c r="AY250"/>
    </row>
    <row r="251" spans="1:51" hidden="1">
      <c r="A251">
        <v>249</v>
      </c>
      <c r="C251" s="11" t="s">
        <v>401</v>
      </c>
      <c r="D251">
        <v>9355404</v>
      </c>
      <c r="G251"/>
      <c r="H251" t="s">
        <v>36</v>
      </c>
      <c r="I251" t="s">
        <v>127</v>
      </c>
      <c r="J251" t="s">
        <v>45</v>
      </c>
      <c r="M251">
        <v>1</v>
      </c>
      <c r="O251" t="s">
        <v>333</v>
      </c>
      <c r="P251" t="s">
        <v>43</v>
      </c>
      <c r="Q251" t="s">
        <v>402</v>
      </c>
      <c r="R251" s="10" t="s">
        <v>403</v>
      </c>
      <c r="AT251"/>
      <c r="AU251"/>
      <c r="AV251"/>
      <c r="AW251"/>
      <c r="AX251"/>
      <c r="AY251"/>
    </row>
    <row r="252" spans="1:51" hidden="1">
      <c r="A252">
        <v>250</v>
      </c>
      <c r="C252" s="12" t="s">
        <v>404</v>
      </c>
      <c r="D252">
        <v>8197765</v>
      </c>
      <c r="G252"/>
      <c r="H252" t="s">
        <v>36</v>
      </c>
      <c r="I252" t="s">
        <v>127</v>
      </c>
      <c r="J252" t="s">
        <v>45</v>
      </c>
      <c r="M252">
        <v>1</v>
      </c>
      <c r="O252" t="s">
        <v>246</v>
      </c>
      <c r="P252" t="s">
        <v>43</v>
      </c>
      <c r="R252" t="s">
        <v>405</v>
      </c>
      <c r="AT252"/>
      <c r="AU252"/>
      <c r="AV252"/>
      <c r="AW252"/>
      <c r="AX252"/>
      <c r="AY252"/>
    </row>
    <row r="253" spans="1:51" hidden="1">
      <c r="A253">
        <v>251</v>
      </c>
      <c r="B253" s="1">
        <v>43329</v>
      </c>
      <c r="C253" s="12" t="s">
        <v>406</v>
      </c>
      <c r="D253">
        <v>8604263</v>
      </c>
      <c r="G253"/>
      <c r="H253" t="s">
        <v>36</v>
      </c>
      <c r="I253" t="s">
        <v>127</v>
      </c>
      <c r="J253" t="s">
        <v>45</v>
      </c>
      <c r="M253">
        <v>1</v>
      </c>
      <c r="O253" t="s">
        <v>246</v>
      </c>
      <c r="P253" t="s">
        <v>43</v>
      </c>
      <c r="AT253"/>
      <c r="AU253"/>
      <c r="AV253"/>
      <c r="AW253"/>
      <c r="AX253"/>
      <c r="AY253"/>
    </row>
    <row r="254" spans="1:51" hidden="1">
      <c r="A254">
        <v>252</v>
      </c>
      <c r="C254" t="s">
        <v>407</v>
      </c>
      <c r="D254">
        <v>9341811</v>
      </c>
      <c r="G254"/>
      <c r="H254" t="s">
        <v>41</v>
      </c>
      <c r="I254" t="s">
        <v>127</v>
      </c>
      <c r="J254" t="s">
        <v>408</v>
      </c>
      <c r="M254">
        <v>1</v>
      </c>
      <c r="O254" t="s">
        <v>333</v>
      </c>
      <c r="P254" t="s">
        <v>34</v>
      </c>
      <c r="AT254"/>
      <c r="AU254"/>
      <c r="AV254"/>
      <c r="AW254"/>
      <c r="AX254"/>
      <c r="AY254"/>
    </row>
    <row r="255" spans="1:51" hidden="1">
      <c r="A255">
        <v>253</v>
      </c>
      <c r="C255" t="s">
        <v>409</v>
      </c>
      <c r="D255">
        <v>7694925</v>
      </c>
      <c r="G255"/>
      <c r="H255" t="s">
        <v>36</v>
      </c>
      <c r="I255" t="s">
        <v>31</v>
      </c>
      <c r="J255" t="s">
        <v>45</v>
      </c>
      <c r="M255">
        <v>1</v>
      </c>
      <c r="O255" t="s">
        <v>410</v>
      </c>
      <c r="P255" t="s">
        <v>43</v>
      </c>
      <c r="AT255"/>
      <c r="AU255"/>
      <c r="AV255"/>
      <c r="AW255"/>
      <c r="AX255"/>
      <c r="AY255"/>
    </row>
    <row r="256" spans="1:51" hidden="1">
      <c r="A256">
        <v>254</v>
      </c>
      <c r="C256" t="s">
        <v>411</v>
      </c>
      <c r="D256">
        <v>8712501</v>
      </c>
      <c r="G256"/>
      <c r="H256" t="s">
        <v>41</v>
      </c>
      <c r="I256" t="s">
        <v>31</v>
      </c>
      <c r="J256" t="s">
        <v>108</v>
      </c>
      <c r="M256">
        <v>1</v>
      </c>
      <c r="O256" t="s">
        <v>333</v>
      </c>
      <c r="P256" t="s">
        <v>61</v>
      </c>
      <c r="Q256" t="s">
        <v>62</v>
      </c>
      <c r="R256" t="s">
        <v>412</v>
      </c>
      <c r="AT256"/>
      <c r="AU256"/>
      <c r="AV256"/>
      <c r="AW256"/>
      <c r="AX256"/>
      <c r="AY256"/>
    </row>
    <row r="257" spans="1:51" hidden="1">
      <c r="A257">
        <v>255</v>
      </c>
      <c r="B257" s="1">
        <v>43336</v>
      </c>
      <c r="C257" t="s">
        <v>413</v>
      </c>
      <c r="D257">
        <v>9361157</v>
      </c>
      <c r="G257"/>
      <c r="H257" t="s">
        <v>41</v>
      </c>
      <c r="I257" t="s">
        <v>31</v>
      </c>
      <c r="J257" t="s">
        <v>108</v>
      </c>
      <c r="M257">
        <v>1</v>
      </c>
      <c r="O257" t="s">
        <v>333</v>
      </c>
      <c r="P257" t="s">
        <v>34</v>
      </c>
      <c r="AT257"/>
      <c r="AU257"/>
      <c r="AV257"/>
      <c r="AW257"/>
      <c r="AX257"/>
      <c r="AY257"/>
    </row>
    <row r="258" spans="1:51" hidden="1">
      <c r="A258">
        <v>256</v>
      </c>
      <c r="C258" t="s">
        <v>414</v>
      </c>
      <c r="D258">
        <v>4527505</v>
      </c>
      <c r="G258"/>
      <c r="H258" t="s">
        <v>41</v>
      </c>
      <c r="I258" t="s">
        <v>31</v>
      </c>
      <c r="J258" t="s">
        <v>108</v>
      </c>
      <c r="M258">
        <v>1</v>
      </c>
      <c r="O258" t="s">
        <v>333</v>
      </c>
      <c r="P258" t="s">
        <v>34</v>
      </c>
      <c r="R258" t="s">
        <v>415</v>
      </c>
      <c r="AT258"/>
      <c r="AU258"/>
      <c r="AV258"/>
      <c r="AW258"/>
      <c r="AX258"/>
      <c r="AY258"/>
    </row>
    <row r="259" spans="1:51" hidden="1">
      <c r="A259">
        <v>257</v>
      </c>
      <c r="C259" t="s">
        <v>416</v>
      </c>
      <c r="D259">
        <v>8137465</v>
      </c>
      <c r="G259"/>
      <c r="H259" t="s">
        <v>41</v>
      </c>
      <c r="I259" t="s">
        <v>31</v>
      </c>
      <c r="J259" t="s">
        <v>108</v>
      </c>
      <c r="M259">
        <v>1</v>
      </c>
      <c r="O259" t="s">
        <v>246</v>
      </c>
      <c r="P259" t="s">
        <v>38</v>
      </c>
      <c r="Q259" t="s">
        <v>34</v>
      </c>
      <c r="AT259"/>
      <c r="AU259"/>
      <c r="AV259"/>
      <c r="AW259"/>
      <c r="AX259"/>
      <c r="AY259"/>
    </row>
    <row r="260" spans="1:51" hidden="1">
      <c r="A260">
        <v>258</v>
      </c>
      <c r="C260" t="s">
        <v>197</v>
      </c>
      <c r="D260">
        <v>6758872</v>
      </c>
      <c r="G260"/>
      <c r="H260" t="s">
        <v>41</v>
      </c>
      <c r="I260" t="s">
        <v>31</v>
      </c>
      <c r="J260" t="s">
        <v>45</v>
      </c>
      <c r="M260">
        <v>17</v>
      </c>
      <c r="P260" t="s">
        <v>38</v>
      </c>
      <c r="R260" t="s">
        <v>323</v>
      </c>
      <c r="AT260"/>
      <c r="AU260"/>
      <c r="AV260"/>
      <c r="AW260"/>
      <c r="AX260"/>
      <c r="AY260"/>
    </row>
    <row r="261" spans="1:51" hidden="1">
      <c r="A261">
        <v>259</v>
      </c>
      <c r="C261" s="11" t="s">
        <v>417</v>
      </c>
      <c r="D261">
        <v>9328088</v>
      </c>
      <c r="G261"/>
      <c r="H261" t="s">
        <v>36</v>
      </c>
      <c r="I261" t="s">
        <v>127</v>
      </c>
      <c r="J261" t="s">
        <v>45</v>
      </c>
      <c r="M261">
        <v>1</v>
      </c>
      <c r="O261" t="s">
        <v>333</v>
      </c>
      <c r="P261" t="s">
        <v>38</v>
      </c>
      <c r="Q261" t="s">
        <v>76</v>
      </c>
      <c r="AT261"/>
      <c r="AU261"/>
      <c r="AV261"/>
      <c r="AW261"/>
      <c r="AX261"/>
      <c r="AY261"/>
    </row>
    <row r="262" spans="1:51" hidden="1">
      <c r="A262">
        <v>260</v>
      </c>
      <c r="B262" s="1">
        <v>43343</v>
      </c>
      <c r="C262" t="s">
        <v>92</v>
      </c>
      <c r="D262">
        <v>8490108</v>
      </c>
      <c r="G262"/>
      <c r="H262" t="s">
        <v>41</v>
      </c>
      <c r="I262" t="s">
        <v>127</v>
      </c>
      <c r="J262" t="s">
        <v>42</v>
      </c>
      <c r="M262">
        <v>7</v>
      </c>
      <c r="P262" t="s">
        <v>43</v>
      </c>
      <c r="R262" t="s">
        <v>418</v>
      </c>
      <c r="AT262"/>
      <c r="AU262"/>
      <c r="AV262"/>
      <c r="AW262"/>
      <c r="AX262"/>
      <c r="AY262"/>
    </row>
    <row r="263" spans="1:51" hidden="1">
      <c r="A263">
        <v>261</v>
      </c>
      <c r="C263" s="11" t="s">
        <v>419</v>
      </c>
      <c r="D263">
        <v>8380888</v>
      </c>
      <c r="G263"/>
      <c r="H263" t="s">
        <v>41</v>
      </c>
      <c r="I263" t="s">
        <v>127</v>
      </c>
      <c r="J263" t="s">
        <v>45</v>
      </c>
      <c r="M263">
        <v>1</v>
      </c>
      <c r="O263" t="s">
        <v>333</v>
      </c>
      <c r="P263" t="s">
        <v>43</v>
      </c>
      <c r="R263" t="s">
        <v>420</v>
      </c>
      <c r="AT263"/>
      <c r="AU263"/>
      <c r="AV263"/>
      <c r="AW263"/>
      <c r="AX263"/>
      <c r="AY263"/>
    </row>
    <row r="264" spans="1:51" hidden="1">
      <c r="A264">
        <v>262</v>
      </c>
      <c r="B264" s="1">
        <v>43350</v>
      </c>
      <c r="C264" s="11" t="s">
        <v>421</v>
      </c>
      <c r="D264">
        <v>2331266</v>
      </c>
      <c r="G264"/>
      <c r="H264" t="s">
        <v>41</v>
      </c>
      <c r="I264" t="s">
        <v>127</v>
      </c>
      <c r="J264" t="s">
        <v>45</v>
      </c>
      <c r="M264">
        <v>1</v>
      </c>
      <c r="O264" t="s">
        <v>333</v>
      </c>
      <c r="P264" t="s">
        <v>38</v>
      </c>
      <c r="Q264" t="s">
        <v>76</v>
      </c>
      <c r="R264" t="s">
        <v>422</v>
      </c>
      <c r="AT264"/>
      <c r="AU264"/>
      <c r="AV264"/>
      <c r="AW264"/>
      <c r="AX264"/>
      <c r="AY264"/>
    </row>
    <row r="265" spans="1:51" hidden="1">
      <c r="A265">
        <v>263</v>
      </c>
      <c r="C265" t="s">
        <v>423</v>
      </c>
      <c r="D265">
        <v>7847333</v>
      </c>
      <c r="G265"/>
      <c r="H265" t="s">
        <v>36</v>
      </c>
      <c r="I265" t="s">
        <v>127</v>
      </c>
      <c r="J265" t="s">
        <v>42</v>
      </c>
      <c r="M265">
        <v>4</v>
      </c>
      <c r="P265" t="s">
        <v>424</v>
      </c>
      <c r="R265" t="s">
        <v>397</v>
      </c>
      <c r="AT265"/>
      <c r="AU265"/>
      <c r="AV265"/>
      <c r="AW265"/>
      <c r="AX265"/>
      <c r="AY265"/>
    </row>
    <row r="266" spans="1:51" hidden="1">
      <c r="A266">
        <v>264</v>
      </c>
      <c r="C266" t="s">
        <v>425</v>
      </c>
      <c r="D266">
        <v>8437211</v>
      </c>
      <c r="G266"/>
      <c r="H266" t="s">
        <v>36</v>
      </c>
      <c r="I266" t="s">
        <v>127</v>
      </c>
      <c r="J266" t="s">
        <v>45</v>
      </c>
      <c r="M266">
        <v>3</v>
      </c>
      <c r="O266" t="s">
        <v>426</v>
      </c>
      <c r="P266" t="s">
        <v>427</v>
      </c>
      <c r="R266" t="s">
        <v>428</v>
      </c>
      <c r="AT266"/>
      <c r="AU266"/>
      <c r="AV266"/>
      <c r="AW266"/>
      <c r="AX266"/>
      <c r="AY266"/>
    </row>
    <row r="267" spans="1:51" hidden="1">
      <c r="A267">
        <v>265</v>
      </c>
      <c r="B267" s="1">
        <v>43357</v>
      </c>
      <c r="C267" s="11" t="s">
        <v>429</v>
      </c>
      <c r="D267">
        <v>8636087</v>
      </c>
      <c r="G267"/>
      <c r="H267" t="s">
        <v>36</v>
      </c>
      <c r="I267" t="s">
        <v>127</v>
      </c>
      <c r="J267" t="s">
        <v>45</v>
      </c>
      <c r="M267">
        <v>1</v>
      </c>
      <c r="O267" t="s">
        <v>333</v>
      </c>
      <c r="P267" t="s">
        <v>43</v>
      </c>
      <c r="AT267"/>
      <c r="AU267"/>
      <c r="AV267"/>
      <c r="AW267"/>
      <c r="AX267"/>
      <c r="AY267"/>
    </row>
    <row r="268" spans="1:51" hidden="1">
      <c r="A268">
        <v>266</v>
      </c>
      <c r="C268" t="s">
        <v>430</v>
      </c>
      <c r="D268">
        <v>9273001</v>
      </c>
      <c r="G268"/>
      <c r="H268" t="s">
        <v>36</v>
      </c>
      <c r="I268" t="s">
        <v>127</v>
      </c>
      <c r="J268" t="s">
        <v>42</v>
      </c>
      <c r="M268">
        <v>1</v>
      </c>
      <c r="O268" t="s">
        <v>431</v>
      </c>
      <c r="P268" t="s">
        <v>43</v>
      </c>
      <c r="AT268"/>
      <c r="AU268"/>
      <c r="AV268"/>
      <c r="AW268"/>
      <c r="AX268"/>
      <c r="AY268"/>
    </row>
    <row r="269" spans="1:51" hidden="1">
      <c r="A269">
        <v>267</v>
      </c>
      <c r="C269" s="11" t="s">
        <v>432</v>
      </c>
      <c r="D269">
        <v>9373787</v>
      </c>
      <c r="G269"/>
      <c r="H269" t="s">
        <v>41</v>
      </c>
      <c r="I269" t="s">
        <v>127</v>
      </c>
      <c r="J269" t="s">
        <v>45</v>
      </c>
      <c r="M269">
        <v>1</v>
      </c>
      <c r="O269" t="s">
        <v>333</v>
      </c>
      <c r="P269" t="s">
        <v>38</v>
      </c>
      <c r="Q269" t="s">
        <v>34</v>
      </c>
      <c r="AT269"/>
      <c r="AU269"/>
      <c r="AV269"/>
      <c r="AW269"/>
      <c r="AX269"/>
      <c r="AY269"/>
    </row>
    <row r="270" spans="1:51" hidden="1">
      <c r="A270">
        <v>268</v>
      </c>
      <c r="C270" t="s">
        <v>256</v>
      </c>
      <c r="D270">
        <v>7591803</v>
      </c>
      <c r="G270"/>
      <c r="H270" t="s">
        <v>36</v>
      </c>
      <c r="I270" t="s">
        <v>31</v>
      </c>
      <c r="J270" t="s">
        <v>42</v>
      </c>
      <c r="M270">
        <v>5</v>
      </c>
      <c r="AT270"/>
      <c r="AU270"/>
      <c r="AV270"/>
      <c r="AW270"/>
      <c r="AX270"/>
      <c r="AY270"/>
    </row>
    <row r="271" spans="1:51" hidden="1">
      <c r="A271">
        <v>269</v>
      </c>
      <c r="C271" s="12" t="s">
        <v>433</v>
      </c>
      <c r="D271">
        <v>7457922</v>
      </c>
      <c r="G271"/>
      <c r="H271" t="s">
        <v>36</v>
      </c>
      <c r="I271" t="s">
        <v>127</v>
      </c>
      <c r="J271" t="s">
        <v>45</v>
      </c>
      <c r="M271">
        <v>1</v>
      </c>
      <c r="O271" t="s">
        <v>434</v>
      </c>
      <c r="P271" t="s">
        <v>43</v>
      </c>
      <c r="AT271"/>
      <c r="AU271"/>
      <c r="AV271"/>
      <c r="AW271"/>
      <c r="AX271"/>
      <c r="AY271"/>
    </row>
    <row r="272" spans="1:51" hidden="1">
      <c r="A272">
        <v>270</v>
      </c>
      <c r="C272" s="11" t="s">
        <v>435</v>
      </c>
      <c r="D272">
        <v>9296718</v>
      </c>
      <c r="G272"/>
      <c r="H272" t="s">
        <v>41</v>
      </c>
      <c r="I272" t="s">
        <v>127</v>
      </c>
      <c r="J272" t="s">
        <v>45</v>
      </c>
      <c r="M272">
        <v>1</v>
      </c>
      <c r="O272" t="s">
        <v>333</v>
      </c>
      <c r="P272" t="s">
        <v>43</v>
      </c>
      <c r="R272" s="10" t="s">
        <v>403</v>
      </c>
      <c r="AT272"/>
      <c r="AU272"/>
      <c r="AV272"/>
      <c r="AW272"/>
      <c r="AX272"/>
      <c r="AY272"/>
    </row>
    <row r="273" spans="1:51" hidden="1">
      <c r="A273">
        <v>271</v>
      </c>
      <c r="C273" s="11" t="s">
        <v>436</v>
      </c>
      <c r="D273">
        <v>9373803</v>
      </c>
      <c r="G273"/>
      <c r="H273" t="s">
        <v>36</v>
      </c>
      <c r="I273" t="s">
        <v>127</v>
      </c>
      <c r="J273" t="s">
        <v>45</v>
      </c>
      <c r="M273">
        <v>1</v>
      </c>
      <c r="O273" t="s">
        <v>333</v>
      </c>
      <c r="P273" t="s">
        <v>359</v>
      </c>
      <c r="AT273"/>
      <c r="AU273"/>
      <c r="AV273"/>
      <c r="AW273"/>
      <c r="AX273"/>
      <c r="AY273"/>
    </row>
    <row r="274" spans="1:51" hidden="1">
      <c r="A274">
        <v>272</v>
      </c>
      <c r="C274" s="12" t="s">
        <v>437</v>
      </c>
      <c r="D274">
        <v>9294453</v>
      </c>
      <c r="G274"/>
      <c r="H274" t="s">
        <v>36</v>
      </c>
      <c r="I274" t="s">
        <v>127</v>
      </c>
      <c r="J274" t="s">
        <v>45</v>
      </c>
      <c r="M274">
        <v>1</v>
      </c>
      <c r="O274" t="s">
        <v>438</v>
      </c>
      <c r="P274" t="s">
        <v>43</v>
      </c>
      <c r="AT274"/>
      <c r="AU274"/>
      <c r="AV274"/>
      <c r="AW274"/>
      <c r="AX274"/>
      <c r="AY274"/>
    </row>
    <row r="275" spans="1:51" hidden="1">
      <c r="A275">
        <v>273</v>
      </c>
      <c r="B275" s="1">
        <v>43364</v>
      </c>
      <c r="C275" t="s">
        <v>439</v>
      </c>
      <c r="D275">
        <v>9021756</v>
      </c>
      <c r="G275"/>
      <c r="H275" t="s">
        <v>36</v>
      </c>
      <c r="I275" t="s">
        <v>31</v>
      </c>
      <c r="J275" t="s">
        <v>108</v>
      </c>
      <c r="M275">
        <v>1</v>
      </c>
      <c r="O275" t="s">
        <v>333</v>
      </c>
      <c r="P275" t="s">
        <v>34</v>
      </c>
      <c r="R275" t="s">
        <v>440</v>
      </c>
      <c r="AT275"/>
      <c r="AU275"/>
      <c r="AV275"/>
      <c r="AW275"/>
      <c r="AX275"/>
      <c r="AY275"/>
    </row>
    <row r="276" spans="1:51" hidden="1">
      <c r="A276">
        <v>274</v>
      </c>
      <c r="C276" t="s">
        <v>441</v>
      </c>
      <c r="D276">
        <v>6850507</v>
      </c>
      <c r="G276"/>
      <c r="H276" t="s">
        <v>41</v>
      </c>
      <c r="I276" t="s">
        <v>127</v>
      </c>
      <c r="J276" t="s">
        <v>42</v>
      </c>
      <c r="M276">
        <v>3</v>
      </c>
      <c r="P276" t="s">
        <v>38</v>
      </c>
      <c r="AT276"/>
      <c r="AU276"/>
      <c r="AV276"/>
      <c r="AW276"/>
      <c r="AX276"/>
      <c r="AY276"/>
    </row>
    <row r="277" spans="1:51" hidden="1">
      <c r="A277">
        <v>275</v>
      </c>
      <c r="B277" s="1">
        <v>43378</v>
      </c>
      <c r="C277" t="s">
        <v>442</v>
      </c>
      <c r="D277">
        <v>4252007</v>
      </c>
      <c r="G277"/>
      <c r="H277" t="s">
        <v>41</v>
      </c>
      <c r="I277" t="s">
        <v>127</v>
      </c>
      <c r="J277" t="s">
        <v>42</v>
      </c>
      <c r="M277">
        <v>5</v>
      </c>
      <c r="P277" t="s">
        <v>43</v>
      </c>
      <c r="R277" t="s">
        <v>323</v>
      </c>
      <c r="AT277"/>
      <c r="AU277"/>
      <c r="AV277"/>
      <c r="AW277"/>
      <c r="AX277"/>
      <c r="AY277"/>
    </row>
    <row r="278" spans="1:51" hidden="1">
      <c r="A278">
        <v>276</v>
      </c>
      <c r="C278" t="s">
        <v>443</v>
      </c>
      <c r="D278">
        <v>4199487</v>
      </c>
      <c r="G278"/>
      <c r="H278" t="s">
        <v>36</v>
      </c>
      <c r="I278" t="s">
        <v>127</v>
      </c>
      <c r="J278" t="s">
        <v>45</v>
      </c>
      <c r="M278">
        <v>1</v>
      </c>
      <c r="O278" t="s">
        <v>333</v>
      </c>
      <c r="P278" t="s">
        <v>444</v>
      </c>
      <c r="R278" t="s">
        <v>445</v>
      </c>
      <c r="AT278"/>
      <c r="AU278"/>
      <c r="AV278"/>
      <c r="AW278"/>
      <c r="AX278"/>
      <c r="AY278"/>
    </row>
    <row r="279" spans="1:51" hidden="1">
      <c r="A279">
        <v>277</v>
      </c>
      <c r="C279" s="11" t="s">
        <v>446</v>
      </c>
      <c r="D279">
        <v>7860861</v>
      </c>
      <c r="G279"/>
      <c r="H279" t="s">
        <v>41</v>
      </c>
      <c r="I279" t="s">
        <v>127</v>
      </c>
      <c r="J279" t="s">
        <v>45</v>
      </c>
      <c r="M279">
        <v>1</v>
      </c>
      <c r="O279" t="s">
        <v>333</v>
      </c>
      <c r="R279" t="s">
        <v>447</v>
      </c>
      <c r="AT279"/>
      <c r="AU279"/>
      <c r="AV279"/>
      <c r="AW279"/>
      <c r="AX279"/>
      <c r="AY279"/>
    </row>
    <row r="280" spans="1:51" hidden="1">
      <c r="A280">
        <v>278</v>
      </c>
      <c r="C280" s="11" t="s">
        <v>151</v>
      </c>
      <c r="D280">
        <v>8640287</v>
      </c>
      <c r="G280"/>
      <c r="H280" t="s">
        <v>36</v>
      </c>
      <c r="I280" t="s">
        <v>127</v>
      </c>
      <c r="J280" t="s">
        <v>42</v>
      </c>
      <c r="M280">
        <v>1</v>
      </c>
      <c r="O280" t="s">
        <v>333</v>
      </c>
      <c r="P280" t="s">
        <v>38</v>
      </c>
      <c r="Q280" t="s">
        <v>76</v>
      </c>
      <c r="R280" t="s">
        <v>448</v>
      </c>
      <c r="AT280"/>
      <c r="AU280"/>
      <c r="AV280"/>
      <c r="AW280"/>
      <c r="AX280"/>
      <c r="AY280"/>
    </row>
    <row r="281" spans="1:51" hidden="1">
      <c r="A281">
        <v>279</v>
      </c>
      <c r="C281" t="s">
        <v>151</v>
      </c>
      <c r="D281">
        <v>8640287</v>
      </c>
      <c r="G281"/>
      <c r="H281" t="s">
        <v>41</v>
      </c>
      <c r="I281" t="s">
        <v>127</v>
      </c>
      <c r="J281" t="s">
        <v>108</v>
      </c>
      <c r="M281">
        <v>2</v>
      </c>
      <c r="P281" t="s">
        <v>38</v>
      </c>
      <c r="R281" t="s">
        <v>449</v>
      </c>
      <c r="AT281"/>
      <c r="AU281"/>
      <c r="AV281"/>
      <c r="AW281"/>
      <c r="AX281"/>
      <c r="AY281"/>
    </row>
    <row r="282" spans="1:51" hidden="1">
      <c r="A282">
        <v>280</v>
      </c>
      <c r="C282" t="s">
        <v>450</v>
      </c>
      <c r="D282">
        <v>2775553</v>
      </c>
      <c r="G282"/>
      <c r="H282" t="s">
        <v>41</v>
      </c>
      <c r="I282" t="s">
        <v>127</v>
      </c>
      <c r="M282">
        <v>5</v>
      </c>
      <c r="P282" t="s">
        <v>38</v>
      </c>
      <c r="R282" t="s">
        <v>323</v>
      </c>
      <c r="AT282"/>
      <c r="AU282"/>
      <c r="AV282"/>
      <c r="AW282"/>
      <c r="AX282"/>
      <c r="AY282"/>
    </row>
    <row r="283" spans="1:51" hidden="1">
      <c r="A283">
        <v>281</v>
      </c>
      <c r="C283" t="s">
        <v>451</v>
      </c>
      <c r="D283">
        <v>9372332</v>
      </c>
      <c r="G283"/>
      <c r="H283" t="s">
        <v>36</v>
      </c>
      <c r="I283" t="s">
        <v>31</v>
      </c>
      <c r="J283" t="s">
        <v>108</v>
      </c>
      <c r="M283">
        <v>1</v>
      </c>
      <c r="O283" t="s">
        <v>333</v>
      </c>
      <c r="P283" t="s">
        <v>61</v>
      </c>
      <c r="R283" t="s">
        <v>452</v>
      </c>
      <c r="AT283"/>
      <c r="AU283"/>
      <c r="AV283"/>
      <c r="AW283"/>
      <c r="AX283"/>
      <c r="AY283"/>
    </row>
    <row r="284" spans="1:51" hidden="1">
      <c r="A284">
        <v>282</v>
      </c>
      <c r="C284" t="s">
        <v>453</v>
      </c>
      <c r="D284">
        <v>7874963</v>
      </c>
      <c r="G284"/>
      <c r="H284" t="s">
        <v>36</v>
      </c>
      <c r="I284" t="s">
        <v>127</v>
      </c>
      <c r="J284" t="s">
        <v>42</v>
      </c>
      <c r="M284">
        <v>5</v>
      </c>
      <c r="P284" t="s">
        <v>38</v>
      </c>
      <c r="R284" t="s">
        <v>454</v>
      </c>
      <c r="AT284"/>
      <c r="AU284"/>
      <c r="AV284"/>
      <c r="AW284"/>
      <c r="AX284"/>
      <c r="AY284"/>
    </row>
    <row r="285" spans="1:51" hidden="1">
      <c r="A285">
        <v>283</v>
      </c>
      <c r="C285" t="s">
        <v>455</v>
      </c>
      <c r="D285">
        <v>8000245</v>
      </c>
      <c r="G285"/>
      <c r="H285" t="s">
        <v>36</v>
      </c>
      <c r="I285" t="s">
        <v>31</v>
      </c>
      <c r="J285" t="s">
        <v>45</v>
      </c>
      <c r="M285">
        <v>3</v>
      </c>
      <c r="P285" t="s">
        <v>43</v>
      </c>
      <c r="AT285"/>
      <c r="AU285"/>
      <c r="AV285"/>
      <c r="AW285"/>
      <c r="AX285"/>
      <c r="AY285"/>
    </row>
    <row r="286" spans="1:51" hidden="1">
      <c r="A286">
        <v>284</v>
      </c>
      <c r="C286" t="s">
        <v>322</v>
      </c>
      <c r="D286">
        <v>8659962</v>
      </c>
      <c r="G286"/>
      <c r="H286" t="s">
        <v>41</v>
      </c>
      <c r="I286" t="s">
        <v>127</v>
      </c>
      <c r="J286" t="s">
        <v>45</v>
      </c>
      <c r="M286">
        <v>2</v>
      </c>
      <c r="P286" t="s">
        <v>43</v>
      </c>
      <c r="R286" t="s">
        <v>456</v>
      </c>
      <c r="AT286"/>
      <c r="AU286"/>
      <c r="AV286"/>
      <c r="AW286"/>
      <c r="AX286"/>
      <c r="AY286"/>
    </row>
    <row r="287" spans="1:51" hidden="1">
      <c r="A287">
        <v>285</v>
      </c>
      <c r="B287" s="1">
        <v>43385</v>
      </c>
      <c r="C287" t="s">
        <v>457</v>
      </c>
      <c r="D287">
        <v>9081334</v>
      </c>
      <c r="G287"/>
      <c r="H287" t="s">
        <v>36</v>
      </c>
      <c r="I287" t="s">
        <v>127</v>
      </c>
      <c r="J287" t="s">
        <v>45</v>
      </c>
      <c r="M287">
        <v>1</v>
      </c>
      <c r="O287" t="s">
        <v>246</v>
      </c>
      <c r="P287" t="s">
        <v>359</v>
      </c>
      <c r="AT287"/>
      <c r="AU287"/>
      <c r="AV287"/>
      <c r="AW287"/>
      <c r="AX287"/>
      <c r="AY287"/>
    </row>
    <row r="288" spans="1:51" hidden="1">
      <c r="A288">
        <v>286</v>
      </c>
      <c r="C288" s="11" t="s">
        <v>458</v>
      </c>
      <c r="D288">
        <v>9351747</v>
      </c>
      <c r="G288"/>
      <c r="H288" t="s">
        <v>41</v>
      </c>
      <c r="I288" t="s">
        <v>127</v>
      </c>
      <c r="J288" t="s">
        <v>45</v>
      </c>
      <c r="M288">
        <v>1</v>
      </c>
      <c r="P288" t="s">
        <v>38</v>
      </c>
      <c r="Q288" t="s">
        <v>76</v>
      </c>
      <c r="AT288"/>
      <c r="AU288"/>
      <c r="AV288"/>
      <c r="AW288"/>
      <c r="AX288"/>
      <c r="AY288"/>
    </row>
    <row r="289" spans="1:51" hidden="1">
      <c r="A289">
        <v>287</v>
      </c>
      <c r="C289" s="12" t="s">
        <v>459</v>
      </c>
      <c r="D289">
        <v>8441108</v>
      </c>
      <c r="G289"/>
      <c r="H289" t="s">
        <v>36</v>
      </c>
      <c r="I289" t="s">
        <v>127</v>
      </c>
      <c r="J289" t="s">
        <v>42</v>
      </c>
      <c r="M289">
        <v>1</v>
      </c>
      <c r="O289" t="s">
        <v>246</v>
      </c>
      <c r="P289" t="s">
        <v>38</v>
      </c>
      <c r="Q289" t="s">
        <v>76</v>
      </c>
      <c r="R289" t="s">
        <v>460</v>
      </c>
      <c r="AT289"/>
      <c r="AU289"/>
      <c r="AV289"/>
      <c r="AW289"/>
      <c r="AX289"/>
      <c r="AY289"/>
    </row>
    <row r="290" spans="1:51" hidden="1">
      <c r="A290">
        <v>288</v>
      </c>
      <c r="C290" t="s">
        <v>461</v>
      </c>
      <c r="D290">
        <v>9375193</v>
      </c>
      <c r="G290"/>
      <c r="H290" t="s">
        <v>41</v>
      </c>
      <c r="I290" t="s">
        <v>31</v>
      </c>
      <c r="J290" t="s">
        <v>32</v>
      </c>
      <c r="M290">
        <v>1</v>
      </c>
      <c r="P290" t="s">
        <v>34</v>
      </c>
      <c r="AT290"/>
      <c r="AU290"/>
      <c r="AV290"/>
      <c r="AW290"/>
      <c r="AX290"/>
      <c r="AY290"/>
    </row>
    <row r="291" spans="1:51" hidden="1">
      <c r="A291">
        <v>289</v>
      </c>
      <c r="B291" s="1">
        <v>43392</v>
      </c>
      <c r="C291" s="12" t="s">
        <v>462</v>
      </c>
      <c r="D291">
        <v>9399849</v>
      </c>
      <c r="G291"/>
      <c r="H291" t="s">
        <v>36</v>
      </c>
      <c r="I291" t="s">
        <v>127</v>
      </c>
      <c r="J291" t="s">
        <v>45</v>
      </c>
      <c r="M291">
        <v>1</v>
      </c>
      <c r="O291" t="s">
        <v>246</v>
      </c>
      <c r="P291" t="s">
        <v>359</v>
      </c>
      <c r="AT291"/>
      <c r="AU291"/>
      <c r="AV291"/>
      <c r="AW291"/>
      <c r="AX291"/>
      <c r="AY291"/>
    </row>
    <row r="292" spans="1:51" hidden="1">
      <c r="A292">
        <v>290</v>
      </c>
      <c r="C292" t="s">
        <v>463</v>
      </c>
      <c r="D292">
        <v>9375133</v>
      </c>
      <c r="G292"/>
      <c r="H292" t="s">
        <v>30</v>
      </c>
      <c r="I292" t="s">
        <v>31</v>
      </c>
      <c r="J292" t="s">
        <v>108</v>
      </c>
      <c r="M292">
        <v>1</v>
      </c>
      <c r="O292" t="s">
        <v>333</v>
      </c>
      <c r="P292" t="s">
        <v>34</v>
      </c>
      <c r="AT292"/>
      <c r="AU292"/>
      <c r="AV292"/>
      <c r="AW292"/>
      <c r="AX292"/>
      <c r="AY292"/>
    </row>
    <row r="293" spans="1:51" hidden="1">
      <c r="A293">
        <v>291</v>
      </c>
      <c r="B293" s="1">
        <v>43399</v>
      </c>
      <c r="C293" t="s">
        <v>464</v>
      </c>
      <c r="D293">
        <v>9372430</v>
      </c>
      <c r="G293"/>
      <c r="H293" t="s">
        <v>36</v>
      </c>
      <c r="I293" t="s">
        <v>31</v>
      </c>
      <c r="J293" t="s">
        <v>108</v>
      </c>
      <c r="M293">
        <v>1</v>
      </c>
      <c r="O293" t="s">
        <v>333</v>
      </c>
      <c r="P293" t="s">
        <v>34</v>
      </c>
      <c r="R293" t="s">
        <v>160</v>
      </c>
      <c r="AT293"/>
      <c r="AU293"/>
      <c r="AV293"/>
      <c r="AW293"/>
      <c r="AX293"/>
      <c r="AY293"/>
    </row>
    <row r="294" spans="1:51" hidden="1">
      <c r="A294">
        <v>292</v>
      </c>
      <c r="C294" t="s">
        <v>465</v>
      </c>
      <c r="D294">
        <v>9387601</v>
      </c>
      <c r="G294"/>
      <c r="H294" t="s">
        <v>36</v>
      </c>
      <c r="I294" t="s">
        <v>127</v>
      </c>
      <c r="J294" t="s">
        <v>108</v>
      </c>
      <c r="M294">
        <v>1</v>
      </c>
      <c r="O294" t="s">
        <v>333</v>
      </c>
      <c r="P294" t="s">
        <v>38</v>
      </c>
      <c r="Q294" t="s">
        <v>76</v>
      </c>
      <c r="R294" t="s">
        <v>466</v>
      </c>
      <c r="AT294"/>
      <c r="AU294"/>
      <c r="AV294"/>
      <c r="AW294"/>
      <c r="AX294"/>
      <c r="AY294"/>
    </row>
    <row r="295" spans="1:51" hidden="1">
      <c r="A295">
        <v>293</v>
      </c>
      <c r="B295" s="1">
        <v>43406</v>
      </c>
      <c r="C295" t="s">
        <v>208</v>
      </c>
      <c r="D295">
        <v>4680606</v>
      </c>
      <c r="G295"/>
      <c r="H295" t="s">
        <v>41</v>
      </c>
      <c r="I295" t="s">
        <v>31</v>
      </c>
      <c r="J295" t="s">
        <v>42</v>
      </c>
      <c r="M295">
        <v>5</v>
      </c>
      <c r="P295" t="s">
        <v>38</v>
      </c>
      <c r="AT295"/>
      <c r="AU295"/>
      <c r="AV295"/>
      <c r="AW295"/>
      <c r="AX295"/>
      <c r="AY295"/>
    </row>
    <row r="296" spans="1:51" hidden="1">
      <c r="A296">
        <v>294</v>
      </c>
      <c r="C296" t="s">
        <v>467</v>
      </c>
      <c r="D296">
        <v>9376659</v>
      </c>
      <c r="G296"/>
      <c r="H296" t="s">
        <v>36</v>
      </c>
      <c r="I296" t="s">
        <v>31</v>
      </c>
      <c r="J296" t="s">
        <v>45</v>
      </c>
      <c r="M296">
        <v>1</v>
      </c>
      <c r="O296" t="s">
        <v>246</v>
      </c>
      <c r="P296" t="s">
        <v>38</v>
      </c>
      <c r="R296" t="s">
        <v>468</v>
      </c>
      <c r="AT296"/>
      <c r="AU296"/>
      <c r="AV296"/>
      <c r="AW296"/>
      <c r="AX296"/>
      <c r="AY296"/>
    </row>
    <row r="297" spans="1:51" hidden="1">
      <c r="A297">
        <v>295</v>
      </c>
      <c r="C297" t="s">
        <v>469</v>
      </c>
      <c r="D297">
        <v>3931375</v>
      </c>
      <c r="G297"/>
      <c r="H297" t="s">
        <v>41</v>
      </c>
      <c r="I297" t="s">
        <v>31</v>
      </c>
      <c r="J297" t="s">
        <v>108</v>
      </c>
      <c r="M297">
        <v>1</v>
      </c>
      <c r="O297" t="s">
        <v>333</v>
      </c>
      <c r="P297" t="s">
        <v>34</v>
      </c>
      <c r="R297" t="s">
        <v>470</v>
      </c>
      <c r="AT297"/>
      <c r="AU297"/>
      <c r="AV297"/>
      <c r="AW297"/>
      <c r="AX297"/>
      <c r="AY297"/>
    </row>
    <row r="298" spans="1:51" hidden="1">
      <c r="A298">
        <v>296</v>
      </c>
      <c r="C298" t="s">
        <v>471</v>
      </c>
      <c r="D298">
        <v>8416564</v>
      </c>
      <c r="G298"/>
      <c r="H298" t="s">
        <v>41</v>
      </c>
      <c r="I298" t="s">
        <v>31</v>
      </c>
      <c r="J298" t="s">
        <v>108</v>
      </c>
      <c r="M298">
        <v>1</v>
      </c>
      <c r="O298" t="s">
        <v>333</v>
      </c>
      <c r="P298" t="s">
        <v>34</v>
      </c>
      <c r="AT298"/>
      <c r="AU298"/>
      <c r="AV298"/>
      <c r="AW298"/>
      <c r="AX298"/>
      <c r="AY298"/>
    </row>
    <row r="299" spans="1:51" hidden="1">
      <c r="A299">
        <v>297</v>
      </c>
      <c r="C299" t="s">
        <v>472</v>
      </c>
      <c r="D299">
        <v>8432608</v>
      </c>
      <c r="G299"/>
      <c r="H299" t="s">
        <v>36</v>
      </c>
      <c r="I299" t="s">
        <v>127</v>
      </c>
      <c r="J299" t="s">
        <v>108</v>
      </c>
      <c r="M299">
        <v>3</v>
      </c>
      <c r="P299" t="s">
        <v>43</v>
      </c>
      <c r="AT299"/>
      <c r="AU299"/>
      <c r="AV299"/>
      <c r="AW299"/>
      <c r="AX299"/>
      <c r="AY299"/>
    </row>
    <row r="300" spans="1:51" hidden="1">
      <c r="A300">
        <v>298</v>
      </c>
      <c r="C300" s="11" t="s">
        <v>473</v>
      </c>
      <c r="D300">
        <v>4494407</v>
      </c>
      <c r="G300"/>
      <c r="H300" t="s">
        <v>36</v>
      </c>
      <c r="I300" t="s">
        <v>127</v>
      </c>
      <c r="J300" t="s">
        <v>45</v>
      </c>
      <c r="M300">
        <v>1</v>
      </c>
      <c r="O300" t="s">
        <v>333</v>
      </c>
      <c r="P300" t="s">
        <v>38</v>
      </c>
      <c r="Q300" t="s">
        <v>76</v>
      </c>
      <c r="AT300"/>
      <c r="AU300"/>
      <c r="AV300"/>
      <c r="AW300"/>
      <c r="AX300"/>
      <c r="AY300"/>
    </row>
    <row r="301" spans="1:51" hidden="1">
      <c r="A301">
        <v>299</v>
      </c>
      <c r="B301" s="1">
        <v>43413</v>
      </c>
      <c r="C301" t="s">
        <v>474</v>
      </c>
      <c r="D301">
        <v>8890377</v>
      </c>
      <c r="G301"/>
      <c r="H301" t="s">
        <v>41</v>
      </c>
      <c r="I301" t="s">
        <v>127</v>
      </c>
      <c r="J301" t="s">
        <v>42</v>
      </c>
      <c r="M301">
        <v>1</v>
      </c>
      <c r="O301" t="s">
        <v>333</v>
      </c>
      <c r="P301" t="s">
        <v>38</v>
      </c>
      <c r="Q301" t="s">
        <v>76</v>
      </c>
      <c r="AT301"/>
      <c r="AU301"/>
      <c r="AV301"/>
      <c r="AW301"/>
      <c r="AX301"/>
      <c r="AY301"/>
    </row>
    <row r="302" spans="1:51" hidden="1">
      <c r="A302">
        <v>300</v>
      </c>
      <c r="C302" s="11" t="s">
        <v>475</v>
      </c>
      <c r="D302">
        <v>8538665</v>
      </c>
      <c r="G302"/>
      <c r="H302" t="s">
        <v>36</v>
      </c>
      <c r="I302" t="s">
        <v>127</v>
      </c>
      <c r="J302" t="s">
        <v>45</v>
      </c>
      <c r="M302">
        <v>1</v>
      </c>
      <c r="O302" t="s">
        <v>333</v>
      </c>
      <c r="P302" t="s">
        <v>43</v>
      </c>
      <c r="R302" s="10" t="s">
        <v>300</v>
      </c>
      <c r="AT302"/>
      <c r="AU302"/>
      <c r="AV302"/>
      <c r="AW302"/>
      <c r="AX302"/>
      <c r="AY302"/>
    </row>
    <row r="303" spans="1:51" hidden="1">
      <c r="A303">
        <v>301</v>
      </c>
      <c r="C303" s="11" t="s">
        <v>476</v>
      </c>
      <c r="D303">
        <v>9400294</v>
      </c>
      <c r="G303"/>
      <c r="H303" t="s">
        <v>41</v>
      </c>
      <c r="I303" t="s">
        <v>113</v>
      </c>
      <c r="J303" t="s">
        <v>45</v>
      </c>
      <c r="M303">
        <v>1</v>
      </c>
      <c r="O303" t="s">
        <v>333</v>
      </c>
      <c r="P303" t="s">
        <v>38</v>
      </c>
      <c r="R303" t="s">
        <v>236</v>
      </c>
      <c r="AT303"/>
      <c r="AU303"/>
      <c r="AV303"/>
      <c r="AW303"/>
      <c r="AX303"/>
      <c r="AY303"/>
    </row>
    <row r="304" spans="1:51" hidden="1">
      <c r="A304">
        <v>302</v>
      </c>
      <c r="C304" t="s">
        <v>477</v>
      </c>
      <c r="D304">
        <v>9400196</v>
      </c>
      <c r="G304"/>
      <c r="H304" t="s">
        <v>41</v>
      </c>
      <c r="I304" t="s">
        <v>31</v>
      </c>
      <c r="J304" t="s">
        <v>108</v>
      </c>
      <c r="M304">
        <v>1</v>
      </c>
      <c r="O304" t="s">
        <v>333</v>
      </c>
      <c r="P304" t="s">
        <v>34</v>
      </c>
      <c r="AT304"/>
      <c r="AU304"/>
      <c r="AV304"/>
      <c r="AW304"/>
      <c r="AX304"/>
      <c r="AY304"/>
    </row>
    <row r="305" spans="1:51" hidden="1">
      <c r="A305">
        <v>303</v>
      </c>
      <c r="C305" s="11" t="s">
        <v>478</v>
      </c>
      <c r="D305">
        <v>9395264</v>
      </c>
      <c r="G305"/>
      <c r="H305" t="s">
        <v>41</v>
      </c>
      <c r="I305" t="s">
        <v>127</v>
      </c>
      <c r="J305" t="s">
        <v>45</v>
      </c>
      <c r="M305">
        <v>1</v>
      </c>
      <c r="O305" t="s">
        <v>333</v>
      </c>
      <c r="P305" t="s">
        <v>38</v>
      </c>
      <c r="Q305" t="s">
        <v>76</v>
      </c>
      <c r="AT305"/>
      <c r="AU305"/>
      <c r="AV305"/>
      <c r="AW305"/>
      <c r="AX305"/>
      <c r="AY305"/>
    </row>
    <row r="306" spans="1:51" hidden="1">
      <c r="A306">
        <v>304</v>
      </c>
      <c r="C306" t="s">
        <v>479</v>
      </c>
      <c r="D306">
        <v>7816296</v>
      </c>
      <c r="G306"/>
      <c r="H306" t="s">
        <v>36</v>
      </c>
      <c r="I306" t="s">
        <v>31</v>
      </c>
      <c r="J306" t="s">
        <v>45</v>
      </c>
      <c r="M306">
        <v>1</v>
      </c>
      <c r="O306" t="s">
        <v>246</v>
      </c>
      <c r="P306" t="s">
        <v>43</v>
      </c>
      <c r="AT306"/>
      <c r="AU306"/>
      <c r="AV306"/>
      <c r="AW306"/>
      <c r="AX306"/>
      <c r="AY306"/>
    </row>
    <row r="307" spans="1:51" hidden="1">
      <c r="A307">
        <v>305</v>
      </c>
      <c r="C307" s="11" t="s">
        <v>480</v>
      </c>
      <c r="D307">
        <v>9408679</v>
      </c>
      <c r="G307"/>
      <c r="H307" t="s">
        <v>36</v>
      </c>
      <c r="I307" t="s">
        <v>127</v>
      </c>
      <c r="J307" t="s">
        <v>45</v>
      </c>
      <c r="M307">
        <v>1</v>
      </c>
      <c r="O307" t="s">
        <v>333</v>
      </c>
      <c r="P307" t="s">
        <v>38</v>
      </c>
      <c r="Q307" t="s">
        <v>34</v>
      </c>
      <c r="R307" t="s">
        <v>481</v>
      </c>
      <c r="AT307"/>
      <c r="AU307"/>
      <c r="AV307"/>
      <c r="AW307"/>
      <c r="AX307"/>
      <c r="AY307"/>
    </row>
    <row r="308" spans="1:51" hidden="1">
      <c r="A308">
        <v>306</v>
      </c>
      <c r="C308" t="s">
        <v>112</v>
      </c>
      <c r="D308">
        <v>8700355</v>
      </c>
      <c r="G308"/>
      <c r="H308" t="s">
        <v>41</v>
      </c>
      <c r="I308" t="s">
        <v>31</v>
      </c>
      <c r="J308" t="s">
        <v>45</v>
      </c>
      <c r="M308">
        <v>2</v>
      </c>
      <c r="P308" t="s">
        <v>38</v>
      </c>
      <c r="R308" t="s">
        <v>323</v>
      </c>
      <c r="AT308"/>
      <c r="AU308"/>
      <c r="AV308"/>
      <c r="AW308"/>
      <c r="AX308"/>
      <c r="AY308"/>
    </row>
    <row r="309" spans="1:51" hidden="1">
      <c r="A309">
        <v>307</v>
      </c>
      <c r="C309" t="s">
        <v>482</v>
      </c>
      <c r="D309">
        <v>7923330</v>
      </c>
      <c r="G309"/>
      <c r="H309" t="s">
        <v>41</v>
      </c>
      <c r="I309" t="s">
        <v>127</v>
      </c>
      <c r="J309" t="s">
        <v>108</v>
      </c>
      <c r="M309">
        <v>4</v>
      </c>
      <c r="P309" t="s">
        <v>38</v>
      </c>
      <c r="AT309"/>
      <c r="AU309"/>
      <c r="AV309"/>
      <c r="AW309"/>
      <c r="AX309"/>
      <c r="AY309"/>
    </row>
    <row r="310" spans="1:51" hidden="1">
      <c r="A310">
        <v>308</v>
      </c>
      <c r="C310" t="s">
        <v>238</v>
      </c>
      <c r="D310">
        <v>8308672</v>
      </c>
      <c r="G310"/>
      <c r="H310" t="s">
        <v>36</v>
      </c>
      <c r="I310" t="s">
        <v>127</v>
      </c>
      <c r="J310" t="s">
        <v>42</v>
      </c>
      <c r="M310">
        <v>4</v>
      </c>
      <c r="P310" t="s">
        <v>38</v>
      </c>
      <c r="R310" t="s">
        <v>483</v>
      </c>
      <c r="AT310"/>
      <c r="AU310"/>
      <c r="AV310"/>
      <c r="AW310"/>
      <c r="AX310"/>
      <c r="AY310"/>
    </row>
    <row r="311" spans="1:51" hidden="1">
      <c r="A311">
        <v>309</v>
      </c>
      <c r="C311" s="11" t="s">
        <v>484</v>
      </c>
      <c r="D311">
        <v>9396682</v>
      </c>
      <c r="G311"/>
      <c r="H311" t="s">
        <v>41</v>
      </c>
      <c r="I311" t="s">
        <v>127</v>
      </c>
      <c r="J311" t="s">
        <v>45</v>
      </c>
      <c r="M311">
        <v>1</v>
      </c>
      <c r="O311" t="s">
        <v>333</v>
      </c>
      <c r="P311" t="s">
        <v>43</v>
      </c>
      <c r="Q311" t="s">
        <v>485</v>
      </c>
      <c r="AT311"/>
      <c r="AU311"/>
      <c r="AV311"/>
      <c r="AW311"/>
      <c r="AX311"/>
      <c r="AY311"/>
    </row>
    <row r="312" spans="1:51" hidden="1">
      <c r="A312">
        <v>310</v>
      </c>
      <c r="B312" s="1">
        <v>43418</v>
      </c>
      <c r="C312" t="s">
        <v>486</v>
      </c>
      <c r="D312">
        <v>7841614</v>
      </c>
      <c r="G312"/>
      <c r="H312" t="s">
        <v>41</v>
      </c>
      <c r="I312" t="s">
        <v>31</v>
      </c>
      <c r="J312" t="s">
        <v>45</v>
      </c>
      <c r="M312">
        <v>3</v>
      </c>
      <c r="O312" t="s">
        <v>246</v>
      </c>
      <c r="P312" t="s">
        <v>424</v>
      </c>
      <c r="R312" t="s">
        <v>487</v>
      </c>
      <c r="AT312"/>
      <c r="AU312"/>
      <c r="AV312"/>
      <c r="AW312"/>
      <c r="AX312"/>
      <c r="AY312"/>
    </row>
    <row r="313" spans="1:51" hidden="1">
      <c r="A313">
        <v>311</v>
      </c>
      <c r="C313" s="11" t="s">
        <v>488</v>
      </c>
      <c r="D313">
        <v>9418748</v>
      </c>
      <c r="G313"/>
      <c r="H313" t="s">
        <v>41</v>
      </c>
      <c r="I313" t="s">
        <v>127</v>
      </c>
      <c r="J313" t="s">
        <v>45</v>
      </c>
      <c r="M313">
        <v>1</v>
      </c>
      <c r="O313" t="s">
        <v>333</v>
      </c>
      <c r="P313" t="s">
        <v>38</v>
      </c>
      <c r="Q313" t="s">
        <v>76</v>
      </c>
      <c r="R313" t="s">
        <v>489</v>
      </c>
      <c r="AT313"/>
      <c r="AU313"/>
      <c r="AV313"/>
      <c r="AW313"/>
      <c r="AX313"/>
      <c r="AY313"/>
    </row>
    <row r="314" spans="1:51" hidden="1">
      <c r="A314">
        <v>312</v>
      </c>
      <c r="B314" s="1">
        <v>43419</v>
      </c>
      <c r="C314" t="s">
        <v>490</v>
      </c>
      <c r="D314">
        <v>9408857</v>
      </c>
      <c r="G314"/>
      <c r="H314" t="s">
        <v>41</v>
      </c>
      <c r="I314" t="s">
        <v>31</v>
      </c>
      <c r="J314" t="s">
        <v>45</v>
      </c>
      <c r="M314">
        <v>1</v>
      </c>
      <c r="O314" t="s">
        <v>333</v>
      </c>
      <c r="P314" t="s">
        <v>38</v>
      </c>
      <c r="Q314" t="s">
        <v>34</v>
      </c>
      <c r="AT314"/>
      <c r="AU314"/>
      <c r="AV314"/>
      <c r="AW314"/>
      <c r="AX314"/>
      <c r="AY314"/>
    </row>
    <row r="315" spans="1:51" hidden="1">
      <c r="A315">
        <v>313</v>
      </c>
      <c r="B315" s="1">
        <v>43425</v>
      </c>
      <c r="C315" t="s">
        <v>58</v>
      </c>
      <c r="D315">
        <v>7804281</v>
      </c>
      <c r="G315"/>
      <c r="H315" t="s">
        <v>36</v>
      </c>
      <c r="I315" t="s">
        <v>31</v>
      </c>
      <c r="J315" t="s">
        <v>45</v>
      </c>
      <c r="M315">
        <v>3</v>
      </c>
      <c r="O315" t="s">
        <v>246</v>
      </c>
      <c r="P315" t="s">
        <v>43</v>
      </c>
      <c r="R315" t="s">
        <v>323</v>
      </c>
      <c r="AT315"/>
      <c r="AU315"/>
      <c r="AV315"/>
      <c r="AW315"/>
      <c r="AX315"/>
      <c r="AY315"/>
    </row>
    <row r="316" spans="1:51" hidden="1">
      <c r="A316">
        <v>314</v>
      </c>
      <c r="B316" s="1">
        <v>43434</v>
      </c>
      <c r="C316" t="s">
        <v>491</v>
      </c>
      <c r="D316">
        <v>7654255</v>
      </c>
      <c r="G316"/>
      <c r="H316" t="s">
        <v>41</v>
      </c>
      <c r="I316" t="s">
        <v>31</v>
      </c>
      <c r="J316" t="s">
        <v>108</v>
      </c>
      <c r="M316">
        <v>1</v>
      </c>
      <c r="O316" t="s">
        <v>333</v>
      </c>
      <c r="P316" t="s">
        <v>61</v>
      </c>
      <c r="AT316"/>
      <c r="AU316"/>
      <c r="AV316"/>
      <c r="AW316"/>
      <c r="AX316"/>
      <c r="AY316"/>
    </row>
    <row r="317" spans="1:51" hidden="1">
      <c r="A317">
        <v>315</v>
      </c>
      <c r="C317" t="s">
        <v>492</v>
      </c>
      <c r="D317">
        <v>8990434</v>
      </c>
      <c r="G317"/>
      <c r="H317" t="s">
        <v>41</v>
      </c>
      <c r="I317" t="s">
        <v>31</v>
      </c>
      <c r="J317" t="s">
        <v>45</v>
      </c>
      <c r="M317">
        <v>1</v>
      </c>
      <c r="O317" t="s">
        <v>246</v>
      </c>
      <c r="P317" t="s">
        <v>38</v>
      </c>
      <c r="Q317" t="s">
        <v>493</v>
      </c>
      <c r="AT317"/>
      <c r="AU317"/>
      <c r="AV317"/>
      <c r="AW317"/>
      <c r="AX317"/>
      <c r="AY317"/>
    </row>
    <row r="318" spans="1:51" hidden="1">
      <c r="A318">
        <v>316</v>
      </c>
      <c r="C318" t="s">
        <v>494</v>
      </c>
      <c r="D318">
        <v>9414387</v>
      </c>
      <c r="G318"/>
      <c r="H318" t="s">
        <v>36</v>
      </c>
      <c r="I318" t="s">
        <v>31</v>
      </c>
      <c r="J318" t="s">
        <v>108</v>
      </c>
      <c r="M318">
        <v>1</v>
      </c>
      <c r="O318" t="s">
        <v>333</v>
      </c>
      <c r="P318" t="s">
        <v>34</v>
      </c>
      <c r="AT318"/>
      <c r="AU318"/>
      <c r="AV318"/>
      <c r="AW318"/>
      <c r="AX318"/>
      <c r="AY318"/>
    </row>
    <row r="319" spans="1:51" hidden="1">
      <c r="A319">
        <v>317</v>
      </c>
      <c r="C319" s="11" t="s">
        <v>495</v>
      </c>
      <c r="D319">
        <v>9411942</v>
      </c>
      <c r="G319"/>
      <c r="H319" t="s">
        <v>36</v>
      </c>
      <c r="I319" t="s">
        <v>127</v>
      </c>
      <c r="J319" t="s">
        <v>45</v>
      </c>
      <c r="M319">
        <v>1</v>
      </c>
      <c r="O319" t="s">
        <v>333</v>
      </c>
      <c r="P319" t="s">
        <v>43</v>
      </c>
      <c r="AT319"/>
      <c r="AU319"/>
      <c r="AV319"/>
      <c r="AW319"/>
      <c r="AX319"/>
      <c r="AY319"/>
    </row>
    <row r="320" spans="1:51" hidden="1">
      <c r="A320">
        <v>318</v>
      </c>
      <c r="C320" t="s">
        <v>496</v>
      </c>
      <c r="D320">
        <v>9103431</v>
      </c>
      <c r="G320"/>
      <c r="H320" t="s">
        <v>41</v>
      </c>
      <c r="I320" t="s">
        <v>127</v>
      </c>
      <c r="J320" t="s">
        <v>108</v>
      </c>
      <c r="O320" t="s">
        <v>349</v>
      </c>
      <c r="R320" t="s">
        <v>497</v>
      </c>
      <c r="AT320"/>
      <c r="AU320"/>
      <c r="AV320"/>
      <c r="AW320"/>
      <c r="AX320"/>
      <c r="AY320"/>
    </row>
    <row r="321" spans="1:51" hidden="1">
      <c r="A321">
        <v>319</v>
      </c>
      <c r="C321" t="s">
        <v>498</v>
      </c>
      <c r="D321">
        <v>2746602</v>
      </c>
      <c r="G321"/>
      <c r="H321" t="s">
        <v>36</v>
      </c>
      <c r="I321" t="s">
        <v>31</v>
      </c>
      <c r="J321" t="s">
        <v>45</v>
      </c>
      <c r="M321">
        <v>1</v>
      </c>
      <c r="O321" t="s">
        <v>246</v>
      </c>
      <c r="P321" t="s">
        <v>38</v>
      </c>
      <c r="Q321" t="s">
        <v>76</v>
      </c>
      <c r="AT321"/>
      <c r="AU321"/>
      <c r="AV321"/>
      <c r="AW321"/>
      <c r="AX321"/>
      <c r="AY321"/>
    </row>
    <row r="322" spans="1:51" hidden="1">
      <c r="A322">
        <v>320</v>
      </c>
      <c r="B322" s="1">
        <v>43441</v>
      </c>
      <c r="C322" s="11" t="s">
        <v>499</v>
      </c>
      <c r="D322">
        <v>9425151</v>
      </c>
      <c r="G322"/>
      <c r="H322" t="s">
        <v>41</v>
      </c>
      <c r="I322" t="s">
        <v>127</v>
      </c>
      <c r="J322" t="s">
        <v>45</v>
      </c>
      <c r="M322">
        <v>1</v>
      </c>
      <c r="O322" t="s">
        <v>333</v>
      </c>
      <c r="P322" t="s">
        <v>38</v>
      </c>
      <c r="Q322" t="s">
        <v>76</v>
      </c>
      <c r="AT322"/>
      <c r="AU322"/>
      <c r="AV322"/>
      <c r="AW322"/>
      <c r="AX322"/>
      <c r="AY322"/>
    </row>
    <row r="323" spans="1:51" hidden="1">
      <c r="A323">
        <v>321</v>
      </c>
      <c r="C323" t="s">
        <v>312</v>
      </c>
      <c r="D323">
        <v>7910825</v>
      </c>
      <c r="G323"/>
      <c r="H323" t="s">
        <v>41</v>
      </c>
      <c r="I323" t="s">
        <v>31</v>
      </c>
      <c r="J323" t="s">
        <v>45</v>
      </c>
      <c r="M323">
        <v>7</v>
      </c>
      <c r="P323" t="s">
        <v>38</v>
      </c>
      <c r="R323" t="s">
        <v>300</v>
      </c>
      <c r="AT323"/>
      <c r="AU323"/>
      <c r="AV323"/>
      <c r="AW323"/>
      <c r="AX323"/>
      <c r="AY323"/>
    </row>
    <row r="324" spans="1:51" hidden="1">
      <c r="A324">
        <v>322</v>
      </c>
      <c r="C324" t="s">
        <v>500</v>
      </c>
      <c r="D324">
        <v>9223976</v>
      </c>
      <c r="G324"/>
      <c r="H324" t="s">
        <v>41</v>
      </c>
      <c r="I324" t="s">
        <v>127</v>
      </c>
      <c r="J324" t="s">
        <v>45</v>
      </c>
      <c r="M324">
        <v>2</v>
      </c>
      <c r="P324" t="s">
        <v>43</v>
      </c>
      <c r="R324" t="s">
        <v>501</v>
      </c>
      <c r="AT324"/>
      <c r="AU324"/>
      <c r="AV324"/>
      <c r="AW324"/>
      <c r="AX324"/>
      <c r="AY324"/>
    </row>
    <row r="325" spans="1:51" hidden="1">
      <c r="A325">
        <v>323</v>
      </c>
      <c r="C325" s="11" t="s">
        <v>502</v>
      </c>
      <c r="D325">
        <v>9427998</v>
      </c>
      <c r="G325"/>
      <c r="H325" t="s">
        <v>36</v>
      </c>
      <c r="I325" t="s">
        <v>127</v>
      </c>
      <c r="J325" t="s">
        <v>45</v>
      </c>
      <c r="M325">
        <v>1</v>
      </c>
      <c r="O325" t="s">
        <v>333</v>
      </c>
      <c r="P325" t="s">
        <v>43</v>
      </c>
      <c r="AT325"/>
      <c r="AU325"/>
      <c r="AV325"/>
      <c r="AW325"/>
      <c r="AX325"/>
      <c r="AY325"/>
    </row>
    <row r="326" spans="1:51" hidden="1">
      <c r="A326">
        <v>324</v>
      </c>
      <c r="C326" s="12" t="s">
        <v>503</v>
      </c>
      <c r="D326">
        <v>9437512</v>
      </c>
      <c r="G326"/>
      <c r="H326" t="s">
        <v>41</v>
      </c>
      <c r="I326" t="s">
        <v>127</v>
      </c>
      <c r="J326" t="s">
        <v>45</v>
      </c>
      <c r="M326">
        <v>1</v>
      </c>
      <c r="O326" s="15" t="s">
        <v>504</v>
      </c>
      <c r="P326" t="s">
        <v>43</v>
      </c>
      <c r="R326" s="10" t="s">
        <v>505</v>
      </c>
      <c r="AT326"/>
      <c r="AU326"/>
      <c r="AV326"/>
      <c r="AW326"/>
      <c r="AX326"/>
      <c r="AY326"/>
    </row>
    <row r="327" spans="1:51" hidden="1">
      <c r="A327">
        <v>325</v>
      </c>
      <c r="C327" t="s">
        <v>506</v>
      </c>
      <c r="D327">
        <v>6491469</v>
      </c>
      <c r="G327"/>
      <c r="H327" t="s">
        <v>36</v>
      </c>
      <c r="I327" t="s">
        <v>31</v>
      </c>
      <c r="J327" t="s">
        <v>45</v>
      </c>
      <c r="M327">
        <v>8</v>
      </c>
      <c r="P327" t="s">
        <v>43</v>
      </c>
      <c r="R327" s="16" t="s">
        <v>323</v>
      </c>
      <c r="AT327"/>
      <c r="AU327"/>
      <c r="AV327"/>
      <c r="AW327"/>
      <c r="AX327"/>
      <c r="AY327"/>
    </row>
    <row r="328" spans="1:51" hidden="1">
      <c r="A328">
        <v>326</v>
      </c>
      <c r="C328" s="11" t="s">
        <v>507</v>
      </c>
      <c r="D328">
        <v>9429102</v>
      </c>
      <c r="G328"/>
      <c r="H328" t="s">
        <v>36</v>
      </c>
      <c r="I328" t="s">
        <v>127</v>
      </c>
      <c r="J328" t="s">
        <v>45</v>
      </c>
      <c r="M328">
        <v>1</v>
      </c>
      <c r="O328" t="s">
        <v>333</v>
      </c>
      <c r="P328" t="s">
        <v>43</v>
      </c>
      <c r="AT328"/>
      <c r="AU328"/>
      <c r="AV328"/>
      <c r="AW328"/>
      <c r="AX328"/>
      <c r="AY328"/>
    </row>
    <row r="329" spans="1:51" hidden="1">
      <c r="A329">
        <v>327</v>
      </c>
      <c r="C329" t="s">
        <v>508</v>
      </c>
      <c r="D329">
        <v>9412717</v>
      </c>
      <c r="G329"/>
      <c r="H329" t="s">
        <v>36</v>
      </c>
      <c r="I329" t="s">
        <v>31</v>
      </c>
      <c r="J329" t="s">
        <v>108</v>
      </c>
      <c r="M329">
        <v>1</v>
      </c>
      <c r="O329" t="s">
        <v>333</v>
      </c>
      <c r="P329" t="s">
        <v>34</v>
      </c>
      <c r="R329" t="s">
        <v>509</v>
      </c>
      <c r="AT329"/>
      <c r="AU329"/>
      <c r="AV329"/>
      <c r="AW329"/>
      <c r="AX329"/>
      <c r="AY329"/>
    </row>
    <row r="330" spans="1:51" hidden="1">
      <c r="A330">
        <v>328</v>
      </c>
      <c r="C330" t="s">
        <v>510</v>
      </c>
      <c r="D330">
        <v>9429102</v>
      </c>
      <c r="G330"/>
      <c r="H330" t="s">
        <v>36</v>
      </c>
      <c r="I330" t="s">
        <v>31</v>
      </c>
      <c r="J330" t="s">
        <v>108</v>
      </c>
      <c r="M330">
        <v>1</v>
      </c>
      <c r="O330" t="s">
        <v>333</v>
      </c>
      <c r="P330" t="s">
        <v>34</v>
      </c>
      <c r="AT330"/>
      <c r="AU330"/>
      <c r="AV330"/>
      <c r="AW330"/>
      <c r="AX330"/>
      <c r="AY330"/>
    </row>
    <row r="331" spans="1:51" hidden="1">
      <c r="A331">
        <v>329</v>
      </c>
      <c r="B331" s="1">
        <v>43455</v>
      </c>
      <c r="C331" t="s">
        <v>511</v>
      </c>
      <c r="D331">
        <v>9425749</v>
      </c>
      <c r="G331"/>
      <c r="H331" t="s">
        <v>36</v>
      </c>
      <c r="I331" t="s">
        <v>31</v>
      </c>
      <c r="J331" t="s">
        <v>108</v>
      </c>
      <c r="M331">
        <v>1</v>
      </c>
      <c r="O331" t="s">
        <v>333</v>
      </c>
      <c r="P331" t="s">
        <v>34</v>
      </c>
      <c r="AT331"/>
      <c r="AU331"/>
      <c r="AV331"/>
      <c r="AW331"/>
      <c r="AX331"/>
      <c r="AY331"/>
    </row>
    <row r="332" spans="1:51" hidden="1">
      <c r="A332">
        <v>330</v>
      </c>
      <c r="C332" s="11" t="s">
        <v>512</v>
      </c>
      <c r="D332">
        <v>9428407</v>
      </c>
      <c r="G332"/>
      <c r="H332" t="s">
        <v>36</v>
      </c>
      <c r="I332" t="s">
        <v>127</v>
      </c>
      <c r="J332" t="s">
        <v>45</v>
      </c>
      <c r="M332">
        <v>1</v>
      </c>
      <c r="O332" t="s">
        <v>513</v>
      </c>
      <c r="P332" t="s">
        <v>38</v>
      </c>
      <c r="AT332"/>
      <c r="AU332"/>
      <c r="AV332"/>
      <c r="AW332"/>
      <c r="AX332"/>
      <c r="AY332"/>
    </row>
    <row r="333" spans="1:51" hidden="1">
      <c r="A333">
        <v>331</v>
      </c>
      <c r="C333" t="s">
        <v>514</v>
      </c>
      <c r="D333">
        <v>5691209</v>
      </c>
      <c r="G333"/>
      <c r="H333" t="s">
        <v>36</v>
      </c>
      <c r="I333" t="s">
        <v>31</v>
      </c>
      <c r="J333" t="s">
        <v>42</v>
      </c>
      <c r="M333">
        <v>1</v>
      </c>
      <c r="O333" t="s">
        <v>333</v>
      </c>
      <c r="P333" t="s">
        <v>101</v>
      </c>
      <c r="Q333" t="s">
        <v>101</v>
      </c>
      <c r="R333" t="s">
        <v>515</v>
      </c>
      <c r="AT333"/>
      <c r="AU333"/>
      <c r="AV333"/>
      <c r="AW333"/>
      <c r="AX333"/>
      <c r="AY333"/>
    </row>
    <row r="334" spans="1:51" hidden="1">
      <c r="A334">
        <v>332</v>
      </c>
      <c r="C334" t="s">
        <v>516</v>
      </c>
      <c r="D334">
        <v>9285542</v>
      </c>
      <c r="G334"/>
      <c r="H334" t="s">
        <v>41</v>
      </c>
      <c r="I334" t="s">
        <v>31</v>
      </c>
      <c r="J334" t="s">
        <v>108</v>
      </c>
      <c r="M334">
        <v>2</v>
      </c>
      <c r="P334" t="s">
        <v>34</v>
      </c>
      <c r="R334" t="s">
        <v>323</v>
      </c>
      <c r="AT334"/>
      <c r="AU334"/>
      <c r="AV334"/>
      <c r="AW334"/>
      <c r="AX334"/>
      <c r="AY334"/>
    </row>
    <row r="335" spans="1:51" hidden="1">
      <c r="A335">
        <v>333</v>
      </c>
      <c r="C335" t="s">
        <v>517</v>
      </c>
      <c r="D335">
        <v>8912698</v>
      </c>
      <c r="G335"/>
      <c r="H335" t="s">
        <v>36</v>
      </c>
      <c r="I335" t="s">
        <v>31</v>
      </c>
      <c r="J335" t="s">
        <v>45</v>
      </c>
      <c r="M335">
        <v>1</v>
      </c>
      <c r="O335" t="s">
        <v>246</v>
      </c>
      <c r="P335" t="s">
        <v>43</v>
      </c>
      <c r="R335" t="s">
        <v>518</v>
      </c>
      <c r="AT335"/>
      <c r="AU335"/>
      <c r="AV335"/>
      <c r="AW335"/>
      <c r="AX335"/>
      <c r="AY335"/>
    </row>
    <row r="336" spans="1:51" hidden="1">
      <c r="A336">
        <v>334</v>
      </c>
      <c r="C336" t="s">
        <v>91</v>
      </c>
      <c r="D336">
        <v>7462836</v>
      </c>
      <c r="G336"/>
      <c r="H336" t="s">
        <v>41</v>
      </c>
      <c r="I336" t="s">
        <v>127</v>
      </c>
      <c r="J336" t="s">
        <v>42</v>
      </c>
      <c r="M336">
        <v>17</v>
      </c>
      <c r="P336" t="s">
        <v>43</v>
      </c>
      <c r="R336" t="s">
        <v>519</v>
      </c>
      <c r="AT336"/>
      <c r="AU336"/>
      <c r="AV336"/>
      <c r="AW336"/>
      <c r="AX336"/>
      <c r="AY336"/>
    </row>
    <row r="337" spans="1:51" hidden="1">
      <c r="A337">
        <v>335</v>
      </c>
      <c r="C337" t="s">
        <v>520</v>
      </c>
      <c r="D337">
        <v>6156884</v>
      </c>
      <c r="G337"/>
      <c r="H337" t="s">
        <v>41</v>
      </c>
      <c r="I337" t="s">
        <v>31</v>
      </c>
      <c r="J337" t="s">
        <v>108</v>
      </c>
      <c r="M337">
        <v>1</v>
      </c>
      <c r="O337" t="s">
        <v>333</v>
      </c>
      <c r="P337" t="s">
        <v>34</v>
      </c>
      <c r="Q337" t="s">
        <v>521</v>
      </c>
      <c r="R337" t="s">
        <v>397</v>
      </c>
      <c r="AT337"/>
      <c r="AU337"/>
      <c r="AV337"/>
      <c r="AW337"/>
      <c r="AX337"/>
      <c r="AY337"/>
    </row>
    <row r="338" spans="1:51" hidden="1">
      <c r="A338">
        <v>336</v>
      </c>
      <c r="C338" t="s">
        <v>522</v>
      </c>
      <c r="D338">
        <v>9346941</v>
      </c>
      <c r="G338"/>
      <c r="H338" t="s">
        <v>41</v>
      </c>
      <c r="I338" t="s">
        <v>31</v>
      </c>
      <c r="J338" t="s">
        <v>108</v>
      </c>
      <c r="M338">
        <v>1</v>
      </c>
      <c r="O338" t="s">
        <v>333</v>
      </c>
      <c r="P338" t="s">
        <v>34</v>
      </c>
      <c r="AT338"/>
      <c r="AU338"/>
      <c r="AV338"/>
      <c r="AW338"/>
      <c r="AX338"/>
      <c r="AY338"/>
    </row>
    <row r="339" spans="1:51" hidden="1">
      <c r="A339">
        <v>337</v>
      </c>
      <c r="B339" s="1">
        <v>43462</v>
      </c>
      <c r="C339" t="s">
        <v>338</v>
      </c>
      <c r="D339">
        <v>2837013</v>
      </c>
      <c r="G339"/>
      <c r="H339" t="s">
        <v>41</v>
      </c>
      <c r="I339" t="s">
        <v>127</v>
      </c>
      <c r="J339" t="s">
        <v>108</v>
      </c>
      <c r="M339">
        <v>3</v>
      </c>
      <c r="P339" t="s">
        <v>523</v>
      </c>
      <c r="Q339" t="s">
        <v>524</v>
      </c>
      <c r="R339" t="s">
        <v>323</v>
      </c>
      <c r="AT339"/>
      <c r="AU339"/>
      <c r="AV339"/>
      <c r="AW339"/>
      <c r="AX339"/>
      <c r="AY339"/>
    </row>
    <row r="340" spans="1:51" hidden="1">
      <c r="A340">
        <v>338</v>
      </c>
      <c r="B340" s="1">
        <v>43469</v>
      </c>
      <c r="C340" t="s">
        <v>525</v>
      </c>
      <c r="D340">
        <v>9441856</v>
      </c>
      <c r="G340"/>
      <c r="H340" t="s">
        <v>41</v>
      </c>
      <c r="I340" t="s">
        <v>31</v>
      </c>
      <c r="J340" t="s">
        <v>108</v>
      </c>
      <c r="M340">
        <v>1</v>
      </c>
      <c r="O340" t="s">
        <v>333</v>
      </c>
      <c r="P340" t="s">
        <v>34</v>
      </c>
      <c r="AT340"/>
      <c r="AU340"/>
      <c r="AV340"/>
      <c r="AW340"/>
      <c r="AX340"/>
      <c r="AY340"/>
    </row>
    <row r="341" spans="1:51" hidden="1">
      <c r="A341">
        <v>339</v>
      </c>
      <c r="B341" s="1">
        <v>43476</v>
      </c>
      <c r="C341" t="s">
        <v>526</v>
      </c>
      <c r="D341">
        <v>6919613</v>
      </c>
      <c r="G341"/>
      <c r="H341" t="s">
        <v>41</v>
      </c>
      <c r="I341" t="s">
        <v>127</v>
      </c>
      <c r="J341" t="s">
        <v>45</v>
      </c>
      <c r="M341">
        <v>1</v>
      </c>
      <c r="O341" t="s">
        <v>205</v>
      </c>
      <c r="P341" t="s">
        <v>43</v>
      </c>
      <c r="AT341"/>
      <c r="AU341"/>
      <c r="AV341"/>
      <c r="AW341"/>
      <c r="AX341"/>
      <c r="AY341"/>
    </row>
    <row r="342" spans="1:51" hidden="1">
      <c r="A342">
        <v>340</v>
      </c>
      <c r="C342" t="s">
        <v>527</v>
      </c>
      <c r="D342">
        <v>9327436</v>
      </c>
      <c r="G342"/>
      <c r="H342" t="s">
        <v>36</v>
      </c>
      <c r="I342" t="s">
        <v>31</v>
      </c>
      <c r="J342" t="s">
        <v>108</v>
      </c>
      <c r="M342">
        <v>2</v>
      </c>
      <c r="P342" t="s">
        <v>34</v>
      </c>
      <c r="R342" t="s">
        <v>323</v>
      </c>
      <c r="AT342"/>
      <c r="AU342"/>
      <c r="AV342"/>
      <c r="AW342"/>
      <c r="AX342"/>
      <c r="AY342"/>
    </row>
    <row r="343" spans="1:51" hidden="1">
      <c r="A343">
        <v>341</v>
      </c>
      <c r="C343" s="11" t="s">
        <v>528</v>
      </c>
      <c r="D343">
        <v>7778924</v>
      </c>
      <c r="G343"/>
      <c r="H343" t="s">
        <v>36</v>
      </c>
      <c r="I343" t="s">
        <v>127</v>
      </c>
      <c r="J343" t="s">
        <v>45</v>
      </c>
      <c r="M343">
        <v>1</v>
      </c>
      <c r="O343" t="s">
        <v>333</v>
      </c>
      <c r="P343" t="s">
        <v>43</v>
      </c>
      <c r="AT343"/>
      <c r="AU343"/>
      <c r="AV343"/>
      <c r="AW343"/>
      <c r="AX343"/>
      <c r="AY343"/>
    </row>
    <row r="344" spans="1:51" hidden="1">
      <c r="A344">
        <v>342</v>
      </c>
      <c r="C344" t="s">
        <v>222</v>
      </c>
      <c r="D344">
        <v>9162238</v>
      </c>
      <c r="G344"/>
      <c r="H344" t="s">
        <v>36</v>
      </c>
      <c r="I344" t="s">
        <v>127</v>
      </c>
      <c r="J344" t="s">
        <v>45</v>
      </c>
      <c r="M344">
        <v>2</v>
      </c>
      <c r="P344" t="s">
        <v>43</v>
      </c>
      <c r="R344" t="s">
        <v>529</v>
      </c>
      <c r="AT344"/>
      <c r="AU344"/>
      <c r="AV344"/>
      <c r="AW344"/>
      <c r="AX344"/>
      <c r="AY344"/>
    </row>
    <row r="345" spans="1:51" hidden="1">
      <c r="A345">
        <v>343</v>
      </c>
      <c r="C345" s="11" t="s">
        <v>530</v>
      </c>
      <c r="D345">
        <v>1349071</v>
      </c>
      <c r="G345"/>
      <c r="H345" t="s">
        <v>41</v>
      </c>
      <c r="I345" t="s">
        <v>127</v>
      </c>
      <c r="J345" t="s">
        <v>45</v>
      </c>
      <c r="M345">
        <v>1</v>
      </c>
      <c r="O345" t="s">
        <v>333</v>
      </c>
      <c r="P345" t="s">
        <v>38</v>
      </c>
      <c r="Q345" t="s">
        <v>34</v>
      </c>
      <c r="AT345"/>
      <c r="AU345"/>
      <c r="AV345"/>
      <c r="AW345"/>
      <c r="AX345"/>
      <c r="AY345"/>
    </row>
    <row r="346" spans="1:51" hidden="1">
      <c r="A346">
        <v>344</v>
      </c>
      <c r="C346" t="s">
        <v>531</v>
      </c>
      <c r="D346">
        <v>9435408</v>
      </c>
      <c r="G346"/>
      <c r="H346" t="s">
        <v>36</v>
      </c>
      <c r="I346" t="s">
        <v>31</v>
      </c>
      <c r="J346" t="s">
        <v>108</v>
      </c>
      <c r="M346">
        <v>1</v>
      </c>
      <c r="O346" t="s">
        <v>333</v>
      </c>
      <c r="P346" t="s">
        <v>34</v>
      </c>
      <c r="AT346"/>
      <c r="AU346"/>
      <c r="AV346"/>
      <c r="AW346"/>
      <c r="AX346"/>
      <c r="AY346"/>
    </row>
    <row r="347" spans="1:51" hidden="1">
      <c r="A347">
        <v>345</v>
      </c>
      <c r="B347" s="1">
        <v>43483</v>
      </c>
      <c r="C347" t="s">
        <v>46</v>
      </c>
      <c r="D347">
        <v>7985905</v>
      </c>
      <c r="G347"/>
      <c r="H347" t="s">
        <v>36</v>
      </c>
      <c r="I347" t="s">
        <v>127</v>
      </c>
      <c r="J347" t="s">
        <v>45</v>
      </c>
      <c r="M347">
        <v>1</v>
      </c>
      <c r="O347" t="s">
        <v>246</v>
      </c>
      <c r="P347" t="s">
        <v>43</v>
      </c>
      <c r="R347" t="s">
        <v>532</v>
      </c>
      <c r="AT347"/>
      <c r="AU347"/>
      <c r="AV347"/>
      <c r="AW347"/>
      <c r="AX347"/>
      <c r="AY347"/>
    </row>
    <row r="348" spans="1:51" hidden="1">
      <c r="A348">
        <v>346</v>
      </c>
      <c r="C348" s="12" t="s">
        <v>533</v>
      </c>
      <c r="D348">
        <v>9436470</v>
      </c>
      <c r="G348"/>
      <c r="H348" t="s">
        <v>36</v>
      </c>
      <c r="I348" t="s">
        <v>127</v>
      </c>
      <c r="J348" t="s">
        <v>45</v>
      </c>
      <c r="M348">
        <v>1</v>
      </c>
      <c r="O348" t="s">
        <v>534</v>
      </c>
      <c r="P348" t="s">
        <v>43</v>
      </c>
      <c r="R348" t="s">
        <v>535</v>
      </c>
      <c r="AT348"/>
      <c r="AU348"/>
      <c r="AV348"/>
      <c r="AW348"/>
      <c r="AX348"/>
      <c r="AY348"/>
    </row>
    <row r="349" spans="1:51" hidden="1">
      <c r="A349">
        <v>347</v>
      </c>
      <c r="C349" s="11" t="s">
        <v>536</v>
      </c>
      <c r="D349">
        <v>9454903</v>
      </c>
      <c r="G349"/>
      <c r="H349" t="s">
        <v>41</v>
      </c>
      <c r="I349" t="s">
        <v>127</v>
      </c>
      <c r="J349" t="s">
        <v>45</v>
      </c>
      <c r="M349">
        <v>1</v>
      </c>
      <c r="O349" t="s">
        <v>333</v>
      </c>
      <c r="P349" t="s">
        <v>43</v>
      </c>
      <c r="AT349"/>
      <c r="AU349"/>
      <c r="AV349"/>
      <c r="AW349"/>
      <c r="AX349"/>
      <c r="AY349"/>
    </row>
    <row r="350" spans="1:51" hidden="1">
      <c r="A350">
        <v>348</v>
      </c>
      <c r="C350" s="11" t="s">
        <v>537</v>
      </c>
      <c r="D350">
        <v>9088186</v>
      </c>
      <c r="G350"/>
      <c r="H350" t="s">
        <v>36</v>
      </c>
      <c r="I350" t="s">
        <v>127</v>
      </c>
      <c r="J350" t="s">
        <v>45</v>
      </c>
      <c r="M350">
        <v>1</v>
      </c>
      <c r="O350" t="s">
        <v>333</v>
      </c>
      <c r="P350" t="s">
        <v>38</v>
      </c>
      <c r="Q350" t="s">
        <v>76</v>
      </c>
      <c r="AT350"/>
      <c r="AU350"/>
      <c r="AV350"/>
      <c r="AW350"/>
      <c r="AX350"/>
      <c r="AY350"/>
    </row>
    <row r="351" spans="1:51" hidden="1">
      <c r="A351">
        <v>349</v>
      </c>
      <c r="C351" s="11" t="s">
        <v>538</v>
      </c>
      <c r="D351">
        <v>945248</v>
      </c>
      <c r="G351"/>
      <c r="H351" t="s">
        <v>36</v>
      </c>
      <c r="I351" t="s">
        <v>127</v>
      </c>
      <c r="J351" t="s">
        <v>45</v>
      </c>
      <c r="M351">
        <v>1</v>
      </c>
      <c r="O351" t="s">
        <v>333</v>
      </c>
      <c r="P351" t="s">
        <v>43</v>
      </c>
      <c r="AT351"/>
      <c r="AU351"/>
      <c r="AV351"/>
      <c r="AW351"/>
      <c r="AX351"/>
      <c r="AY351"/>
    </row>
    <row r="352" spans="1:51" hidden="1">
      <c r="A352">
        <v>350</v>
      </c>
      <c r="B352" s="1">
        <v>43490</v>
      </c>
      <c r="C352" s="11" t="s">
        <v>539</v>
      </c>
      <c r="D352">
        <v>9432900</v>
      </c>
      <c r="G352"/>
      <c r="H352" t="s">
        <v>36</v>
      </c>
      <c r="I352" t="s">
        <v>127</v>
      </c>
      <c r="J352" t="s">
        <v>45</v>
      </c>
      <c r="M352">
        <v>1</v>
      </c>
      <c r="O352" t="s">
        <v>333</v>
      </c>
      <c r="P352" t="s">
        <v>38</v>
      </c>
      <c r="Q352" t="s">
        <v>76</v>
      </c>
      <c r="AT352"/>
      <c r="AU352"/>
      <c r="AV352"/>
      <c r="AW352"/>
      <c r="AX352"/>
      <c r="AY352"/>
    </row>
    <row r="353" spans="1:51" hidden="1">
      <c r="A353">
        <v>351</v>
      </c>
      <c r="C353" t="s">
        <v>540</v>
      </c>
      <c r="D353">
        <v>9152813</v>
      </c>
      <c r="G353"/>
      <c r="H353" t="s">
        <v>41</v>
      </c>
      <c r="I353" t="s">
        <v>31</v>
      </c>
      <c r="J353" t="s">
        <v>45</v>
      </c>
      <c r="M353">
        <v>1</v>
      </c>
      <c r="O353" t="s">
        <v>45</v>
      </c>
      <c r="P353" t="s">
        <v>38</v>
      </c>
      <c r="Q353" t="s">
        <v>34</v>
      </c>
      <c r="R353" t="s">
        <v>541</v>
      </c>
      <c r="AT353"/>
      <c r="AU353"/>
      <c r="AV353"/>
      <c r="AW353"/>
      <c r="AX353"/>
      <c r="AY353"/>
    </row>
    <row r="354" spans="1:51" hidden="1">
      <c r="A354">
        <v>352</v>
      </c>
      <c r="C354" t="s">
        <v>542</v>
      </c>
      <c r="D354">
        <v>7395721</v>
      </c>
      <c r="G354"/>
      <c r="H354" t="s">
        <v>41</v>
      </c>
      <c r="I354" t="s">
        <v>31</v>
      </c>
      <c r="J354" t="s">
        <v>45</v>
      </c>
      <c r="M354">
        <v>2</v>
      </c>
      <c r="P354" t="s">
        <v>43</v>
      </c>
      <c r="AT354"/>
      <c r="AU354"/>
      <c r="AV354"/>
      <c r="AW354"/>
      <c r="AX354"/>
      <c r="AY354"/>
    </row>
    <row r="355" spans="1:51" hidden="1">
      <c r="A355">
        <v>353</v>
      </c>
      <c r="B355" s="1">
        <v>43497</v>
      </c>
      <c r="C355" t="s">
        <v>543</v>
      </c>
      <c r="D355">
        <v>7882794</v>
      </c>
      <c r="G355"/>
      <c r="H355" t="s">
        <v>41</v>
      </c>
      <c r="I355" t="s">
        <v>31</v>
      </c>
      <c r="J355" t="s">
        <v>45</v>
      </c>
      <c r="M355">
        <v>1</v>
      </c>
      <c r="O355" t="s">
        <v>246</v>
      </c>
      <c r="P355" t="s">
        <v>359</v>
      </c>
      <c r="AT355"/>
      <c r="AU355"/>
      <c r="AV355"/>
      <c r="AW355"/>
      <c r="AX355"/>
      <c r="AY355"/>
    </row>
    <row r="356" spans="1:51" hidden="1">
      <c r="A356">
        <v>354</v>
      </c>
      <c r="C356" t="s">
        <v>94</v>
      </c>
      <c r="D356">
        <v>8755750</v>
      </c>
      <c r="G356"/>
      <c r="H356" t="s">
        <v>36</v>
      </c>
      <c r="I356" t="s">
        <v>31</v>
      </c>
      <c r="J356" t="s">
        <v>42</v>
      </c>
      <c r="M356">
        <v>3</v>
      </c>
      <c r="P356" t="s">
        <v>544</v>
      </c>
      <c r="R356" t="s">
        <v>545</v>
      </c>
      <c r="AT356"/>
      <c r="AU356"/>
      <c r="AV356"/>
      <c r="AW356"/>
      <c r="AX356"/>
      <c r="AY356"/>
    </row>
    <row r="357" spans="1:51" hidden="1">
      <c r="A357">
        <v>355</v>
      </c>
      <c r="C357" t="s">
        <v>546</v>
      </c>
      <c r="D357">
        <v>8349584</v>
      </c>
      <c r="G357"/>
      <c r="H357" t="s">
        <v>36</v>
      </c>
      <c r="I357" t="s">
        <v>127</v>
      </c>
      <c r="J357" t="s">
        <v>45</v>
      </c>
      <c r="M357">
        <v>2</v>
      </c>
      <c r="O357" t="s">
        <v>547</v>
      </c>
      <c r="P357" t="s">
        <v>427</v>
      </c>
      <c r="R357" t="s">
        <v>548</v>
      </c>
      <c r="AT357"/>
      <c r="AU357"/>
      <c r="AV357"/>
      <c r="AW357"/>
      <c r="AX357"/>
      <c r="AY357"/>
    </row>
    <row r="358" spans="1:51" hidden="1">
      <c r="A358">
        <v>356</v>
      </c>
      <c r="C358" s="11" t="s">
        <v>339</v>
      </c>
      <c r="D358">
        <v>8437211</v>
      </c>
      <c r="G358"/>
      <c r="H358" t="s">
        <v>549</v>
      </c>
      <c r="I358" t="s">
        <v>31</v>
      </c>
      <c r="J358" t="s">
        <v>108</v>
      </c>
      <c r="M358">
        <v>1</v>
      </c>
      <c r="O358" t="s">
        <v>333</v>
      </c>
      <c r="P358" t="s">
        <v>34</v>
      </c>
      <c r="R358" t="s">
        <v>550</v>
      </c>
      <c r="AT358"/>
      <c r="AU358"/>
      <c r="AV358"/>
      <c r="AW358"/>
      <c r="AX358"/>
      <c r="AY358"/>
    </row>
    <row r="359" spans="1:51" hidden="1">
      <c r="A359">
        <v>357</v>
      </c>
      <c r="C359" t="s">
        <v>339</v>
      </c>
      <c r="D359">
        <v>8437211</v>
      </c>
      <c r="G359"/>
      <c r="H359" t="s">
        <v>41</v>
      </c>
      <c r="I359" t="s">
        <v>31</v>
      </c>
      <c r="J359" t="s">
        <v>108</v>
      </c>
      <c r="M359">
        <v>2</v>
      </c>
      <c r="O359" t="s">
        <v>551</v>
      </c>
      <c r="P359" t="s">
        <v>34</v>
      </c>
      <c r="R359" t="s">
        <v>552</v>
      </c>
      <c r="AT359"/>
      <c r="AU359"/>
      <c r="AV359"/>
      <c r="AW359"/>
      <c r="AX359"/>
      <c r="AY359"/>
    </row>
    <row r="360" spans="1:51" hidden="1">
      <c r="A360">
        <v>358</v>
      </c>
      <c r="B360" s="1">
        <v>43504</v>
      </c>
      <c r="C360" t="s">
        <v>553</v>
      </c>
      <c r="D360">
        <v>8021204</v>
      </c>
      <c r="G360"/>
      <c r="H360" t="s">
        <v>36</v>
      </c>
      <c r="I360" t="s">
        <v>31</v>
      </c>
      <c r="J360" t="s">
        <v>45</v>
      </c>
      <c r="M360">
        <v>1</v>
      </c>
      <c r="O360" t="s">
        <v>554</v>
      </c>
      <c r="P360" t="s">
        <v>43</v>
      </c>
      <c r="AT360"/>
      <c r="AU360"/>
      <c r="AV360"/>
      <c r="AW360"/>
      <c r="AX360"/>
      <c r="AY360"/>
    </row>
    <row r="361" spans="1:51" hidden="1">
      <c r="A361">
        <v>359</v>
      </c>
      <c r="C361" s="11" t="s">
        <v>555</v>
      </c>
      <c r="D361">
        <v>7572539</v>
      </c>
      <c r="G361"/>
      <c r="H361" t="s">
        <v>41</v>
      </c>
      <c r="I361" t="s">
        <v>127</v>
      </c>
      <c r="J361" t="s">
        <v>45</v>
      </c>
      <c r="M361">
        <v>1</v>
      </c>
      <c r="O361" t="s">
        <v>333</v>
      </c>
      <c r="P361" t="s">
        <v>43</v>
      </c>
      <c r="R361" s="10" t="s">
        <v>403</v>
      </c>
      <c r="AT361"/>
      <c r="AU361"/>
      <c r="AV361"/>
      <c r="AW361"/>
      <c r="AX361"/>
      <c r="AY361"/>
    </row>
    <row r="362" spans="1:51" hidden="1">
      <c r="A362">
        <v>360</v>
      </c>
      <c r="C362" t="s">
        <v>556</v>
      </c>
      <c r="D362">
        <v>5563026</v>
      </c>
      <c r="G362"/>
      <c r="H362" t="s">
        <v>41</v>
      </c>
      <c r="I362" t="s">
        <v>31</v>
      </c>
      <c r="J362" t="s">
        <v>45</v>
      </c>
      <c r="M362">
        <v>1</v>
      </c>
      <c r="O362" t="s">
        <v>554</v>
      </c>
      <c r="P362" t="s">
        <v>43</v>
      </c>
      <c r="AT362"/>
      <c r="AU362"/>
      <c r="AV362"/>
      <c r="AW362"/>
      <c r="AX362"/>
      <c r="AY362"/>
    </row>
    <row r="363" spans="1:51" hidden="1">
      <c r="A363">
        <v>361</v>
      </c>
      <c r="C363" t="s">
        <v>557</v>
      </c>
      <c r="D363">
        <v>9454672</v>
      </c>
      <c r="G363"/>
      <c r="H363" t="s">
        <v>41</v>
      </c>
      <c r="I363" t="s">
        <v>31</v>
      </c>
      <c r="J363" t="s">
        <v>108</v>
      </c>
      <c r="M363">
        <v>1</v>
      </c>
      <c r="O363" t="s">
        <v>333</v>
      </c>
      <c r="P363" t="s">
        <v>34</v>
      </c>
      <c r="R363" t="s">
        <v>470</v>
      </c>
      <c r="AT363"/>
      <c r="AU363"/>
      <c r="AV363"/>
      <c r="AW363"/>
      <c r="AX363"/>
      <c r="AY363"/>
    </row>
    <row r="364" spans="1:51" hidden="1">
      <c r="A364">
        <v>362</v>
      </c>
      <c r="B364" s="1">
        <v>43511</v>
      </c>
      <c r="C364" t="s">
        <v>558</v>
      </c>
      <c r="D364">
        <v>9468391</v>
      </c>
      <c r="G364"/>
      <c r="H364" t="s">
        <v>41</v>
      </c>
      <c r="I364" t="s">
        <v>31</v>
      </c>
      <c r="J364" t="s">
        <v>108</v>
      </c>
      <c r="M364">
        <v>1</v>
      </c>
      <c r="O364" t="s">
        <v>333</v>
      </c>
      <c r="P364" t="s">
        <v>34</v>
      </c>
      <c r="AT364"/>
      <c r="AU364"/>
      <c r="AV364"/>
      <c r="AW364"/>
      <c r="AX364"/>
      <c r="AY364"/>
    </row>
    <row r="365" spans="1:51" hidden="1">
      <c r="A365">
        <v>363</v>
      </c>
      <c r="C365" t="s">
        <v>559</v>
      </c>
      <c r="D365">
        <v>8627532</v>
      </c>
      <c r="G365"/>
      <c r="H365" t="s">
        <v>41</v>
      </c>
      <c r="I365" t="s">
        <v>31</v>
      </c>
      <c r="J365" t="s">
        <v>45</v>
      </c>
      <c r="M365">
        <v>1</v>
      </c>
      <c r="O365" t="s">
        <v>246</v>
      </c>
      <c r="P365" t="s">
        <v>38</v>
      </c>
      <c r="Q365" t="s">
        <v>76</v>
      </c>
      <c r="R365" t="s">
        <v>560</v>
      </c>
      <c r="AT365"/>
      <c r="AU365"/>
      <c r="AV365"/>
      <c r="AW365"/>
      <c r="AX365"/>
      <c r="AY365"/>
    </row>
    <row r="366" spans="1:51" hidden="1">
      <c r="A366">
        <v>364</v>
      </c>
      <c r="C366" t="s">
        <v>80</v>
      </c>
      <c r="D366">
        <v>6630595</v>
      </c>
      <c r="G366"/>
      <c r="H366" t="s">
        <v>41</v>
      </c>
      <c r="I366" t="s">
        <v>31</v>
      </c>
      <c r="J366" t="s">
        <v>45</v>
      </c>
      <c r="M366">
        <v>3</v>
      </c>
      <c r="P366" t="s">
        <v>43</v>
      </c>
      <c r="R366" t="s">
        <v>114</v>
      </c>
      <c r="AT366"/>
      <c r="AU366"/>
      <c r="AV366"/>
      <c r="AW366"/>
      <c r="AX366"/>
      <c r="AY366"/>
    </row>
    <row r="367" spans="1:51" hidden="1">
      <c r="A367">
        <v>365</v>
      </c>
      <c r="C367" t="s">
        <v>561</v>
      </c>
      <c r="D367">
        <v>8384143</v>
      </c>
      <c r="G367"/>
      <c r="H367" t="s">
        <v>41</v>
      </c>
      <c r="I367" t="s">
        <v>31</v>
      </c>
      <c r="J367" t="s">
        <v>45</v>
      </c>
      <c r="M367">
        <v>1</v>
      </c>
      <c r="O367" t="s">
        <v>246</v>
      </c>
      <c r="P367" t="s">
        <v>38</v>
      </c>
      <c r="Q367" t="s">
        <v>76</v>
      </c>
      <c r="R367" t="s">
        <v>357</v>
      </c>
      <c r="AT367"/>
      <c r="AU367"/>
      <c r="AV367"/>
      <c r="AW367"/>
      <c r="AX367"/>
      <c r="AY367"/>
    </row>
    <row r="368" spans="1:51" hidden="1">
      <c r="A368">
        <v>366</v>
      </c>
      <c r="C368" t="s">
        <v>562</v>
      </c>
      <c r="D368">
        <v>9476051</v>
      </c>
      <c r="G368"/>
      <c r="H368" t="s">
        <v>36</v>
      </c>
      <c r="I368" t="s">
        <v>31</v>
      </c>
      <c r="J368" t="s">
        <v>45</v>
      </c>
      <c r="M368">
        <v>1</v>
      </c>
      <c r="O368" t="s">
        <v>563</v>
      </c>
      <c r="P368" t="s">
        <v>38</v>
      </c>
      <c r="AT368"/>
      <c r="AU368"/>
      <c r="AV368"/>
      <c r="AW368"/>
      <c r="AX368"/>
      <c r="AY368"/>
    </row>
    <row r="369" spans="1:51" hidden="1">
      <c r="A369">
        <v>367</v>
      </c>
      <c r="C369" t="s">
        <v>564</v>
      </c>
      <c r="D369">
        <v>1287994</v>
      </c>
      <c r="G369"/>
      <c r="H369" t="s">
        <v>41</v>
      </c>
      <c r="I369" t="s">
        <v>127</v>
      </c>
      <c r="J369" t="s">
        <v>45</v>
      </c>
      <c r="M369">
        <v>5</v>
      </c>
      <c r="P369" t="s">
        <v>38</v>
      </c>
      <c r="AT369"/>
      <c r="AU369"/>
      <c r="AV369"/>
      <c r="AW369"/>
      <c r="AX369"/>
      <c r="AY369"/>
    </row>
    <row r="370" spans="1:51" hidden="1">
      <c r="A370">
        <v>368</v>
      </c>
      <c r="B370" s="1">
        <v>43518</v>
      </c>
      <c r="C370" t="s">
        <v>565</v>
      </c>
      <c r="D370">
        <v>8037677</v>
      </c>
      <c r="G370"/>
      <c r="H370" t="s">
        <v>36</v>
      </c>
      <c r="I370" t="s">
        <v>31</v>
      </c>
      <c r="J370" t="s">
        <v>108</v>
      </c>
      <c r="M370">
        <v>1</v>
      </c>
      <c r="O370" t="s">
        <v>333</v>
      </c>
      <c r="P370" t="s">
        <v>34</v>
      </c>
      <c r="R370" t="s">
        <v>160</v>
      </c>
      <c r="AT370"/>
      <c r="AU370"/>
      <c r="AV370"/>
      <c r="AW370"/>
      <c r="AX370"/>
      <c r="AY370"/>
    </row>
    <row r="371" spans="1:51" hidden="1">
      <c r="A371">
        <v>369</v>
      </c>
      <c r="C371" t="s">
        <v>566</v>
      </c>
      <c r="D371">
        <v>9327445</v>
      </c>
      <c r="G371"/>
      <c r="H371" t="s">
        <v>36</v>
      </c>
      <c r="I371" t="s">
        <v>31</v>
      </c>
      <c r="J371" t="s">
        <v>45</v>
      </c>
      <c r="M371">
        <v>2</v>
      </c>
      <c r="P371" t="s">
        <v>427</v>
      </c>
      <c r="R371" t="s">
        <v>567</v>
      </c>
      <c r="AT371"/>
      <c r="AU371"/>
      <c r="AV371"/>
      <c r="AW371"/>
      <c r="AX371"/>
      <c r="AY371"/>
    </row>
    <row r="372" spans="1:51" hidden="1">
      <c r="A372">
        <v>370</v>
      </c>
      <c r="C372" s="12" t="s">
        <v>568</v>
      </c>
      <c r="D372">
        <v>4908513</v>
      </c>
      <c r="G372"/>
      <c r="H372" t="s">
        <v>41</v>
      </c>
      <c r="I372" t="s">
        <v>127</v>
      </c>
      <c r="J372" t="s">
        <v>42</v>
      </c>
      <c r="M372">
        <v>1</v>
      </c>
      <c r="O372" s="13" t="s">
        <v>386</v>
      </c>
      <c r="P372" t="s">
        <v>43</v>
      </c>
      <c r="R372" t="s">
        <v>569</v>
      </c>
      <c r="AT372"/>
      <c r="AU372"/>
      <c r="AV372"/>
      <c r="AW372"/>
      <c r="AX372"/>
      <c r="AY372"/>
    </row>
    <row r="373" spans="1:51" hidden="1">
      <c r="A373">
        <v>371</v>
      </c>
      <c r="C373" t="s">
        <v>570</v>
      </c>
      <c r="D373">
        <v>9454976</v>
      </c>
      <c r="G373"/>
      <c r="I373" t="s">
        <v>31</v>
      </c>
      <c r="J373" t="s">
        <v>108</v>
      </c>
      <c r="M373">
        <v>1</v>
      </c>
      <c r="O373" t="s">
        <v>333</v>
      </c>
      <c r="P373" t="s">
        <v>34</v>
      </c>
      <c r="R373" t="s">
        <v>397</v>
      </c>
      <c r="AT373"/>
      <c r="AU373"/>
      <c r="AV373"/>
      <c r="AW373"/>
      <c r="AX373"/>
      <c r="AY373"/>
    </row>
    <row r="374" spans="1:51" hidden="1">
      <c r="A374">
        <v>372</v>
      </c>
      <c r="C374" t="s">
        <v>571</v>
      </c>
      <c r="D374">
        <v>8977636</v>
      </c>
      <c r="G374"/>
      <c r="H374" t="s">
        <v>41</v>
      </c>
      <c r="I374" t="s">
        <v>31</v>
      </c>
      <c r="J374" t="s">
        <v>45</v>
      </c>
      <c r="M374">
        <v>1</v>
      </c>
      <c r="O374" t="s">
        <v>333</v>
      </c>
      <c r="P374" t="s">
        <v>43</v>
      </c>
      <c r="AT374"/>
      <c r="AU374"/>
      <c r="AV374"/>
      <c r="AW374"/>
      <c r="AX374"/>
      <c r="AY374"/>
    </row>
    <row r="375" spans="1:51" hidden="1">
      <c r="A375">
        <v>373</v>
      </c>
      <c r="C375" t="s">
        <v>572</v>
      </c>
      <c r="D375">
        <v>8210269</v>
      </c>
      <c r="G375"/>
      <c r="H375" t="s">
        <v>36</v>
      </c>
      <c r="I375" t="s">
        <v>31</v>
      </c>
      <c r="J375" t="s">
        <v>42</v>
      </c>
      <c r="M375">
        <v>3</v>
      </c>
      <c r="P375" t="s">
        <v>38</v>
      </c>
      <c r="Q375" t="s">
        <v>76</v>
      </c>
      <c r="AT375"/>
      <c r="AU375"/>
      <c r="AV375"/>
      <c r="AW375"/>
      <c r="AX375"/>
      <c r="AY375"/>
    </row>
    <row r="376" spans="1:51" hidden="1">
      <c r="A376">
        <v>374</v>
      </c>
      <c r="B376" s="1">
        <v>43525</v>
      </c>
      <c r="C376" t="s">
        <v>316</v>
      </c>
      <c r="D376">
        <v>7675385</v>
      </c>
      <c r="G376"/>
      <c r="H376" t="s">
        <v>41</v>
      </c>
      <c r="I376" t="s">
        <v>127</v>
      </c>
      <c r="J376" t="s">
        <v>42</v>
      </c>
      <c r="M376">
        <v>8</v>
      </c>
      <c r="P376" t="s">
        <v>43</v>
      </c>
      <c r="R376" t="s">
        <v>323</v>
      </c>
      <c r="AT376"/>
      <c r="AU376"/>
      <c r="AV376"/>
      <c r="AW376"/>
      <c r="AX376"/>
      <c r="AY376"/>
    </row>
    <row r="377" spans="1:51" hidden="1">
      <c r="A377">
        <v>375</v>
      </c>
      <c r="C377" s="11" t="s">
        <v>573</v>
      </c>
      <c r="D377">
        <v>9474348</v>
      </c>
      <c r="G377"/>
      <c r="H377" t="s">
        <v>41</v>
      </c>
      <c r="I377" t="s">
        <v>127</v>
      </c>
      <c r="J377" t="s">
        <v>45</v>
      </c>
      <c r="M377">
        <v>1</v>
      </c>
      <c r="O377" t="s">
        <v>333</v>
      </c>
      <c r="P377" t="s">
        <v>43</v>
      </c>
      <c r="AT377"/>
      <c r="AU377"/>
      <c r="AV377"/>
      <c r="AW377"/>
      <c r="AX377"/>
      <c r="AY377"/>
    </row>
    <row r="378" spans="1:51" hidden="1">
      <c r="A378">
        <v>376</v>
      </c>
      <c r="C378" t="s">
        <v>574</v>
      </c>
      <c r="D378">
        <v>6707566</v>
      </c>
      <c r="G378"/>
      <c r="H378" t="s">
        <v>36</v>
      </c>
      <c r="I378" t="s">
        <v>31</v>
      </c>
      <c r="J378" t="s">
        <v>108</v>
      </c>
      <c r="M378">
        <v>1</v>
      </c>
      <c r="O378" t="s">
        <v>333</v>
      </c>
      <c r="P378" t="s">
        <v>34</v>
      </c>
      <c r="AT378"/>
      <c r="AU378"/>
      <c r="AV378"/>
      <c r="AW378"/>
      <c r="AX378"/>
      <c r="AY378"/>
    </row>
    <row r="379" spans="1:51" hidden="1">
      <c r="A379">
        <v>377</v>
      </c>
      <c r="C379" t="s">
        <v>575</v>
      </c>
      <c r="D379">
        <v>9474400</v>
      </c>
      <c r="G379"/>
      <c r="H379" t="s">
        <v>41</v>
      </c>
      <c r="I379" t="s">
        <v>31</v>
      </c>
      <c r="J379" t="s">
        <v>108</v>
      </c>
      <c r="M379">
        <v>1</v>
      </c>
      <c r="O379" t="s">
        <v>333</v>
      </c>
      <c r="P379" t="s">
        <v>34</v>
      </c>
      <c r="AT379"/>
      <c r="AU379"/>
      <c r="AV379"/>
      <c r="AW379"/>
      <c r="AX379"/>
      <c r="AY379"/>
    </row>
    <row r="380" spans="1:51" hidden="1">
      <c r="A380">
        <v>378</v>
      </c>
      <c r="B380" s="1">
        <v>43532</v>
      </c>
      <c r="C380" t="s">
        <v>576</v>
      </c>
      <c r="D380">
        <v>7777514</v>
      </c>
      <c r="G380"/>
      <c r="H380" t="s">
        <v>41</v>
      </c>
      <c r="I380" t="s">
        <v>127</v>
      </c>
      <c r="J380" t="s">
        <v>45</v>
      </c>
      <c r="M380">
        <v>1</v>
      </c>
      <c r="O380" t="s">
        <v>333</v>
      </c>
      <c r="P380" t="s">
        <v>43</v>
      </c>
      <c r="R380" s="10" t="s">
        <v>403</v>
      </c>
      <c r="AT380"/>
      <c r="AU380"/>
      <c r="AV380"/>
      <c r="AW380"/>
      <c r="AX380"/>
      <c r="AY380"/>
    </row>
    <row r="381" spans="1:51" hidden="1">
      <c r="A381">
        <v>379</v>
      </c>
      <c r="C381" t="s">
        <v>577</v>
      </c>
      <c r="D381">
        <v>9167037</v>
      </c>
      <c r="G381"/>
      <c r="H381" t="s">
        <v>41</v>
      </c>
      <c r="I381" t="s">
        <v>127</v>
      </c>
      <c r="J381" t="s">
        <v>45</v>
      </c>
      <c r="M381">
        <v>2</v>
      </c>
      <c r="P381" t="s">
        <v>43</v>
      </c>
      <c r="R381" t="s">
        <v>578</v>
      </c>
      <c r="AT381"/>
      <c r="AU381"/>
      <c r="AV381"/>
      <c r="AW381"/>
      <c r="AX381"/>
      <c r="AY381"/>
    </row>
    <row r="382" spans="1:51" hidden="1">
      <c r="A382">
        <v>380</v>
      </c>
      <c r="C382" t="s">
        <v>314</v>
      </c>
      <c r="D382">
        <v>7860861</v>
      </c>
      <c r="G382"/>
      <c r="H382" t="s">
        <v>36</v>
      </c>
      <c r="I382" t="s">
        <v>31</v>
      </c>
      <c r="J382" t="s">
        <v>45</v>
      </c>
      <c r="M382">
        <v>4</v>
      </c>
      <c r="P382" t="s">
        <v>43</v>
      </c>
      <c r="AT382"/>
      <c r="AU382"/>
      <c r="AV382"/>
      <c r="AW382"/>
      <c r="AX382"/>
      <c r="AY382"/>
    </row>
    <row r="383" spans="1:51" hidden="1">
      <c r="A383">
        <v>381</v>
      </c>
      <c r="C383" t="s">
        <v>579</v>
      </c>
      <c r="D383">
        <v>9486905</v>
      </c>
      <c r="G383"/>
      <c r="H383" t="s">
        <v>41</v>
      </c>
      <c r="I383" t="s">
        <v>127</v>
      </c>
      <c r="J383" t="s">
        <v>45</v>
      </c>
      <c r="M383">
        <v>1</v>
      </c>
      <c r="O383" t="s">
        <v>333</v>
      </c>
      <c r="P383" t="s">
        <v>43</v>
      </c>
      <c r="R383" s="10" t="s">
        <v>284</v>
      </c>
      <c r="AT383"/>
      <c r="AU383"/>
      <c r="AV383"/>
      <c r="AW383"/>
      <c r="AX383"/>
      <c r="AY383"/>
    </row>
    <row r="384" spans="1:51" hidden="1">
      <c r="A384">
        <v>382</v>
      </c>
      <c r="C384" t="s">
        <v>580</v>
      </c>
      <c r="D384">
        <v>9411905</v>
      </c>
      <c r="G384"/>
      <c r="H384" t="s">
        <v>41</v>
      </c>
      <c r="I384" t="s">
        <v>31</v>
      </c>
      <c r="J384" t="s">
        <v>108</v>
      </c>
      <c r="M384">
        <v>1</v>
      </c>
      <c r="O384" t="s">
        <v>333</v>
      </c>
      <c r="P384" t="s">
        <v>34</v>
      </c>
      <c r="AT384"/>
      <c r="AU384"/>
      <c r="AV384"/>
      <c r="AW384"/>
      <c r="AX384"/>
      <c r="AY384"/>
    </row>
    <row r="385" spans="1:51" hidden="1">
      <c r="A385">
        <v>383</v>
      </c>
      <c r="C385" t="s">
        <v>581</v>
      </c>
      <c r="D385">
        <v>8824962</v>
      </c>
      <c r="G385"/>
      <c r="H385" t="s">
        <v>36</v>
      </c>
      <c r="I385" t="s">
        <v>31</v>
      </c>
      <c r="J385" t="s">
        <v>45</v>
      </c>
      <c r="M385">
        <v>2</v>
      </c>
      <c r="P385" t="s">
        <v>43</v>
      </c>
      <c r="R385" t="s">
        <v>582</v>
      </c>
      <c r="AT385"/>
      <c r="AU385"/>
      <c r="AV385"/>
      <c r="AW385"/>
      <c r="AX385"/>
      <c r="AY385"/>
    </row>
    <row r="386" spans="1:51" hidden="1">
      <c r="A386">
        <v>384</v>
      </c>
      <c r="B386" s="1">
        <v>43539</v>
      </c>
      <c r="C386" t="s">
        <v>583</v>
      </c>
      <c r="D386">
        <v>9185990</v>
      </c>
      <c r="G386"/>
      <c r="H386" t="s">
        <v>41</v>
      </c>
      <c r="I386" t="s">
        <v>127</v>
      </c>
      <c r="J386" t="s">
        <v>45</v>
      </c>
      <c r="M386">
        <v>2</v>
      </c>
      <c r="P386" t="s">
        <v>43</v>
      </c>
      <c r="R386" t="s">
        <v>584</v>
      </c>
      <c r="AT386"/>
      <c r="AU386"/>
      <c r="AV386"/>
      <c r="AW386"/>
      <c r="AX386"/>
      <c r="AY386"/>
    </row>
    <row r="387" spans="1:51" hidden="1">
      <c r="A387">
        <v>385</v>
      </c>
      <c r="C387" t="s">
        <v>585</v>
      </c>
      <c r="D387">
        <v>9480956</v>
      </c>
      <c r="G387"/>
      <c r="H387" t="s">
        <v>41</v>
      </c>
      <c r="I387" t="s">
        <v>31</v>
      </c>
      <c r="J387" t="s">
        <v>108</v>
      </c>
      <c r="M387">
        <v>1</v>
      </c>
      <c r="O387" t="s">
        <v>333</v>
      </c>
      <c r="P387" t="s">
        <v>34</v>
      </c>
      <c r="AT387"/>
      <c r="AU387"/>
      <c r="AV387"/>
      <c r="AW387"/>
      <c r="AX387"/>
      <c r="AY387"/>
    </row>
    <row r="388" spans="1:51" hidden="1">
      <c r="A388">
        <v>386</v>
      </c>
      <c r="C388" s="11" t="s">
        <v>586</v>
      </c>
      <c r="D388">
        <v>9475114</v>
      </c>
      <c r="G388"/>
      <c r="H388" t="s">
        <v>41</v>
      </c>
      <c r="I388" t="s">
        <v>127</v>
      </c>
      <c r="J388" t="s">
        <v>45</v>
      </c>
      <c r="M388">
        <v>1</v>
      </c>
      <c r="O388" t="s">
        <v>333</v>
      </c>
      <c r="P388" t="s">
        <v>38</v>
      </c>
      <c r="Q388" t="s">
        <v>76</v>
      </c>
      <c r="AT388"/>
      <c r="AU388"/>
      <c r="AV388"/>
      <c r="AW388"/>
      <c r="AX388"/>
      <c r="AY388"/>
    </row>
    <row r="389" spans="1:51" hidden="1">
      <c r="A389">
        <v>387</v>
      </c>
      <c r="B389" s="1">
        <v>43546</v>
      </c>
      <c r="C389" s="12" t="s">
        <v>587</v>
      </c>
      <c r="D389">
        <v>9494228</v>
      </c>
      <c r="G389"/>
      <c r="H389" t="s">
        <v>36</v>
      </c>
      <c r="I389" t="s">
        <v>31</v>
      </c>
      <c r="J389" t="s">
        <v>45</v>
      </c>
      <c r="M389">
        <v>1</v>
      </c>
      <c r="O389" t="s">
        <v>246</v>
      </c>
      <c r="P389" t="s">
        <v>38</v>
      </c>
      <c r="Q389" t="s">
        <v>76</v>
      </c>
      <c r="R389" t="s">
        <v>588</v>
      </c>
      <c r="AT389"/>
      <c r="AU389"/>
      <c r="AV389"/>
      <c r="AW389"/>
      <c r="AX389"/>
      <c r="AY389"/>
    </row>
    <row r="390" spans="1:51" hidden="1">
      <c r="A390">
        <v>388</v>
      </c>
      <c r="C390" t="s">
        <v>589</v>
      </c>
      <c r="D390">
        <v>7663664</v>
      </c>
      <c r="G390"/>
      <c r="H390" t="s">
        <v>36</v>
      </c>
      <c r="I390" t="s">
        <v>127</v>
      </c>
      <c r="J390" t="s">
        <v>42</v>
      </c>
      <c r="M390">
        <v>2</v>
      </c>
      <c r="P390" t="s">
        <v>43</v>
      </c>
      <c r="R390" t="s">
        <v>590</v>
      </c>
      <c r="AT390"/>
      <c r="AU390"/>
      <c r="AV390"/>
      <c r="AW390"/>
      <c r="AX390"/>
      <c r="AY390"/>
    </row>
    <row r="391" spans="1:51" hidden="1">
      <c r="A391">
        <v>389</v>
      </c>
      <c r="B391" s="1">
        <v>43553</v>
      </c>
      <c r="C391" s="11" t="s">
        <v>591</v>
      </c>
      <c r="D391">
        <v>9495673</v>
      </c>
      <c r="G391"/>
      <c r="H391" t="s">
        <v>41</v>
      </c>
      <c r="I391" t="s">
        <v>127</v>
      </c>
      <c r="J391" t="s">
        <v>45</v>
      </c>
      <c r="M391">
        <v>1</v>
      </c>
      <c r="O391" t="s">
        <v>333</v>
      </c>
      <c r="P391" t="s">
        <v>43</v>
      </c>
      <c r="AT391"/>
      <c r="AU391"/>
      <c r="AV391"/>
      <c r="AW391"/>
      <c r="AX391"/>
      <c r="AY391"/>
    </row>
    <row r="392" spans="1:51" hidden="1">
      <c r="A392">
        <v>390</v>
      </c>
      <c r="C392" t="s">
        <v>592</v>
      </c>
      <c r="D392">
        <v>6757459</v>
      </c>
      <c r="G392"/>
      <c r="H392" t="s">
        <v>36</v>
      </c>
      <c r="I392" t="s">
        <v>31</v>
      </c>
      <c r="J392" t="s">
        <v>45</v>
      </c>
      <c r="M392">
        <v>2</v>
      </c>
      <c r="P392" t="s">
        <v>427</v>
      </c>
      <c r="AT392"/>
      <c r="AU392"/>
      <c r="AV392"/>
      <c r="AW392"/>
      <c r="AX392"/>
      <c r="AY392"/>
    </row>
    <row r="393" spans="1:51" hidden="1">
      <c r="A393">
        <v>391</v>
      </c>
      <c r="C393" t="s">
        <v>85</v>
      </c>
      <c r="D393">
        <v>7874963</v>
      </c>
      <c r="G393"/>
      <c r="H393" t="s">
        <v>36</v>
      </c>
      <c r="I393" t="s">
        <v>127</v>
      </c>
      <c r="J393" t="s">
        <v>45</v>
      </c>
      <c r="M393">
        <v>4</v>
      </c>
      <c r="P393" t="s">
        <v>38</v>
      </c>
      <c r="R393" t="s">
        <v>374</v>
      </c>
      <c r="AT393"/>
      <c r="AU393"/>
      <c r="AV393"/>
      <c r="AW393"/>
      <c r="AX393"/>
      <c r="AY393"/>
    </row>
    <row r="394" spans="1:51" hidden="1">
      <c r="A394">
        <v>392</v>
      </c>
      <c r="C394" s="11" t="s">
        <v>593</v>
      </c>
      <c r="D394">
        <v>9500186</v>
      </c>
      <c r="G394"/>
      <c r="H394" t="s">
        <v>36</v>
      </c>
      <c r="I394" t="s">
        <v>127</v>
      </c>
      <c r="J394" t="s">
        <v>45</v>
      </c>
      <c r="M394">
        <v>1</v>
      </c>
      <c r="O394" t="s">
        <v>333</v>
      </c>
      <c r="P394" t="s">
        <v>43</v>
      </c>
      <c r="AT394"/>
      <c r="AU394"/>
      <c r="AV394"/>
      <c r="AW394"/>
      <c r="AX394"/>
      <c r="AY394"/>
    </row>
    <row r="395" spans="1:51" hidden="1">
      <c r="A395">
        <v>393</v>
      </c>
      <c r="C395" t="s">
        <v>311</v>
      </c>
      <c r="D395">
        <v>9263977</v>
      </c>
      <c r="G395"/>
      <c r="H395" t="s">
        <v>41</v>
      </c>
      <c r="I395" t="s">
        <v>31</v>
      </c>
      <c r="J395" t="s">
        <v>42</v>
      </c>
      <c r="M395">
        <v>2</v>
      </c>
      <c r="P395" t="s">
        <v>427</v>
      </c>
      <c r="AT395"/>
      <c r="AU395"/>
      <c r="AV395"/>
      <c r="AW395"/>
      <c r="AX395"/>
      <c r="AY395"/>
    </row>
    <row r="396" spans="1:51" hidden="1">
      <c r="A396">
        <v>394</v>
      </c>
      <c r="B396" s="1">
        <v>43560</v>
      </c>
      <c r="C396" t="s">
        <v>594</v>
      </c>
      <c r="D396">
        <v>8432608</v>
      </c>
      <c r="G396"/>
      <c r="H396" t="s">
        <v>36</v>
      </c>
      <c r="I396" t="s">
        <v>127</v>
      </c>
      <c r="J396" t="s">
        <v>108</v>
      </c>
      <c r="M396">
        <v>2</v>
      </c>
      <c r="O396" t="s">
        <v>595</v>
      </c>
      <c r="P396" t="s">
        <v>38</v>
      </c>
      <c r="R396" t="s">
        <v>596</v>
      </c>
      <c r="AT396"/>
      <c r="AU396"/>
      <c r="AV396"/>
      <c r="AW396"/>
      <c r="AX396"/>
      <c r="AY396"/>
    </row>
    <row r="397" spans="1:51" hidden="1">
      <c r="A397">
        <v>395</v>
      </c>
      <c r="C397" t="s">
        <v>119</v>
      </c>
      <c r="D397">
        <v>7173836</v>
      </c>
      <c r="G397"/>
      <c r="H397" t="s">
        <v>41</v>
      </c>
      <c r="I397" t="s">
        <v>31</v>
      </c>
      <c r="J397" t="s">
        <v>45</v>
      </c>
      <c r="M397">
        <v>2</v>
      </c>
      <c r="O397" t="s">
        <v>294</v>
      </c>
      <c r="P397" t="s">
        <v>43</v>
      </c>
      <c r="AT397"/>
      <c r="AU397"/>
      <c r="AV397"/>
      <c r="AW397"/>
      <c r="AX397"/>
      <c r="AY397"/>
    </row>
    <row r="398" spans="1:51" hidden="1">
      <c r="A398">
        <v>396</v>
      </c>
      <c r="C398" t="s">
        <v>597</v>
      </c>
      <c r="D398">
        <v>9281751</v>
      </c>
      <c r="G398"/>
      <c r="H398" t="s">
        <v>36</v>
      </c>
      <c r="I398" t="s">
        <v>127</v>
      </c>
      <c r="J398" t="s">
        <v>45</v>
      </c>
      <c r="M398">
        <v>2</v>
      </c>
      <c r="O398" t="s">
        <v>598</v>
      </c>
      <c r="P398" t="s">
        <v>43</v>
      </c>
      <c r="AT398"/>
      <c r="AU398"/>
      <c r="AV398"/>
      <c r="AW398"/>
      <c r="AX398"/>
      <c r="AY398"/>
    </row>
    <row r="399" spans="1:51" hidden="1">
      <c r="A399">
        <v>397</v>
      </c>
      <c r="C399" t="s">
        <v>56</v>
      </c>
      <c r="D399">
        <v>7914509</v>
      </c>
      <c r="G399"/>
      <c r="H399" t="s">
        <v>36</v>
      </c>
      <c r="I399" t="s">
        <v>127</v>
      </c>
      <c r="J399" t="s">
        <v>108</v>
      </c>
      <c r="M399">
        <v>5</v>
      </c>
      <c r="P399" t="s">
        <v>38</v>
      </c>
      <c r="R399" t="s">
        <v>323</v>
      </c>
      <c r="AT399"/>
      <c r="AU399"/>
      <c r="AV399"/>
      <c r="AW399"/>
      <c r="AX399"/>
      <c r="AY399"/>
    </row>
    <row r="400" spans="1:51" hidden="1">
      <c r="A400">
        <v>398</v>
      </c>
      <c r="C400" s="12" t="s">
        <v>599</v>
      </c>
      <c r="D400">
        <v>9475515</v>
      </c>
      <c r="G400"/>
      <c r="H400" t="s">
        <v>41</v>
      </c>
      <c r="I400" t="s">
        <v>127</v>
      </c>
      <c r="J400" t="s">
        <v>45</v>
      </c>
      <c r="M400" t="s">
        <v>600</v>
      </c>
      <c r="O400" t="s">
        <v>601</v>
      </c>
      <c r="P400" t="s">
        <v>43</v>
      </c>
      <c r="R400" t="s">
        <v>602</v>
      </c>
      <c r="AT400"/>
      <c r="AU400"/>
      <c r="AV400"/>
      <c r="AW400"/>
      <c r="AX400"/>
      <c r="AY400"/>
    </row>
    <row r="401" spans="1:51" hidden="1">
      <c r="A401">
        <v>399</v>
      </c>
      <c r="B401" s="1">
        <v>43567</v>
      </c>
      <c r="C401" s="12" t="s">
        <v>603</v>
      </c>
      <c r="D401">
        <v>7669034</v>
      </c>
      <c r="G401"/>
      <c r="H401" t="s">
        <v>36</v>
      </c>
      <c r="I401" t="s">
        <v>127</v>
      </c>
      <c r="J401" t="s">
        <v>45</v>
      </c>
      <c r="M401">
        <v>1</v>
      </c>
      <c r="O401" t="s">
        <v>604</v>
      </c>
      <c r="AT401"/>
      <c r="AU401"/>
      <c r="AV401"/>
      <c r="AW401"/>
      <c r="AX401"/>
      <c r="AY401"/>
    </row>
    <row r="402" spans="1:51" hidden="1">
      <c r="A402">
        <v>400</v>
      </c>
      <c r="C402" t="s">
        <v>197</v>
      </c>
      <c r="D402">
        <v>6758877</v>
      </c>
      <c r="G402"/>
      <c r="H402" t="s">
        <v>41</v>
      </c>
      <c r="I402" t="s">
        <v>31</v>
      </c>
      <c r="J402" t="s">
        <v>45</v>
      </c>
      <c r="M402">
        <v>7</v>
      </c>
      <c r="P402" t="s">
        <v>43</v>
      </c>
      <c r="R402" t="s">
        <v>323</v>
      </c>
      <c r="AT402"/>
      <c r="AU402"/>
      <c r="AV402"/>
      <c r="AW402"/>
      <c r="AX402"/>
      <c r="AY402"/>
    </row>
    <row r="403" spans="1:51" hidden="1">
      <c r="A403">
        <v>401</v>
      </c>
      <c r="C403" s="12" t="s">
        <v>605</v>
      </c>
      <c r="D403">
        <v>8724053</v>
      </c>
      <c r="G403"/>
      <c r="H403" t="s">
        <v>36</v>
      </c>
      <c r="I403" t="s">
        <v>127</v>
      </c>
      <c r="J403" t="s">
        <v>108</v>
      </c>
      <c r="M403">
        <v>1</v>
      </c>
      <c r="O403" t="s">
        <v>606</v>
      </c>
      <c r="P403" t="s">
        <v>43</v>
      </c>
      <c r="AT403"/>
      <c r="AU403"/>
      <c r="AV403"/>
      <c r="AW403"/>
      <c r="AX403"/>
      <c r="AY403"/>
    </row>
    <row r="404" spans="1:51" hidden="1">
      <c r="A404">
        <v>402</v>
      </c>
      <c r="B404" s="1">
        <v>43576</v>
      </c>
      <c r="C404" s="12" t="s">
        <v>607</v>
      </c>
      <c r="D404">
        <v>8250322</v>
      </c>
      <c r="G404"/>
      <c r="H404" t="s">
        <v>41</v>
      </c>
      <c r="I404" t="s">
        <v>127</v>
      </c>
      <c r="J404" t="s">
        <v>45</v>
      </c>
      <c r="M404">
        <v>1</v>
      </c>
      <c r="P404" t="s">
        <v>254</v>
      </c>
      <c r="R404" s="17" t="s">
        <v>300</v>
      </c>
      <c r="AT404"/>
      <c r="AU404"/>
      <c r="AV404"/>
      <c r="AW404"/>
      <c r="AX404"/>
      <c r="AY404"/>
    </row>
    <row r="405" spans="1:51" hidden="1">
      <c r="A405">
        <v>403</v>
      </c>
      <c r="B405" s="1">
        <v>43581</v>
      </c>
      <c r="C405" t="s">
        <v>608</v>
      </c>
      <c r="D405">
        <v>7947591</v>
      </c>
      <c r="G405"/>
      <c r="H405" t="s">
        <v>41</v>
      </c>
      <c r="I405" t="s">
        <v>31</v>
      </c>
      <c r="J405" t="s">
        <v>45</v>
      </c>
      <c r="M405">
        <v>2</v>
      </c>
      <c r="AT405"/>
      <c r="AU405"/>
      <c r="AV405"/>
      <c r="AW405"/>
      <c r="AX405"/>
      <c r="AY405"/>
    </row>
    <row r="406" spans="1:51" hidden="1">
      <c r="A406">
        <v>404</v>
      </c>
      <c r="C406" s="12" t="s">
        <v>609</v>
      </c>
      <c r="D406">
        <v>9502120</v>
      </c>
      <c r="G406"/>
      <c r="H406" t="s">
        <v>36</v>
      </c>
      <c r="I406" t="s">
        <v>127</v>
      </c>
      <c r="J406" t="s">
        <v>42</v>
      </c>
      <c r="M406">
        <v>1</v>
      </c>
      <c r="O406" t="s">
        <v>42</v>
      </c>
      <c r="P406" t="s">
        <v>43</v>
      </c>
      <c r="R406" t="s">
        <v>610</v>
      </c>
      <c r="AT406"/>
      <c r="AU406"/>
      <c r="AV406"/>
      <c r="AW406"/>
      <c r="AX406"/>
      <c r="AY406"/>
    </row>
    <row r="407" spans="1:51" hidden="1">
      <c r="A407">
        <v>405</v>
      </c>
      <c r="C407" t="s">
        <v>52</v>
      </c>
      <c r="D407">
        <v>1737160</v>
      </c>
      <c r="G407"/>
      <c r="H407" t="s">
        <v>36</v>
      </c>
      <c r="I407" t="s">
        <v>31</v>
      </c>
      <c r="J407" t="s">
        <v>45</v>
      </c>
      <c r="M407">
        <v>3</v>
      </c>
      <c r="P407" t="s">
        <v>43</v>
      </c>
      <c r="R407" t="s">
        <v>323</v>
      </c>
      <c r="AT407"/>
      <c r="AU407"/>
      <c r="AV407"/>
      <c r="AW407"/>
      <c r="AX407"/>
      <c r="AY407"/>
    </row>
    <row r="408" spans="1:51" hidden="1">
      <c r="A408">
        <v>406</v>
      </c>
      <c r="C408" s="11" t="s">
        <v>611</v>
      </c>
      <c r="D408">
        <v>9089639</v>
      </c>
      <c r="G408"/>
      <c r="H408" t="s">
        <v>41</v>
      </c>
      <c r="I408" t="s">
        <v>127</v>
      </c>
      <c r="J408" t="s">
        <v>45</v>
      </c>
      <c r="M408">
        <v>1</v>
      </c>
      <c r="O408" t="s">
        <v>333</v>
      </c>
      <c r="P408" t="s">
        <v>38</v>
      </c>
      <c r="Q408" t="s">
        <v>34</v>
      </c>
      <c r="R408" t="s">
        <v>612</v>
      </c>
      <c r="AT408"/>
      <c r="AU408"/>
      <c r="AV408"/>
      <c r="AW408"/>
      <c r="AX408"/>
      <c r="AY408"/>
    </row>
    <row r="409" spans="1:51" hidden="1">
      <c r="A409">
        <v>407</v>
      </c>
      <c r="C409" t="s">
        <v>58</v>
      </c>
      <c r="D409">
        <v>7804281</v>
      </c>
      <c r="G409"/>
      <c r="H409" t="s">
        <v>36</v>
      </c>
      <c r="I409" t="s">
        <v>127</v>
      </c>
      <c r="J409" t="s">
        <v>45</v>
      </c>
      <c r="M409">
        <v>3</v>
      </c>
      <c r="P409" t="s">
        <v>43</v>
      </c>
      <c r="R409" t="s">
        <v>323</v>
      </c>
      <c r="AT409"/>
      <c r="AU409"/>
      <c r="AV409"/>
      <c r="AW409"/>
      <c r="AX409"/>
      <c r="AY409"/>
    </row>
    <row r="410" spans="1:51" hidden="1">
      <c r="A410">
        <v>408</v>
      </c>
      <c r="C410" t="s">
        <v>281</v>
      </c>
      <c r="D410">
        <v>8018726</v>
      </c>
      <c r="G410"/>
      <c r="H410" t="s">
        <v>36</v>
      </c>
      <c r="I410" t="s">
        <v>31</v>
      </c>
      <c r="J410" t="s">
        <v>45</v>
      </c>
      <c r="M410">
        <v>5</v>
      </c>
      <c r="P410" t="s">
        <v>43</v>
      </c>
      <c r="R410" t="s">
        <v>323</v>
      </c>
      <c r="AT410"/>
      <c r="AU410"/>
      <c r="AV410"/>
      <c r="AW410"/>
      <c r="AX410"/>
      <c r="AY410"/>
    </row>
    <row r="411" spans="1:51" hidden="1">
      <c r="A411">
        <v>409</v>
      </c>
      <c r="C411" t="s">
        <v>208</v>
      </c>
      <c r="D411">
        <v>4680606</v>
      </c>
      <c r="G411"/>
      <c r="H411" t="s">
        <v>41</v>
      </c>
      <c r="I411" t="s">
        <v>127</v>
      </c>
      <c r="J411" t="s">
        <v>42</v>
      </c>
      <c r="M411">
        <v>6</v>
      </c>
      <c r="O411" t="s">
        <v>131</v>
      </c>
      <c r="P411" t="s">
        <v>43</v>
      </c>
      <c r="R411" t="s">
        <v>323</v>
      </c>
      <c r="AT411"/>
      <c r="AU411"/>
      <c r="AV411"/>
      <c r="AW411"/>
      <c r="AX411"/>
      <c r="AY411"/>
    </row>
    <row r="412" spans="1:51" hidden="1">
      <c r="A412">
        <v>410</v>
      </c>
      <c r="C412" t="s">
        <v>613</v>
      </c>
      <c r="D412">
        <v>2029218</v>
      </c>
      <c r="G412"/>
      <c r="H412" t="s">
        <v>41</v>
      </c>
      <c r="I412" t="s">
        <v>31</v>
      </c>
      <c r="J412" t="s">
        <v>45</v>
      </c>
      <c r="M412">
        <v>1</v>
      </c>
      <c r="O412" t="s">
        <v>369</v>
      </c>
      <c r="P412" t="s">
        <v>38</v>
      </c>
      <c r="R412" t="s">
        <v>614</v>
      </c>
      <c r="AT412"/>
      <c r="AU412"/>
      <c r="AV412"/>
      <c r="AW412"/>
      <c r="AX412"/>
      <c r="AY412"/>
    </row>
    <row r="413" spans="1:51" hidden="1">
      <c r="A413">
        <v>411</v>
      </c>
      <c r="B413" s="1">
        <v>43595</v>
      </c>
      <c r="C413" s="12" t="s">
        <v>615</v>
      </c>
      <c r="D413">
        <v>8540858</v>
      </c>
      <c r="G413"/>
      <c r="H413" t="s">
        <v>41</v>
      </c>
      <c r="I413" t="s">
        <v>127</v>
      </c>
      <c r="J413" t="s">
        <v>42</v>
      </c>
      <c r="M413">
        <v>1</v>
      </c>
      <c r="O413" t="s">
        <v>616</v>
      </c>
      <c r="P413" t="s">
        <v>38</v>
      </c>
      <c r="R413" t="s">
        <v>357</v>
      </c>
      <c r="AT413"/>
      <c r="AU413"/>
      <c r="AV413"/>
      <c r="AW413"/>
      <c r="AX413"/>
      <c r="AY413"/>
    </row>
    <row r="414" spans="1:51" hidden="1">
      <c r="A414">
        <v>412</v>
      </c>
      <c r="C414" t="s">
        <v>617</v>
      </c>
      <c r="D414">
        <v>5257811</v>
      </c>
      <c r="G414"/>
      <c r="H414" t="s">
        <v>36</v>
      </c>
      <c r="I414" t="s">
        <v>31</v>
      </c>
      <c r="J414" t="s">
        <v>42</v>
      </c>
      <c r="M414">
        <v>3</v>
      </c>
      <c r="O414" t="s">
        <v>618</v>
      </c>
      <c r="P414" t="s">
        <v>38</v>
      </c>
      <c r="AT414"/>
      <c r="AU414"/>
      <c r="AV414"/>
      <c r="AW414"/>
      <c r="AX414"/>
      <c r="AY414"/>
    </row>
    <row r="415" spans="1:51" hidden="1">
      <c r="A415">
        <v>413</v>
      </c>
      <c r="C415" t="s">
        <v>619</v>
      </c>
      <c r="D415">
        <v>7751961</v>
      </c>
      <c r="G415"/>
      <c r="H415" t="s">
        <v>41</v>
      </c>
      <c r="I415" t="s">
        <v>31</v>
      </c>
      <c r="J415" t="s">
        <v>108</v>
      </c>
      <c r="M415">
        <v>2</v>
      </c>
      <c r="P415" t="s">
        <v>34</v>
      </c>
      <c r="AT415"/>
      <c r="AU415"/>
      <c r="AV415"/>
      <c r="AW415"/>
      <c r="AX415"/>
      <c r="AY415"/>
    </row>
    <row r="416" spans="1:51" hidden="1">
      <c r="A416">
        <v>414</v>
      </c>
      <c r="C416" s="11" t="s">
        <v>620</v>
      </c>
      <c r="D416">
        <v>2092145</v>
      </c>
      <c r="G416"/>
      <c r="H416" t="s">
        <v>36</v>
      </c>
      <c r="I416" t="s">
        <v>127</v>
      </c>
      <c r="J416" t="s">
        <v>45</v>
      </c>
      <c r="M416">
        <v>1</v>
      </c>
      <c r="O416" t="s">
        <v>333</v>
      </c>
      <c r="P416" t="s">
        <v>43</v>
      </c>
      <c r="Q416" t="s">
        <v>485</v>
      </c>
      <c r="AT416"/>
      <c r="AU416"/>
      <c r="AV416"/>
      <c r="AW416"/>
      <c r="AX416"/>
      <c r="AY416"/>
    </row>
    <row r="417" spans="1:51" hidden="1">
      <c r="A417">
        <v>415</v>
      </c>
      <c r="C417" s="11" t="s">
        <v>621</v>
      </c>
      <c r="D417">
        <v>8901593</v>
      </c>
      <c r="G417"/>
      <c r="H417" t="s">
        <v>41</v>
      </c>
      <c r="I417" t="s">
        <v>127</v>
      </c>
      <c r="J417" t="s">
        <v>45</v>
      </c>
      <c r="M417">
        <v>1</v>
      </c>
      <c r="O417" t="s">
        <v>333</v>
      </c>
      <c r="P417" t="s">
        <v>43</v>
      </c>
      <c r="R417" t="s">
        <v>622</v>
      </c>
      <c r="AT417"/>
      <c r="AU417"/>
      <c r="AV417"/>
      <c r="AW417"/>
      <c r="AX417"/>
      <c r="AY417"/>
    </row>
    <row r="418" spans="1:51" hidden="1">
      <c r="A418">
        <v>416</v>
      </c>
      <c r="C418" s="11" t="s">
        <v>623</v>
      </c>
      <c r="D418">
        <v>9515027</v>
      </c>
      <c r="G418"/>
      <c r="H418" t="s">
        <v>36</v>
      </c>
      <c r="I418" t="s">
        <v>127</v>
      </c>
      <c r="J418" t="s">
        <v>45</v>
      </c>
      <c r="M418">
        <v>1</v>
      </c>
      <c r="O418" t="s">
        <v>333</v>
      </c>
      <c r="P418" t="s">
        <v>38</v>
      </c>
      <c r="Q418" t="s">
        <v>76</v>
      </c>
      <c r="AT418"/>
      <c r="AU418"/>
      <c r="AV418"/>
      <c r="AW418"/>
      <c r="AX418"/>
      <c r="AY418"/>
    </row>
    <row r="419" spans="1:51" hidden="1">
      <c r="A419">
        <v>417</v>
      </c>
      <c r="C419" t="s">
        <v>624</v>
      </c>
      <c r="D419">
        <v>9194917</v>
      </c>
      <c r="G419"/>
      <c r="H419" t="s">
        <v>41</v>
      </c>
      <c r="I419" t="s">
        <v>31</v>
      </c>
      <c r="J419" t="s">
        <v>42</v>
      </c>
      <c r="M419">
        <v>2</v>
      </c>
      <c r="O419" t="s">
        <v>616</v>
      </c>
      <c r="AT419"/>
      <c r="AU419"/>
      <c r="AV419"/>
      <c r="AW419"/>
      <c r="AX419"/>
      <c r="AY419"/>
    </row>
    <row r="420" spans="1:51" hidden="1">
      <c r="A420">
        <v>418</v>
      </c>
      <c r="B420" s="1">
        <v>43602</v>
      </c>
      <c r="C420" s="11" t="s">
        <v>625</v>
      </c>
      <c r="D420">
        <v>2916134</v>
      </c>
      <c r="G420"/>
      <c r="H420" t="s">
        <v>41</v>
      </c>
      <c r="I420" t="s">
        <v>127</v>
      </c>
      <c r="J420" t="s">
        <v>45</v>
      </c>
      <c r="M420">
        <v>1</v>
      </c>
      <c r="O420" t="s">
        <v>333</v>
      </c>
      <c r="P420" t="s">
        <v>43</v>
      </c>
      <c r="AT420"/>
      <c r="AU420"/>
      <c r="AV420"/>
      <c r="AW420"/>
      <c r="AX420"/>
      <c r="AY420"/>
    </row>
    <row r="421" spans="1:51" hidden="1">
      <c r="A421">
        <v>419</v>
      </c>
      <c r="C421" s="11" t="s">
        <v>626</v>
      </c>
      <c r="D421">
        <v>9529815</v>
      </c>
      <c r="G421"/>
      <c r="H421" t="s">
        <v>36</v>
      </c>
      <c r="I421" t="s">
        <v>127</v>
      </c>
      <c r="J421" t="s">
        <v>45</v>
      </c>
      <c r="M421">
        <v>1</v>
      </c>
      <c r="O421" t="s">
        <v>333</v>
      </c>
      <c r="P421" t="s">
        <v>38</v>
      </c>
      <c r="Q421" t="s">
        <v>76</v>
      </c>
      <c r="AT421"/>
      <c r="AU421"/>
      <c r="AV421"/>
      <c r="AW421"/>
      <c r="AX421"/>
      <c r="AY421"/>
    </row>
    <row r="422" spans="1:51" hidden="1">
      <c r="A422">
        <v>420</v>
      </c>
      <c r="C422" t="s">
        <v>627</v>
      </c>
      <c r="D422">
        <v>7320632</v>
      </c>
      <c r="G422"/>
      <c r="H422" t="s">
        <v>41</v>
      </c>
      <c r="I422" t="s">
        <v>31</v>
      </c>
      <c r="J422" t="s">
        <v>108</v>
      </c>
      <c r="M422">
        <v>1</v>
      </c>
      <c r="O422" t="s">
        <v>333</v>
      </c>
      <c r="P422" t="s">
        <v>34</v>
      </c>
      <c r="AT422"/>
      <c r="AU422"/>
      <c r="AV422"/>
      <c r="AW422"/>
      <c r="AX422"/>
      <c r="AY422"/>
    </row>
    <row r="423" spans="1:51" hidden="1">
      <c r="A423">
        <v>421</v>
      </c>
      <c r="C423" t="s">
        <v>628</v>
      </c>
      <c r="D423">
        <v>7320632</v>
      </c>
      <c r="G423"/>
      <c r="H423" t="s">
        <v>36</v>
      </c>
      <c r="I423" t="s">
        <v>113</v>
      </c>
      <c r="J423" t="s">
        <v>45</v>
      </c>
      <c r="M423">
        <v>3</v>
      </c>
      <c r="P423" t="s">
        <v>38</v>
      </c>
      <c r="Q423" t="s">
        <v>76</v>
      </c>
      <c r="AT423"/>
      <c r="AU423"/>
      <c r="AV423"/>
      <c r="AW423"/>
      <c r="AX423"/>
      <c r="AY423"/>
    </row>
    <row r="424" spans="1:51" hidden="1">
      <c r="A424">
        <v>422</v>
      </c>
      <c r="C424" t="s">
        <v>629</v>
      </c>
      <c r="D424">
        <v>9044438</v>
      </c>
      <c r="G424"/>
      <c r="H424" t="s">
        <v>41</v>
      </c>
      <c r="I424" t="s">
        <v>31</v>
      </c>
      <c r="J424" t="s">
        <v>45</v>
      </c>
      <c r="M424">
        <v>1</v>
      </c>
      <c r="O424" t="s">
        <v>246</v>
      </c>
      <c r="P424" t="s">
        <v>38</v>
      </c>
      <c r="Q424" t="s">
        <v>76</v>
      </c>
      <c r="R424" t="s">
        <v>630</v>
      </c>
      <c r="AT424"/>
      <c r="AU424"/>
      <c r="AV424"/>
      <c r="AW424"/>
      <c r="AX424"/>
      <c r="AY424"/>
    </row>
    <row r="425" spans="1:51" hidden="1">
      <c r="A425">
        <v>423</v>
      </c>
      <c r="C425" s="11" t="s">
        <v>631</v>
      </c>
      <c r="D425">
        <v>6551581</v>
      </c>
      <c r="G425"/>
      <c r="H425" t="s">
        <v>36</v>
      </c>
      <c r="I425" t="s">
        <v>127</v>
      </c>
      <c r="J425" t="s">
        <v>45</v>
      </c>
      <c r="M425">
        <v>1</v>
      </c>
      <c r="O425" t="s">
        <v>333</v>
      </c>
      <c r="P425" t="s">
        <v>43</v>
      </c>
      <c r="R425" t="s">
        <v>420</v>
      </c>
      <c r="AT425"/>
      <c r="AU425"/>
      <c r="AV425"/>
      <c r="AW425"/>
      <c r="AX425"/>
      <c r="AY425"/>
    </row>
    <row r="426" spans="1:51" hidden="1">
      <c r="A426">
        <v>424</v>
      </c>
      <c r="C426" s="11" t="s">
        <v>632</v>
      </c>
      <c r="D426">
        <v>9521485</v>
      </c>
      <c r="G426"/>
      <c r="H426" t="s">
        <v>41</v>
      </c>
      <c r="I426" t="s">
        <v>127</v>
      </c>
      <c r="J426" t="s">
        <v>45</v>
      </c>
      <c r="M426">
        <v>1</v>
      </c>
      <c r="O426" t="s">
        <v>333</v>
      </c>
      <c r="P426" t="s">
        <v>43</v>
      </c>
      <c r="R426" t="s">
        <v>420</v>
      </c>
      <c r="AT426"/>
      <c r="AU426"/>
      <c r="AV426"/>
      <c r="AW426"/>
      <c r="AX426"/>
      <c r="AY426"/>
    </row>
    <row r="427" spans="1:51" hidden="1">
      <c r="A427">
        <v>425</v>
      </c>
      <c r="C427" s="11" t="s">
        <v>633</v>
      </c>
      <c r="G427"/>
      <c r="H427" t="s">
        <v>41</v>
      </c>
      <c r="I427" t="s">
        <v>127</v>
      </c>
      <c r="J427" t="s">
        <v>45</v>
      </c>
      <c r="M427">
        <v>1</v>
      </c>
      <c r="O427" t="s">
        <v>333</v>
      </c>
      <c r="P427" t="s">
        <v>43</v>
      </c>
      <c r="Q427" t="s">
        <v>402</v>
      </c>
      <c r="AT427"/>
      <c r="AU427"/>
      <c r="AV427"/>
      <c r="AW427"/>
      <c r="AX427"/>
      <c r="AY427"/>
    </row>
    <row r="428" spans="1:51" hidden="1">
      <c r="A428">
        <v>426</v>
      </c>
      <c r="B428" s="1">
        <v>43609</v>
      </c>
      <c r="C428" t="s">
        <v>634</v>
      </c>
      <c r="D428">
        <v>7370864</v>
      </c>
      <c r="G428"/>
      <c r="H428" t="s">
        <v>41</v>
      </c>
      <c r="I428" t="s">
        <v>127</v>
      </c>
      <c r="J428" t="s">
        <v>45</v>
      </c>
      <c r="M428">
        <v>3</v>
      </c>
      <c r="P428" t="s">
        <v>43</v>
      </c>
      <c r="R428" t="s">
        <v>635</v>
      </c>
      <c r="AT428"/>
      <c r="AU428"/>
      <c r="AV428"/>
      <c r="AW428"/>
      <c r="AX428"/>
      <c r="AY428"/>
    </row>
    <row r="429" spans="1:51" hidden="1">
      <c r="A429">
        <v>427</v>
      </c>
      <c r="C429" t="s">
        <v>636</v>
      </c>
      <c r="D429">
        <v>7995789</v>
      </c>
      <c r="G429"/>
      <c r="H429" t="s">
        <v>36</v>
      </c>
      <c r="I429" t="s">
        <v>31</v>
      </c>
      <c r="J429" t="s">
        <v>45</v>
      </c>
      <c r="M429">
        <v>2</v>
      </c>
      <c r="O429" t="s">
        <v>246</v>
      </c>
      <c r="P429" t="s">
        <v>43</v>
      </c>
      <c r="R429" t="s">
        <v>637</v>
      </c>
      <c r="AT429"/>
      <c r="AU429"/>
      <c r="AV429"/>
      <c r="AW429"/>
      <c r="AX429"/>
      <c r="AY429"/>
    </row>
    <row r="430" spans="1:51" hidden="1">
      <c r="A430">
        <v>428</v>
      </c>
      <c r="C430" t="s">
        <v>638</v>
      </c>
      <c r="D430">
        <v>3027414</v>
      </c>
      <c r="G430"/>
      <c r="H430" t="s">
        <v>639</v>
      </c>
      <c r="I430" t="s">
        <v>31</v>
      </c>
      <c r="J430" t="s">
        <v>108</v>
      </c>
      <c r="M430">
        <v>1</v>
      </c>
      <c r="O430" t="s">
        <v>333</v>
      </c>
      <c r="P430" t="s">
        <v>34</v>
      </c>
      <c r="R430" t="s">
        <v>640</v>
      </c>
      <c r="AT430"/>
      <c r="AU430"/>
      <c r="AV430"/>
      <c r="AW430"/>
      <c r="AX430"/>
      <c r="AY430"/>
    </row>
    <row r="431" spans="1:51" hidden="1">
      <c r="A431">
        <v>429</v>
      </c>
      <c r="C431" t="s">
        <v>641</v>
      </c>
      <c r="D431">
        <v>3027414</v>
      </c>
      <c r="G431"/>
      <c r="H431" t="s">
        <v>41</v>
      </c>
      <c r="I431" t="s">
        <v>31</v>
      </c>
      <c r="J431" t="s">
        <v>108</v>
      </c>
      <c r="M431">
        <v>1</v>
      </c>
      <c r="O431" t="s">
        <v>333</v>
      </c>
      <c r="P431" t="s">
        <v>34</v>
      </c>
      <c r="R431" t="s">
        <v>642</v>
      </c>
      <c r="AT431"/>
      <c r="AU431"/>
      <c r="AV431"/>
      <c r="AW431"/>
      <c r="AX431"/>
      <c r="AY431"/>
    </row>
    <row r="432" spans="1:51" hidden="1">
      <c r="A432">
        <v>430</v>
      </c>
      <c r="C432" s="11" t="s">
        <v>643</v>
      </c>
      <c r="D432">
        <v>1571702</v>
      </c>
      <c r="G432"/>
      <c r="H432" t="s">
        <v>41</v>
      </c>
      <c r="I432" t="s">
        <v>127</v>
      </c>
      <c r="J432" t="s">
        <v>45</v>
      </c>
      <c r="M432">
        <v>1</v>
      </c>
      <c r="O432" t="s">
        <v>333</v>
      </c>
      <c r="P432" t="s">
        <v>43</v>
      </c>
      <c r="AT432"/>
      <c r="AU432"/>
      <c r="AV432"/>
      <c r="AW432"/>
      <c r="AX432"/>
      <c r="AY432"/>
    </row>
    <row r="433" spans="1:51" hidden="1">
      <c r="A433">
        <v>431</v>
      </c>
      <c r="C433" s="11" t="s">
        <v>644</v>
      </c>
      <c r="D433">
        <v>9531161</v>
      </c>
      <c r="G433"/>
      <c r="H433" t="s">
        <v>41</v>
      </c>
      <c r="I433" t="s">
        <v>127</v>
      </c>
      <c r="J433" t="s">
        <v>45</v>
      </c>
      <c r="M433">
        <v>1</v>
      </c>
      <c r="O433" t="s">
        <v>333</v>
      </c>
      <c r="P433" t="s">
        <v>38</v>
      </c>
      <c r="Q433" t="s">
        <v>76</v>
      </c>
      <c r="AT433"/>
      <c r="AU433"/>
      <c r="AV433"/>
      <c r="AW433"/>
      <c r="AX433"/>
      <c r="AY433"/>
    </row>
    <row r="434" spans="1:51" hidden="1">
      <c r="A434">
        <v>432</v>
      </c>
      <c r="B434" s="1">
        <v>43616</v>
      </c>
      <c r="C434" s="12" t="s">
        <v>645</v>
      </c>
      <c r="D434">
        <v>8904019</v>
      </c>
      <c r="G434"/>
      <c r="H434" t="s">
        <v>36</v>
      </c>
      <c r="I434" t="s">
        <v>127</v>
      </c>
      <c r="J434" t="s">
        <v>45</v>
      </c>
      <c r="M434">
        <v>1</v>
      </c>
      <c r="O434" t="s">
        <v>646</v>
      </c>
      <c r="P434" t="s">
        <v>38</v>
      </c>
      <c r="Q434" t="s">
        <v>76</v>
      </c>
      <c r="R434" t="s">
        <v>647</v>
      </c>
      <c r="AT434"/>
      <c r="AU434"/>
      <c r="AV434"/>
      <c r="AW434"/>
      <c r="AX434"/>
      <c r="AY434"/>
    </row>
    <row r="435" spans="1:51" hidden="1">
      <c r="A435">
        <v>433</v>
      </c>
      <c r="C435" s="11" t="s">
        <v>648</v>
      </c>
      <c r="D435">
        <v>5632773</v>
      </c>
      <c r="G435"/>
      <c r="H435" t="s">
        <v>41</v>
      </c>
      <c r="I435" t="s">
        <v>127</v>
      </c>
      <c r="J435" t="s">
        <v>45</v>
      </c>
      <c r="M435">
        <v>1</v>
      </c>
      <c r="O435" t="s">
        <v>333</v>
      </c>
      <c r="P435" t="s">
        <v>38</v>
      </c>
      <c r="Q435" t="s">
        <v>76</v>
      </c>
      <c r="R435" t="s">
        <v>649</v>
      </c>
      <c r="AT435"/>
      <c r="AU435"/>
      <c r="AV435"/>
      <c r="AW435"/>
      <c r="AX435"/>
      <c r="AY435"/>
    </row>
    <row r="436" spans="1:51" hidden="1">
      <c r="A436">
        <v>434</v>
      </c>
      <c r="C436" t="s">
        <v>650</v>
      </c>
      <c r="D436">
        <v>1816459</v>
      </c>
      <c r="G436"/>
      <c r="H436" t="s">
        <v>36</v>
      </c>
      <c r="I436" t="s">
        <v>31</v>
      </c>
      <c r="J436" t="s">
        <v>106</v>
      </c>
      <c r="M436">
        <v>1</v>
      </c>
      <c r="O436" t="s">
        <v>333</v>
      </c>
      <c r="P436" t="s">
        <v>34</v>
      </c>
      <c r="AT436"/>
      <c r="AU436"/>
      <c r="AV436"/>
      <c r="AW436"/>
      <c r="AX436"/>
      <c r="AY436"/>
    </row>
    <row r="437" spans="1:51" hidden="1">
      <c r="A437">
        <v>435</v>
      </c>
      <c r="C437" t="s">
        <v>84</v>
      </c>
      <c r="D437">
        <v>7607636</v>
      </c>
      <c r="G437"/>
      <c r="H437" t="s">
        <v>36</v>
      </c>
      <c r="I437" t="s">
        <v>127</v>
      </c>
      <c r="J437" t="s">
        <v>108</v>
      </c>
      <c r="O437" t="s">
        <v>616</v>
      </c>
      <c r="R437" t="s">
        <v>323</v>
      </c>
      <c r="AT437"/>
      <c r="AU437"/>
      <c r="AV437"/>
      <c r="AW437"/>
      <c r="AX437"/>
      <c r="AY437"/>
    </row>
    <row r="438" spans="1:51" hidden="1">
      <c r="A438">
        <v>436</v>
      </c>
      <c r="C438" t="s">
        <v>651</v>
      </c>
      <c r="D438">
        <v>9523429</v>
      </c>
      <c r="G438"/>
      <c r="H438" t="s">
        <v>41</v>
      </c>
      <c r="I438" t="s">
        <v>31</v>
      </c>
      <c r="J438" t="s">
        <v>108</v>
      </c>
      <c r="M438">
        <v>1</v>
      </c>
      <c r="O438" t="s">
        <v>652</v>
      </c>
      <c r="P438" t="s">
        <v>34</v>
      </c>
      <c r="R438" t="s">
        <v>653</v>
      </c>
      <c r="AT438"/>
      <c r="AU438"/>
      <c r="AV438"/>
      <c r="AW438"/>
      <c r="AX438"/>
      <c r="AY438"/>
    </row>
    <row r="439" spans="1:51" hidden="1">
      <c r="A439">
        <v>437</v>
      </c>
      <c r="C439" s="11" t="s">
        <v>654</v>
      </c>
      <c r="D439">
        <v>9524197</v>
      </c>
      <c r="G439"/>
      <c r="H439" t="s">
        <v>36</v>
      </c>
      <c r="I439" t="s">
        <v>127</v>
      </c>
      <c r="J439" t="s">
        <v>45</v>
      </c>
      <c r="M439">
        <v>1</v>
      </c>
      <c r="O439" t="s">
        <v>333</v>
      </c>
      <c r="P439" t="s">
        <v>38</v>
      </c>
      <c r="Q439" t="s">
        <v>76</v>
      </c>
      <c r="R439" t="s">
        <v>343</v>
      </c>
      <c r="AT439"/>
      <c r="AU439"/>
      <c r="AV439"/>
      <c r="AW439"/>
      <c r="AX439"/>
      <c r="AY439"/>
    </row>
    <row r="440" spans="1:51" hidden="1">
      <c r="A440">
        <v>438</v>
      </c>
      <c r="B440" s="1">
        <v>43623</v>
      </c>
      <c r="C440" t="s">
        <v>655</v>
      </c>
      <c r="D440">
        <v>5674512</v>
      </c>
      <c r="G440"/>
      <c r="H440" t="s">
        <v>36</v>
      </c>
      <c r="I440" t="s">
        <v>31</v>
      </c>
      <c r="J440" t="s">
        <v>108</v>
      </c>
      <c r="M440">
        <v>1</v>
      </c>
      <c r="O440" t="s">
        <v>333</v>
      </c>
      <c r="P440" t="s">
        <v>34</v>
      </c>
      <c r="AT440"/>
      <c r="AU440"/>
      <c r="AV440"/>
      <c r="AW440"/>
      <c r="AX440"/>
      <c r="AY440"/>
    </row>
    <row r="441" spans="1:51" hidden="1">
      <c r="A441">
        <v>439</v>
      </c>
      <c r="C441" t="s">
        <v>656</v>
      </c>
      <c r="D441">
        <v>8840668</v>
      </c>
      <c r="G441"/>
      <c r="H441" t="s">
        <v>41</v>
      </c>
      <c r="I441" t="s">
        <v>31</v>
      </c>
      <c r="J441" t="s">
        <v>45</v>
      </c>
      <c r="M441">
        <v>2</v>
      </c>
      <c r="P441" t="s">
        <v>38</v>
      </c>
      <c r="Q441" t="s">
        <v>76</v>
      </c>
      <c r="R441" t="s">
        <v>323</v>
      </c>
      <c r="AT441"/>
      <c r="AU441"/>
      <c r="AV441"/>
      <c r="AW441"/>
      <c r="AX441"/>
      <c r="AY441"/>
    </row>
    <row r="442" spans="1:51" hidden="1">
      <c r="A442">
        <v>440</v>
      </c>
      <c r="C442" s="12" t="s">
        <v>657</v>
      </c>
      <c r="D442">
        <v>9495997</v>
      </c>
      <c r="G442"/>
      <c r="H442" t="s">
        <v>36</v>
      </c>
      <c r="I442" t="s">
        <v>127</v>
      </c>
      <c r="J442" t="s">
        <v>45</v>
      </c>
      <c r="M442">
        <v>1</v>
      </c>
      <c r="O442" s="18"/>
      <c r="P442" t="s">
        <v>43</v>
      </c>
      <c r="AT442"/>
      <c r="AU442"/>
      <c r="AV442"/>
      <c r="AW442"/>
      <c r="AX442"/>
      <c r="AY442"/>
    </row>
    <row r="443" spans="1:51" hidden="1">
      <c r="A443">
        <v>441</v>
      </c>
      <c r="C443" s="11" t="s">
        <v>658</v>
      </c>
      <c r="D443">
        <v>9542462</v>
      </c>
      <c r="G443"/>
      <c r="H443" t="s">
        <v>41</v>
      </c>
      <c r="I443" t="s">
        <v>127</v>
      </c>
      <c r="J443" t="s">
        <v>45</v>
      </c>
      <c r="M443">
        <v>1</v>
      </c>
      <c r="O443" t="s">
        <v>333</v>
      </c>
      <c r="P443" t="s">
        <v>43</v>
      </c>
      <c r="AT443"/>
      <c r="AU443"/>
      <c r="AV443"/>
      <c r="AW443"/>
      <c r="AX443"/>
      <c r="AY443"/>
    </row>
    <row r="444" spans="1:51" hidden="1">
      <c r="A444">
        <v>442</v>
      </c>
      <c r="C444" t="s">
        <v>338</v>
      </c>
      <c r="D444">
        <v>2837103</v>
      </c>
      <c r="G444"/>
      <c r="H444" t="s">
        <v>41</v>
      </c>
      <c r="I444" t="s">
        <v>127</v>
      </c>
      <c r="J444" t="s">
        <v>108</v>
      </c>
      <c r="M444">
        <v>4</v>
      </c>
      <c r="O444" t="s">
        <v>275</v>
      </c>
      <c r="R444" t="s">
        <v>323</v>
      </c>
      <c r="AT444"/>
      <c r="AU444"/>
      <c r="AV444"/>
      <c r="AW444"/>
      <c r="AX444"/>
      <c r="AY444"/>
    </row>
    <row r="445" spans="1:51" hidden="1">
      <c r="A445">
        <v>443</v>
      </c>
      <c r="B445" s="1">
        <v>43630</v>
      </c>
      <c r="C445" s="12" t="s">
        <v>659</v>
      </c>
      <c r="D445">
        <v>6904736</v>
      </c>
      <c r="G445"/>
      <c r="H445" t="s">
        <v>36</v>
      </c>
      <c r="I445" t="s">
        <v>127</v>
      </c>
      <c r="J445" t="s">
        <v>45</v>
      </c>
      <c r="M445">
        <v>1</v>
      </c>
      <c r="O445" s="19" t="s">
        <v>333</v>
      </c>
      <c r="P445" t="s">
        <v>43</v>
      </c>
      <c r="AT445"/>
      <c r="AU445"/>
      <c r="AV445"/>
      <c r="AW445"/>
      <c r="AX445"/>
      <c r="AY445"/>
    </row>
    <row r="446" spans="1:51" hidden="1">
      <c r="A446">
        <v>444</v>
      </c>
      <c r="C446" t="s">
        <v>660</v>
      </c>
      <c r="D446">
        <v>9547074</v>
      </c>
      <c r="G446"/>
      <c r="H446" t="s">
        <v>36</v>
      </c>
      <c r="I446" t="s">
        <v>31</v>
      </c>
      <c r="J446" t="s">
        <v>108</v>
      </c>
      <c r="M446">
        <v>1</v>
      </c>
      <c r="O446" t="s">
        <v>333</v>
      </c>
      <c r="P446" t="s">
        <v>61</v>
      </c>
      <c r="R446" t="s">
        <v>470</v>
      </c>
      <c r="AT446"/>
      <c r="AU446"/>
      <c r="AV446"/>
      <c r="AW446"/>
      <c r="AX446"/>
      <c r="AY446"/>
    </row>
    <row r="447" spans="1:51" hidden="1">
      <c r="A447">
        <v>445</v>
      </c>
      <c r="B447" s="1">
        <v>43637</v>
      </c>
      <c r="C447" s="11" t="s">
        <v>661</v>
      </c>
      <c r="D447">
        <v>9537520</v>
      </c>
      <c r="G447"/>
      <c r="H447" t="s">
        <v>41</v>
      </c>
      <c r="I447" t="s">
        <v>127</v>
      </c>
      <c r="J447" t="s">
        <v>42</v>
      </c>
      <c r="M447">
        <v>1</v>
      </c>
      <c r="O447" t="s">
        <v>333</v>
      </c>
      <c r="P447" t="s">
        <v>38</v>
      </c>
      <c r="Q447" t="s">
        <v>76</v>
      </c>
      <c r="AT447"/>
      <c r="AU447"/>
      <c r="AV447"/>
      <c r="AW447"/>
      <c r="AX447"/>
      <c r="AY447"/>
    </row>
    <row r="448" spans="1:51" hidden="1">
      <c r="A448">
        <v>446</v>
      </c>
      <c r="C448" s="12" t="s">
        <v>662</v>
      </c>
      <c r="D448">
        <v>8059183</v>
      </c>
      <c r="G448"/>
      <c r="H448" t="s">
        <v>41</v>
      </c>
      <c r="I448" t="s">
        <v>127</v>
      </c>
      <c r="J448" t="s">
        <v>45</v>
      </c>
      <c r="M448">
        <v>1</v>
      </c>
      <c r="O448" t="s">
        <v>663</v>
      </c>
      <c r="P448" t="s">
        <v>43</v>
      </c>
      <c r="AT448"/>
      <c r="AU448"/>
      <c r="AV448"/>
      <c r="AW448"/>
      <c r="AX448"/>
      <c r="AY448"/>
    </row>
    <row r="449" spans="1:51" hidden="1">
      <c r="A449">
        <v>447</v>
      </c>
      <c r="C449" s="11" t="s">
        <v>664</v>
      </c>
      <c r="D449">
        <v>9548144</v>
      </c>
      <c r="G449"/>
      <c r="H449" t="s">
        <v>36</v>
      </c>
      <c r="I449" t="s">
        <v>127</v>
      </c>
      <c r="J449" t="s">
        <v>45</v>
      </c>
      <c r="M449">
        <v>1</v>
      </c>
      <c r="O449" t="s">
        <v>333</v>
      </c>
      <c r="P449" t="s">
        <v>43</v>
      </c>
      <c r="AT449"/>
      <c r="AU449"/>
      <c r="AV449"/>
      <c r="AW449"/>
      <c r="AX449"/>
      <c r="AY449"/>
    </row>
    <row r="450" spans="1:51" hidden="1">
      <c r="A450">
        <v>448</v>
      </c>
      <c r="C450" s="11" t="s">
        <v>665</v>
      </c>
      <c r="D450">
        <v>5563026</v>
      </c>
      <c r="G450"/>
      <c r="H450" t="s">
        <v>41</v>
      </c>
      <c r="I450" t="s">
        <v>127</v>
      </c>
      <c r="J450" t="s">
        <v>45</v>
      </c>
      <c r="M450">
        <v>1</v>
      </c>
      <c r="O450" t="s">
        <v>333</v>
      </c>
      <c r="P450" t="s">
        <v>43</v>
      </c>
      <c r="AT450"/>
      <c r="AU450"/>
      <c r="AV450"/>
      <c r="AW450"/>
      <c r="AX450"/>
      <c r="AY450"/>
    </row>
    <row r="451" spans="1:51" hidden="1">
      <c r="A451">
        <v>449</v>
      </c>
      <c r="B451" s="1">
        <v>43644</v>
      </c>
      <c r="C451" t="s">
        <v>666</v>
      </c>
      <c r="D451">
        <v>9399849</v>
      </c>
      <c r="G451"/>
      <c r="H451" t="s">
        <v>36</v>
      </c>
      <c r="I451" t="s">
        <v>127</v>
      </c>
      <c r="J451" t="s">
        <v>45</v>
      </c>
      <c r="M451">
        <v>2</v>
      </c>
      <c r="P451" t="s">
        <v>43</v>
      </c>
      <c r="R451" t="s">
        <v>323</v>
      </c>
      <c r="AT451"/>
      <c r="AU451"/>
      <c r="AV451"/>
      <c r="AW451"/>
      <c r="AX451"/>
      <c r="AY451"/>
    </row>
    <row r="452" spans="1:51" hidden="1">
      <c r="A452">
        <v>450</v>
      </c>
      <c r="C452" s="11" t="s">
        <v>667</v>
      </c>
      <c r="D452">
        <v>9537548</v>
      </c>
      <c r="G452"/>
      <c r="H452" t="s">
        <v>36</v>
      </c>
      <c r="I452" t="s">
        <v>127</v>
      </c>
      <c r="J452" t="s">
        <v>45</v>
      </c>
      <c r="M452">
        <v>1</v>
      </c>
      <c r="O452" t="s">
        <v>333</v>
      </c>
      <c r="P452" t="s">
        <v>38</v>
      </c>
      <c r="Q452" t="s">
        <v>76</v>
      </c>
      <c r="AT452"/>
      <c r="AU452"/>
      <c r="AV452"/>
      <c r="AW452"/>
      <c r="AX452"/>
      <c r="AY452"/>
    </row>
    <row r="453" spans="1:51" hidden="1">
      <c r="A453">
        <v>451</v>
      </c>
      <c r="C453" t="s">
        <v>571</v>
      </c>
      <c r="D453">
        <v>8977636</v>
      </c>
      <c r="G453"/>
      <c r="H453" t="s">
        <v>41</v>
      </c>
      <c r="I453" t="s">
        <v>127</v>
      </c>
      <c r="J453" t="s">
        <v>45</v>
      </c>
      <c r="M453">
        <v>2</v>
      </c>
      <c r="P453" t="s">
        <v>43</v>
      </c>
      <c r="R453" s="13" t="s">
        <v>668</v>
      </c>
      <c r="AT453"/>
      <c r="AU453"/>
      <c r="AV453"/>
      <c r="AW453"/>
      <c r="AX453"/>
      <c r="AY453"/>
    </row>
    <row r="454" spans="1:51" hidden="1">
      <c r="A454">
        <v>452</v>
      </c>
      <c r="C454" t="s">
        <v>669</v>
      </c>
      <c r="D454">
        <v>9539715</v>
      </c>
      <c r="G454"/>
      <c r="H454" t="s">
        <v>41</v>
      </c>
      <c r="I454" t="s">
        <v>31</v>
      </c>
      <c r="J454" t="s">
        <v>108</v>
      </c>
      <c r="M454">
        <v>1</v>
      </c>
      <c r="O454" t="s">
        <v>333</v>
      </c>
      <c r="P454" t="s">
        <v>34</v>
      </c>
      <c r="R454" t="s">
        <v>470</v>
      </c>
      <c r="AT454"/>
      <c r="AU454"/>
      <c r="AV454"/>
      <c r="AW454"/>
      <c r="AX454"/>
      <c r="AY454"/>
    </row>
    <row r="455" spans="1:51" hidden="1">
      <c r="A455">
        <v>453</v>
      </c>
      <c r="C455" t="s">
        <v>670</v>
      </c>
      <c r="D455">
        <v>9162238</v>
      </c>
      <c r="G455"/>
      <c r="H455" t="s">
        <v>36</v>
      </c>
      <c r="I455" t="s">
        <v>127</v>
      </c>
      <c r="J455" t="s">
        <v>671</v>
      </c>
      <c r="M455">
        <v>2</v>
      </c>
      <c r="O455" t="s">
        <v>672</v>
      </c>
      <c r="P455" t="s">
        <v>43</v>
      </c>
      <c r="R455" t="s">
        <v>673</v>
      </c>
      <c r="AT455"/>
      <c r="AU455"/>
      <c r="AV455"/>
      <c r="AW455"/>
      <c r="AX455"/>
      <c r="AY455"/>
    </row>
    <row r="456" spans="1:51" hidden="1">
      <c r="A456">
        <v>454</v>
      </c>
      <c r="C456" s="12" t="s">
        <v>674</v>
      </c>
      <c r="D456">
        <v>9566329</v>
      </c>
      <c r="G456"/>
      <c r="H456" t="s">
        <v>36</v>
      </c>
      <c r="I456" t="s">
        <v>31</v>
      </c>
      <c r="J456" t="s">
        <v>45</v>
      </c>
      <c r="M456">
        <v>1</v>
      </c>
      <c r="O456" t="s">
        <v>369</v>
      </c>
      <c r="P456" t="s">
        <v>43</v>
      </c>
      <c r="R456" t="s">
        <v>637</v>
      </c>
      <c r="AT456"/>
      <c r="AU456"/>
      <c r="AV456"/>
      <c r="AW456"/>
      <c r="AX456"/>
      <c r="AY456"/>
    </row>
    <row r="457" spans="1:51" hidden="1">
      <c r="A457">
        <v>455</v>
      </c>
      <c r="C457" t="s">
        <v>587</v>
      </c>
      <c r="D457">
        <v>9494228</v>
      </c>
      <c r="G457"/>
      <c r="H457" t="s">
        <v>36</v>
      </c>
      <c r="I457" t="s">
        <v>127</v>
      </c>
      <c r="J457" t="s">
        <v>45</v>
      </c>
      <c r="M457">
        <v>2</v>
      </c>
      <c r="O457" t="s">
        <v>675</v>
      </c>
      <c r="P457" t="s">
        <v>38</v>
      </c>
      <c r="Q457" t="s">
        <v>76</v>
      </c>
      <c r="R457" t="s">
        <v>676</v>
      </c>
      <c r="AT457"/>
      <c r="AU457"/>
      <c r="AV457"/>
      <c r="AW457"/>
      <c r="AX457"/>
      <c r="AY457"/>
    </row>
    <row r="458" spans="1:51" hidden="1">
      <c r="A458">
        <v>456</v>
      </c>
      <c r="C458" s="11" t="s">
        <v>677</v>
      </c>
      <c r="D458">
        <v>9557972</v>
      </c>
      <c r="G458"/>
      <c r="H458" t="s">
        <v>36</v>
      </c>
      <c r="I458" t="s">
        <v>127</v>
      </c>
      <c r="J458" t="s">
        <v>45</v>
      </c>
      <c r="M458">
        <v>1</v>
      </c>
      <c r="O458" t="s">
        <v>333</v>
      </c>
      <c r="P458" t="s">
        <v>43</v>
      </c>
      <c r="AT458"/>
      <c r="AU458"/>
      <c r="AV458"/>
      <c r="AW458"/>
      <c r="AX458"/>
      <c r="AY458"/>
    </row>
    <row r="459" spans="1:51" hidden="1">
      <c r="A459">
        <v>457</v>
      </c>
      <c r="C459" s="11" t="s">
        <v>678</v>
      </c>
      <c r="D459">
        <v>9555331</v>
      </c>
      <c r="G459"/>
      <c r="H459" t="s">
        <v>36</v>
      </c>
      <c r="I459" t="s">
        <v>127</v>
      </c>
      <c r="J459" t="s">
        <v>45</v>
      </c>
      <c r="M459">
        <v>1</v>
      </c>
      <c r="O459" t="s">
        <v>333</v>
      </c>
      <c r="P459" t="s">
        <v>359</v>
      </c>
      <c r="AT459"/>
      <c r="AU459"/>
      <c r="AV459"/>
      <c r="AW459"/>
      <c r="AX459"/>
      <c r="AY459"/>
    </row>
    <row r="460" spans="1:51" hidden="1">
      <c r="A460">
        <v>458</v>
      </c>
      <c r="C460" s="11" t="s">
        <v>679</v>
      </c>
      <c r="D460">
        <v>1017688</v>
      </c>
      <c r="G460"/>
      <c r="H460" t="s">
        <v>36</v>
      </c>
      <c r="I460" t="s">
        <v>127</v>
      </c>
      <c r="J460" t="s">
        <v>45</v>
      </c>
      <c r="M460">
        <v>1</v>
      </c>
      <c r="O460" t="s">
        <v>333</v>
      </c>
      <c r="P460" t="s">
        <v>38</v>
      </c>
      <c r="Q460" t="s">
        <v>76</v>
      </c>
      <c r="AT460"/>
      <c r="AU460"/>
      <c r="AV460"/>
      <c r="AW460"/>
      <c r="AX460"/>
      <c r="AY460"/>
    </row>
    <row r="461" spans="1:51" hidden="1">
      <c r="A461">
        <v>459</v>
      </c>
      <c r="C461" s="11" t="s">
        <v>680</v>
      </c>
      <c r="D461">
        <v>9555108</v>
      </c>
      <c r="G461"/>
      <c r="H461" t="s">
        <v>41</v>
      </c>
      <c r="I461" t="s">
        <v>127</v>
      </c>
      <c r="J461" t="s">
        <v>45</v>
      </c>
      <c r="M461">
        <v>1</v>
      </c>
      <c r="O461" t="s">
        <v>333</v>
      </c>
      <c r="P461" t="s">
        <v>43</v>
      </c>
      <c r="AT461"/>
      <c r="AU461"/>
      <c r="AV461"/>
      <c r="AW461"/>
      <c r="AX461"/>
      <c r="AY461"/>
    </row>
    <row r="462" spans="1:51" hidden="1">
      <c r="A462">
        <v>460</v>
      </c>
      <c r="C462" s="12" t="s">
        <v>681</v>
      </c>
      <c r="D462">
        <v>9560682</v>
      </c>
      <c r="G462"/>
      <c r="H462" t="s">
        <v>36</v>
      </c>
      <c r="I462" t="s">
        <v>127</v>
      </c>
      <c r="J462" t="s">
        <v>45</v>
      </c>
      <c r="M462">
        <v>1</v>
      </c>
      <c r="O462" t="s">
        <v>682</v>
      </c>
      <c r="P462" t="s">
        <v>43</v>
      </c>
      <c r="R462" t="s">
        <v>683</v>
      </c>
      <c r="AT462"/>
      <c r="AU462"/>
      <c r="AV462"/>
      <c r="AW462"/>
      <c r="AX462"/>
      <c r="AY462"/>
    </row>
    <row r="463" spans="1:51" hidden="1">
      <c r="A463">
        <v>461</v>
      </c>
      <c r="B463" s="1">
        <v>43658</v>
      </c>
      <c r="C463" s="11" t="s">
        <v>684</v>
      </c>
      <c r="D463">
        <v>9569558</v>
      </c>
      <c r="G463"/>
      <c r="H463" t="s">
        <v>36</v>
      </c>
      <c r="I463" t="s">
        <v>127</v>
      </c>
      <c r="J463" t="s">
        <v>45</v>
      </c>
      <c r="M463">
        <v>1</v>
      </c>
      <c r="O463" t="s">
        <v>333</v>
      </c>
      <c r="P463" t="s">
        <v>43</v>
      </c>
      <c r="AT463"/>
      <c r="AU463"/>
      <c r="AV463"/>
      <c r="AW463"/>
      <c r="AX463"/>
      <c r="AY463"/>
    </row>
    <row r="464" spans="1:51" hidden="1">
      <c r="A464">
        <v>462</v>
      </c>
      <c r="C464" t="s">
        <v>685</v>
      </c>
      <c r="D464">
        <v>8047437</v>
      </c>
      <c r="G464"/>
      <c r="H464" t="s">
        <v>41</v>
      </c>
      <c r="I464" t="s">
        <v>127</v>
      </c>
      <c r="J464" t="s">
        <v>108</v>
      </c>
      <c r="M464">
        <v>3</v>
      </c>
      <c r="O464" t="s">
        <v>131</v>
      </c>
      <c r="P464" t="s">
        <v>544</v>
      </c>
      <c r="AT464"/>
      <c r="AU464"/>
      <c r="AV464"/>
      <c r="AW464"/>
      <c r="AX464"/>
      <c r="AY464"/>
    </row>
    <row r="465" spans="1:51" hidden="1">
      <c r="A465">
        <v>463</v>
      </c>
      <c r="C465" t="s">
        <v>686</v>
      </c>
      <c r="D465">
        <v>9525294</v>
      </c>
      <c r="G465"/>
      <c r="H465" t="s">
        <v>36</v>
      </c>
      <c r="I465" t="s">
        <v>31</v>
      </c>
      <c r="J465" t="s">
        <v>108</v>
      </c>
      <c r="M465">
        <v>1</v>
      </c>
      <c r="O465" t="s">
        <v>333</v>
      </c>
      <c r="P465" t="s">
        <v>34</v>
      </c>
      <c r="R465" t="s">
        <v>687</v>
      </c>
      <c r="AT465"/>
      <c r="AU465"/>
      <c r="AV465"/>
      <c r="AW465"/>
      <c r="AX465"/>
      <c r="AY465"/>
    </row>
    <row r="466" spans="1:51" hidden="1">
      <c r="A466">
        <v>464</v>
      </c>
      <c r="C466" t="s">
        <v>79</v>
      </c>
      <c r="D466">
        <v>8948231</v>
      </c>
      <c r="G466"/>
      <c r="H466" t="s">
        <v>36</v>
      </c>
      <c r="I466" t="s">
        <v>31</v>
      </c>
      <c r="J466" t="s">
        <v>42</v>
      </c>
      <c r="M466">
        <v>4</v>
      </c>
      <c r="P466" t="s">
        <v>38</v>
      </c>
      <c r="Q466" t="s">
        <v>76</v>
      </c>
      <c r="R466" t="s">
        <v>688</v>
      </c>
      <c r="AT466"/>
      <c r="AU466"/>
      <c r="AV466"/>
      <c r="AW466"/>
      <c r="AX466"/>
      <c r="AY466"/>
    </row>
    <row r="467" spans="1:51" hidden="1">
      <c r="A467">
        <v>465</v>
      </c>
      <c r="C467" t="s">
        <v>689</v>
      </c>
      <c r="D467">
        <v>7984158</v>
      </c>
      <c r="G467"/>
      <c r="H467" t="s">
        <v>36</v>
      </c>
      <c r="I467" t="s">
        <v>31</v>
      </c>
      <c r="J467" t="s">
        <v>45</v>
      </c>
      <c r="M467">
        <v>2</v>
      </c>
      <c r="AT467"/>
      <c r="AU467"/>
      <c r="AV467"/>
      <c r="AW467"/>
      <c r="AX467"/>
      <c r="AY467"/>
    </row>
    <row r="468" spans="1:51" hidden="1">
      <c r="A468">
        <v>466</v>
      </c>
      <c r="B468" s="1">
        <v>43672</v>
      </c>
      <c r="C468" t="s">
        <v>66</v>
      </c>
      <c r="D468">
        <v>4997668</v>
      </c>
      <c r="G468"/>
      <c r="H468" t="s">
        <v>36</v>
      </c>
      <c r="I468" t="s">
        <v>127</v>
      </c>
      <c r="J468" t="s">
        <v>108</v>
      </c>
      <c r="M468">
        <v>2</v>
      </c>
      <c r="O468" t="s">
        <v>131</v>
      </c>
      <c r="P468" t="s">
        <v>38</v>
      </c>
      <c r="R468" t="s">
        <v>323</v>
      </c>
      <c r="AT468"/>
      <c r="AU468"/>
      <c r="AV468"/>
      <c r="AW468"/>
      <c r="AX468"/>
      <c r="AY468"/>
    </row>
    <row r="469" spans="1:51" hidden="1">
      <c r="A469">
        <v>467</v>
      </c>
      <c r="C469" t="s">
        <v>85</v>
      </c>
      <c r="D469">
        <v>7874963</v>
      </c>
      <c r="G469"/>
      <c r="H469" t="s">
        <v>36</v>
      </c>
      <c r="I469" t="s">
        <v>127</v>
      </c>
      <c r="J469" t="s">
        <v>45</v>
      </c>
      <c r="M469">
        <v>5</v>
      </c>
      <c r="R469" t="s">
        <v>497</v>
      </c>
      <c r="AT469"/>
      <c r="AU469"/>
      <c r="AV469"/>
      <c r="AW469"/>
      <c r="AX469"/>
      <c r="AY469"/>
    </row>
    <row r="470" spans="1:51" hidden="1">
      <c r="A470">
        <v>468</v>
      </c>
      <c r="C470" t="s">
        <v>496</v>
      </c>
      <c r="D470">
        <v>9103436</v>
      </c>
      <c r="G470"/>
      <c r="H470" t="s">
        <v>36</v>
      </c>
      <c r="I470" t="s">
        <v>127</v>
      </c>
      <c r="J470" t="s">
        <v>108</v>
      </c>
      <c r="M470">
        <v>3</v>
      </c>
      <c r="O470" t="s">
        <v>690</v>
      </c>
      <c r="R470" t="s">
        <v>497</v>
      </c>
      <c r="AT470"/>
      <c r="AU470"/>
      <c r="AV470"/>
      <c r="AW470"/>
      <c r="AX470"/>
      <c r="AY470"/>
    </row>
    <row r="471" spans="1:51" hidden="1">
      <c r="A471">
        <v>469</v>
      </c>
      <c r="C471" s="11" t="s">
        <v>691</v>
      </c>
      <c r="D471">
        <v>7553943</v>
      </c>
      <c r="G471"/>
      <c r="H471" t="s">
        <v>41</v>
      </c>
      <c r="I471" t="s">
        <v>127</v>
      </c>
      <c r="J471" t="s">
        <v>45</v>
      </c>
      <c r="M471">
        <v>1</v>
      </c>
      <c r="O471" t="s">
        <v>333</v>
      </c>
      <c r="P471" t="s">
        <v>43</v>
      </c>
      <c r="R471" t="s">
        <v>351</v>
      </c>
      <c r="AT471"/>
      <c r="AU471"/>
      <c r="AV471"/>
      <c r="AW471"/>
      <c r="AX471"/>
      <c r="AY471"/>
    </row>
    <row r="472" spans="1:51" hidden="1">
      <c r="A472">
        <v>470</v>
      </c>
      <c r="C472" t="s">
        <v>692</v>
      </c>
      <c r="D472">
        <v>7291227</v>
      </c>
      <c r="G472"/>
      <c r="H472" t="s">
        <v>41</v>
      </c>
      <c r="I472" t="s">
        <v>31</v>
      </c>
      <c r="J472" t="s">
        <v>45</v>
      </c>
      <c r="M472">
        <v>2</v>
      </c>
      <c r="P472" t="s">
        <v>43</v>
      </c>
      <c r="R472" t="s">
        <v>693</v>
      </c>
      <c r="AT472"/>
      <c r="AU472"/>
      <c r="AV472"/>
      <c r="AW472"/>
      <c r="AX472"/>
      <c r="AY472"/>
    </row>
    <row r="473" spans="1:51" hidden="1">
      <c r="A473">
        <v>471</v>
      </c>
      <c r="B473" s="1">
        <v>43679</v>
      </c>
      <c r="C473" t="s">
        <v>694</v>
      </c>
      <c r="D473">
        <v>8291608</v>
      </c>
      <c r="G473"/>
      <c r="H473" t="s">
        <v>41</v>
      </c>
      <c r="I473" t="s">
        <v>127</v>
      </c>
      <c r="J473" t="s">
        <v>45</v>
      </c>
      <c r="M473">
        <v>1</v>
      </c>
      <c r="O473" t="s">
        <v>695</v>
      </c>
      <c r="P473" t="s">
        <v>38</v>
      </c>
      <c r="R473" t="s">
        <v>696</v>
      </c>
      <c r="AT473"/>
      <c r="AU473"/>
      <c r="AV473"/>
      <c r="AW473"/>
      <c r="AX473"/>
      <c r="AY473"/>
    </row>
    <row r="474" spans="1:51" hidden="1">
      <c r="A474">
        <v>472</v>
      </c>
      <c r="C474" t="s">
        <v>276</v>
      </c>
      <c r="D474">
        <v>7494810</v>
      </c>
      <c r="G474"/>
      <c r="H474" t="s">
        <v>36</v>
      </c>
      <c r="I474" t="s">
        <v>127</v>
      </c>
      <c r="R474" t="s">
        <v>497</v>
      </c>
      <c r="AT474"/>
      <c r="AU474"/>
      <c r="AV474"/>
      <c r="AW474"/>
      <c r="AX474"/>
      <c r="AY474"/>
    </row>
    <row r="475" spans="1:51" hidden="1">
      <c r="A475">
        <v>473</v>
      </c>
      <c r="C475" t="s">
        <v>281</v>
      </c>
      <c r="D475">
        <v>8018726</v>
      </c>
      <c r="G475"/>
      <c r="H475" t="s">
        <v>36</v>
      </c>
      <c r="I475" t="s">
        <v>127</v>
      </c>
      <c r="J475" t="s">
        <v>45</v>
      </c>
      <c r="M475">
        <v>6</v>
      </c>
      <c r="P475" t="s">
        <v>43</v>
      </c>
      <c r="R475" t="s">
        <v>323</v>
      </c>
      <c r="AT475"/>
      <c r="AU475"/>
      <c r="AV475"/>
      <c r="AW475"/>
      <c r="AX475"/>
      <c r="AY475"/>
    </row>
    <row r="476" spans="1:51" hidden="1">
      <c r="A476">
        <v>474</v>
      </c>
      <c r="B476" s="1">
        <v>43686</v>
      </c>
      <c r="C476" s="11" t="s">
        <v>697</v>
      </c>
      <c r="D476">
        <v>9566908</v>
      </c>
      <c r="G476"/>
      <c r="H476" t="s">
        <v>41</v>
      </c>
      <c r="I476" t="s">
        <v>127</v>
      </c>
      <c r="J476" t="s">
        <v>45</v>
      </c>
      <c r="M476">
        <v>1</v>
      </c>
      <c r="O476" t="s">
        <v>698</v>
      </c>
      <c r="P476" t="s">
        <v>38</v>
      </c>
      <c r="Q476" t="s">
        <v>76</v>
      </c>
      <c r="R476" t="s">
        <v>699</v>
      </c>
      <c r="AT476"/>
      <c r="AU476"/>
      <c r="AV476"/>
      <c r="AW476"/>
      <c r="AX476"/>
      <c r="AY476"/>
    </row>
    <row r="477" spans="1:51" hidden="1">
      <c r="A477">
        <v>475</v>
      </c>
      <c r="C477" s="12" t="s">
        <v>700</v>
      </c>
      <c r="D477">
        <v>8724231</v>
      </c>
      <c r="G477"/>
      <c r="H477" t="s">
        <v>41</v>
      </c>
      <c r="I477" t="s">
        <v>127</v>
      </c>
      <c r="J477" t="s">
        <v>45</v>
      </c>
      <c r="M477">
        <v>1</v>
      </c>
      <c r="O477" t="s">
        <v>701</v>
      </c>
      <c r="P477" t="s">
        <v>38</v>
      </c>
      <c r="Q477" t="s">
        <v>76</v>
      </c>
      <c r="AT477"/>
      <c r="AU477"/>
      <c r="AV477"/>
      <c r="AW477"/>
      <c r="AX477"/>
      <c r="AY477"/>
    </row>
    <row r="478" spans="1:51" hidden="1">
      <c r="A478">
        <v>476</v>
      </c>
      <c r="C478" s="12" t="s">
        <v>702</v>
      </c>
      <c r="D478">
        <v>9600675</v>
      </c>
      <c r="G478"/>
      <c r="H478" t="s">
        <v>36</v>
      </c>
      <c r="I478" t="s">
        <v>127</v>
      </c>
      <c r="J478" t="s">
        <v>42</v>
      </c>
      <c r="M478">
        <v>1</v>
      </c>
      <c r="O478" s="20" t="s">
        <v>703</v>
      </c>
      <c r="P478" t="s">
        <v>43</v>
      </c>
      <c r="R478" t="s">
        <v>403</v>
      </c>
      <c r="AT478"/>
      <c r="AU478"/>
      <c r="AV478"/>
      <c r="AW478"/>
      <c r="AX478"/>
      <c r="AY478"/>
    </row>
    <row r="479" spans="1:51" hidden="1">
      <c r="A479">
        <v>477</v>
      </c>
      <c r="B479" s="1">
        <v>43693</v>
      </c>
      <c r="C479" t="s">
        <v>704</v>
      </c>
      <c r="D479">
        <v>9571073</v>
      </c>
      <c r="G479"/>
      <c r="H479" t="s">
        <v>36</v>
      </c>
      <c r="I479" t="s">
        <v>705</v>
      </c>
      <c r="J479" t="s">
        <v>108</v>
      </c>
      <c r="M479">
        <v>1</v>
      </c>
      <c r="O479" t="s">
        <v>333</v>
      </c>
      <c r="P479" t="s">
        <v>34</v>
      </c>
      <c r="R479" t="s">
        <v>706</v>
      </c>
      <c r="AT479"/>
      <c r="AU479"/>
      <c r="AV479"/>
      <c r="AW479"/>
      <c r="AX479"/>
      <c r="AY479"/>
    </row>
    <row r="480" spans="1:51" hidden="1">
      <c r="A480">
        <v>478</v>
      </c>
      <c r="C480" s="11" t="s">
        <v>707</v>
      </c>
      <c r="D480">
        <v>7561630</v>
      </c>
      <c r="G480"/>
      <c r="H480" t="s">
        <v>36</v>
      </c>
      <c r="I480" t="s">
        <v>127</v>
      </c>
      <c r="J480" t="s">
        <v>45</v>
      </c>
      <c r="M480">
        <v>1</v>
      </c>
      <c r="O480" t="s">
        <v>333</v>
      </c>
      <c r="P480" t="s">
        <v>38</v>
      </c>
      <c r="Q480" t="s">
        <v>76</v>
      </c>
      <c r="AT480"/>
      <c r="AU480"/>
      <c r="AV480"/>
      <c r="AW480"/>
      <c r="AX480"/>
      <c r="AY480"/>
    </row>
    <row r="481" spans="1:51" hidden="1">
      <c r="A481">
        <v>479</v>
      </c>
      <c r="C481" t="s">
        <v>708</v>
      </c>
      <c r="D481">
        <v>9579422</v>
      </c>
      <c r="G481"/>
      <c r="H481" t="s">
        <v>41</v>
      </c>
      <c r="I481" t="s">
        <v>127</v>
      </c>
      <c r="J481" t="s">
        <v>45</v>
      </c>
      <c r="M481">
        <v>1</v>
      </c>
      <c r="P481" t="s">
        <v>38</v>
      </c>
      <c r="Q481" t="s">
        <v>76</v>
      </c>
      <c r="AT481"/>
      <c r="AU481"/>
      <c r="AV481"/>
      <c r="AW481"/>
      <c r="AX481"/>
      <c r="AY481"/>
    </row>
    <row r="482" spans="1:51" hidden="1">
      <c r="A482">
        <v>480</v>
      </c>
      <c r="C482" t="s">
        <v>709</v>
      </c>
      <c r="D482">
        <v>8712501</v>
      </c>
      <c r="G482"/>
      <c r="H482" t="s">
        <v>41</v>
      </c>
      <c r="I482" t="s">
        <v>127</v>
      </c>
      <c r="J482" t="s">
        <v>45</v>
      </c>
      <c r="M482">
        <v>2</v>
      </c>
      <c r="P482" t="s">
        <v>38</v>
      </c>
      <c r="Q482" t="s">
        <v>395</v>
      </c>
      <c r="R482" t="s">
        <v>710</v>
      </c>
      <c r="AT482"/>
      <c r="AU482"/>
      <c r="AV482"/>
      <c r="AW482"/>
      <c r="AX482"/>
      <c r="AY482"/>
    </row>
    <row r="483" spans="1:51" hidden="1">
      <c r="A483">
        <v>481</v>
      </c>
      <c r="B483" s="1">
        <v>43700</v>
      </c>
      <c r="C483" s="12" t="s">
        <v>711</v>
      </c>
      <c r="D483">
        <v>9553707</v>
      </c>
      <c r="G483"/>
      <c r="H483" t="s">
        <v>36</v>
      </c>
      <c r="I483" t="s">
        <v>31</v>
      </c>
      <c r="J483" t="s">
        <v>45</v>
      </c>
      <c r="M483">
        <v>1</v>
      </c>
      <c r="O483" t="s">
        <v>246</v>
      </c>
      <c r="P483" t="s">
        <v>43</v>
      </c>
      <c r="R483" t="s">
        <v>637</v>
      </c>
      <c r="AT483"/>
      <c r="AU483"/>
      <c r="AV483"/>
      <c r="AW483"/>
      <c r="AX483"/>
      <c r="AY483"/>
    </row>
    <row r="484" spans="1:51" hidden="1">
      <c r="A484">
        <v>482</v>
      </c>
      <c r="C484" t="s">
        <v>712</v>
      </c>
      <c r="D484">
        <v>6879611</v>
      </c>
      <c r="G484"/>
      <c r="H484" t="s">
        <v>41</v>
      </c>
      <c r="I484" t="s">
        <v>31</v>
      </c>
      <c r="J484" t="s">
        <v>108</v>
      </c>
      <c r="M484">
        <v>1</v>
      </c>
      <c r="O484" t="s">
        <v>333</v>
      </c>
      <c r="P484" t="s">
        <v>34</v>
      </c>
      <c r="AT484"/>
      <c r="AU484"/>
      <c r="AV484"/>
      <c r="AW484"/>
      <c r="AX484"/>
      <c r="AY484"/>
    </row>
    <row r="485" spans="1:51" hidden="1">
      <c r="A485">
        <v>483</v>
      </c>
      <c r="B485" s="1">
        <v>43707</v>
      </c>
      <c r="C485" t="s">
        <v>713</v>
      </c>
      <c r="D485">
        <v>9015157</v>
      </c>
      <c r="G485"/>
      <c r="H485" t="s">
        <v>41</v>
      </c>
      <c r="I485" t="s">
        <v>31</v>
      </c>
      <c r="J485" t="s">
        <v>45</v>
      </c>
      <c r="M485">
        <v>1</v>
      </c>
      <c r="O485" t="s">
        <v>333</v>
      </c>
      <c r="P485" t="s">
        <v>38</v>
      </c>
      <c r="Q485" t="s">
        <v>34</v>
      </c>
      <c r="AT485"/>
      <c r="AU485"/>
      <c r="AV485"/>
      <c r="AW485"/>
      <c r="AX485"/>
      <c r="AY485"/>
    </row>
    <row r="486" spans="1:51" hidden="1">
      <c r="A486">
        <v>484</v>
      </c>
      <c r="C486" t="s">
        <v>714</v>
      </c>
      <c r="D486">
        <v>9569594</v>
      </c>
      <c r="G486"/>
      <c r="H486" t="s">
        <v>36</v>
      </c>
      <c r="I486" t="s">
        <v>31</v>
      </c>
      <c r="J486" t="s">
        <v>108</v>
      </c>
      <c r="M486">
        <v>1</v>
      </c>
      <c r="O486" t="s">
        <v>333</v>
      </c>
      <c r="P486" t="s">
        <v>34</v>
      </c>
      <c r="AT486"/>
      <c r="AU486"/>
      <c r="AV486"/>
      <c r="AW486"/>
      <c r="AX486"/>
      <c r="AY486"/>
    </row>
    <row r="487" spans="1:51" hidden="1">
      <c r="A487">
        <v>485</v>
      </c>
      <c r="C487" t="s">
        <v>715</v>
      </c>
      <c r="D487">
        <v>9468391</v>
      </c>
      <c r="G487"/>
      <c r="H487" t="s">
        <v>36</v>
      </c>
      <c r="I487" t="s">
        <v>31</v>
      </c>
      <c r="J487" t="s">
        <v>108</v>
      </c>
      <c r="M487">
        <v>1</v>
      </c>
      <c r="O487" t="s">
        <v>333</v>
      </c>
      <c r="P487" t="s">
        <v>34</v>
      </c>
      <c r="R487" t="s">
        <v>716</v>
      </c>
      <c r="AT487"/>
      <c r="AU487"/>
      <c r="AV487"/>
      <c r="AW487"/>
      <c r="AX487"/>
      <c r="AY487"/>
    </row>
    <row r="488" spans="1:51" hidden="1">
      <c r="A488">
        <v>486</v>
      </c>
      <c r="C488" t="s">
        <v>316</v>
      </c>
      <c r="D488">
        <v>7675385</v>
      </c>
      <c r="G488"/>
      <c r="H488" t="s">
        <v>41</v>
      </c>
      <c r="I488" t="s">
        <v>127</v>
      </c>
      <c r="J488" t="s">
        <v>42</v>
      </c>
      <c r="M488">
        <v>9</v>
      </c>
      <c r="P488" t="s">
        <v>43</v>
      </c>
      <c r="R488" t="s">
        <v>323</v>
      </c>
      <c r="AT488"/>
      <c r="AU488"/>
      <c r="AV488"/>
      <c r="AW488"/>
      <c r="AX488"/>
      <c r="AY488"/>
    </row>
    <row r="489" spans="1:51" hidden="1">
      <c r="A489">
        <v>487</v>
      </c>
      <c r="C489" s="12" t="s">
        <v>717</v>
      </c>
      <c r="D489">
        <v>9573516</v>
      </c>
      <c r="G489"/>
      <c r="H489" t="s">
        <v>41</v>
      </c>
      <c r="I489" t="s">
        <v>31</v>
      </c>
      <c r="J489" t="s">
        <v>45</v>
      </c>
      <c r="M489">
        <v>1</v>
      </c>
      <c r="O489" t="s">
        <v>246</v>
      </c>
      <c r="P489" t="s">
        <v>43</v>
      </c>
      <c r="R489" t="s">
        <v>637</v>
      </c>
      <c r="AT489"/>
      <c r="AU489"/>
      <c r="AV489"/>
      <c r="AW489"/>
      <c r="AX489"/>
      <c r="AY489"/>
    </row>
    <row r="490" spans="1:51" hidden="1">
      <c r="A490">
        <v>488</v>
      </c>
      <c r="B490" s="1">
        <v>43714</v>
      </c>
      <c r="C490" t="s">
        <v>55</v>
      </c>
      <c r="D490">
        <v>6660687</v>
      </c>
      <c r="G490"/>
      <c r="H490" t="s">
        <v>36</v>
      </c>
      <c r="I490" t="s">
        <v>127</v>
      </c>
      <c r="J490" t="s">
        <v>45</v>
      </c>
      <c r="M490">
        <v>3</v>
      </c>
      <c r="R490" t="s">
        <v>718</v>
      </c>
      <c r="AT490"/>
      <c r="AU490"/>
      <c r="AV490"/>
      <c r="AW490"/>
      <c r="AX490"/>
      <c r="AY490"/>
    </row>
    <row r="491" spans="1:51" hidden="1">
      <c r="A491">
        <v>489</v>
      </c>
      <c r="C491" s="12" t="s">
        <v>719</v>
      </c>
      <c r="D491">
        <v>9006853</v>
      </c>
      <c r="G491"/>
      <c r="H491" t="s">
        <v>36</v>
      </c>
      <c r="I491" t="s">
        <v>127</v>
      </c>
      <c r="J491" t="s">
        <v>45</v>
      </c>
      <c r="M491">
        <v>1</v>
      </c>
      <c r="O491" t="s">
        <v>246</v>
      </c>
      <c r="P491" t="s">
        <v>43</v>
      </c>
      <c r="AT491"/>
      <c r="AU491"/>
      <c r="AV491"/>
      <c r="AW491"/>
      <c r="AX491"/>
      <c r="AY491"/>
    </row>
    <row r="492" spans="1:51" hidden="1">
      <c r="A492">
        <v>490</v>
      </c>
      <c r="C492" t="s">
        <v>720</v>
      </c>
      <c r="D492">
        <v>8910360</v>
      </c>
      <c r="G492"/>
      <c r="H492" t="s">
        <v>41</v>
      </c>
      <c r="I492" t="s">
        <v>31</v>
      </c>
      <c r="J492" t="s">
        <v>32</v>
      </c>
      <c r="M492">
        <v>1</v>
      </c>
      <c r="O492" t="s">
        <v>333</v>
      </c>
      <c r="P492" t="s">
        <v>61</v>
      </c>
      <c r="Q492" t="s">
        <v>62</v>
      </c>
      <c r="AT492"/>
      <c r="AU492"/>
      <c r="AV492"/>
      <c r="AW492"/>
      <c r="AX492"/>
      <c r="AY492"/>
    </row>
    <row r="493" spans="1:51" hidden="1">
      <c r="A493">
        <v>491</v>
      </c>
      <c r="C493" t="s">
        <v>721</v>
      </c>
      <c r="D493">
        <v>9573712</v>
      </c>
      <c r="G493"/>
      <c r="H493" t="s">
        <v>41</v>
      </c>
      <c r="I493" t="s">
        <v>31</v>
      </c>
      <c r="J493" t="s">
        <v>32</v>
      </c>
      <c r="M493">
        <v>1</v>
      </c>
      <c r="O493" t="s">
        <v>333</v>
      </c>
      <c r="P493" t="s">
        <v>34</v>
      </c>
      <c r="AT493"/>
      <c r="AU493"/>
      <c r="AV493"/>
      <c r="AW493"/>
      <c r="AX493"/>
      <c r="AY493"/>
    </row>
    <row r="494" spans="1:51" hidden="1">
      <c r="A494">
        <v>492</v>
      </c>
      <c r="B494" s="1">
        <v>43721</v>
      </c>
      <c r="C494" t="s">
        <v>722</v>
      </c>
      <c r="D494">
        <v>9607543</v>
      </c>
      <c r="G494"/>
      <c r="H494" t="s">
        <v>41</v>
      </c>
      <c r="I494" t="s">
        <v>37</v>
      </c>
      <c r="J494" t="s">
        <v>671</v>
      </c>
      <c r="M494">
        <v>1</v>
      </c>
      <c r="O494" t="s">
        <v>723</v>
      </c>
      <c r="P494" t="s">
        <v>43</v>
      </c>
      <c r="AT494"/>
      <c r="AU494"/>
      <c r="AV494"/>
      <c r="AW494"/>
      <c r="AX494"/>
      <c r="AY494"/>
    </row>
    <row r="495" spans="1:51" hidden="1">
      <c r="A495">
        <v>493</v>
      </c>
      <c r="C495" t="s">
        <v>238</v>
      </c>
      <c r="D495">
        <v>8308672</v>
      </c>
      <c r="G495"/>
      <c r="H495" t="s">
        <v>41</v>
      </c>
      <c r="I495" t="s">
        <v>37</v>
      </c>
      <c r="J495" t="s">
        <v>42</v>
      </c>
      <c r="M495">
        <v>2</v>
      </c>
      <c r="O495" t="s">
        <v>131</v>
      </c>
      <c r="P495" t="s">
        <v>43</v>
      </c>
      <c r="R495" t="s">
        <v>724</v>
      </c>
      <c r="AT495"/>
      <c r="AU495"/>
      <c r="AV495"/>
      <c r="AW495"/>
      <c r="AX495"/>
      <c r="AY495"/>
    </row>
    <row r="496" spans="1:51" hidden="1">
      <c r="A496">
        <v>494</v>
      </c>
      <c r="C496" s="11" t="s">
        <v>725</v>
      </c>
      <c r="D496">
        <v>9614214</v>
      </c>
      <c r="G496"/>
      <c r="H496" t="s">
        <v>36</v>
      </c>
      <c r="I496" t="s">
        <v>37</v>
      </c>
      <c r="J496" t="s">
        <v>45</v>
      </c>
      <c r="M496">
        <v>1</v>
      </c>
      <c r="O496" t="s">
        <v>333</v>
      </c>
      <c r="P496" t="s">
        <v>43</v>
      </c>
      <c r="AT496"/>
      <c r="AU496"/>
      <c r="AV496"/>
      <c r="AW496"/>
      <c r="AX496"/>
      <c r="AY496"/>
    </row>
    <row r="497" spans="1:51" hidden="1">
      <c r="A497">
        <v>495</v>
      </c>
      <c r="C497" t="s">
        <v>655</v>
      </c>
      <c r="D497">
        <v>5674512</v>
      </c>
      <c r="G497"/>
      <c r="H497" t="s">
        <v>36</v>
      </c>
      <c r="I497" t="s">
        <v>31</v>
      </c>
      <c r="J497" t="s">
        <v>32</v>
      </c>
      <c r="M497">
        <v>2</v>
      </c>
      <c r="P497" t="s">
        <v>34</v>
      </c>
      <c r="R497" t="s">
        <v>150</v>
      </c>
      <c r="AT497"/>
      <c r="AU497"/>
      <c r="AV497"/>
      <c r="AW497"/>
      <c r="AX497"/>
      <c r="AY497"/>
    </row>
    <row r="498" spans="1:51" hidden="1">
      <c r="A498">
        <v>496</v>
      </c>
      <c r="C498" s="12" t="s">
        <v>726</v>
      </c>
      <c r="D498">
        <v>9043135</v>
      </c>
      <c r="G498"/>
      <c r="H498" t="s">
        <v>41</v>
      </c>
      <c r="I498" t="s">
        <v>31</v>
      </c>
      <c r="J498" t="s">
        <v>45</v>
      </c>
      <c r="M498">
        <v>1</v>
      </c>
      <c r="O498" t="s">
        <v>727</v>
      </c>
      <c r="P498" t="s">
        <v>43</v>
      </c>
      <c r="R498" t="s">
        <v>728</v>
      </c>
      <c r="AT498"/>
      <c r="AU498"/>
      <c r="AV498"/>
      <c r="AW498"/>
      <c r="AX498"/>
      <c r="AY498"/>
    </row>
    <row r="499" spans="1:51" hidden="1">
      <c r="A499">
        <v>497</v>
      </c>
      <c r="C499" t="s">
        <v>729</v>
      </c>
      <c r="D499">
        <v>6384316</v>
      </c>
      <c r="G499"/>
      <c r="H499" t="s">
        <v>36</v>
      </c>
      <c r="I499" t="s">
        <v>37</v>
      </c>
      <c r="J499" t="s">
        <v>42</v>
      </c>
      <c r="M499">
        <v>9</v>
      </c>
      <c r="P499" t="s">
        <v>43</v>
      </c>
      <c r="R499" t="s">
        <v>730</v>
      </c>
      <c r="AT499"/>
      <c r="AU499"/>
      <c r="AV499"/>
      <c r="AW499"/>
      <c r="AX499"/>
      <c r="AY499"/>
    </row>
    <row r="500" spans="1:51" hidden="1">
      <c r="A500">
        <v>498</v>
      </c>
      <c r="B500" s="1">
        <v>43728</v>
      </c>
      <c r="C500" s="11" t="s">
        <v>731</v>
      </c>
      <c r="D500">
        <v>8641080</v>
      </c>
      <c r="G500"/>
      <c r="H500" t="s">
        <v>36</v>
      </c>
      <c r="I500" t="s">
        <v>37</v>
      </c>
      <c r="J500" t="s">
        <v>45</v>
      </c>
      <c r="M500">
        <v>1</v>
      </c>
      <c r="O500" t="s">
        <v>333</v>
      </c>
      <c r="P500" t="s">
        <v>43</v>
      </c>
      <c r="AT500"/>
      <c r="AU500"/>
      <c r="AV500"/>
      <c r="AW500"/>
      <c r="AX500"/>
      <c r="AY500"/>
    </row>
    <row r="501" spans="1:51" hidden="1">
      <c r="A501">
        <v>499</v>
      </c>
      <c r="C501" t="s">
        <v>732</v>
      </c>
      <c r="D501">
        <v>2777025</v>
      </c>
      <c r="G501"/>
      <c r="H501" t="s">
        <v>41</v>
      </c>
      <c r="I501" t="s">
        <v>31</v>
      </c>
      <c r="J501" t="s">
        <v>32</v>
      </c>
      <c r="M501">
        <v>1</v>
      </c>
      <c r="O501" t="s">
        <v>333</v>
      </c>
      <c r="P501" t="s">
        <v>34</v>
      </c>
      <c r="AT501"/>
      <c r="AU501"/>
      <c r="AV501"/>
      <c r="AW501"/>
      <c r="AX501"/>
      <c r="AY501"/>
    </row>
    <row r="502" spans="1:51" hidden="1">
      <c r="A502">
        <v>500</v>
      </c>
      <c r="B502" s="1">
        <v>43735</v>
      </c>
      <c r="C502" t="s">
        <v>212</v>
      </c>
      <c r="D502">
        <v>7801293</v>
      </c>
      <c r="G502"/>
      <c r="H502" t="s">
        <v>36</v>
      </c>
      <c r="I502" t="s">
        <v>37</v>
      </c>
      <c r="J502" t="s">
        <v>42</v>
      </c>
      <c r="M502">
        <v>7</v>
      </c>
      <c r="P502" t="s">
        <v>43</v>
      </c>
      <c r="R502" t="s">
        <v>733</v>
      </c>
      <c r="AT502"/>
      <c r="AU502"/>
      <c r="AV502"/>
      <c r="AW502"/>
      <c r="AX502"/>
      <c r="AY502"/>
    </row>
    <row r="503" spans="1:51" hidden="1">
      <c r="A503">
        <v>501</v>
      </c>
      <c r="B503" s="1">
        <v>43742</v>
      </c>
      <c r="C503" s="12" t="s">
        <v>734</v>
      </c>
      <c r="D503">
        <v>3765688</v>
      </c>
      <c r="G503"/>
      <c r="H503" t="s">
        <v>41</v>
      </c>
      <c r="I503" t="s">
        <v>37</v>
      </c>
      <c r="J503" t="s">
        <v>45</v>
      </c>
      <c r="M503">
        <v>1</v>
      </c>
      <c r="O503" t="s">
        <v>735</v>
      </c>
      <c r="P503" t="s">
        <v>38</v>
      </c>
      <c r="Q503" t="s">
        <v>76</v>
      </c>
      <c r="AT503"/>
      <c r="AU503"/>
      <c r="AV503"/>
      <c r="AW503"/>
      <c r="AX503"/>
      <c r="AY503"/>
    </row>
    <row r="504" spans="1:51" hidden="1">
      <c r="A504">
        <v>502</v>
      </c>
      <c r="C504" s="11" t="s">
        <v>736</v>
      </c>
      <c r="D504">
        <v>2315809</v>
      </c>
      <c r="G504"/>
      <c r="H504" t="s">
        <v>36</v>
      </c>
      <c r="I504" t="s">
        <v>37</v>
      </c>
      <c r="J504" t="s">
        <v>45</v>
      </c>
      <c r="M504">
        <v>1</v>
      </c>
      <c r="O504" t="s">
        <v>333</v>
      </c>
      <c r="P504" t="s">
        <v>38</v>
      </c>
      <c r="Q504" t="s">
        <v>76</v>
      </c>
      <c r="AT504"/>
      <c r="AU504"/>
      <c r="AV504"/>
      <c r="AW504"/>
      <c r="AX504"/>
      <c r="AY504"/>
    </row>
    <row r="505" spans="1:51" hidden="1">
      <c r="A505">
        <v>503</v>
      </c>
      <c r="C505" t="s">
        <v>737</v>
      </c>
      <c r="D505">
        <v>4121471</v>
      </c>
      <c r="G505"/>
      <c r="H505" t="s">
        <v>36</v>
      </c>
      <c r="I505" t="s">
        <v>37</v>
      </c>
      <c r="J505" t="s">
        <v>45</v>
      </c>
      <c r="M505">
        <v>1</v>
      </c>
      <c r="O505" t="s">
        <v>333</v>
      </c>
      <c r="P505" t="s">
        <v>43</v>
      </c>
      <c r="R505" t="s">
        <v>738</v>
      </c>
      <c r="AT505"/>
      <c r="AU505"/>
      <c r="AV505"/>
      <c r="AW505"/>
      <c r="AX505"/>
      <c r="AY505"/>
    </row>
    <row r="506" spans="1:51" hidden="1">
      <c r="A506">
        <v>504</v>
      </c>
      <c r="C506" s="12" t="s">
        <v>739</v>
      </c>
      <c r="D506">
        <v>9621466</v>
      </c>
      <c r="G506"/>
      <c r="H506" t="s">
        <v>41</v>
      </c>
      <c r="I506" t="s">
        <v>37</v>
      </c>
      <c r="J506" t="s">
        <v>45</v>
      </c>
      <c r="M506">
        <v>1</v>
      </c>
      <c r="P506" t="s">
        <v>38</v>
      </c>
      <c r="Q506" t="s">
        <v>76</v>
      </c>
      <c r="R506" t="s">
        <v>740</v>
      </c>
      <c r="AT506"/>
      <c r="AU506"/>
      <c r="AV506"/>
      <c r="AW506"/>
      <c r="AX506"/>
      <c r="AY506"/>
    </row>
    <row r="507" spans="1:51" hidden="1">
      <c r="A507">
        <v>505</v>
      </c>
      <c r="C507" t="s">
        <v>741</v>
      </c>
      <c r="D507">
        <v>9613652</v>
      </c>
      <c r="G507"/>
      <c r="H507" t="s">
        <v>41</v>
      </c>
      <c r="I507" t="s">
        <v>31</v>
      </c>
      <c r="J507" t="s">
        <v>32</v>
      </c>
      <c r="M507">
        <v>1</v>
      </c>
      <c r="O507" t="s">
        <v>333</v>
      </c>
      <c r="P507" t="s">
        <v>34</v>
      </c>
      <c r="AT507"/>
      <c r="AU507"/>
      <c r="AV507"/>
      <c r="AW507"/>
      <c r="AX507"/>
      <c r="AY507"/>
    </row>
    <row r="508" spans="1:51" hidden="1">
      <c r="A508">
        <v>506</v>
      </c>
      <c r="B508" s="1">
        <v>43749</v>
      </c>
      <c r="C508" s="11" t="s">
        <v>742</v>
      </c>
      <c r="D508">
        <v>8065345</v>
      </c>
      <c r="G508"/>
      <c r="H508" t="s">
        <v>36</v>
      </c>
      <c r="I508" t="s">
        <v>37</v>
      </c>
      <c r="J508" t="s">
        <v>45</v>
      </c>
      <c r="M508">
        <v>1</v>
      </c>
      <c r="O508" t="s">
        <v>333</v>
      </c>
      <c r="P508" t="s">
        <v>38</v>
      </c>
      <c r="Q508" t="s">
        <v>76</v>
      </c>
      <c r="AT508"/>
      <c r="AU508"/>
      <c r="AV508"/>
      <c r="AW508"/>
      <c r="AX508"/>
      <c r="AY508"/>
    </row>
    <row r="509" spans="1:51" hidden="1">
      <c r="A509">
        <v>507</v>
      </c>
      <c r="C509" s="12" t="s">
        <v>743</v>
      </c>
      <c r="D509">
        <v>2784865</v>
      </c>
      <c r="G509"/>
      <c r="H509" t="s">
        <v>36</v>
      </c>
      <c r="I509" t="s">
        <v>37</v>
      </c>
      <c r="J509" t="s">
        <v>45</v>
      </c>
      <c r="M509">
        <v>1</v>
      </c>
      <c r="O509" t="s">
        <v>744</v>
      </c>
      <c r="P509" t="s">
        <v>43</v>
      </c>
      <c r="AT509"/>
      <c r="AU509"/>
      <c r="AV509"/>
      <c r="AW509"/>
      <c r="AX509"/>
      <c r="AY509"/>
    </row>
    <row r="510" spans="1:51" hidden="1">
      <c r="A510">
        <v>508</v>
      </c>
      <c r="C510" t="s">
        <v>745</v>
      </c>
      <c r="D510">
        <v>9523429</v>
      </c>
      <c r="G510"/>
      <c r="H510" t="s">
        <v>41</v>
      </c>
      <c r="I510" t="s">
        <v>31</v>
      </c>
      <c r="J510" t="s">
        <v>32</v>
      </c>
      <c r="M510">
        <v>2</v>
      </c>
      <c r="P510" t="s">
        <v>34</v>
      </c>
      <c r="R510" t="s">
        <v>746</v>
      </c>
      <c r="AT510"/>
      <c r="AU510"/>
      <c r="AV510"/>
      <c r="AW510"/>
      <c r="AX510"/>
      <c r="AY510"/>
    </row>
    <row r="511" spans="1:51" hidden="1">
      <c r="A511">
        <v>509</v>
      </c>
      <c r="C511" s="12" t="s">
        <v>747</v>
      </c>
      <c r="D511">
        <v>9645280</v>
      </c>
      <c r="G511"/>
      <c r="H511" t="s">
        <v>41</v>
      </c>
      <c r="I511" t="s">
        <v>37</v>
      </c>
      <c r="J511" t="s">
        <v>45</v>
      </c>
      <c r="M511">
        <v>1</v>
      </c>
      <c r="P511" t="s">
        <v>43</v>
      </c>
      <c r="AT511"/>
      <c r="AU511"/>
      <c r="AV511"/>
      <c r="AW511"/>
      <c r="AX511"/>
      <c r="AY511"/>
    </row>
    <row r="512" spans="1:51" hidden="1">
      <c r="A512">
        <v>510</v>
      </c>
      <c r="C512" s="12" t="s">
        <v>748</v>
      </c>
      <c r="D512">
        <v>9611823</v>
      </c>
      <c r="G512"/>
      <c r="H512" t="s">
        <v>36</v>
      </c>
      <c r="I512" t="s">
        <v>37</v>
      </c>
      <c r="J512" t="s">
        <v>45</v>
      </c>
      <c r="M512">
        <v>1</v>
      </c>
      <c r="O512" t="s">
        <v>749</v>
      </c>
      <c r="P512" t="s">
        <v>38</v>
      </c>
      <c r="Q512" t="s">
        <v>76</v>
      </c>
      <c r="AT512"/>
      <c r="AU512"/>
      <c r="AV512"/>
      <c r="AW512"/>
      <c r="AX512"/>
      <c r="AY512"/>
    </row>
    <row r="513" spans="1:61" hidden="1">
      <c r="A513">
        <v>511</v>
      </c>
      <c r="C513" t="s">
        <v>750</v>
      </c>
      <c r="D513">
        <v>7739628</v>
      </c>
      <c r="G513"/>
      <c r="H513" t="s">
        <v>41</v>
      </c>
      <c r="I513" t="s">
        <v>37</v>
      </c>
      <c r="J513" t="s">
        <v>45</v>
      </c>
      <c r="M513">
        <v>2</v>
      </c>
      <c r="P513" t="s">
        <v>38</v>
      </c>
      <c r="Q513" t="s">
        <v>76</v>
      </c>
      <c r="AT513"/>
      <c r="AU513"/>
      <c r="AV513"/>
      <c r="AW513"/>
      <c r="AX513"/>
      <c r="AY513"/>
    </row>
    <row r="514" spans="1:61" hidden="1">
      <c r="A514">
        <v>512</v>
      </c>
      <c r="C514" s="12" t="s">
        <v>751</v>
      </c>
      <c r="D514">
        <v>9543693</v>
      </c>
      <c r="G514"/>
      <c r="H514" t="s">
        <v>36</v>
      </c>
      <c r="I514" t="s">
        <v>37</v>
      </c>
      <c r="J514" t="s">
        <v>45</v>
      </c>
      <c r="M514">
        <v>1</v>
      </c>
      <c r="O514" t="s">
        <v>752</v>
      </c>
      <c r="AT514"/>
      <c r="AU514"/>
      <c r="AV514"/>
      <c r="AW514"/>
      <c r="AX514"/>
      <c r="AY514"/>
    </row>
    <row r="515" spans="1:61" hidden="1">
      <c r="A515">
        <v>513</v>
      </c>
      <c r="C515" s="11" t="s">
        <v>753</v>
      </c>
      <c r="D515">
        <v>6767581</v>
      </c>
      <c r="G515"/>
      <c r="H515" t="s">
        <v>41</v>
      </c>
      <c r="I515" t="s">
        <v>37</v>
      </c>
      <c r="J515" t="s">
        <v>42</v>
      </c>
      <c r="M515">
        <v>1</v>
      </c>
      <c r="O515" t="s">
        <v>333</v>
      </c>
      <c r="P515" t="s">
        <v>43</v>
      </c>
      <c r="AT515"/>
      <c r="AU515"/>
      <c r="AV515"/>
      <c r="AW515"/>
      <c r="AX515"/>
      <c r="AY515"/>
    </row>
    <row r="516" spans="1:61" hidden="1">
      <c r="A516">
        <v>514</v>
      </c>
      <c r="B516" s="1">
        <v>43756</v>
      </c>
      <c r="C516" t="s">
        <v>754</v>
      </c>
      <c r="D516">
        <v>7571111</v>
      </c>
      <c r="G516"/>
      <c r="H516" t="s">
        <v>36</v>
      </c>
      <c r="I516" t="s">
        <v>37</v>
      </c>
      <c r="J516" t="s">
        <v>42</v>
      </c>
      <c r="M516">
        <v>4</v>
      </c>
      <c r="P516" t="s">
        <v>43</v>
      </c>
      <c r="R516" t="s">
        <v>755</v>
      </c>
      <c r="AT516"/>
      <c r="AU516"/>
      <c r="AV516"/>
      <c r="AW516"/>
      <c r="AX516"/>
      <c r="AY516"/>
    </row>
    <row r="517" spans="1:61" hidden="1">
      <c r="A517">
        <v>515</v>
      </c>
      <c r="C517" t="s">
        <v>756</v>
      </c>
      <c r="D517">
        <v>9614143</v>
      </c>
      <c r="G517"/>
      <c r="H517" t="s">
        <v>41</v>
      </c>
      <c r="I517" t="s">
        <v>31</v>
      </c>
      <c r="J517" t="s">
        <v>32</v>
      </c>
      <c r="M517">
        <v>1</v>
      </c>
      <c r="O517" t="s">
        <v>333</v>
      </c>
      <c r="P517" t="s">
        <v>34</v>
      </c>
      <c r="R517" t="s">
        <v>757</v>
      </c>
      <c r="AT517"/>
      <c r="AU517"/>
      <c r="AV517"/>
      <c r="AW517"/>
      <c r="AX517"/>
      <c r="AY517"/>
    </row>
    <row r="518" spans="1:61" hidden="1">
      <c r="A518">
        <v>516</v>
      </c>
      <c r="C518" s="11" t="s">
        <v>758</v>
      </c>
      <c r="D518">
        <v>9635576</v>
      </c>
      <c r="G518"/>
      <c r="H518" t="s">
        <v>41</v>
      </c>
      <c r="I518" t="s">
        <v>37</v>
      </c>
      <c r="J518" t="s">
        <v>45</v>
      </c>
      <c r="M518">
        <v>1</v>
      </c>
      <c r="O518" t="s">
        <v>333</v>
      </c>
      <c r="P518" t="s">
        <v>43</v>
      </c>
      <c r="AT518"/>
      <c r="AU518"/>
      <c r="AV518"/>
      <c r="AW518"/>
      <c r="AX518"/>
      <c r="AY518"/>
    </row>
    <row r="519" spans="1:61" hidden="1">
      <c r="A519">
        <v>517</v>
      </c>
      <c r="C519" s="11" t="s">
        <v>759</v>
      </c>
      <c r="D519">
        <v>8600748</v>
      </c>
      <c r="G519"/>
      <c r="H519" t="s">
        <v>41</v>
      </c>
      <c r="I519" t="s">
        <v>37</v>
      </c>
      <c r="J519" t="s">
        <v>45</v>
      </c>
      <c r="M519">
        <v>1</v>
      </c>
      <c r="O519" t="s">
        <v>333</v>
      </c>
      <c r="P519" t="s">
        <v>43</v>
      </c>
      <c r="R519" t="s">
        <v>760</v>
      </c>
      <c r="AT519"/>
      <c r="AU519"/>
      <c r="AV519"/>
      <c r="AW519"/>
      <c r="AX519"/>
      <c r="AY519"/>
    </row>
    <row r="520" spans="1:61" hidden="1">
      <c r="A520">
        <v>518</v>
      </c>
      <c r="C520" t="s">
        <v>761</v>
      </c>
      <c r="D520">
        <v>8872473</v>
      </c>
      <c r="G520"/>
      <c r="H520" t="s">
        <v>41</v>
      </c>
      <c r="I520" t="s">
        <v>37</v>
      </c>
      <c r="J520" t="s">
        <v>32</v>
      </c>
      <c r="M520">
        <v>3</v>
      </c>
      <c r="O520" t="s">
        <v>39</v>
      </c>
      <c r="AT520"/>
      <c r="AU520"/>
      <c r="AV520"/>
      <c r="AW520"/>
      <c r="AX520"/>
      <c r="AY520"/>
    </row>
    <row r="522" spans="1:61" ht="18" customHeight="1">
      <c r="Y522">
        <f>AVERAGE(Y7:Y129)</f>
        <v>0.23952720578657896</v>
      </c>
      <c r="Z522">
        <f t="shared" ref="Z522:AD522" si="114">AVERAGE(Z7:Z129)</f>
        <v>0.28156349566551914</v>
      </c>
      <c r="AA522">
        <f t="shared" si="114"/>
        <v>0.24929326447917538</v>
      </c>
      <c r="AB522">
        <f t="shared" si="114"/>
        <v>0.25368191722499017</v>
      </c>
      <c r="AC522">
        <f t="shared" si="114"/>
        <v>0.26551258880071998</v>
      </c>
      <c r="AD522">
        <f t="shared" si="114"/>
        <v>0.26347874086691386</v>
      </c>
      <c r="AF522">
        <f t="shared" ref="AF522:AN522" si="115">AVERAGE(AF7:AF129)</f>
        <v>5.0170985613257633E-2</v>
      </c>
      <c r="AG522">
        <f t="shared" si="115"/>
        <v>1.7780111518825761E-2</v>
      </c>
      <c r="AH522">
        <f t="shared" si="115"/>
        <v>2.474952686026333E-2</v>
      </c>
      <c r="AI522">
        <f t="shared" si="115"/>
        <v>1.0414750091002508E-2</v>
      </c>
      <c r="AJ522">
        <f t="shared" si="115"/>
        <v>3.7834446174303711E-2</v>
      </c>
      <c r="AL522">
        <f t="shared" si="115"/>
        <v>295.98214285714283</v>
      </c>
      <c r="AM522">
        <f t="shared" si="115"/>
        <v>362.27272727272725</v>
      </c>
      <c r="AN522">
        <f t="shared" si="115"/>
        <v>224.88372093023256</v>
      </c>
      <c r="AT522" s="5">
        <f t="shared" ref="AT522:AU522" si="116">AVERAGE(AT7:AT129)</f>
        <v>0.19961901209942973</v>
      </c>
      <c r="AU522" s="5">
        <f t="shared" si="116"/>
        <v>-0.27223740029881438</v>
      </c>
      <c r="AV522"/>
      <c r="AZ522">
        <f t="shared" ref="AZ522:BB522" si="117">AVERAGE(AZ7:AZ129)</f>
        <v>272.61818181818182</v>
      </c>
      <c r="BA522">
        <f t="shared" si="117"/>
        <v>306.2037037037037</v>
      </c>
      <c r="BB522">
        <f t="shared" si="117"/>
        <v>231.85</v>
      </c>
      <c r="BH522" s="5">
        <f t="shared" ref="BH522:BI522" si="118">AVERAGE(BH7:BH129)</f>
        <v>0.19112347030669641</v>
      </c>
      <c r="BI522" s="5">
        <f t="shared" si="118"/>
        <v>-0.14073330019990954</v>
      </c>
    </row>
  </sheetData>
  <autoFilter ref="B2:BF520" xr:uid="{00000000-0009-0000-0000-000000000000}">
    <filterColumn colId="11">
      <filters>
        <filter val="1"/>
      </filters>
    </filterColumn>
    <filterColumn colId="12">
      <filters>
        <filter val="○"/>
      </filters>
    </filterColumn>
  </autoFilter>
  <phoneticPr fontId="2"/>
  <conditionalFormatting sqref="AM2:AR2">
    <cfRule type="duplicateValues" dxfId="4" priority="3"/>
  </conditionalFormatting>
  <conditionalFormatting sqref="AT2:AW2">
    <cfRule type="duplicateValues" dxfId="3" priority="2"/>
  </conditionalFormatting>
  <conditionalFormatting sqref="AX2:AY2">
    <cfRule type="duplicateValues" dxfId="2" priority="1"/>
  </conditionalFormatting>
  <pageMargins left="0.7" right="0.7" top="0.75" bottom="0.75" header="0.3" footer="0.3"/>
  <pageSetup paperSize="9" scale="2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9504C-319A-41BB-9AEC-F5955EA932C9}">
  <dimension ref="A1:W40"/>
  <sheetViews>
    <sheetView tabSelected="1" workbookViewId="0">
      <selection activeCell="W1" sqref="W1"/>
    </sheetView>
  </sheetViews>
  <sheetFormatPr defaultRowHeight="18"/>
  <cols>
    <col min="1" max="1" width="4" bestFit="1" customWidth="1"/>
    <col min="2" max="2" width="5.25" customWidth="1"/>
    <col min="3" max="3" width="4.1640625" bestFit="1" customWidth="1"/>
    <col min="4" max="4" width="5.1640625" customWidth="1"/>
    <col min="6" max="6" width="5.9140625" customWidth="1"/>
    <col min="7" max="8" width="6.9140625" customWidth="1"/>
    <col min="10" max="10" width="6.9140625" customWidth="1"/>
    <col min="11" max="13" width="6.33203125" style="21" customWidth="1"/>
    <col min="14" max="16" width="6.33203125" customWidth="1"/>
    <col min="17" max="18" width="6.58203125" customWidth="1"/>
    <col min="19" max="21" width="6.33203125" customWidth="1"/>
    <col min="22" max="23" width="6.58203125" customWidth="1"/>
  </cols>
  <sheetData>
    <row r="1" spans="1:23" ht="18" customHeight="1">
      <c r="A1" t="s">
        <v>762</v>
      </c>
      <c r="B1" t="s">
        <v>763</v>
      </c>
      <c r="C1" s="7" t="s">
        <v>764</v>
      </c>
      <c r="D1" t="s">
        <v>775</v>
      </c>
      <c r="E1" t="s">
        <v>765</v>
      </c>
      <c r="F1" t="s">
        <v>767</v>
      </c>
      <c r="G1" t="s">
        <v>10</v>
      </c>
      <c r="H1" t="s">
        <v>11</v>
      </c>
      <c r="I1" t="s">
        <v>769</v>
      </c>
      <c r="J1" t="s">
        <v>771</v>
      </c>
      <c r="K1" s="21" t="s">
        <v>776</v>
      </c>
      <c r="L1" s="21" t="s">
        <v>19</v>
      </c>
      <c r="M1" s="21" t="s">
        <v>772</v>
      </c>
      <c r="N1" t="s">
        <v>26</v>
      </c>
      <c r="O1" t="s">
        <v>773</v>
      </c>
      <c r="P1" t="s">
        <v>19</v>
      </c>
      <c r="Q1" s="5" t="s">
        <v>774</v>
      </c>
      <c r="R1" s="5" t="s">
        <v>772</v>
      </c>
      <c r="S1" t="s">
        <v>28</v>
      </c>
      <c r="T1" t="s">
        <v>773</v>
      </c>
      <c r="U1" t="s">
        <v>19</v>
      </c>
      <c r="V1" t="s">
        <v>774</v>
      </c>
      <c r="W1" t="s">
        <v>772</v>
      </c>
    </row>
    <row r="2" spans="1:23" ht="18" customHeight="1">
      <c r="A2">
        <v>1</v>
      </c>
      <c r="B2" t="s">
        <v>47</v>
      </c>
      <c r="C2" s="7">
        <v>74</v>
      </c>
      <c r="D2" t="s">
        <v>36</v>
      </c>
      <c r="E2" t="s">
        <v>31</v>
      </c>
      <c r="F2" t="s">
        <v>45</v>
      </c>
      <c r="G2">
        <v>5925</v>
      </c>
      <c r="H2">
        <v>7000</v>
      </c>
      <c r="I2" t="s">
        <v>49</v>
      </c>
      <c r="J2" t="s">
        <v>43</v>
      </c>
      <c r="K2" s="21">
        <v>9.6910013008056392E-2</v>
      </c>
      <c r="L2" s="21">
        <v>0.22184874961635639</v>
      </c>
      <c r="M2" s="21">
        <v>0.1249387366083</v>
      </c>
      <c r="N2">
        <v>469</v>
      </c>
      <c r="O2">
        <v>403</v>
      </c>
      <c r="P2">
        <v>359</v>
      </c>
      <c r="Q2" s="5">
        <v>-0.14072494669509594</v>
      </c>
      <c r="R2" s="5">
        <v>-0.23454157782515991</v>
      </c>
      <c r="S2">
        <v>391</v>
      </c>
      <c r="T2">
        <v>379</v>
      </c>
      <c r="U2">
        <v>354</v>
      </c>
      <c r="V2" s="5">
        <v>-3.0690537084398978E-2</v>
      </c>
      <c r="W2" s="5">
        <v>-9.4629156010230184E-2</v>
      </c>
    </row>
    <row r="3" spans="1:23" ht="18" customHeight="1">
      <c r="A3">
        <v>2</v>
      </c>
      <c r="B3" t="s">
        <v>47</v>
      </c>
      <c r="C3" s="7">
        <v>72</v>
      </c>
      <c r="D3" t="s">
        <v>41</v>
      </c>
      <c r="E3" t="s">
        <v>31</v>
      </c>
      <c r="F3" t="s" ph="1">
        <v>45</v>
      </c>
      <c r="G3" ph="1">
        <v>4730</v>
      </c>
      <c r="H3" ph="1">
        <v>5800</v>
      </c>
      <c r="I3" t="s">
        <v>45</v>
      </c>
      <c r="J3" t="s">
        <v>43</v>
      </c>
      <c r="K3" s="21">
        <v>0.15490195998574319</v>
      </c>
      <c r="L3" s="21">
        <v>0.15490195998574319</v>
      </c>
      <c r="M3" s="21">
        <v>0</v>
      </c>
      <c r="N3">
        <v>312</v>
      </c>
      <c r="O3">
        <v>419</v>
      </c>
      <c r="P3">
        <v>168</v>
      </c>
      <c r="Q3" s="5">
        <v>0.34294871794871795</v>
      </c>
      <c r="R3" s="5">
        <v>-0.46153846153846156</v>
      </c>
      <c r="S3">
        <v>319</v>
      </c>
      <c r="T3">
        <v>432</v>
      </c>
      <c r="U3">
        <v>296</v>
      </c>
      <c r="V3" s="5">
        <v>0.35423197492163011</v>
      </c>
      <c r="W3" s="5">
        <v>-7.2100313479623826E-2</v>
      </c>
    </row>
    <row r="4" spans="1:23" ht="18" customHeight="1">
      <c r="A4">
        <v>3</v>
      </c>
      <c r="B4" t="s">
        <v>59</v>
      </c>
      <c r="C4" s="7">
        <v>77</v>
      </c>
      <c r="D4" t="s">
        <v>41</v>
      </c>
      <c r="E4" t="s">
        <v>31</v>
      </c>
      <c r="F4" t="s">
        <v>42</v>
      </c>
      <c r="G4">
        <v>3557</v>
      </c>
      <c r="H4">
        <v>4600</v>
      </c>
      <c r="I4" t="s">
        <v>42</v>
      </c>
      <c r="J4" t="s">
        <v>43</v>
      </c>
      <c r="K4" s="21">
        <v>-7.9181246047624818E-2</v>
      </c>
      <c r="L4" s="21">
        <v>-7.9181246047624818E-2</v>
      </c>
      <c r="M4" s="21">
        <v>0</v>
      </c>
      <c r="N4">
        <v>179</v>
      </c>
      <c r="O4">
        <v>180</v>
      </c>
      <c r="P4">
        <v>177</v>
      </c>
      <c r="Q4" s="5">
        <v>5.5865921787709499E-3</v>
      </c>
      <c r="R4" s="5">
        <v>-1.11731843575419E-2</v>
      </c>
      <c r="S4">
        <v>482</v>
      </c>
      <c r="T4">
        <v>388</v>
      </c>
      <c r="U4">
        <v>382</v>
      </c>
      <c r="V4" s="5">
        <v>-0.19502074688796681</v>
      </c>
      <c r="W4" s="5">
        <v>-0.2074688796680498</v>
      </c>
    </row>
    <row r="5" spans="1:23" ht="18" customHeight="1">
      <c r="A5">
        <v>4</v>
      </c>
      <c r="B5" t="s">
        <v>47</v>
      </c>
      <c r="C5" s="7">
        <v>43</v>
      </c>
      <c r="D5" t="s">
        <v>36</v>
      </c>
      <c r="E5" t="s">
        <v>31</v>
      </c>
      <c r="F5" t="s">
        <v>768</v>
      </c>
      <c r="G5">
        <v>2406</v>
      </c>
      <c r="H5">
        <v>3500</v>
      </c>
      <c r="I5" t="s">
        <v>69</v>
      </c>
      <c r="J5" t="s">
        <v>61</v>
      </c>
      <c r="K5" s="21">
        <v>-0.17609125905568124</v>
      </c>
      <c r="L5" s="21">
        <v>-0.17609125905568124</v>
      </c>
      <c r="M5" s="21">
        <v>0</v>
      </c>
      <c r="N5">
        <v>258</v>
      </c>
      <c r="O5">
        <v>241</v>
      </c>
      <c r="P5">
        <v>194</v>
      </c>
      <c r="Q5" s="5">
        <v>-6.589147286821706E-2</v>
      </c>
      <c r="R5" s="5">
        <v>-0.24806201550387597</v>
      </c>
      <c r="S5">
        <v>302</v>
      </c>
      <c r="T5">
        <v>306</v>
      </c>
      <c r="U5">
        <v>308</v>
      </c>
      <c r="V5" s="5">
        <v>1.3245033112582781E-2</v>
      </c>
      <c r="W5" s="5">
        <v>1.9867549668874173E-2</v>
      </c>
    </row>
    <row r="6" spans="1:23" ht="18" customHeight="1">
      <c r="A6">
        <v>5</v>
      </c>
      <c r="B6" t="s">
        <v>47</v>
      </c>
      <c r="C6" s="7">
        <v>79</v>
      </c>
      <c r="D6" t="s">
        <v>36</v>
      </c>
      <c r="E6" t="s">
        <v>31</v>
      </c>
      <c r="F6" t="s">
        <v>45</v>
      </c>
      <c r="G6">
        <v>4473</v>
      </c>
      <c r="H6">
        <v>5500</v>
      </c>
      <c r="I6" t="s">
        <v>45</v>
      </c>
      <c r="J6" t="s">
        <v>43</v>
      </c>
      <c r="K6" s="21">
        <v>0.3010299956639812</v>
      </c>
      <c r="L6" s="21">
        <v>0.3010299956639812</v>
      </c>
      <c r="M6" s="21">
        <v>0</v>
      </c>
      <c r="N6">
        <v>269</v>
      </c>
      <c r="O6">
        <v>277</v>
      </c>
      <c r="P6">
        <v>216</v>
      </c>
      <c r="Q6" s="5">
        <v>2.9739776951672861E-2</v>
      </c>
      <c r="R6" s="5">
        <v>-0.19702602230483271</v>
      </c>
      <c r="S6">
        <v>225</v>
      </c>
      <c r="T6">
        <v>381</v>
      </c>
      <c r="U6">
        <v>129</v>
      </c>
      <c r="V6" s="5">
        <v>0.69333333333333336</v>
      </c>
      <c r="W6" s="5">
        <v>-0.42666666666666669</v>
      </c>
    </row>
    <row r="7" spans="1:23" ht="18" customHeight="1">
      <c r="A7">
        <v>6</v>
      </c>
      <c r="B7" t="s">
        <v>47</v>
      </c>
      <c r="C7" s="7">
        <v>71</v>
      </c>
      <c r="D7" t="s">
        <v>36</v>
      </c>
      <c r="E7" t="s">
        <v>31</v>
      </c>
      <c r="F7" t="s">
        <v>42</v>
      </c>
      <c r="G7">
        <v>6000</v>
      </c>
      <c r="H7">
        <v>7000</v>
      </c>
      <c r="I7" t="s">
        <v>69</v>
      </c>
      <c r="J7" t="s">
        <v>38</v>
      </c>
      <c r="K7" s="21">
        <v>0.22184874961635639</v>
      </c>
      <c r="L7" s="21">
        <v>0.3010299956639812</v>
      </c>
      <c r="M7" s="21">
        <v>7.9181246047624804E-2</v>
      </c>
      <c r="N7">
        <v>250</v>
      </c>
      <c r="O7">
        <v>261</v>
      </c>
      <c r="P7">
        <v>206</v>
      </c>
      <c r="Q7" s="5">
        <v>4.3999999999999997E-2</v>
      </c>
      <c r="R7" s="5">
        <v>-0.17599999999999999</v>
      </c>
      <c r="S7">
        <v>178</v>
      </c>
      <c r="T7">
        <v>360</v>
      </c>
      <c r="U7">
        <v>152</v>
      </c>
      <c r="V7" s="5">
        <v>1.0224719101123596</v>
      </c>
      <c r="W7" s="5">
        <v>-0.14606741573033707</v>
      </c>
    </row>
    <row r="8" spans="1:23" ht="18" customHeight="1">
      <c r="A8">
        <v>7</v>
      </c>
      <c r="B8" t="s">
        <v>47</v>
      </c>
      <c r="C8" s="7">
        <v>81</v>
      </c>
      <c r="D8" t="s">
        <v>36</v>
      </c>
      <c r="E8" t="s">
        <v>31</v>
      </c>
      <c r="F8" t="s">
        <v>42</v>
      </c>
      <c r="G8">
        <v>4562</v>
      </c>
      <c r="H8">
        <v>5600</v>
      </c>
      <c r="I8" t="s">
        <v>69</v>
      </c>
      <c r="J8" t="s">
        <v>38</v>
      </c>
      <c r="K8" s="21">
        <v>0.22184874961635639</v>
      </c>
      <c r="L8" s="21">
        <v>0.52287874528033762</v>
      </c>
      <c r="M8" s="21">
        <v>0.30102999566398125</v>
      </c>
      <c r="N8">
        <v>616</v>
      </c>
      <c r="O8">
        <v>588</v>
      </c>
      <c r="P8">
        <v>207</v>
      </c>
      <c r="Q8" s="5">
        <v>-4.5454545454545456E-2</v>
      </c>
      <c r="R8" s="5">
        <v>-0.66396103896103897</v>
      </c>
      <c r="S8">
        <v>134</v>
      </c>
      <c r="T8">
        <v>169</v>
      </c>
      <c r="U8">
        <v>79</v>
      </c>
      <c r="V8" s="5">
        <v>0.26119402985074625</v>
      </c>
      <c r="W8" s="5">
        <v>-0.41044776119402987</v>
      </c>
    </row>
    <row r="9" spans="1:23" ht="18" customHeight="1">
      <c r="A9">
        <v>8</v>
      </c>
      <c r="B9" t="s">
        <v>47</v>
      </c>
      <c r="C9" s="7">
        <v>70</v>
      </c>
      <c r="D9" t="s">
        <v>36</v>
      </c>
      <c r="E9" t="s">
        <v>31</v>
      </c>
      <c r="F9" t="s">
        <v>45</v>
      </c>
      <c r="G9">
        <v>3281</v>
      </c>
      <c r="H9">
        <v>4300</v>
      </c>
      <c r="I9" t="s">
        <v>45</v>
      </c>
      <c r="J9" t="s">
        <v>43</v>
      </c>
      <c r="K9" s="21">
        <v>-7.9181246047624818E-2</v>
      </c>
      <c r="L9" s="21">
        <v>-0.17609125905568124</v>
      </c>
      <c r="M9" s="21">
        <v>-9.691001300805642E-2</v>
      </c>
      <c r="N9">
        <v>164</v>
      </c>
      <c r="O9">
        <v>196</v>
      </c>
      <c r="P9">
        <v>165</v>
      </c>
      <c r="Q9" s="5">
        <v>0.1951219512195122</v>
      </c>
      <c r="R9" s="5">
        <v>6.0975609756097563E-3</v>
      </c>
      <c r="S9">
        <v>248</v>
      </c>
      <c r="T9">
        <v>270</v>
      </c>
      <c r="U9">
        <v>376</v>
      </c>
      <c r="V9" s="5">
        <v>8.8709677419354843E-2</v>
      </c>
      <c r="W9" s="5">
        <v>0.5161290322580645</v>
      </c>
    </row>
    <row r="10" spans="1:23" ht="18" customHeight="1">
      <c r="A10">
        <v>9</v>
      </c>
      <c r="B10" t="s">
        <v>47</v>
      </c>
      <c r="C10" s="7">
        <v>68</v>
      </c>
      <c r="D10" t="s">
        <v>41</v>
      </c>
      <c r="E10" t="s">
        <v>31</v>
      </c>
      <c r="F10" t="s">
        <v>768</v>
      </c>
      <c r="G10">
        <v>2806</v>
      </c>
      <c r="H10">
        <v>3900</v>
      </c>
      <c r="I10" t="s">
        <v>69</v>
      </c>
      <c r="J10" t="s">
        <v>34</v>
      </c>
      <c r="K10" s="21">
        <v>0.15490195998574319</v>
      </c>
      <c r="L10" s="21">
        <v>4.5757490560675115E-2</v>
      </c>
      <c r="M10" s="21">
        <v>-0.10914446942506807</v>
      </c>
      <c r="N10">
        <v>280</v>
      </c>
      <c r="O10">
        <v>238</v>
      </c>
      <c r="P10">
        <v>113</v>
      </c>
      <c r="Q10" s="5">
        <v>-0.15</v>
      </c>
      <c r="R10" s="5">
        <v>-0.59642857142857142</v>
      </c>
      <c r="S10">
        <v>252</v>
      </c>
      <c r="T10">
        <v>259</v>
      </c>
      <c r="U10">
        <v>216</v>
      </c>
      <c r="V10" s="5">
        <v>2.7777777777777776E-2</v>
      </c>
      <c r="W10" s="5">
        <v>-0.14285714285714285</v>
      </c>
    </row>
    <row r="11" spans="1:23" ht="18" customHeight="1">
      <c r="A11">
        <v>10</v>
      </c>
      <c r="B11" t="s">
        <v>47</v>
      </c>
      <c r="C11" s="7">
        <v>76</v>
      </c>
      <c r="D11" t="s">
        <v>41</v>
      </c>
      <c r="E11" t="s">
        <v>31</v>
      </c>
      <c r="F11" t="s">
        <v>768</v>
      </c>
      <c r="G11">
        <v>3821</v>
      </c>
      <c r="H11">
        <v>4900</v>
      </c>
      <c r="I11" t="s">
        <v>42</v>
      </c>
      <c r="J11" t="s">
        <v>43</v>
      </c>
      <c r="K11" s="21">
        <v>9.6910013008056392E-2</v>
      </c>
      <c r="L11" s="21">
        <v>9.6910013008056392E-2</v>
      </c>
      <c r="M11" s="21">
        <v>0</v>
      </c>
      <c r="N11">
        <v>367</v>
      </c>
      <c r="O11">
        <v>530</v>
      </c>
      <c r="P11">
        <v>354</v>
      </c>
      <c r="Q11" s="5">
        <v>0.44414168937329701</v>
      </c>
      <c r="R11" s="5">
        <v>-3.5422343324250684E-2</v>
      </c>
      <c r="S11">
        <v>250</v>
      </c>
      <c r="T11">
        <v>201</v>
      </c>
      <c r="U11">
        <v>178</v>
      </c>
      <c r="V11" s="5">
        <v>-0.19600000000000001</v>
      </c>
      <c r="W11" s="5">
        <v>-0.28799999999999998</v>
      </c>
    </row>
    <row r="12" spans="1:23" ht="18" customHeight="1">
      <c r="A12">
        <v>11</v>
      </c>
      <c r="B12" t="s">
        <v>47</v>
      </c>
      <c r="C12" s="7">
        <v>63</v>
      </c>
      <c r="D12" t="s">
        <v>36</v>
      </c>
      <c r="E12" t="s">
        <v>31</v>
      </c>
      <c r="F12" t="s">
        <v>768</v>
      </c>
      <c r="G12">
        <v>5238</v>
      </c>
      <c r="H12">
        <v>6300</v>
      </c>
      <c r="I12" t="s">
        <v>69</v>
      </c>
      <c r="J12" t="s">
        <v>34</v>
      </c>
      <c r="K12" s="21">
        <v>0</v>
      </c>
      <c r="L12" s="21">
        <v>0</v>
      </c>
      <c r="M12" s="21">
        <v>0</v>
      </c>
      <c r="N12">
        <v>282</v>
      </c>
      <c r="O12">
        <v>302</v>
      </c>
      <c r="P12">
        <v>230</v>
      </c>
      <c r="Q12" s="5">
        <v>7.0921985815602842E-2</v>
      </c>
      <c r="R12" s="5">
        <v>-0.18439716312056736</v>
      </c>
      <c r="S12">
        <v>431</v>
      </c>
      <c r="T12">
        <v>394</v>
      </c>
      <c r="U12">
        <v>179</v>
      </c>
      <c r="V12" s="5">
        <v>-8.584686774941995E-2</v>
      </c>
      <c r="W12" s="5">
        <v>-0.58468677494199539</v>
      </c>
    </row>
    <row r="13" spans="1:23" ht="18" customHeight="1">
      <c r="A13">
        <v>12</v>
      </c>
      <c r="B13" t="s">
        <v>47</v>
      </c>
      <c r="C13" s="7">
        <v>67</v>
      </c>
      <c r="D13" t="s">
        <v>41</v>
      </c>
      <c r="E13" t="s">
        <v>31</v>
      </c>
      <c r="F13" t="s">
        <v>45</v>
      </c>
      <c r="G13">
        <v>3627</v>
      </c>
      <c r="H13">
        <v>4700</v>
      </c>
      <c r="I13" t="s">
        <v>45</v>
      </c>
      <c r="J13" t="s">
        <v>43</v>
      </c>
      <c r="K13" s="21">
        <v>0.3010299956639812</v>
      </c>
      <c r="L13" s="21">
        <v>0.3979400086720376</v>
      </c>
      <c r="M13" s="21">
        <v>9.6910013008056406E-2</v>
      </c>
      <c r="N13">
        <v>495</v>
      </c>
      <c r="O13">
        <v>578</v>
      </c>
      <c r="P13">
        <v>270</v>
      </c>
      <c r="Q13" s="5">
        <v>0.16767676767676767</v>
      </c>
      <c r="R13" s="5">
        <v>-0.45454545454545453</v>
      </c>
      <c r="S13">
        <v>145</v>
      </c>
      <c r="T13">
        <v>229</v>
      </c>
      <c r="U13">
        <v>114</v>
      </c>
      <c r="V13" s="5">
        <v>0.57931034482758625</v>
      </c>
      <c r="W13" s="5">
        <v>-0.21379310344827587</v>
      </c>
    </row>
    <row r="14" spans="1:23" ht="18" customHeight="1">
      <c r="A14">
        <v>13</v>
      </c>
      <c r="B14" t="s">
        <v>47</v>
      </c>
      <c r="C14" s="7">
        <v>74</v>
      </c>
      <c r="D14" t="s">
        <v>36</v>
      </c>
      <c r="E14" t="s">
        <v>31</v>
      </c>
      <c r="F14" t="s">
        <v>42</v>
      </c>
      <c r="G14">
        <v>1634</v>
      </c>
      <c r="H14">
        <v>2700</v>
      </c>
      <c r="I14" t="s">
        <v>69</v>
      </c>
      <c r="J14" t="s">
        <v>43</v>
      </c>
      <c r="K14" s="21">
        <v>-0.17609125905568124</v>
      </c>
      <c r="L14" s="21">
        <v>-0.17609125905568124</v>
      </c>
      <c r="M14" s="21">
        <v>0</v>
      </c>
      <c r="N14">
        <v>211</v>
      </c>
      <c r="O14">
        <v>244</v>
      </c>
      <c r="P14">
        <v>228</v>
      </c>
      <c r="Q14" s="5">
        <v>0.15639810426540285</v>
      </c>
      <c r="R14" s="5">
        <v>8.0568720379146919E-2</v>
      </c>
      <c r="S14">
        <v>118</v>
      </c>
      <c r="T14">
        <v>164</v>
      </c>
      <c r="U14">
        <v>85</v>
      </c>
      <c r="V14" s="5">
        <v>0.38983050847457629</v>
      </c>
      <c r="W14" s="5">
        <v>-0.27966101694915252</v>
      </c>
    </row>
    <row r="15" spans="1:23" ht="18" customHeight="1">
      <c r="A15">
        <v>14</v>
      </c>
      <c r="B15" t="s">
        <v>47</v>
      </c>
      <c r="C15" s="7">
        <v>55</v>
      </c>
      <c r="D15" t="s">
        <v>36</v>
      </c>
      <c r="E15" t="s">
        <v>31</v>
      </c>
      <c r="F15" t="s">
        <v>768</v>
      </c>
      <c r="G15">
        <v>4241</v>
      </c>
      <c r="H15">
        <v>5300</v>
      </c>
      <c r="I15" t="s">
        <v>69</v>
      </c>
      <c r="J15" t="s">
        <v>61</v>
      </c>
      <c r="K15" s="21">
        <v>0.82390874094431876</v>
      </c>
      <c r="L15" s="21">
        <v>0.52287874528033762</v>
      </c>
      <c r="M15" s="21">
        <v>-0.30102999566398114</v>
      </c>
      <c r="N15">
        <v>231</v>
      </c>
      <c r="O15">
        <v>205</v>
      </c>
      <c r="P15">
        <v>84</v>
      </c>
      <c r="Q15" s="5">
        <v>-0.11255411255411256</v>
      </c>
      <c r="R15" s="5">
        <v>-0.63636363636363635</v>
      </c>
      <c r="S15">
        <v>360</v>
      </c>
      <c r="T15">
        <v>387</v>
      </c>
      <c r="U15">
        <v>273</v>
      </c>
      <c r="V15" s="5">
        <v>7.4999999999999997E-2</v>
      </c>
      <c r="W15" s="5">
        <v>-0.24166666666666667</v>
      </c>
    </row>
    <row r="16" spans="1:23" ht="18" customHeight="1">
      <c r="A16">
        <v>15</v>
      </c>
      <c r="B16" t="s">
        <v>47</v>
      </c>
      <c r="C16" s="7">
        <v>88</v>
      </c>
      <c r="D16" t="s">
        <v>41</v>
      </c>
      <c r="E16" t="s">
        <v>31</v>
      </c>
      <c r="F16" t="s">
        <v>42</v>
      </c>
      <c r="G16">
        <v>5540</v>
      </c>
      <c r="H16">
        <v>6700</v>
      </c>
      <c r="I16" t="s">
        <v>69</v>
      </c>
      <c r="J16" t="s">
        <v>38</v>
      </c>
      <c r="K16" s="21">
        <v>1.0969100130080565</v>
      </c>
      <c r="L16" s="21">
        <v>1.0969100130080565</v>
      </c>
      <c r="M16" s="21">
        <v>0</v>
      </c>
      <c r="N16">
        <v>374</v>
      </c>
      <c r="O16">
        <v>426</v>
      </c>
      <c r="P16">
        <v>282</v>
      </c>
      <c r="Q16" s="5">
        <v>0.13903743315508021</v>
      </c>
      <c r="R16" s="5">
        <v>-0.24598930481283424</v>
      </c>
      <c r="S16">
        <v>337</v>
      </c>
      <c r="T16">
        <v>271</v>
      </c>
      <c r="U16">
        <v>344</v>
      </c>
      <c r="V16" s="5">
        <v>-0.19584569732937684</v>
      </c>
      <c r="W16" s="5">
        <v>2.0771513353115726E-2</v>
      </c>
    </row>
    <row r="17" spans="1:23" ht="18" customHeight="1">
      <c r="A17">
        <v>16</v>
      </c>
      <c r="B17" t="s">
        <v>47</v>
      </c>
      <c r="C17" s="7">
        <v>45</v>
      </c>
      <c r="D17" t="s">
        <v>41</v>
      </c>
      <c r="E17" t="s">
        <v>31</v>
      </c>
      <c r="F17" t="s">
        <v>768</v>
      </c>
      <c r="G17">
        <v>3000</v>
      </c>
      <c r="H17">
        <v>4000</v>
      </c>
      <c r="I17" t="s">
        <v>69</v>
      </c>
      <c r="J17" t="s">
        <v>61</v>
      </c>
      <c r="K17" s="21">
        <v>0.3010299956639812</v>
      </c>
      <c r="L17" s="21">
        <v>0.3010299956639812</v>
      </c>
      <c r="M17" s="21">
        <v>0</v>
      </c>
      <c r="N17">
        <v>277</v>
      </c>
      <c r="O17">
        <v>272</v>
      </c>
      <c r="P17">
        <v>155</v>
      </c>
      <c r="Q17" s="5">
        <v>-1.8050541516245487E-2</v>
      </c>
      <c r="R17" s="5">
        <v>-0.44043321299638988</v>
      </c>
      <c r="S17">
        <v>300</v>
      </c>
      <c r="T17">
        <v>281</v>
      </c>
      <c r="U17">
        <v>245</v>
      </c>
      <c r="V17" s="5">
        <v>-6.3333333333333339E-2</v>
      </c>
      <c r="W17" s="5">
        <v>-0.18333333333333332</v>
      </c>
    </row>
    <row r="18" spans="1:23" ht="18" customHeight="1">
      <c r="A18">
        <v>17</v>
      </c>
      <c r="B18" t="s">
        <v>47</v>
      </c>
      <c r="C18" s="7">
        <v>82</v>
      </c>
      <c r="D18" t="s">
        <v>36</v>
      </c>
      <c r="E18" t="s">
        <v>31</v>
      </c>
      <c r="F18" t="s">
        <v>42</v>
      </c>
      <c r="G18">
        <v>3399</v>
      </c>
      <c r="H18">
        <v>4400</v>
      </c>
      <c r="I18" t="s">
        <v>69</v>
      </c>
      <c r="J18" t="s">
        <v>43</v>
      </c>
      <c r="K18" s="21">
        <v>0.3010299956639812</v>
      </c>
      <c r="L18" s="21">
        <v>0.15490195998574319</v>
      </c>
      <c r="M18" s="21">
        <v>-0.14612803567823801</v>
      </c>
      <c r="N18">
        <v>294</v>
      </c>
      <c r="O18">
        <v>289</v>
      </c>
      <c r="P18">
        <v>139</v>
      </c>
      <c r="Q18" s="5">
        <v>-1.7006802721088437E-2</v>
      </c>
      <c r="R18" s="5">
        <v>-0.52721088435374153</v>
      </c>
      <c r="S18">
        <v>341</v>
      </c>
      <c r="T18">
        <v>367</v>
      </c>
      <c r="U18">
        <v>334</v>
      </c>
      <c r="V18" s="5">
        <v>7.6246334310850442E-2</v>
      </c>
      <c r="W18" s="5">
        <v>-2.0527859237536656E-2</v>
      </c>
    </row>
    <row r="19" spans="1:23" ht="18" customHeight="1">
      <c r="A19">
        <v>18</v>
      </c>
      <c r="B19" t="s">
        <v>59</v>
      </c>
      <c r="C19" s="7">
        <v>70</v>
      </c>
      <c r="D19" t="s">
        <v>41</v>
      </c>
      <c r="E19" t="s">
        <v>31</v>
      </c>
      <c r="F19" t="s">
        <v>768</v>
      </c>
      <c r="G19">
        <v>1552</v>
      </c>
      <c r="H19">
        <v>2100</v>
      </c>
      <c r="I19" t="s">
        <v>69</v>
      </c>
      <c r="J19" t="s">
        <v>61</v>
      </c>
      <c r="K19" s="21">
        <v>-7.9181246047624818E-2</v>
      </c>
      <c r="L19" s="21">
        <v>9.6910013008056392E-2</v>
      </c>
      <c r="M19" s="21">
        <v>0.17609125905568121</v>
      </c>
      <c r="N19">
        <v>192</v>
      </c>
      <c r="O19">
        <v>264</v>
      </c>
      <c r="P19">
        <v>159</v>
      </c>
      <c r="Q19" s="5">
        <v>0.375</v>
      </c>
      <c r="R19" s="5">
        <v>-0.171875</v>
      </c>
      <c r="S19">
        <v>287</v>
      </c>
      <c r="T19">
        <v>267</v>
      </c>
      <c r="U19">
        <v>276</v>
      </c>
      <c r="V19" s="5">
        <v>-6.968641114982578E-2</v>
      </c>
      <c r="W19" s="5">
        <v>-3.8327526132404179E-2</v>
      </c>
    </row>
    <row r="20" spans="1:23" ht="18" customHeight="1">
      <c r="A20">
        <v>19</v>
      </c>
      <c r="B20" t="s">
        <v>47</v>
      </c>
      <c r="C20" s="7">
        <v>68</v>
      </c>
      <c r="D20" t="s">
        <v>41</v>
      </c>
      <c r="E20" t="s">
        <v>31</v>
      </c>
      <c r="F20" t="s">
        <v>45</v>
      </c>
      <c r="G20">
        <v>2158</v>
      </c>
      <c r="H20">
        <v>4200</v>
      </c>
      <c r="I20" t="s">
        <v>69</v>
      </c>
      <c r="J20" t="s">
        <v>43</v>
      </c>
      <c r="K20" s="21">
        <v>-7.9181246047624818E-2</v>
      </c>
      <c r="L20" s="21">
        <v>-7.9181246047624818E-2</v>
      </c>
      <c r="M20" s="21">
        <v>0</v>
      </c>
      <c r="N20">
        <v>677</v>
      </c>
      <c r="O20">
        <v>638</v>
      </c>
      <c r="P20">
        <v>366</v>
      </c>
      <c r="Q20" s="5">
        <v>-5.7607090103397339E-2</v>
      </c>
      <c r="R20" s="5">
        <v>-0.45937961595273263</v>
      </c>
      <c r="S20">
        <v>250</v>
      </c>
      <c r="T20">
        <v>257</v>
      </c>
      <c r="U20">
        <v>203</v>
      </c>
      <c r="V20" s="5">
        <v>2.8000000000000001E-2</v>
      </c>
      <c r="W20" s="5">
        <v>-0.188</v>
      </c>
    </row>
    <row r="21" spans="1:23" ht="18" customHeight="1">
      <c r="A21">
        <v>20</v>
      </c>
      <c r="B21" t="s">
        <v>47</v>
      </c>
      <c r="C21" s="7">
        <v>82</v>
      </c>
      <c r="D21" t="s">
        <v>36</v>
      </c>
      <c r="E21" t="s">
        <v>31</v>
      </c>
      <c r="F21" t="s">
        <v>45</v>
      </c>
      <c r="G21">
        <v>5005</v>
      </c>
      <c r="H21">
        <v>6100</v>
      </c>
      <c r="I21" t="s">
        <v>45</v>
      </c>
      <c r="J21" t="s">
        <v>38</v>
      </c>
      <c r="K21" s="21">
        <v>0.22184874961635639</v>
      </c>
      <c r="L21" s="21">
        <v>0.22184874961635639</v>
      </c>
      <c r="M21" s="21">
        <v>0</v>
      </c>
      <c r="N21">
        <v>238</v>
      </c>
      <c r="O21">
        <v>273</v>
      </c>
      <c r="P21">
        <v>210</v>
      </c>
      <c r="Q21" s="5">
        <v>0.14705882352941177</v>
      </c>
      <c r="R21" s="5">
        <v>-0.11764705882352941</v>
      </c>
      <c r="S21">
        <v>343</v>
      </c>
      <c r="T21">
        <v>442</v>
      </c>
      <c r="U21">
        <v>281</v>
      </c>
      <c r="V21" s="5">
        <v>0.28862973760932947</v>
      </c>
      <c r="W21" s="5">
        <v>-0.18075801749271136</v>
      </c>
    </row>
    <row r="22" spans="1:23" ht="18" customHeight="1">
      <c r="A22">
        <v>21</v>
      </c>
      <c r="B22" t="s">
        <v>59</v>
      </c>
      <c r="C22" s="7">
        <v>73</v>
      </c>
      <c r="D22" t="s">
        <v>41</v>
      </c>
      <c r="E22" t="s">
        <v>31</v>
      </c>
      <c r="F22" t="s">
        <v>768</v>
      </c>
      <c r="G22">
        <v>3584</v>
      </c>
      <c r="H22">
        <v>4800</v>
      </c>
      <c r="I22" t="s">
        <v>69</v>
      </c>
      <c r="J22" t="s">
        <v>34</v>
      </c>
      <c r="K22" s="21">
        <v>4.5757490560675115E-2</v>
      </c>
      <c r="L22" s="21">
        <v>4.5757490560675115E-2</v>
      </c>
      <c r="M22" s="21">
        <v>0</v>
      </c>
      <c r="N22">
        <v>432</v>
      </c>
      <c r="O22">
        <v>550</v>
      </c>
      <c r="P22">
        <v>446</v>
      </c>
      <c r="Q22" s="5">
        <v>0.27314814814814814</v>
      </c>
      <c r="R22" s="5">
        <v>3.2407407407407406E-2</v>
      </c>
      <c r="S22">
        <v>183</v>
      </c>
      <c r="T22">
        <v>308</v>
      </c>
      <c r="U22">
        <v>227</v>
      </c>
      <c r="V22" s="5">
        <v>0.68306010928961747</v>
      </c>
      <c r="W22" s="5">
        <v>0.24043715846994534</v>
      </c>
    </row>
    <row r="23" spans="1:23" ht="18" customHeight="1">
      <c r="A23">
        <v>22</v>
      </c>
      <c r="B23" t="s">
        <v>47</v>
      </c>
      <c r="C23" s="7">
        <v>84</v>
      </c>
      <c r="D23" t="s">
        <v>36</v>
      </c>
      <c r="E23" t="s">
        <v>766</v>
      </c>
      <c r="F23" t="s">
        <v>768</v>
      </c>
      <c r="G23">
        <v>1302</v>
      </c>
      <c r="H23">
        <v>2500</v>
      </c>
      <c r="I23" t="s">
        <v>69</v>
      </c>
      <c r="J23" t="s">
        <v>38</v>
      </c>
      <c r="K23" s="21">
        <v>0.52287874528033762</v>
      </c>
      <c r="L23" s="21">
        <v>0.69897000433601875</v>
      </c>
      <c r="M23" s="21">
        <v>0.17609125905568113</v>
      </c>
      <c r="N23">
        <v>155</v>
      </c>
      <c r="O23">
        <v>271</v>
      </c>
      <c r="P23">
        <v>179</v>
      </c>
      <c r="Q23" s="5">
        <v>0.74838709677419357</v>
      </c>
      <c r="R23" s="5">
        <v>0.15483870967741936</v>
      </c>
      <c r="S23">
        <v>399</v>
      </c>
      <c r="T23">
        <v>390</v>
      </c>
      <c r="U23">
        <v>372</v>
      </c>
      <c r="V23" s="5">
        <v>-2.2556390977443608E-2</v>
      </c>
      <c r="W23" s="5">
        <v>-6.7669172932330823E-2</v>
      </c>
    </row>
    <row r="24" spans="1:23" ht="18" customHeight="1">
      <c r="A24">
        <v>23</v>
      </c>
      <c r="B24" t="s">
        <v>47</v>
      </c>
      <c r="C24" s="7">
        <v>74</v>
      </c>
      <c r="D24" t="s">
        <v>36</v>
      </c>
      <c r="E24" t="s">
        <v>31</v>
      </c>
      <c r="F24" t="s">
        <v>768</v>
      </c>
      <c r="G24">
        <v>2259</v>
      </c>
      <c r="H24">
        <v>3300</v>
      </c>
      <c r="I24" t="s">
        <v>69</v>
      </c>
      <c r="J24" t="s">
        <v>61</v>
      </c>
      <c r="K24" s="21">
        <v>0</v>
      </c>
      <c r="L24" s="21">
        <v>0</v>
      </c>
      <c r="M24" s="21">
        <v>0</v>
      </c>
      <c r="N24">
        <v>448</v>
      </c>
      <c r="O24">
        <v>494</v>
      </c>
      <c r="P24">
        <v>149</v>
      </c>
      <c r="Q24" s="5">
        <v>0.10267857142857142</v>
      </c>
      <c r="R24" s="5">
        <v>-0.6674107142857143</v>
      </c>
      <c r="S24">
        <v>352</v>
      </c>
      <c r="T24">
        <v>364</v>
      </c>
      <c r="U24">
        <v>337</v>
      </c>
      <c r="V24" s="5">
        <v>3.4090909090909088E-2</v>
      </c>
      <c r="W24" s="5">
        <v>-4.261363636363636E-2</v>
      </c>
    </row>
    <row r="25" spans="1:23" ht="18" customHeight="1">
      <c r="A25">
        <v>24</v>
      </c>
      <c r="B25" t="s">
        <v>59</v>
      </c>
      <c r="C25" s="7">
        <v>79</v>
      </c>
      <c r="D25" t="s">
        <v>36</v>
      </c>
      <c r="E25" t="s">
        <v>766</v>
      </c>
      <c r="F25" t="s">
        <v>768</v>
      </c>
      <c r="G25">
        <v>3200</v>
      </c>
      <c r="H25">
        <v>4100</v>
      </c>
      <c r="I25" t="s">
        <v>69</v>
      </c>
      <c r="J25" t="s">
        <v>38</v>
      </c>
      <c r="K25" s="21">
        <v>1</v>
      </c>
      <c r="L25" s="21">
        <v>1.0457574905606752</v>
      </c>
      <c r="M25" s="21">
        <v>4.575749056067524E-2</v>
      </c>
      <c r="N25">
        <v>321</v>
      </c>
      <c r="O25">
        <v>385</v>
      </c>
      <c r="P25">
        <v>349</v>
      </c>
      <c r="Q25" s="5">
        <v>0.19937694704049844</v>
      </c>
      <c r="R25" s="5">
        <v>8.7227414330218064E-2</v>
      </c>
      <c r="S25">
        <v>302</v>
      </c>
      <c r="T25">
        <v>322</v>
      </c>
      <c r="U25">
        <v>344</v>
      </c>
      <c r="V25" s="5">
        <v>6.6225165562913912E-2</v>
      </c>
      <c r="W25" s="5">
        <v>0.13907284768211919</v>
      </c>
    </row>
    <row r="26" spans="1:23" ht="18" customHeight="1">
      <c r="A26">
        <v>25</v>
      </c>
      <c r="B26" t="s">
        <v>47</v>
      </c>
      <c r="C26" s="7">
        <v>77</v>
      </c>
      <c r="D26" t="s">
        <v>41</v>
      </c>
      <c r="E26" t="s">
        <v>766</v>
      </c>
      <c r="F26" t="s">
        <v>768</v>
      </c>
      <c r="G26">
        <v>3094</v>
      </c>
      <c r="H26">
        <v>4100</v>
      </c>
      <c r="I26" t="s">
        <v>172</v>
      </c>
      <c r="J26" t="s">
        <v>38</v>
      </c>
      <c r="K26" s="21">
        <v>-7.9181246047624818E-2</v>
      </c>
      <c r="L26" s="21">
        <v>0</v>
      </c>
      <c r="M26" s="21">
        <v>7.9181246047624818E-2</v>
      </c>
      <c r="N26">
        <v>460</v>
      </c>
      <c r="O26">
        <v>816</v>
      </c>
      <c r="P26">
        <v>232</v>
      </c>
      <c r="Q26" s="5">
        <v>0.77391304347826084</v>
      </c>
      <c r="R26" s="5">
        <v>-0.4956521739130435</v>
      </c>
      <c r="S26">
        <v>172</v>
      </c>
      <c r="T26">
        <v>344</v>
      </c>
      <c r="U26">
        <v>198</v>
      </c>
      <c r="V26" s="5">
        <v>1</v>
      </c>
      <c r="W26" s="5">
        <v>0.15116279069767441</v>
      </c>
    </row>
    <row r="27" spans="1:23" ht="18" customHeight="1">
      <c r="A27">
        <v>26</v>
      </c>
      <c r="B27" t="s">
        <v>47</v>
      </c>
      <c r="C27" s="7">
        <v>77</v>
      </c>
      <c r="D27" t="s">
        <v>36</v>
      </c>
      <c r="E27" t="s">
        <v>31</v>
      </c>
      <c r="F27" t="s">
        <v>42</v>
      </c>
      <c r="G27">
        <v>3144</v>
      </c>
      <c r="H27">
        <v>4200</v>
      </c>
      <c r="I27" t="s">
        <v>69</v>
      </c>
      <c r="J27" t="s">
        <v>38</v>
      </c>
      <c r="K27" s="21">
        <v>0.69897000433601875</v>
      </c>
      <c r="L27" s="21">
        <v>0.82390874094431876</v>
      </c>
      <c r="M27" s="21">
        <v>0.12493873660830002</v>
      </c>
      <c r="N27">
        <v>299</v>
      </c>
      <c r="O27">
        <v>362</v>
      </c>
      <c r="P27">
        <v>160</v>
      </c>
      <c r="Q27" s="5">
        <v>0.21070234113712374</v>
      </c>
      <c r="R27" s="5">
        <v>-0.46488294314381273</v>
      </c>
      <c r="S27">
        <v>454</v>
      </c>
      <c r="T27">
        <v>469</v>
      </c>
      <c r="U27" ph="1">
        <v>385</v>
      </c>
      <c r="V27" s="5">
        <v>3.3039647577092511E-2</v>
      </c>
      <c r="W27" s="5">
        <v>-0.15198237885462554</v>
      </c>
    </row>
    <row r="28" spans="1:23" ht="18" customHeight="1">
      <c r="A28">
        <v>27</v>
      </c>
      <c r="B28" t="s">
        <v>47</v>
      </c>
      <c r="C28" s="7">
        <v>63</v>
      </c>
      <c r="D28" t="s">
        <v>36</v>
      </c>
      <c r="E28" t="s">
        <v>31</v>
      </c>
      <c r="F28" t="s">
        <v>768</v>
      </c>
      <c r="G28">
        <v>1851</v>
      </c>
      <c r="H28">
        <v>2900</v>
      </c>
      <c r="I28" t="s">
        <v>45</v>
      </c>
      <c r="J28" t="s">
        <v>34</v>
      </c>
      <c r="K28" s="21">
        <v>0.22184874961635639</v>
      </c>
      <c r="L28" s="21">
        <v>0.22184874961635639</v>
      </c>
      <c r="M28" s="21">
        <v>0</v>
      </c>
      <c r="N28">
        <v>158</v>
      </c>
      <c r="O28">
        <v>230</v>
      </c>
      <c r="P28">
        <v>124</v>
      </c>
      <c r="Q28" s="5">
        <v>0.45569620253164556</v>
      </c>
      <c r="R28" s="5">
        <v>-0.21518987341772153</v>
      </c>
      <c r="S28">
        <v>306</v>
      </c>
      <c r="T28">
        <v>320</v>
      </c>
      <c r="U28">
        <v>302</v>
      </c>
      <c r="V28" s="5">
        <v>4.5751633986928102E-2</v>
      </c>
      <c r="W28" s="5">
        <v>-1.3071895424836602E-2</v>
      </c>
    </row>
    <row r="29" spans="1:23" ht="18" customHeight="1">
      <c r="A29">
        <v>28</v>
      </c>
      <c r="B29" t="s">
        <v>47</v>
      </c>
      <c r="C29" s="7">
        <v>60</v>
      </c>
      <c r="D29" t="s">
        <v>36</v>
      </c>
      <c r="E29" t="s">
        <v>31</v>
      </c>
      <c r="F29" t="s">
        <v>768</v>
      </c>
      <c r="G29">
        <v>3067</v>
      </c>
      <c r="H29">
        <v>4100</v>
      </c>
      <c r="I29" t="s">
        <v>69</v>
      </c>
      <c r="J29" t="s">
        <v>61</v>
      </c>
      <c r="K29" s="21">
        <v>-7.9181246047624818E-2</v>
      </c>
      <c r="L29" s="21">
        <v>0</v>
      </c>
      <c r="M29" s="21">
        <v>7.9181246047624818E-2</v>
      </c>
      <c r="N29">
        <v>358</v>
      </c>
      <c r="O29">
        <v>364</v>
      </c>
      <c r="P29">
        <v>122</v>
      </c>
      <c r="Q29" s="5">
        <v>1.6759776536312849E-2</v>
      </c>
      <c r="R29" s="5">
        <v>-0.65921787709497204</v>
      </c>
      <c r="S29">
        <v>338</v>
      </c>
      <c r="T29">
        <v>341</v>
      </c>
      <c r="U29">
        <v>255</v>
      </c>
      <c r="V29" s="5">
        <v>8.8757396449704144E-3</v>
      </c>
      <c r="W29" s="5">
        <v>-0.2455621301775148</v>
      </c>
    </row>
    <row r="30" spans="1:23" ht="18" customHeight="1">
      <c r="A30">
        <v>29</v>
      </c>
      <c r="B30" t="s">
        <v>47</v>
      </c>
      <c r="C30" s="7">
        <v>84</v>
      </c>
      <c r="D30" t="s">
        <v>36</v>
      </c>
      <c r="E30" t="s">
        <v>31</v>
      </c>
      <c r="F30" t="s">
        <v>42</v>
      </c>
      <c r="G30">
        <v>3300</v>
      </c>
      <c r="H30">
        <v>4500</v>
      </c>
      <c r="I30" t="s">
        <v>69</v>
      </c>
      <c r="J30" t="s">
        <v>38</v>
      </c>
      <c r="K30" s="21">
        <v>0.3010299956639812</v>
      </c>
      <c r="L30" s="21">
        <v>0.3979400086720376</v>
      </c>
      <c r="M30" s="21">
        <v>9.6910013008056406E-2</v>
      </c>
      <c r="N30">
        <v>440</v>
      </c>
      <c r="O30">
        <v>586</v>
      </c>
      <c r="P30">
        <v>300</v>
      </c>
      <c r="Q30" s="5">
        <v>0.33181818181818185</v>
      </c>
      <c r="R30" s="5">
        <v>-0.31818181818181818</v>
      </c>
      <c r="S30">
        <v>228</v>
      </c>
      <c r="T30">
        <v>344</v>
      </c>
      <c r="U30">
        <v>171</v>
      </c>
      <c r="V30" s="5">
        <v>0.50877192982456143</v>
      </c>
      <c r="W30" s="5">
        <v>-0.25</v>
      </c>
    </row>
    <row r="31" spans="1:23" ht="18" customHeight="1">
      <c r="A31">
        <v>30</v>
      </c>
      <c r="B31" t="s">
        <v>47</v>
      </c>
      <c r="C31" s="7">
        <v>63</v>
      </c>
      <c r="D31" t="s">
        <v>36</v>
      </c>
      <c r="E31" t="s">
        <v>31</v>
      </c>
      <c r="F31" t="s">
        <v>45</v>
      </c>
      <c r="G31">
        <v>2720</v>
      </c>
      <c r="H31">
        <v>3900</v>
      </c>
      <c r="I31" t="s">
        <v>45</v>
      </c>
      <c r="J31" t="s">
        <v>43</v>
      </c>
      <c r="K31" s="21">
        <v>0</v>
      </c>
      <c r="L31" s="21">
        <v>0.15490195998574319</v>
      </c>
      <c r="M31" s="21">
        <v>0.15490195998574319</v>
      </c>
      <c r="N31">
        <v>248</v>
      </c>
      <c r="O31">
        <v>239</v>
      </c>
      <c r="P31">
        <v>182</v>
      </c>
      <c r="Q31" s="5">
        <v>-3.6290322580645164E-2</v>
      </c>
      <c r="R31" s="5">
        <v>-0.2661290322580645</v>
      </c>
      <c r="S31">
        <v>308</v>
      </c>
      <c r="T31">
        <v>209</v>
      </c>
      <c r="U31">
        <v>198</v>
      </c>
      <c r="V31" s="5">
        <v>-0.32142857142857145</v>
      </c>
      <c r="W31" s="5">
        <v>-0.35714285714285715</v>
      </c>
    </row>
    <row r="32" spans="1:23" ht="18" customHeight="1">
      <c r="A32">
        <v>31</v>
      </c>
      <c r="B32" t="s">
        <v>47</v>
      </c>
      <c r="C32" s="7">
        <v>77</v>
      </c>
      <c r="D32" t="s">
        <v>36</v>
      </c>
      <c r="E32" t="s">
        <v>766</v>
      </c>
      <c r="F32" t="s">
        <v>768</v>
      </c>
      <c r="G32">
        <v>4851</v>
      </c>
      <c r="H32">
        <v>5900</v>
      </c>
      <c r="I32" t="s">
        <v>69</v>
      </c>
      <c r="J32" t="s">
        <v>38</v>
      </c>
      <c r="K32" s="21">
        <v>0.52287874528033762</v>
      </c>
      <c r="L32" s="21">
        <v>0.52287874528033762</v>
      </c>
      <c r="M32" s="21">
        <v>0</v>
      </c>
      <c r="N32">
        <v>600</v>
      </c>
      <c r="O32">
        <v>834</v>
      </c>
      <c r="P32">
        <v>949</v>
      </c>
      <c r="Q32" s="5">
        <v>0.39</v>
      </c>
      <c r="R32" s="5">
        <v>0.58166666666666667</v>
      </c>
      <c r="S32">
        <v>156</v>
      </c>
      <c r="T32">
        <v>161</v>
      </c>
      <c r="U32">
        <v>187</v>
      </c>
      <c r="V32" s="5">
        <v>3.2051282051282048E-2</v>
      </c>
      <c r="W32" s="5">
        <v>0.19871794871794871</v>
      </c>
    </row>
    <row r="33" spans="1:23" ht="18" customHeight="1">
      <c r="A33">
        <v>32</v>
      </c>
      <c r="B33" t="s">
        <v>59</v>
      </c>
      <c r="C33" s="7">
        <v>82</v>
      </c>
      <c r="D33" t="s">
        <v>41</v>
      </c>
      <c r="E33" t="s">
        <v>31</v>
      </c>
      <c r="F33" t="s">
        <v>45</v>
      </c>
      <c r="G33">
        <v>5742</v>
      </c>
      <c r="H33">
        <v>6800</v>
      </c>
      <c r="I33" t="s">
        <v>172</v>
      </c>
      <c r="J33" t="s">
        <v>43</v>
      </c>
      <c r="K33" s="21">
        <v>-7.9181246047624818E-2</v>
      </c>
      <c r="L33" s="21">
        <v>0.22184874961635639</v>
      </c>
      <c r="M33" s="21">
        <v>0.3010299956639812</v>
      </c>
      <c r="N33">
        <v>361</v>
      </c>
      <c r="O33">
        <v>548</v>
      </c>
      <c r="P33">
        <v>334</v>
      </c>
      <c r="Q33" s="5">
        <v>0.51800554016620504</v>
      </c>
      <c r="R33" s="5">
        <v>-7.4792243767313013E-2</v>
      </c>
      <c r="S33">
        <v>135</v>
      </c>
      <c r="T33">
        <v>270</v>
      </c>
      <c r="U33">
        <v>126</v>
      </c>
      <c r="V33" s="5">
        <v>1</v>
      </c>
      <c r="W33" s="5">
        <v>-6.6666666666666666E-2</v>
      </c>
    </row>
    <row r="34" spans="1:23" ht="18" customHeight="1">
      <c r="A34">
        <v>33</v>
      </c>
      <c r="B34" t="s">
        <v>59</v>
      </c>
      <c r="C34" s="7">
        <v>80</v>
      </c>
      <c r="D34" t="s">
        <v>36</v>
      </c>
      <c r="E34" t="s">
        <v>766</v>
      </c>
      <c r="F34" t="s">
        <v>45</v>
      </c>
      <c r="G34">
        <v>5015</v>
      </c>
      <c r="H34">
        <v>6100</v>
      </c>
      <c r="I34" t="s">
        <v>205</v>
      </c>
      <c r="J34" t="s">
        <v>43</v>
      </c>
      <c r="K34" s="21">
        <v>-0.17609125905568124</v>
      </c>
      <c r="L34" s="21">
        <v>-0.17609125905568124</v>
      </c>
      <c r="M34" s="21">
        <v>0</v>
      </c>
      <c r="N34">
        <v>127</v>
      </c>
      <c r="O34">
        <v>128</v>
      </c>
      <c r="P34">
        <v>74</v>
      </c>
      <c r="Q34" s="5">
        <v>7.874015748031496E-3</v>
      </c>
      <c r="R34" s="5">
        <v>-0.41732283464566927</v>
      </c>
      <c r="S34">
        <v>169</v>
      </c>
      <c r="T34">
        <v>220</v>
      </c>
      <c r="U34">
        <v>150</v>
      </c>
      <c r="V34" s="5">
        <v>0.30177514792899407</v>
      </c>
      <c r="W34" s="5">
        <v>-0.11242603550295859</v>
      </c>
    </row>
    <row r="35" spans="1:23" ht="18" customHeight="1">
      <c r="A35">
        <v>34</v>
      </c>
      <c r="B35" t="s">
        <v>47</v>
      </c>
      <c r="C35" s="7">
        <v>90</v>
      </c>
      <c r="D35" t="s">
        <v>36</v>
      </c>
      <c r="E35" t="s">
        <v>766</v>
      </c>
      <c r="F35" t="s">
        <v>768</v>
      </c>
      <c r="G35">
        <v>4371</v>
      </c>
      <c r="H35">
        <v>5400</v>
      </c>
      <c r="I35" t="s">
        <v>69</v>
      </c>
      <c r="J35" t="s">
        <v>38</v>
      </c>
      <c r="K35" s="21">
        <v>0.69897000433601875</v>
      </c>
      <c r="L35" s="21">
        <v>1</v>
      </c>
      <c r="M35" s="21">
        <v>0.30102999566398125</v>
      </c>
      <c r="N35">
        <v>459</v>
      </c>
      <c r="O35">
        <v>456</v>
      </c>
      <c r="P35">
        <v>359</v>
      </c>
      <c r="Q35" s="5">
        <v>-6.5359477124183009E-3</v>
      </c>
      <c r="R35" s="5">
        <v>-0.2178649237472767</v>
      </c>
      <c r="S35">
        <v>179</v>
      </c>
      <c r="T35">
        <v>221</v>
      </c>
      <c r="U35">
        <v>120</v>
      </c>
      <c r="V35" s="5">
        <v>0.23463687150837989</v>
      </c>
      <c r="W35" s="5">
        <v>-0.32960893854748602</v>
      </c>
    </row>
    <row r="36" spans="1:23" ht="18" customHeight="1">
      <c r="A36">
        <v>35</v>
      </c>
      <c r="B36" t="s">
        <v>59</v>
      </c>
      <c r="C36" s="7">
        <v>48</v>
      </c>
      <c r="D36" t="s">
        <v>36</v>
      </c>
      <c r="E36" t="s">
        <v>31</v>
      </c>
      <c r="F36" t="s">
        <v>45</v>
      </c>
      <c r="G36">
        <v>1047</v>
      </c>
      <c r="H36">
        <v>2100</v>
      </c>
      <c r="I36" t="s">
        <v>214</v>
      </c>
      <c r="J36" t="s">
        <v>34</v>
      </c>
      <c r="K36" s="21">
        <v>-0.17609125905568124</v>
      </c>
      <c r="L36" s="21">
        <v>-0.17609125905568124</v>
      </c>
      <c r="M36" s="21">
        <v>0</v>
      </c>
      <c r="N36">
        <v>274</v>
      </c>
      <c r="O36">
        <v>254</v>
      </c>
      <c r="P36">
        <v>131</v>
      </c>
      <c r="Q36" s="5">
        <v>-7.2992700729927001E-2</v>
      </c>
      <c r="R36" s="5">
        <v>-0.52189781021897808</v>
      </c>
      <c r="S36">
        <v>316</v>
      </c>
      <c r="T36">
        <v>269</v>
      </c>
      <c r="U36">
        <v>294</v>
      </c>
      <c r="V36" s="5">
        <v>-0.14873417721518986</v>
      </c>
      <c r="W36" s="5">
        <v>-6.9620253164556958E-2</v>
      </c>
    </row>
    <row r="37" spans="1:23" ht="18" customHeight="1">
      <c r="A37">
        <v>36</v>
      </c>
      <c r="B37" t="s">
        <v>47</v>
      </c>
      <c r="C37" s="7">
        <v>74</v>
      </c>
      <c r="D37" t="s">
        <v>36</v>
      </c>
      <c r="E37" t="s">
        <v>31</v>
      </c>
      <c r="F37" t="s">
        <v>45</v>
      </c>
      <c r="G37">
        <v>3626</v>
      </c>
      <c r="H37">
        <v>4700</v>
      </c>
      <c r="I37" t="s">
        <v>45</v>
      </c>
      <c r="J37" t="s">
        <v>38</v>
      </c>
      <c r="K37" s="21">
        <v>0.22184874961635639</v>
      </c>
      <c r="L37" s="21">
        <v>0.22184874961635639</v>
      </c>
      <c r="M37" s="21">
        <v>0</v>
      </c>
      <c r="N37">
        <v>186</v>
      </c>
      <c r="O37">
        <v>321</v>
      </c>
      <c r="P37">
        <v>141</v>
      </c>
      <c r="Q37" s="5">
        <v>0.72580645161290325</v>
      </c>
      <c r="R37" s="5">
        <v>-0.24193548387096775</v>
      </c>
      <c r="S37">
        <v>250</v>
      </c>
      <c r="T37">
        <v>297</v>
      </c>
      <c r="U37">
        <v>170</v>
      </c>
      <c r="V37" s="5">
        <v>0.188</v>
      </c>
      <c r="W37" s="5">
        <v>-0.32</v>
      </c>
    </row>
    <row r="38" spans="1:23" ht="18" customHeight="1">
      <c r="A38">
        <v>37</v>
      </c>
      <c r="B38" t="s">
        <v>47</v>
      </c>
      <c r="C38" s="7">
        <v>74</v>
      </c>
      <c r="D38" t="s">
        <v>36</v>
      </c>
      <c r="E38" t="s">
        <v>31</v>
      </c>
      <c r="F38" t="s">
        <v>45</v>
      </c>
      <c r="G38">
        <v>4354</v>
      </c>
      <c r="H38">
        <v>5400</v>
      </c>
      <c r="I38" t="s">
        <v>45</v>
      </c>
      <c r="J38" t="s">
        <v>38</v>
      </c>
      <c r="K38" s="21">
        <v>0.22184874961635639</v>
      </c>
      <c r="L38" s="21">
        <v>0.52287874528033762</v>
      </c>
      <c r="M38" s="21">
        <v>0.30102999566398125</v>
      </c>
      <c r="N38">
        <v>346</v>
      </c>
      <c r="O38">
        <v>1014</v>
      </c>
      <c r="P38">
        <v>253</v>
      </c>
      <c r="Q38" s="5">
        <v>1.9306358381502891</v>
      </c>
      <c r="R38" s="5">
        <v>-0.26878612716763006</v>
      </c>
      <c r="S38">
        <v>262</v>
      </c>
      <c r="T38">
        <v>341</v>
      </c>
      <c r="U38">
        <v>192</v>
      </c>
      <c r="V38" s="5">
        <v>0.30152671755725191</v>
      </c>
      <c r="W38" s="5">
        <v>-0.26717557251908397</v>
      </c>
    </row>
    <row r="39" spans="1:23" ht="18" customHeight="1">
      <c r="A39">
        <v>38</v>
      </c>
      <c r="B39" t="s">
        <v>47</v>
      </c>
      <c r="C39" s="7">
        <v>68</v>
      </c>
      <c r="D39" t="s">
        <v>41</v>
      </c>
      <c r="E39" t="s">
        <v>31</v>
      </c>
      <c r="F39" t="s">
        <v>45</v>
      </c>
      <c r="G39">
        <v>932</v>
      </c>
      <c r="H39">
        <v>1600</v>
      </c>
      <c r="I39" t="s">
        <v>770</v>
      </c>
      <c r="J39" t="s">
        <v>38</v>
      </c>
      <c r="K39" s="21">
        <v>0</v>
      </c>
      <c r="L39" s="21">
        <v>-7.9181246047624818E-2</v>
      </c>
      <c r="M39" s="21">
        <v>-7.9181246047624818E-2</v>
      </c>
      <c r="N39">
        <v>167</v>
      </c>
      <c r="O39">
        <v>157</v>
      </c>
      <c r="P39">
        <v>165</v>
      </c>
      <c r="Q39" s="5">
        <v>-5.9880239520958084E-2</v>
      </c>
      <c r="R39" s="5">
        <v>-1.1976047904191617E-2</v>
      </c>
      <c r="S39">
        <v>240</v>
      </c>
      <c r="T39">
        <v>229</v>
      </c>
      <c r="U39">
        <v>170</v>
      </c>
      <c r="V39" s="5">
        <v>-4.583333333333333E-2</v>
      </c>
      <c r="W39" s="5">
        <v>-0.29166666666666669</v>
      </c>
    </row>
    <row r="40" spans="1:23" ht="18" customHeight="1">
      <c r="A40">
        <v>39</v>
      </c>
      <c r="B40" t="s">
        <v>47</v>
      </c>
      <c r="C40" s="7">
        <v>74</v>
      </c>
      <c r="D40" t="s">
        <v>41</v>
      </c>
      <c r="E40" t="s">
        <v>766</v>
      </c>
      <c r="F40" t="s">
        <v>45</v>
      </c>
      <c r="G40">
        <v>4208</v>
      </c>
      <c r="H40">
        <v>5300</v>
      </c>
      <c r="I40" t="s">
        <v>69</v>
      </c>
      <c r="J40" t="s">
        <v>43</v>
      </c>
      <c r="K40" s="21">
        <v>0.69897000433601875</v>
      </c>
      <c r="L40" s="21">
        <v>1</v>
      </c>
      <c r="M40" s="21">
        <v>0.30102999566398125</v>
      </c>
      <c r="N40">
        <v>753</v>
      </c>
      <c r="O40">
        <v>845</v>
      </c>
      <c r="P40">
        <v>142</v>
      </c>
      <c r="Q40" s="5">
        <v>0.12217795484727756</v>
      </c>
      <c r="R40" s="5">
        <v>-0.81142098273572372</v>
      </c>
      <c r="S40">
        <v>227</v>
      </c>
      <c r="T40">
        <v>278</v>
      </c>
      <c r="U40">
        <v>191</v>
      </c>
      <c r="V40" s="5">
        <v>0.22466960352422907</v>
      </c>
      <c r="W40" s="5">
        <v>-0.15859030837004406</v>
      </c>
    </row>
  </sheetData>
  <phoneticPr fontId="2"/>
  <conditionalFormatting sqref="O1:P1">
    <cfRule type="duplicateValues" dxfId="1" priority="4"/>
  </conditionalFormatting>
  <conditionalFormatting sqref="Q1:R1">
    <cfRule type="duplicateValues" dxfId="0" priority="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リスト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山本学</dc:creator>
  <cp:lastModifiedBy>山本学</cp:lastModifiedBy>
  <dcterms:created xsi:type="dcterms:W3CDTF">2022-02-24T07:49:15Z</dcterms:created>
  <dcterms:modified xsi:type="dcterms:W3CDTF">2022-02-24T07:58:25Z</dcterms:modified>
</cp:coreProperties>
</file>