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Data" sheetId="1" r:id="rId1"/>
  </sheets>
  <calcPr calcId="152511"/>
</workbook>
</file>

<file path=xl/calcChain.xml><?xml version="1.0" encoding="utf-8"?>
<calcChain xmlns="http://schemas.openxmlformats.org/spreadsheetml/2006/main">
  <c r="T10" i="1" l="1"/>
  <c r="T23" i="1"/>
  <c r="K9" i="1"/>
  <c r="T75" i="1"/>
  <c r="K75" i="1"/>
  <c r="T74" i="1"/>
  <c r="K74" i="1"/>
  <c r="T73" i="1"/>
  <c r="K73" i="1"/>
  <c r="T72" i="1"/>
  <c r="K72" i="1"/>
  <c r="T71" i="1"/>
  <c r="K71" i="1"/>
  <c r="T70" i="1"/>
  <c r="K70" i="1"/>
  <c r="T69" i="1"/>
  <c r="K69" i="1"/>
  <c r="T68" i="1"/>
  <c r="K68" i="1"/>
  <c r="T67" i="1"/>
  <c r="K67" i="1"/>
  <c r="T66" i="1"/>
  <c r="K66" i="1"/>
  <c r="T65" i="1"/>
  <c r="K65" i="1"/>
  <c r="T64" i="1"/>
  <c r="K64" i="1"/>
  <c r="T63" i="1"/>
  <c r="K63" i="1"/>
  <c r="T62" i="1"/>
  <c r="K62" i="1"/>
  <c r="T61" i="1"/>
  <c r="K61" i="1"/>
  <c r="T60" i="1"/>
  <c r="K60" i="1"/>
  <c r="T59" i="1"/>
  <c r="K59" i="1"/>
  <c r="T58" i="1"/>
  <c r="K58" i="1"/>
  <c r="T57" i="1"/>
  <c r="K57" i="1"/>
  <c r="T56" i="1"/>
  <c r="K56" i="1"/>
  <c r="T55" i="1"/>
  <c r="K55" i="1"/>
  <c r="T54" i="1"/>
  <c r="K54" i="1"/>
  <c r="T53" i="1"/>
  <c r="K53" i="1"/>
  <c r="T52" i="1"/>
  <c r="K52" i="1"/>
  <c r="T51" i="1"/>
  <c r="K51" i="1"/>
  <c r="T50" i="1"/>
  <c r="K50" i="1"/>
  <c r="T49" i="1"/>
  <c r="K49" i="1"/>
  <c r="T48" i="1"/>
  <c r="K48" i="1"/>
  <c r="T47" i="1"/>
  <c r="K47" i="1"/>
  <c r="T46" i="1"/>
  <c r="K46" i="1"/>
  <c r="T45" i="1"/>
  <c r="K45" i="1"/>
  <c r="T44" i="1"/>
  <c r="K44" i="1"/>
  <c r="T43" i="1"/>
  <c r="K43" i="1"/>
  <c r="T42" i="1"/>
  <c r="K42" i="1"/>
  <c r="T41" i="1"/>
  <c r="K41" i="1"/>
  <c r="T40" i="1"/>
  <c r="K40" i="1"/>
  <c r="T39" i="1"/>
  <c r="K39" i="1"/>
  <c r="T38" i="1"/>
  <c r="K38" i="1"/>
  <c r="T37" i="1"/>
  <c r="K37" i="1"/>
  <c r="T36" i="1"/>
  <c r="K36" i="1"/>
  <c r="T35" i="1"/>
  <c r="K35" i="1"/>
  <c r="T34" i="1"/>
  <c r="K34" i="1"/>
  <c r="T33" i="1"/>
  <c r="K33" i="1"/>
  <c r="T32" i="1"/>
  <c r="K32" i="1"/>
  <c r="T31" i="1"/>
  <c r="K31" i="1"/>
  <c r="T30" i="1"/>
  <c r="K30" i="1"/>
  <c r="T29" i="1"/>
  <c r="K29" i="1"/>
  <c r="T28" i="1"/>
  <c r="K28" i="1"/>
  <c r="T27" i="1"/>
  <c r="K27" i="1"/>
  <c r="T26" i="1"/>
  <c r="K26" i="1"/>
  <c r="T25" i="1"/>
  <c r="K25" i="1"/>
  <c r="T24" i="1"/>
  <c r="K24" i="1"/>
  <c r="K23" i="1"/>
  <c r="T22" i="1"/>
  <c r="K22" i="1"/>
  <c r="T21" i="1"/>
  <c r="K21" i="1"/>
  <c r="T20" i="1"/>
  <c r="K20" i="1"/>
  <c r="T19" i="1"/>
  <c r="K19" i="1"/>
  <c r="T18" i="1"/>
  <c r="K18" i="1"/>
  <c r="T17" i="1"/>
  <c r="K17" i="1"/>
  <c r="T16" i="1"/>
  <c r="K16" i="1"/>
  <c r="T15" i="1"/>
  <c r="K15" i="1"/>
  <c r="T14" i="1"/>
  <c r="K14" i="1"/>
  <c r="T13" i="1"/>
  <c r="K13" i="1"/>
  <c r="T12" i="1"/>
  <c r="K12" i="1"/>
  <c r="T11" i="1"/>
  <c r="K11" i="1"/>
  <c r="K10" i="1"/>
  <c r="T9" i="1"/>
</calcChain>
</file>

<file path=xl/sharedStrings.xml><?xml version="1.0" encoding="utf-8"?>
<sst xmlns="http://schemas.openxmlformats.org/spreadsheetml/2006/main" count="235" uniqueCount="113">
  <si>
    <t>DSSI Eligible Country</t>
  </si>
  <si>
    <t>Bondholders</t>
  </si>
  <si>
    <t>All</t>
  </si>
  <si>
    <t>Forest</t>
  </si>
  <si>
    <t>Grass</t>
  </si>
  <si>
    <t>Desert</t>
  </si>
  <si>
    <t>Mangrove</t>
  </si>
  <si>
    <t>Freshwater</t>
  </si>
  <si>
    <t>Overall percent protected</t>
  </si>
  <si>
    <t>Overall country priority cover %</t>
  </si>
  <si>
    <t>Overall country priority unprotected</t>
  </si>
  <si>
    <t>Afghanistan</t>
  </si>
  <si>
    <t>-</t>
  </si>
  <si>
    <t>Russia</t>
  </si>
  <si>
    <t>Angola</t>
  </si>
  <si>
    <t>China</t>
  </si>
  <si>
    <t>Bangladesh</t>
  </si>
  <si>
    <t>World Bank-IDA</t>
  </si>
  <si>
    <t>Benin</t>
  </si>
  <si>
    <t>Bhutan</t>
  </si>
  <si>
    <t>India</t>
  </si>
  <si>
    <t>Burkina Faso</t>
  </si>
  <si>
    <t>Burundi</t>
  </si>
  <si>
    <t>International Monetary Fund</t>
  </si>
  <si>
    <t>Cabo Verde</t>
  </si>
  <si>
    <t>Portugal (Non-official)</t>
  </si>
  <si>
    <t>Cambodia</t>
  </si>
  <si>
    <t>Cameroon</t>
  </si>
  <si>
    <t>Central African Republic</t>
  </si>
  <si>
    <t>Chad</t>
  </si>
  <si>
    <t>UK (Non-official)</t>
  </si>
  <si>
    <t>Comoros</t>
  </si>
  <si>
    <t>Congo, Dem. Rep.</t>
  </si>
  <si>
    <t>Congo, Rep.</t>
  </si>
  <si>
    <t>Côte d'Ivoire</t>
  </si>
  <si>
    <t>Djibouti</t>
  </si>
  <si>
    <t>Dominica</t>
  </si>
  <si>
    <t>Ethiopia</t>
  </si>
  <si>
    <t>Fiji</t>
  </si>
  <si>
    <t>Gambia, The</t>
  </si>
  <si>
    <t>Ghana</t>
  </si>
  <si>
    <t>Grenada</t>
  </si>
  <si>
    <t>Guinea</t>
  </si>
  <si>
    <t>Guinea-Bissau</t>
  </si>
  <si>
    <t>Guyana</t>
  </si>
  <si>
    <t>Inter-American Dev. Bank</t>
  </si>
  <si>
    <t>Haiti</t>
  </si>
  <si>
    <t>Venezuela</t>
  </si>
  <si>
    <t>Honduras</t>
  </si>
  <si>
    <t>Kenya</t>
  </si>
  <si>
    <t>Kyrgyz Republic</t>
  </si>
  <si>
    <t>Lao PDR</t>
  </si>
  <si>
    <t>Lesotho</t>
  </si>
  <si>
    <t>Liberia</t>
  </si>
  <si>
    <t>Madagascar</t>
  </si>
  <si>
    <t>Malawi</t>
  </si>
  <si>
    <t>Maldives</t>
  </si>
  <si>
    <t>Mali</t>
  </si>
  <si>
    <t>Mauritania</t>
  </si>
  <si>
    <t>Saudi Arabia</t>
  </si>
  <si>
    <t>Moldova</t>
  </si>
  <si>
    <t>Mongolia</t>
  </si>
  <si>
    <t>Mozambique</t>
  </si>
  <si>
    <t>Myanmar</t>
  </si>
  <si>
    <t>Nepal</t>
  </si>
  <si>
    <t>Nicaragua</t>
  </si>
  <si>
    <t>Niger</t>
  </si>
  <si>
    <t>Nigeria</t>
  </si>
  <si>
    <t>Pakistan</t>
  </si>
  <si>
    <t>Papua New Guinea</t>
  </si>
  <si>
    <t>Asian Dev. Bank</t>
  </si>
  <si>
    <t>Rwanda</t>
  </si>
  <si>
    <t>Samoa</t>
  </si>
  <si>
    <t>Sao Tome and Principe</t>
  </si>
  <si>
    <t>Portugal</t>
  </si>
  <si>
    <t>Senegal</t>
  </si>
  <si>
    <t>Sierra Leone</t>
  </si>
  <si>
    <t>Solomon Islands</t>
  </si>
  <si>
    <t>Somalia</t>
  </si>
  <si>
    <t>Russian</t>
  </si>
  <si>
    <t>St. Lucia</t>
  </si>
  <si>
    <t>St. Vincent and the Grenadines</t>
  </si>
  <si>
    <t>Tajikistan</t>
  </si>
  <si>
    <t>Tanzania</t>
  </si>
  <si>
    <t>Timor-Leste</t>
  </si>
  <si>
    <t>Togo</t>
  </si>
  <si>
    <t>Tonga</t>
  </si>
  <si>
    <t>Uganda</t>
  </si>
  <si>
    <t>Uzbekistan</t>
  </si>
  <si>
    <t>Vanuatu</t>
  </si>
  <si>
    <t>Yemen, Rep.</t>
  </si>
  <si>
    <t>Zambia</t>
  </si>
  <si>
    <t>Total area (sqkm)</t>
  </si>
  <si>
    <t>Official multilateral</t>
  </si>
  <si>
    <t>Official bilateral</t>
  </si>
  <si>
    <t>bondholders</t>
  </si>
  <si>
    <t>Non-official bilateral</t>
  </si>
  <si>
    <t>As % of GDP</t>
  </si>
  <si>
    <t>Abosolute amount (USD millions)</t>
  </si>
  <si>
    <t>Total public External Debt in 2019</t>
  </si>
  <si>
    <t>1. This section shows the shares of public external debt owed to each creditor type for each country. "-"means the debtor country does not have public external debt to this type of creditors. The total share for each individual country is 100%.</t>
  </si>
  <si>
    <r>
      <rPr>
        <b/>
        <sz val="11"/>
        <color theme="3"/>
        <rFont val="Times New Roman"/>
        <family val="1"/>
      </rPr>
      <t>Notes:</t>
    </r>
    <r>
      <rPr>
        <sz val="11"/>
        <color theme="3"/>
        <rFont val="Times New Roman"/>
        <family val="1"/>
      </rPr>
      <t xml:space="preserve"> This dataset includes debt-related data (marked in orange) and biodiversity-related data (marked in green) that the article is based on. It includes data for 67 out of the 73 DSSI eligible countries.</t>
    </r>
  </si>
  <si>
    <t>Debt owed to largest creditor as % of GDP</t>
  </si>
  <si>
    <r>
      <t>Largest Creditor</t>
    </r>
    <r>
      <rPr>
        <b/>
        <vertAlign val="superscript"/>
        <sz val="11"/>
        <color theme="1"/>
        <rFont val="Times New Roman"/>
        <family val="1"/>
      </rPr>
      <t>2</t>
    </r>
  </si>
  <si>
    <t>Debt owed to largest creditor as % of total public external debt</t>
  </si>
  <si>
    <t>2. For countries whose biggest creditors are "other bilateral" or "other multilateral", the second largest (and specific) creditor is selected.</t>
  </si>
  <si>
    <t>3. The "Global Priority Share" section shows how much (in %) global priority areas (total and by biome types) each individual country holds within its territory. Cells coded in blue means that the share is above 1% but below 2%, and Cells coded in blue means that the share is above 2%.</t>
  </si>
  <si>
    <r>
      <t>Global Priority share (Total and by Biome Type, in %)</t>
    </r>
    <r>
      <rPr>
        <b/>
        <vertAlign val="superscript"/>
        <sz val="11"/>
        <color theme="1"/>
        <rFont val="Times New Roman"/>
        <family val="1"/>
      </rPr>
      <t>3</t>
    </r>
  </si>
  <si>
    <t>Largest creditor</t>
  </si>
  <si>
    <r>
      <t>Percent protected by Biome Type (in %)</t>
    </r>
    <r>
      <rPr>
        <b/>
        <vertAlign val="superscript"/>
        <sz val="11"/>
        <color theme="1"/>
        <rFont val="Times New Roman"/>
        <family val="1"/>
      </rPr>
      <t>4</t>
    </r>
  </si>
  <si>
    <t>4. This section shows how much (in %) of global priories (total and by biome type) are protected in each individual country.</t>
  </si>
  <si>
    <t>Protected priorities</t>
  </si>
  <si>
    <r>
      <t>Composition of Total Public External Debt by Creditor Type (in %)</t>
    </r>
    <r>
      <rPr>
        <b/>
        <vertAlign val="superscript"/>
        <sz val="11"/>
        <color theme="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</si>
</sst>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 "/>
  </numFmts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center" vertical="center"/>
    </xf>
    <xf numFmtId="2" fontId="4" fillId="0" borderId="18" xfId="0" applyNumberFormat="1" applyFont="1" applyBorder="1" applyAlignment="1"/>
    <xf numFmtId="2" fontId="4" fillId="0" borderId="0" xfId="0" applyNumberFormat="1" applyFont="1" applyAlignment="1"/>
    <xf numFmtId="2" fontId="4" fillId="0" borderId="16" xfId="0" applyNumberFormat="1" applyFont="1" applyBorder="1" applyAlignment="1"/>
    <xf numFmtId="2" fontId="4" fillId="0" borderId="15" xfId="0" applyNumberFormat="1" applyFont="1" applyBorder="1" applyAlignment="1"/>
    <xf numFmtId="2" fontId="4" fillId="0" borderId="1" xfId="0" applyNumberFormat="1" applyFont="1" applyBorder="1" applyAlignment="1"/>
    <xf numFmtId="10" fontId="4" fillId="0" borderId="16" xfId="1" applyNumberFormat="1" applyFont="1" applyFill="1" applyBorder="1" applyAlignment="1"/>
    <xf numFmtId="2" fontId="4" fillId="2" borderId="15" xfId="0" applyNumberFormat="1" applyFont="1" applyFill="1" applyBorder="1" applyAlignment="1"/>
    <xf numFmtId="2" fontId="4" fillId="3" borderId="0" xfId="0" applyNumberFormat="1" applyFont="1" applyFill="1" applyAlignment="1"/>
    <xf numFmtId="2" fontId="4" fillId="2" borderId="0" xfId="0" applyNumberFormat="1" applyFont="1" applyFill="1" applyAlignment="1"/>
    <xf numFmtId="2" fontId="4" fillId="3" borderId="16" xfId="0" applyNumberFormat="1" applyFont="1" applyFill="1" applyBorder="1" applyAlignment="1"/>
    <xf numFmtId="2" fontId="4" fillId="3" borderId="15" xfId="0" applyNumberFormat="1" applyFont="1" applyFill="1" applyBorder="1" applyAlignment="1"/>
    <xf numFmtId="2" fontId="4" fillId="2" borderId="16" xfId="0" applyNumberFormat="1" applyFont="1" applyFill="1" applyBorder="1" applyAlignment="1"/>
    <xf numFmtId="2" fontId="4" fillId="0" borderId="19" xfId="0" applyNumberFormat="1" applyFont="1" applyBorder="1" applyAlignment="1"/>
    <xf numFmtId="2" fontId="4" fillId="0" borderId="13" xfId="0" applyNumberFormat="1" applyFont="1" applyBorder="1" applyAlignment="1"/>
    <xf numFmtId="2" fontId="4" fillId="0" borderId="14" xfId="0" applyNumberFormat="1" applyFont="1" applyBorder="1" applyAlignment="1"/>
    <xf numFmtId="2" fontId="4" fillId="0" borderId="20" xfId="0" applyNumberFormat="1" applyFont="1" applyBorder="1" applyAlignment="1"/>
    <xf numFmtId="10" fontId="4" fillId="0" borderId="14" xfId="1" applyNumberFormat="1" applyFont="1" applyFill="1" applyBorder="1" applyAlignment="1"/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 wrapText="1"/>
    </xf>
    <xf numFmtId="10" fontId="4" fillId="0" borderId="0" xfId="1" applyNumberFormat="1" applyFont="1" applyBorder="1" applyAlignment="1">
      <alignment horizontal="right" vertical="center"/>
    </xf>
    <xf numFmtId="10" fontId="4" fillId="0" borderId="15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0" fontId="4" fillId="0" borderId="16" xfId="1" applyNumberFormat="1" applyFont="1" applyBorder="1" applyAlignment="1">
      <alignment horizontal="right" vertical="center"/>
    </xf>
    <xf numFmtId="10" fontId="4" fillId="0" borderId="16" xfId="0" applyNumberFormat="1" applyFont="1" applyBorder="1" applyAlignment="1">
      <alignment horizontal="right" vertical="center"/>
    </xf>
    <xf numFmtId="10" fontId="4" fillId="0" borderId="15" xfId="1" applyNumberFormat="1" applyFont="1" applyBorder="1" applyAlignment="1">
      <alignment horizontal="right"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15" xfId="1" applyNumberFormat="1" applyFont="1" applyFill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 wrapText="1"/>
    </xf>
    <xf numFmtId="10" fontId="4" fillId="0" borderId="13" xfId="1" applyNumberFormat="1" applyFont="1" applyBorder="1" applyAlignment="1">
      <alignment horizontal="right" vertical="center"/>
    </xf>
    <xf numFmtId="10" fontId="4" fillId="0" borderId="19" xfId="1" applyNumberFormat="1" applyFont="1" applyBorder="1" applyAlignment="1">
      <alignment horizontal="right" vertical="center"/>
    </xf>
    <xf numFmtId="10" fontId="4" fillId="0" borderId="14" xfId="1" applyNumberFormat="1" applyFont="1" applyBorder="1" applyAlignment="1">
      <alignment horizontal="right" vertical="center"/>
    </xf>
    <xf numFmtId="10" fontId="4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2" fontId="4" fillId="0" borderId="17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 wrapText="1"/>
    </xf>
    <xf numFmtId="165" fontId="4" fillId="0" borderId="17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2" fontId="4" fillId="0" borderId="16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10" fontId="4" fillId="0" borderId="16" xfId="1" applyNumberFormat="1" applyFont="1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10" fontId="4" fillId="4" borderId="21" xfId="1" applyNumberFormat="1" applyFont="1" applyFill="1" applyBorder="1" applyAlignment="1">
      <alignment horizontal="center" vertical="center" wrapText="1"/>
    </xf>
    <xf numFmtId="10" fontId="4" fillId="4" borderId="22" xfId="1" applyNumberFormat="1" applyFont="1" applyFill="1" applyBorder="1" applyAlignment="1">
      <alignment horizontal="center" vertical="center" wrapText="1"/>
    </xf>
    <xf numFmtId="2" fontId="4" fillId="5" borderId="12" xfId="1" applyNumberFormat="1" applyFont="1" applyFill="1" applyBorder="1" applyAlignment="1">
      <alignment horizontal="center" vertical="center" wrapText="1"/>
    </xf>
    <xf numFmtId="2" fontId="4" fillId="5" borderId="13" xfId="1" applyNumberFormat="1" applyFont="1" applyFill="1" applyBorder="1" applyAlignment="1">
      <alignment horizontal="center" vertical="center" wrapText="1"/>
    </xf>
    <xf numFmtId="2" fontId="4" fillId="5" borderId="14" xfId="1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2" fontId="4" fillId="5" borderId="21" xfId="0" applyNumberFormat="1" applyFont="1" applyFill="1" applyBorder="1" applyAlignment="1">
      <alignment horizontal="center" vertical="center" wrapText="1"/>
    </xf>
    <xf numFmtId="2" fontId="4" fillId="5" borderId="2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2" fontId="5" fillId="5" borderId="8" xfId="0" applyNumberFormat="1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2" fontId="5" fillId="0" borderId="7" xfId="1" applyNumberFormat="1" applyFont="1" applyFill="1" applyBorder="1" applyAlignment="1">
      <alignment horizontal="center" vertical="center" wrapText="1"/>
    </xf>
    <xf numFmtId="2" fontId="5" fillId="0" borderId="11" xfId="1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3" sqref="A3"/>
      <selection pane="bottomRight" activeCell="E7" sqref="E7:H7"/>
    </sheetView>
  </sheetViews>
  <sheetFormatPr defaultColWidth="11.85546875" defaultRowHeight="15"/>
  <cols>
    <col min="2" max="2" width="10.5703125" style="21" bestFit="1" customWidth="1"/>
    <col min="3" max="3" width="11.85546875" style="21"/>
    <col min="7" max="7" width="13" customWidth="1"/>
    <col min="9" max="9" width="11.85546875" style="42"/>
    <col min="12" max="12" width="8.5703125" customWidth="1"/>
    <col min="13" max="13" width="9" customWidth="1"/>
    <col min="14" max="14" width="7.7109375" customWidth="1"/>
    <col min="15" max="15" width="7.42578125" bestFit="1" customWidth="1"/>
    <col min="16" max="16" width="10.7109375" bestFit="1" customWidth="1"/>
    <col min="17" max="17" width="11.140625" customWidth="1"/>
    <col min="18" max="18" width="10" bestFit="1" customWidth="1"/>
    <col min="19" max="19" width="9" bestFit="1" customWidth="1"/>
    <col min="20" max="20" width="12.42578125" customWidth="1"/>
    <col min="21" max="21" width="7.7109375" customWidth="1"/>
    <col min="22" max="22" width="7.140625" bestFit="1" customWidth="1"/>
    <col min="23" max="23" width="6.42578125" bestFit="1" customWidth="1"/>
    <col min="24" max="24" width="7.42578125" bestFit="1" customWidth="1"/>
    <col min="25" max="25" width="10.7109375" bestFit="1" customWidth="1"/>
    <col min="26" max="26" width="11.5703125" bestFit="1" customWidth="1"/>
  </cols>
  <sheetData>
    <row r="1" spans="1:26" s="56" customFormat="1">
      <c r="A1" s="54" t="s">
        <v>101</v>
      </c>
      <c r="B1" s="55"/>
      <c r="C1" s="1"/>
      <c r="D1" s="1"/>
      <c r="E1" s="1"/>
      <c r="F1" s="1"/>
      <c r="G1" s="1"/>
      <c r="H1" s="1"/>
      <c r="I1" s="2"/>
      <c r="J1" s="1"/>
      <c r="K1" s="3"/>
      <c r="L1" s="52"/>
      <c r="M1" s="52"/>
      <c r="N1" s="52"/>
      <c r="O1" s="52"/>
      <c r="P1" s="5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56" customFormat="1">
      <c r="A2" s="54" t="s">
        <v>100</v>
      </c>
      <c r="B2" s="1"/>
      <c r="C2" s="1"/>
      <c r="D2" s="53"/>
      <c r="E2" s="53"/>
      <c r="F2" s="53"/>
      <c r="G2" s="53"/>
      <c r="H2" s="53"/>
      <c r="I2" s="2"/>
      <c r="J2" s="53"/>
      <c r="K2" s="53"/>
      <c r="L2" s="53"/>
    </row>
    <row r="3" spans="1:26" s="56" customFormat="1">
      <c r="A3" s="53" t="s">
        <v>105</v>
      </c>
      <c r="B3" s="1"/>
      <c r="C3" s="1"/>
      <c r="D3" s="53"/>
      <c r="E3" s="53"/>
      <c r="F3" s="53"/>
      <c r="G3" s="53"/>
      <c r="H3" s="53"/>
      <c r="I3" s="2"/>
      <c r="J3" s="53"/>
      <c r="K3" s="53"/>
      <c r="L3" s="53"/>
    </row>
    <row r="4" spans="1:26" s="56" customFormat="1">
      <c r="A4" s="53" t="s">
        <v>106</v>
      </c>
      <c r="B4" s="1"/>
      <c r="C4" s="1"/>
      <c r="D4" s="53"/>
      <c r="E4" s="53"/>
      <c r="F4" s="53"/>
      <c r="G4" s="53"/>
      <c r="H4" s="53"/>
      <c r="I4" s="2"/>
      <c r="J4" s="53"/>
      <c r="K4" s="53"/>
      <c r="L4" s="53"/>
    </row>
    <row r="5" spans="1:26" s="56" customFormat="1">
      <c r="A5" s="53" t="s">
        <v>110</v>
      </c>
      <c r="B5" s="1"/>
      <c r="C5" s="1"/>
      <c r="D5" s="53"/>
      <c r="E5" s="53"/>
      <c r="F5" s="53"/>
      <c r="G5" s="53"/>
      <c r="H5" s="53"/>
      <c r="I5" s="2"/>
      <c r="J5" s="53"/>
      <c r="K5" s="53"/>
      <c r="L5" s="53"/>
    </row>
    <row r="6" spans="1:26" s="56" customFormat="1" ht="15.75" thickBot="1">
      <c r="A6" s="53"/>
      <c r="B6" s="1"/>
      <c r="C6" s="1"/>
      <c r="D6" s="53"/>
      <c r="E6" s="53"/>
      <c r="F6" s="53"/>
      <c r="G6" s="53"/>
      <c r="H6" s="53"/>
      <c r="I6" s="2"/>
      <c r="J6" s="53"/>
      <c r="K6" s="53"/>
      <c r="L6" s="53"/>
    </row>
    <row r="7" spans="1:26" s="60" customFormat="1" ht="38.25" customHeight="1">
      <c r="A7" s="83" t="s">
        <v>0</v>
      </c>
      <c r="B7" s="88" t="s">
        <v>92</v>
      </c>
      <c r="C7" s="81" t="s">
        <v>99</v>
      </c>
      <c r="D7" s="82"/>
      <c r="E7" s="90" t="s">
        <v>112</v>
      </c>
      <c r="F7" s="86"/>
      <c r="G7" s="86"/>
      <c r="H7" s="87"/>
      <c r="I7" s="85" t="s">
        <v>103</v>
      </c>
      <c r="J7" s="86"/>
      <c r="K7" s="87"/>
      <c r="L7" s="74" t="s">
        <v>107</v>
      </c>
      <c r="M7" s="75"/>
      <c r="N7" s="75"/>
      <c r="O7" s="75"/>
      <c r="P7" s="75"/>
      <c r="Q7" s="76"/>
      <c r="R7" s="74" t="s">
        <v>111</v>
      </c>
      <c r="S7" s="75"/>
      <c r="T7" s="76"/>
      <c r="U7" s="77" t="s">
        <v>109</v>
      </c>
      <c r="V7" s="78"/>
      <c r="W7" s="79"/>
      <c r="X7" s="79"/>
      <c r="Y7" s="79"/>
      <c r="Z7" s="80"/>
    </row>
    <row r="8" spans="1:26" s="73" customFormat="1" ht="90.75" thickBot="1">
      <c r="A8" s="84"/>
      <c r="B8" s="89"/>
      <c r="C8" s="61" t="s">
        <v>98</v>
      </c>
      <c r="D8" s="62" t="s">
        <v>97</v>
      </c>
      <c r="E8" s="63" t="s">
        <v>93</v>
      </c>
      <c r="F8" s="64" t="s">
        <v>94</v>
      </c>
      <c r="G8" s="64" t="s">
        <v>95</v>
      </c>
      <c r="H8" s="62" t="s">
        <v>96</v>
      </c>
      <c r="I8" s="63" t="s">
        <v>108</v>
      </c>
      <c r="J8" s="65" t="s">
        <v>102</v>
      </c>
      <c r="K8" s="66" t="s">
        <v>104</v>
      </c>
      <c r="L8" s="67" t="s">
        <v>2</v>
      </c>
      <c r="M8" s="68" t="s">
        <v>3</v>
      </c>
      <c r="N8" s="68" t="s">
        <v>4</v>
      </c>
      <c r="O8" s="68" t="s">
        <v>5</v>
      </c>
      <c r="P8" s="68" t="s">
        <v>6</v>
      </c>
      <c r="Q8" s="69" t="s">
        <v>7</v>
      </c>
      <c r="R8" s="70" t="s">
        <v>8</v>
      </c>
      <c r="S8" s="71" t="s">
        <v>9</v>
      </c>
      <c r="T8" s="72" t="s">
        <v>10</v>
      </c>
      <c r="U8" s="67" t="s">
        <v>2</v>
      </c>
      <c r="V8" s="68" t="s">
        <v>3</v>
      </c>
      <c r="W8" s="68" t="s">
        <v>4</v>
      </c>
      <c r="X8" s="68" t="s">
        <v>5</v>
      </c>
      <c r="Y8" s="68" t="s">
        <v>6</v>
      </c>
      <c r="Z8" s="69" t="s">
        <v>7</v>
      </c>
    </row>
    <row r="9" spans="1:26">
      <c r="A9" s="45" t="s">
        <v>11</v>
      </c>
      <c r="B9" s="43">
        <v>8624.0005368821203</v>
      </c>
      <c r="C9" s="23">
        <v>2220.5309999999999</v>
      </c>
      <c r="D9" s="24">
        <v>0.115106475974559</v>
      </c>
      <c r="E9" s="25">
        <v>0.55461734152776998</v>
      </c>
      <c r="F9" s="26">
        <v>0.44538265847223002</v>
      </c>
      <c r="G9" s="24" t="s">
        <v>12</v>
      </c>
      <c r="H9" s="27" t="s">
        <v>12</v>
      </c>
      <c r="I9" s="39" t="s">
        <v>13</v>
      </c>
      <c r="J9" s="24">
        <v>4.4016091544338699E-2</v>
      </c>
      <c r="K9" s="28">
        <f t="shared" ref="K9:K72" si="0">J9/D9</f>
        <v>0.38239457138855681</v>
      </c>
      <c r="L9" s="4">
        <v>2.1866720109633801E-2</v>
      </c>
      <c r="M9" s="5">
        <v>2.9815622703770498E-3</v>
      </c>
      <c r="N9" s="5">
        <v>5.7267505578094798E-2</v>
      </c>
      <c r="O9" s="5">
        <v>0.12838874656743199</v>
      </c>
      <c r="P9" s="5"/>
      <c r="Q9" s="6">
        <v>8.7167267206092198E-4</v>
      </c>
      <c r="R9" s="7">
        <v>4.7667862408182602</v>
      </c>
      <c r="S9" s="8">
        <v>1.34346758197381</v>
      </c>
      <c r="T9" s="9">
        <f>(100-U9)/100</f>
        <v>0.97878014842300554</v>
      </c>
      <c r="U9" s="7">
        <v>2.1219851576994402</v>
      </c>
      <c r="V9" s="5">
        <v>3.01204819277108</v>
      </c>
      <c r="W9" s="5">
        <v>3.20783386797231</v>
      </c>
      <c r="X9" s="5">
        <v>0.35880875493362002</v>
      </c>
      <c r="Y9" s="5">
        <v>0</v>
      </c>
      <c r="Z9" s="6">
        <v>7.4074074074074101</v>
      </c>
    </row>
    <row r="10" spans="1:26">
      <c r="A10" s="45" t="s">
        <v>14</v>
      </c>
      <c r="B10" s="43">
        <v>1016274.06326755</v>
      </c>
      <c r="C10" s="23">
        <v>36429.68</v>
      </c>
      <c r="D10" s="24">
        <v>0.41017163525282702</v>
      </c>
      <c r="E10" s="29">
        <v>0.12925106316467599</v>
      </c>
      <c r="F10" s="26">
        <v>0.45426480676566999</v>
      </c>
      <c r="G10" s="24">
        <v>0.21960115434444799</v>
      </c>
      <c r="H10" s="27">
        <v>0.19688297572520599</v>
      </c>
      <c r="I10" s="39" t="s">
        <v>15</v>
      </c>
      <c r="J10" s="24">
        <v>0.16942708748424301</v>
      </c>
      <c r="K10" s="28">
        <f t="shared" si="0"/>
        <v>0.41306388087954765</v>
      </c>
      <c r="L10" s="10">
        <v>2.57682967447797</v>
      </c>
      <c r="M10" s="11">
        <v>1.7801588166861899</v>
      </c>
      <c r="N10" s="12">
        <v>9.5197583529776395</v>
      </c>
      <c r="O10" s="5">
        <v>0.98670920801142104</v>
      </c>
      <c r="P10" s="5">
        <v>8.0765658442030503E-3</v>
      </c>
      <c r="Q10" s="13">
        <v>1.6464605408309201</v>
      </c>
      <c r="R10" s="7">
        <v>6.6268209049225897</v>
      </c>
      <c r="S10" s="8">
        <v>81.465431882922203</v>
      </c>
      <c r="T10" s="9">
        <f>(100-U10)/100</f>
        <v>0.9518781352273108</v>
      </c>
      <c r="U10" s="7">
        <v>4.8121864772689298</v>
      </c>
      <c r="V10" s="5">
        <v>1.0452900150083899</v>
      </c>
      <c r="W10" s="5">
        <v>4.7194847851765003</v>
      </c>
      <c r="X10" s="5">
        <v>11.4757925206592</v>
      </c>
      <c r="Y10" s="5">
        <v>0</v>
      </c>
      <c r="Z10" s="6">
        <v>24.437734073217101</v>
      </c>
    </row>
    <row r="11" spans="1:26" ht="30">
      <c r="A11" s="45" t="s">
        <v>16</v>
      </c>
      <c r="B11" s="43">
        <v>4154.0002586048604</v>
      </c>
      <c r="C11" s="23">
        <v>42450.347999999998</v>
      </c>
      <c r="D11" s="24">
        <v>0.14029868145240901</v>
      </c>
      <c r="E11" s="29">
        <v>0.67305752122456097</v>
      </c>
      <c r="F11" s="24">
        <v>0.32650389579845102</v>
      </c>
      <c r="G11" s="24" t="s">
        <v>12</v>
      </c>
      <c r="H11" s="27">
        <v>4.38582976987609E-4</v>
      </c>
      <c r="I11" s="39" t="s">
        <v>17</v>
      </c>
      <c r="J11" s="24">
        <v>5.2180462566868001E-2</v>
      </c>
      <c r="K11" s="28">
        <f t="shared" si="0"/>
        <v>0.37192411237712336</v>
      </c>
      <c r="L11" s="7">
        <v>1.05327406465003E-2</v>
      </c>
      <c r="M11" s="5">
        <v>9.2141050885748508E-3</v>
      </c>
      <c r="N11" s="5"/>
      <c r="O11" s="5"/>
      <c r="P11" s="12">
        <v>2.3220126802083798</v>
      </c>
      <c r="Q11" s="6">
        <v>9.6852519117880204E-2</v>
      </c>
      <c r="R11" s="7">
        <v>4.4265606900784302</v>
      </c>
      <c r="S11" s="8">
        <v>2.9923406194606699</v>
      </c>
      <c r="T11" s="9">
        <f t="shared" ref="T11:T73" si="1">(100-U11)/100</f>
        <v>0.23350987000481496</v>
      </c>
      <c r="U11" s="7">
        <v>76.649012999518504</v>
      </c>
      <c r="V11" s="5">
        <v>84.405458089668599</v>
      </c>
      <c r="W11" s="5">
        <v>0</v>
      </c>
      <c r="X11" s="5">
        <v>0</v>
      </c>
      <c r="Y11" s="5">
        <v>98.956521739130395</v>
      </c>
      <c r="Z11" s="6">
        <v>82.2</v>
      </c>
    </row>
    <row r="12" spans="1:26" ht="30">
      <c r="A12" s="45" t="s">
        <v>18</v>
      </c>
      <c r="B12" s="43">
        <v>77885.004848685494</v>
      </c>
      <c r="C12" s="23">
        <v>3877.8389999999999</v>
      </c>
      <c r="D12" s="24">
        <v>0.26946823637508499</v>
      </c>
      <c r="E12" s="29">
        <v>0.61230159374847704</v>
      </c>
      <c r="F12" s="24">
        <v>0.113242452819728</v>
      </c>
      <c r="G12" s="24">
        <v>0.14352400911951199</v>
      </c>
      <c r="H12" s="27">
        <v>0.130931944312283</v>
      </c>
      <c r="I12" s="39" t="s">
        <v>17</v>
      </c>
      <c r="J12" s="24">
        <v>7.5172598713740796E-2</v>
      </c>
      <c r="K12" s="28">
        <f t="shared" si="0"/>
        <v>0.27896645528604963</v>
      </c>
      <c r="L12" s="7">
        <v>0.19748254820719299</v>
      </c>
      <c r="M12" s="5">
        <v>1.9425057803691401E-2</v>
      </c>
      <c r="N12" s="5">
        <v>0.74474829514838903</v>
      </c>
      <c r="O12" s="5"/>
      <c r="P12" s="5">
        <v>9.2880507208335003E-2</v>
      </c>
      <c r="Q12" s="6">
        <v>6.5375450404569102E-2</v>
      </c>
      <c r="R12" s="7">
        <v>23.514895353738499</v>
      </c>
      <c r="S12" s="8">
        <v>67.042156256897499</v>
      </c>
      <c r="T12" s="9">
        <f t="shared" si="1"/>
        <v>0.75801502214803906</v>
      </c>
      <c r="U12" s="7">
        <v>24.1984977851961</v>
      </c>
      <c r="V12" s="5">
        <v>42.371705963939</v>
      </c>
      <c r="W12" s="5">
        <v>24.3745699559895</v>
      </c>
      <c r="X12" s="5">
        <v>0</v>
      </c>
      <c r="Y12" s="5">
        <v>0</v>
      </c>
      <c r="Z12" s="6">
        <v>30.617283950617299</v>
      </c>
    </row>
    <row r="13" spans="1:26">
      <c r="A13" s="45" t="s">
        <v>19</v>
      </c>
      <c r="B13" s="43">
        <v>25133.001564640301</v>
      </c>
      <c r="C13" s="23">
        <v>2624.5749999999998</v>
      </c>
      <c r="D13" s="24">
        <v>1.03715711922303</v>
      </c>
      <c r="E13" s="29">
        <v>0.24937447015231001</v>
      </c>
      <c r="F13" s="24">
        <v>0.74138136650695796</v>
      </c>
      <c r="G13" s="24" t="s">
        <v>12</v>
      </c>
      <c r="H13" s="27">
        <v>9.2441633407313595E-3</v>
      </c>
      <c r="I13" s="39" t="s">
        <v>20</v>
      </c>
      <c r="J13" s="24">
        <v>0.74406912132413405</v>
      </c>
      <c r="K13" s="28">
        <f t="shared" si="0"/>
        <v>0.71741215244373169</v>
      </c>
      <c r="L13" s="7">
        <v>6.3726377146965094E-2</v>
      </c>
      <c r="M13" s="5">
        <v>9.3313020392628607E-2</v>
      </c>
      <c r="N13" s="5">
        <v>3.1394156780697902E-2</v>
      </c>
      <c r="O13" s="5"/>
      <c r="P13" s="5"/>
      <c r="Q13" s="6">
        <v>1.29782375617959E-2</v>
      </c>
      <c r="R13" s="7">
        <v>27.1785515177055</v>
      </c>
      <c r="S13" s="8">
        <v>63.066986916673798</v>
      </c>
      <c r="T13" s="9">
        <f t="shared" si="1"/>
        <v>0.706401941670314</v>
      </c>
      <c r="U13" s="7">
        <v>29.3598058329686</v>
      </c>
      <c r="V13" s="5">
        <v>26.644531062027799</v>
      </c>
      <c r="W13" s="5">
        <v>50.846935632891899</v>
      </c>
      <c r="X13" s="5">
        <v>0</v>
      </c>
      <c r="Y13" s="5">
        <v>0</v>
      </c>
      <c r="Z13" s="6">
        <v>19.154228855721399</v>
      </c>
    </row>
    <row r="14" spans="1:26" ht="30">
      <c r="A14" s="45" t="s">
        <v>21</v>
      </c>
      <c r="B14" s="43">
        <v>22839.0014218287</v>
      </c>
      <c r="C14" s="23">
        <v>3652.09</v>
      </c>
      <c r="D14" s="24">
        <v>0.228386896506721</v>
      </c>
      <c r="E14" s="29">
        <v>0.90700804197048801</v>
      </c>
      <c r="F14" s="24">
        <v>8.96697507454636E-2</v>
      </c>
      <c r="G14" s="24" t="s">
        <v>12</v>
      </c>
      <c r="H14" s="27">
        <v>3.3222072840483098E-3</v>
      </c>
      <c r="I14" s="39" t="s">
        <v>17</v>
      </c>
      <c r="J14" s="24">
        <v>0.104599558907621</v>
      </c>
      <c r="K14" s="28">
        <f t="shared" si="0"/>
        <v>0.45799282054932966</v>
      </c>
      <c r="L14" s="7">
        <v>5.7909789028748403E-2</v>
      </c>
      <c r="M14" s="5">
        <v>1.07767310977484E-4</v>
      </c>
      <c r="N14" s="5">
        <v>0.22193454719560801</v>
      </c>
      <c r="O14" s="5"/>
      <c r="P14" s="5"/>
      <c r="Q14" s="6">
        <v>3.0992806117721702E-2</v>
      </c>
      <c r="R14" s="7">
        <v>15.1608844674279</v>
      </c>
      <c r="S14" s="8">
        <v>8.3864425584088593</v>
      </c>
      <c r="T14" s="9">
        <f t="shared" si="1"/>
        <v>0.74127588773588993</v>
      </c>
      <c r="U14" s="7">
        <v>25.872411226411</v>
      </c>
      <c r="V14" s="5">
        <v>66.6666666666667</v>
      </c>
      <c r="W14" s="5">
        <v>26.217652696697701</v>
      </c>
      <c r="X14" s="5">
        <v>0</v>
      </c>
      <c r="Y14" s="5">
        <v>0</v>
      </c>
      <c r="Z14" s="6">
        <v>47.7083333333333</v>
      </c>
    </row>
    <row r="15" spans="1:26" ht="45">
      <c r="A15" s="45" t="s">
        <v>22</v>
      </c>
      <c r="B15" s="43">
        <v>852.00005304076603</v>
      </c>
      <c r="C15" s="23">
        <v>578.08500000000004</v>
      </c>
      <c r="D15" s="24">
        <v>0.19190595425604401</v>
      </c>
      <c r="E15" s="29">
        <v>0.80898969699905199</v>
      </c>
      <c r="F15" s="24">
        <v>0.19101030300094801</v>
      </c>
      <c r="G15" s="24" t="s">
        <v>12</v>
      </c>
      <c r="H15" s="27" t="s">
        <v>12</v>
      </c>
      <c r="I15" s="39" t="s">
        <v>23</v>
      </c>
      <c r="J15" s="24">
        <v>4.9508439751817401E-2</v>
      </c>
      <c r="K15" s="28">
        <f t="shared" si="0"/>
        <v>0.25798282259529293</v>
      </c>
      <c r="L15" s="7">
        <v>2.1603021258590001E-3</v>
      </c>
      <c r="M15" s="5">
        <v>5.3883655488741803E-4</v>
      </c>
      <c r="N15" s="5">
        <v>6.0525845841444097E-3</v>
      </c>
      <c r="O15" s="5"/>
      <c r="P15" s="5"/>
      <c r="Q15" s="6">
        <v>2.0661870745147799E-3</v>
      </c>
      <c r="R15" s="7">
        <v>4.2969549604092601</v>
      </c>
      <c r="S15" s="8">
        <v>3.1344226252300502</v>
      </c>
      <c r="T15" s="9">
        <f t="shared" si="1"/>
        <v>0.76525821596244104</v>
      </c>
      <c r="U15" s="7">
        <v>23.4741784037559</v>
      </c>
      <c r="V15" s="5">
        <v>95</v>
      </c>
      <c r="W15" s="5">
        <v>14.5367412140575</v>
      </c>
      <c r="X15" s="5">
        <v>0</v>
      </c>
      <c r="Y15" s="5">
        <v>0</v>
      </c>
      <c r="Z15" s="6">
        <v>12.5</v>
      </c>
    </row>
    <row r="16" spans="1:26" ht="45">
      <c r="A16" s="45" t="s">
        <v>24</v>
      </c>
      <c r="B16" s="43">
        <v>339.00002110424799</v>
      </c>
      <c r="C16" s="23">
        <v>1821.164</v>
      </c>
      <c r="D16" s="24">
        <v>0.91892318504606096</v>
      </c>
      <c r="E16" s="29">
        <v>0.491516414776484</v>
      </c>
      <c r="F16" s="24">
        <v>0.230099540733289</v>
      </c>
      <c r="G16" s="24" t="s">
        <v>12</v>
      </c>
      <c r="H16" s="27">
        <v>0.27838404449022702</v>
      </c>
      <c r="I16" s="39" t="s">
        <v>25</v>
      </c>
      <c r="J16" s="24">
        <v>0.25456774446470998</v>
      </c>
      <c r="K16" s="28">
        <f t="shared" si="0"/>
        <v>0.27702831815256657</v>
      </c>
      <c r="L16" s="7">
        <v>8.5955683176784105E-4</v>
      </c>
      <c r="M16" s="5">
        <v>1.8859279421059601E-4</v>
      </c>
      <c r="N16" s="5"/>
      <c r="O16" s="5"/>
      <c r="P16" s="5"/>
      <c r="Q16" s="6"/>
      <c r="R16" s="7">
        <v>3.34730667932457</v>
      </c>
      <c r="S16" s="8">
        <v>9.6164149516189106</v>
      </c>
      <c r="T16" s="9">
        <f t="shared" si="1"/>
        <v>0.96165191740412981</v>
      </c>
      <c r="U16" s="7">
        <v>3.8348082595870201</v>
      </c>
      <c r="V16" s="5">
        <v>7.1428571428571397</v>
      </c>
      <c r="W16" s="5">
        <v>0</v>
      </c>
      <c r="X16" s="5">
        <v>0</v>
      </c>
      <c r="Y16" s="5">
        <v>0</v>
      </c>
      <c r="Z16" s="6">
        <v>0</v>
      </c>
    </row>
    <row r="17" spans="1:26">
      <c r="A17" s="45" t="s">
        <v>26</v>
      </c>
      <c r="B17" s="43">
        <v>51147.003184126799</v>
      </c>
      <c r="C17" s="23">
        <v>7666.674</v>
      </c>
      <c r="D17" s="24">
        <v>0.28301390545478899</v>
      </c>
      <c r="E17" s="29">
        <v>0.289368636256087</v>
      </c>
      <c r="F17" s="24">
        <v>0.710631363743913</v>
      </c>
      <c r="G17" s="24" t="s">
        <v>12</v>
      </c>
      <c r="H17" s="27" t="s">
        <v>12</v>
      </c>
      <c r="I17" s="39" t="s">
        <v>15</v>
      </c>
      <c r="J17" s="24">
        <v>0.133210678733507</v>
      </c>
      <c r="K17" s="28">
        <f t="shared" si="0"/>
        <v>0.47068598456123278</v>
      </c>
      <c r="L17" s="7">
        <v>0.129686587830176</v>
      </c>
      <c r="M17" s="5">
        <v>0.175665207197922</v>
      </c>
      <c r="N17" s="5"/>
      <c r="O17" s="5"/>
      <c r="P17" s="5">
        <v>4.8459395065218298E-2</v>
      </c>
      <c r="Q17" s="6">
        <v>0.23025072211624001</v>
      </c>
      <c r="R17" s="7">
        <v>16.447629351451202</v>
      </c>
      <c r="S17" s="8">
        <v>28.101513176064699</v>
      </c>
      <c r="T17" s="9">
        <f t="shared" si="1"/>
        <v>0.71218253269986509</v>
      </c>
      <c r="U17" s="7">
        <v>28.781746730013499</v>
      </c>
      <c r="V17" s="5">
        <v>29.160808772781898</v>
      </c>
      <c r="W17" s="5">
        <v>0</v>
      </c>
      <c r="X17" s="5">
        <v>0</v>
      </c>
      <c r="Y17" s="5">
        <v>66.6666666666667</v>
      </c>
      <c r="Z17" s="6">
        <v>34.1839596186203</v>
      </c>
    </row>
    <row r="18" spans="1:26">
      <c r="A18" s="45" t="s">
        <v>27</v>
      </c>
      <c r="B18" s="43">
        <v>361210.02248691901</v>
      </c>
      <c r="C18" s="23">
        <v>11035.103999999999</v>
      </c>
      <c r="D18" s="24">
        <v>0.28289803759466597</v>
      </c>
      <c r="E18" s="29">
        <v>0.41033124835071799</v>
      </c>
      <c r="F18" s="24">
        <v>0.469948538772267</v>
      </c>
      <c r="G18" s="24">
        <v>6.2216178479151597E-2</v>
      </c>
      <c r="H18" s="27">
        <v>5.7504034397863397E-2</v>
      </c>
      <c r="I18" s="39" t="s">
        <v>15</v>
      </c>
      <c r="J18" s="24">
        <v>8.8407277464578896E-2</v>
      </c>
      <c r="K18" s="28">
        <f t="shared" si="0"/>
        <v>0.31250579967347858</v>
      </c>
      <c r="L18" s="7">
        <v>0.91587174986094999</v>
      </c>
      <c r="M18" s="11">
        <v>1.16784740723525</v>
      </c>
      <c r="N18" s="11">
        <v>1.4559366524508299</v>
      </c>
      <c r="O18" s="5"/>
      <c r="P18" s="5">
        <v>0.19787586318297501</v>
      </c>
      <c r="Q18" s="6">
        <v>0.53782203866158895</v>
      </c>
      <c r="R18" s="7">
        <v>11.5843234398235</v>
      </c>
      <c r="S18" s="8">
        <v>77.712901524749896</v>
      </c>
      <c r="T18" s="9">
        <f t="shared" si="1"/>
        <v>0.88515544973837901</v>
      </c>
      <c r="U18" s="7">
        <v>11.484455026162101</v>
      </c>
      <c r="V18" s="5">
        <v>11.879714859159799</v>
      </c>
      <c r="W18" s="5">
        <v>11.3027366967055</v>
      </c>
      <c r="X18" s="5">
        <v>0</v>
      </c>
      <c r="Y18" s="5">
        <v>16.326530612244898</v>
      </c>
      <c r="Z18" s="6">
        <v>26.334113692298502</v>
      </c>
    </row>
    <row r="19" spans="1:26" ht="45">
      <c r="A19" s="45" t="s">
        <v>28</v>
      </c>
      <c r="B19" s="43">
        <v>586536.03651445801</v>
      </c>
      <c r="C19" s="23">
        <v>750.10400000000004</v>
      </c>
      <c r="D19" s="24">
        <v>0.33783790955058801</v>
      </c>
      <c r="E19" s="29">
        <v>0.59576005460576098</v>
      </c>
      <c r="F19" s="24">
        <v>0.34306842784467201</v>
      </c>
      <c r="G19" s="24" t="s">
        <v>12</v>
      </c>
      <c r="H19" s="27">
        <v>6.1171517549566498E-2</v>
      </c>
      <c r="I19" s="39" t="s">
        <v>23</v>
      </c>
      <c r="J19" s="24">
        <v>0.13353331353133199</v>
      </c>
      <c r="K19" s="28">
        <f t="shared" si="0"/>
        <v>0.39525852415131835</v>
      </c>
      <c r="L19" s="14">
        <v>1.4872006663061399</v>
      </c>
      <c r="M19" s="11">
        <v>1.7652150828973101</v>
      </c>
      <c r="N19" s="11">
        <v>5.0685368186165096</v>
      </c>
      <c r="O19" s="5"/>
      <c r="P19" s="5"/>
      <c r="Q19" s="6">
        <v>0.63954946790840195</v>
      </c>
      <c r="R19" s="7">
        <v>17.304593350928499</v>
      </c>
      <c r="S19" s="8">
        <v>94.820415964576796</v>
      </c>
      <c r="T19" s="9">
        <f t="shared" si="1"/>
        <v>0.82280712522334498</v>
      </c>
      <c r="U19" s="7">
        <v>17.7192874776655</v>
      </c>
      <c r="V19" s="5">
        <v>14.2759025938843</v>
      </c>
      <c r="W19" s="5">
        <v>16.3853932391368</v>
      </c>
      <c r="X19" s="5">
        <v>0</v>
      </c>
      <c r="Y19" s="5">
        <v>0</v>
      </c>
      <c r="Z19" s="6">
        <v>26.365471983846501</v>
      </c>
    </row>
    <row r="20" spans="1:26" ht="30">
      <c r="A20" s="45" t="s">
        <v>29</v>
      </c>
      <c r="B20" s="43">
        <v>61319.003817378798</v>
      </c>
      <c r="C20" s="23">
        <v>3544.982</v>
      </c>
      <c r="D20" s="24">
        <v>0.31330068443129599</v>
      </c>
      <c r="E20" s="29">
        <v>0.316516134637637</v>
      </c>
      <c r="F20" s="24">
        <v>0.249457119951526</v>
      </c>
      <c r="G20" s="24" t="s">
        <v>12</v>
      </c>
      <c r="H20" s="27">
        <v>0.43402674541083702</v>
      </c>
      <c r="I20" s="39" t="s">
        <v>30</v>
      </c>
      <c r="J20" s="24">
        <v>0.13571574048171001</v>
      </c>
      <c r="K20" s="28">
        <f t="shared" si="0"/>
        <v>0.43318047877252958</v>
      </c>
      <c r="L20" s="7">
        <v>0.155478363914962</v>
      </c>
      <c r="M20" s="5">
        <v>8.9895898573717596E-3</v>
      </c>
      <c r="N20" s="5">
        <v>0.591944706062418</v>
      </c>
      <c r="O20" s="5">
        <v>4.60670063033485E-5</v>
      </c>
      <c r="P20" s="5"/>
      <c r="Q20" s="6">
        <v>0.35002500409201898</v>
      </c>
      <c r="R20" s="7">
        <v>11.799791960677</v>
      </c>
      <c r="S20" s="8">
        <v>4.8212014048572103</v>
      </c>
      <c r="T20" s="9">
        <f t="shared" si="1"/>
        <v>0.67096658458226599</v>
      </c>
      <c r="U20" s="7">
        <v>32.903341541773401</v>
      </c>
      <c r="V20" s="5">
        <v>21.528471528471499</v>
      </c>
      <c r="W20" s="5">
        <v>32.920634402103801</v>
      </c>
      <c r="X20" s="5">
        <v>0</v>
      </c>
      <c r="Y20" s="5">
        <v>0</v>
      </c>
      <c r="Z20" s="6">
        <v>29.311935067330801</v>
      </c>
    </row>
    <row r="21" spans="1:26">
      <c r="A21" s="45" t="s">
        <v>31</v>
      </c>
      <c r="B21" s="43">
        <v>964.00006001326096</v>
      </c>
      <c r="C21" s="23">
        <v>243.321</v>
      </c>
      <c r="D21" s="24">
        <v>0.20870875525160801</v>
      </c>
      <c r="E21" s="29">
        <v>0.360425743080033</v>
      </c>
      <c r="F21" s="24">
        <v>0.63957425691996705</v>
      </c>
      <c r="G21" s="24" t="s">
        <v>12</v>
      </c>
      <c r="H21" s="27" t="s">
        <v>12</v>
      </c>
      <c r="I21" s="39" t="s">
        <v>15</v>
      </c>
      <c r="J21" s="24">
        <v>6.6670387757085101E-2</v>
      </c>
      <c r="K21" s="28">
        <f t="shared" si="0"/>
        <v>0.31944221830421476</v>
      </c>
      <c r="L21" s="7">
        <v>2.4442855039061898E-3</v>
      </c>
      <c r="M21" s="5">
        <v>2.4741578478580601E-3</v>
      </c>
      <c r="N21" s="5"/>
      <c r="O21" s="5"/>
      <c r="P21" s="5"/>
      <c r="Q21" s="6">
        <v>1.9370503823576001E-4</v>
      </c>
      <c r="R21" s="7">
        <v>9.6855254892576497</v>
      </c>
      <c r="S21" s="8">
        <v>55.909260908050101</v>
      </c>
      <c r="T21" s="9">
        <f t="shared" si="1"/>
        <v>0.91078838174273857</v>
      </c>
      <c r="U21" s="7">
        <v>8.9211618257261396</v>
      </c>
      <c r="V21" s="5">
        <v>7.2595281306715096</v>
      </c>
      <c r="W21" s="5">
        <v>0</v>
      </c>
      <c r="X21" s="5">
        <v>0</v>
      </c>
      <c r="Y21" s="5">
        <v>0</v>
      </c>
      <c r="Z21" s="6">
        <v>0</v>
      </c>
    </row>
    <row r="22" spans="1:26" ht="30">
      <c r="A22" s="45" t="s">
        <v>32</v>
      </c>
      <c r="B22" s="43">
        <v>2052275.1277631901</v>
      </c>
      <c r="C22" s="23">
        <v>5228.6099999999997</v>
      </c>
      <c r="D22" s="24">
        <v>0.10374072602449901</v>
      </c>
      <c r="E22" s="29">
        <v>0.62191997490728901</v>
      </c>
      <c r="F22" s="24">
        <v>0.35853448622100298</v>
      </c>
      <c r="G22" s="24" t="s">
        <v>12</v>
      </c>
      <c r="H22" s="27">
        <v>1.9545538871707801E-2</v>
      </c>
      <c r="I22" s="39" t="s">
        <v>17</v>
      </c>
      <c r="J22" s="24">
        <v>2.5548371756648199E-2</v>
      </c>
      <c r="K22" s="28">
        <f t="shared" si="0"/>
        <v>0.2462713799652298</v>
      </c>
      <c r="L22" s="10">
        <v>5.20367845698037</v>
      </c>
      <c r="M22" s="12">
        <v>6.46877325416507</v>
      </c>
      <c r="N22" s="12">
        <v>9.4651980737311092</v>
      </c>
      <c r="O22" s="5"/>
      <c r="P22" s="5">
        <v>4.0382829221015199E-3</v>
      </c>
      <c r="Q22" s="15">
        <v>7.0150925280541401</v>
      </c>
      <c r="R22" s="7">
        <v>12.2668750927473</v>
      </c>
      <c r="S22" s="8">
        <v>88.201190080013504</v>
      </c>
      <c r="T22" s="9">
        <f t="shared" si="1"/>
        <v>0.87303991911415391</v>
      </c>
      <c r="U22" s="7">
        <v>12.6960080885846</v>
      </c>
      <c r="V22" s="5">
        <v>14.8095007042161</v>
      </c>
      <c r="W22" s="5">
        <v>9.5140128871982004</v>
      </c>
      <c r="X22" s="5">
        <v>0</v>
      </c>
      <c r="Y22" s="5">
        <v>100</v>
      </c>
      <c r="Z22" s="6">
        <v>17.938074112254501</v>
      </c>
    </row>
    <row r="23" spans="1:26">
      <c r="A23" s="45" t="s">
        <v>33</v>
      </c>
      <c r="B23" s="43">
        <v>323362.02013071399</v>
      </c>
      <c r="C23" s="23">
        <v>5958.2020000000002</v>
      </c>
      <c r="D23" s="24">
        <v>0.48569426401330101</v>
      </c>
      <c r="E23" s="29">
        <v>0.176421708498924</v>
      </c>
      <c r="F23" s="24">
        <v>0.76100101356097305</v>
      </c>
      <c r="G23" s="24">
        <v>4.9517463408837697E-2</v>
      </c>
      <c r="H23" s="27">
        <v>1.3059814531265399E-2</v>
      </c>
      <c r="I23" s="39" t="s">
        <v>15</v>
      </c>
      <c r="J23" s="24">
        <v>0.30584087923228898</v>
      </c>
      <c r="K23" s="28">
        <f t="shared" si="0"/>
        <v>0.62969835530920193</v>
      </c>
      <c r="L23" s="7">
        <v>0.81990565260800197</v>
      </c>
      <c r="M23" s="5">
        <v>0.96745409247261505</v>
      </c>
      <c r="N23" s="5">
        <v>0.945614820285131</v>
      </c>
      <c r="O23" s="5"/>
      <c r="P23" s="5"/>
      <c r="Q23" s="6">
        <v>2.2316111771681202</v>
      </c>
      <c r="R23" s="7">
        <v>31.0644001966274</v>
      </c>
      <c r="S23" s="8">
        <v>93.988739895970298</v>
      </c>
      <c r="T23" s="9">
        <f t="shared" si="1"/>
        <v>0.67581843259257401</v>
      </c>
      <c r="U23" s="7">
        <v>32.418156740742603</v>
      </c>
      <c r="V23" s="5">
        <v>41.9922582082486</v>
      </c>
      <c r="W23" s="5">
        <v>7.8035214003803599</v>
      </c>
      <c r="X23" s="5">
        <v>0</v>
      </c>
      <c r="Y23" s="5">
        <v>0</v>
      </c>
      <c r="Z23" s="6">
        <v>74.810485504311103</v>
      </c>
    </row>
    <row r="24" spans="1:26">
      <c r="A24" s="45" t="s">
        <v>34</v>
      </c>
      <c r="B24" s="43">
        <v>116815.00727225</v>
      </c>
      <c r="C24" s="23">
        <v>17013.534</v>
      </c>
      <c r="D24" s="24">
        <v>0.29063377408343799</v>
      </c>
      <c r="E24" s="29">
        <v>0.265636287180194</v>
      </c>
      <c r="F24" s="24">
        <v>0.19824140630916601</v>
      </c>
      <c r="G24" s="24">
        <v>0.44726485019774498</v>
      </c>
      <c r="H24" s="27">
        <v>8.8857456312894004E-2</v>
      </c>
      <c r="I24" s="39" t="s">
        <v>15</v>
      </c>
      <c r="J24" s="24">
        <v>4.0938615349859798E-2</v>
      </c>
      <c r="K24" s="28">
        <f t="shared" si="0"/>
        <v>0.1408598002037669</v>
      </c>
      <c r="L24" s="7">
        <v>0.29619212773734599</v>
      </c>
      <c r="M24" s="5">
        <v>9.6123951087291298E-2</v>
      </c>
      <c r="N24" s="5">
        <v>0.26867287607700502</v>
      </c>
      <c r="O24" s="5"/>
      <c r="P24" s="5">
        <v>0.27460323870290398</v>
      </c>
      <c r="Q24" s="6">
        <v>0.15983894071754201</v>
      </c>
      <c r="R24" s="7">
        <v>21.8305208494622</v>
      </c>
      <c r="S24" s="8">
        <v>36.349972105052103</v>
      </c>
      <c r="T24" s="9">
        <f t="shared" si="1"/>
        <v>0.69522749646877502</v>
      </c>
      <c r="U24" s="7">
        <v>30.4772503531225</v>
      </c>
      <c r="V24" s="5">
        <v>57.733451674685902</v>
      </c>
      <c r="W24" s="5">
        <v>12.1923132287318</v>
      </c>
      <c r="X24" s="5">
        <v>0</v>
      </c>
      <c r="Y24" s="5">
        <v>2.9411764705882302</v>
      </c>
      <c r="Z24" s="6">
        <v>23.591193698242801</v>
      </c>
    </row>
    <row r="25" spans="1:26">
      <c r="A25" s="45" t="s">
        <v>35</v>
      </c>
      <c r="B25" s="43">
        <v>29.000001805378201</v>
      </c>
      <c r="C25" s="23">
        <v>2176.9850000000001</v>
      </c>
      <c r="D25" s="24">
        <v>0.64528782257545902</v>
      </c>
      <c r="E25" s="29">
        <v>0.305641658367723</v>
      </c>
      <c r="F25" s="24">
        <v>0.69270513701524705</v>
      </c>
      <c r="G25" s="24" t="s">
        <v>12</v>
      </c>
      <c r="H25" s="27">
        <v>1.6532046170298E-3</v>
      </c>
      <c r="I25" s="39" t="s">
        <v>15</v>
      </c>
      <c r="J25" s="24">
        <v>0.35957940269508198</v>
      </c>
      <c r="K25" s="28">
        <f t="shared" si="0"/>
        <v>0.55723878572500618</v>
      </c>
      <c r="L25" s="7">
        <v>7.3531410387219404E-5</v>
      </c>
      <c r="M25" s="5"/>
      <c r="N25" s="5"/>
      <c r="O25" s="5">
        <v>1.47414420170715E-3</v>
      </c>
      <c r="P25" s="5"/>
      <c r="Q25" s="6"/>
      <c r="R25" s="7">
        <v>0</v>
      </c>
      <c r="S25" s="8">
        <v>0.135295038127972</v>
      </c>
      <c r="T25" s="9">
        <f t="shared" si="1"/>
        <v>1</v>
      </c>
      <c r="U25" s="7">
        <v>0</v>
      </c>
      <c r="V25" s="5">
        <v>0</v>
      </c>
      <c r="W25" s="5">
        <v>0</v>
      </c>
      <c r="X25" s="5">
        <v>0</v>
      </c>
      <c r="Y25" s="5">
        <v>0</v>
      </c>
      <c r="Z25" s="6">
        <v>0</v>
      </c>
    </row>
    <row r="26" spans="1:26">
      <c r="A26" s="45" t="s">
        <v>36</v>
      </c>
      <c r="B26" s="43">
        <v>462.00002876154201</v>
      </c>
      <c r="C26" s="23">
        <v>271.42399999999998</v>
      </c>
      <c r="D26" s="24">
        <v>0.46604099231155699</v>
      </c>
      <c r="E26" s="29">
        <v>0.52624850326978001</v>
      </c>
      <c r="F26" s="24">
        <v>0.22350557244174299</v>
      </c>
      <c r="G26" s="24">
        <v>0.16564796905222401</v>
      </c>
      <c r="H26" s="27">
        <v>8.4597955236253103E-2</v>
      </c>
      <c r="I26" s="39" t="s">
        <v>1</v>
      </c>
      <c r="J26" s="24">
        <v>7.7199028292707694E-2</v>
      </c>
      <c r="K26" s="28">
        <f t="shared" si="0"/>
        <v>0.16564857934449406</v>
      </c>
      <c r="L26" s="7">
        <v>1.17143143444467E-3</v>
      </c>
      <c r="M26" s="5">
        <v>1.1450276791357601E-3</v>
      </c>
      <c r="N26" s="5"/>
      <c r="O26" s="5">
        <v>3.7774945168745698E-3</v>
      </c>
      <c r="P26" s="5"/>
      <c r="Q26" s="6">
        <v>1.2913669215717399E-4</v>
      </c>
      <c r="R26" s="7">
        <v>21.961704650519099</v>
      </c>
      <c r="S26" s="8">
        <v>60.394687788927499</v>
      </c>
      <c r="T26" s="9">
        <f t="shared" si="1"/>
        <v>0.75757575757575812</v>
      </c>
      <c r="U26" s="7">
        <v>24.2424242424242</v>
      </c>
      <c r="V26" s="5">
        <v>23.921568627450998</v>
      </c>
      <c r="W26" s="5">
        <v>0</v>
      </c>
      <c r="X26" s="5">
        <v>6.0975609756097597</v>
      </c>
      <c r="Y26" s="5">
        <v>0</v>
      </c>
      <c r="Z26" s="6">
        <v>25</v>
      </c>
    </row>
    <row r="27" spans="1:26" ht="30">
      <c r="A27" s="45" t="s">
        <v>37</v>
      </c>
      <c r="B27" s="43">
        <v>388506.024186216</v>
      </c>
      <c r="C27" s="23">
        <v>27808.116999999998</v>
      </c>
      <c r="D27" s="24">
        <v>0.28993187252978803</v>
      </c>
      <c r="E27" s="29">
        <v>0.449464305691752</v>
      </c>
      <c r="F27" s="24">
        <v>0.30523325257873402</v>
      </c>
      <c r="G27" s="24">
        <v>3.5960723266519598E-2</v>
      </c>
      <c r="H27" s="27">
        <v>0.20934171846299399</v>
      </c>
      <c r="I27" s="39" t="s">
        <v>17</v>
      </c>
      <c r="J27" s="24">
        <v>9.7529948244932399E-2</v>
      </c>
      <c r="K27" s="28">
        <f t="shared" si="0"/>
        <v>0.33638919168816817</v>
      </c>
      <c r="L27" s="7">
        <v>0.985082555996451</v>
      </c>
      <c r="M27" s="5">
        <v>0.33286179147707901</v>
      </c>
      <c r="N27" s="12">
        <v>2.9465838139385201</v>
      </c>
      <c r="O27" s="11">
        <v>1.2230329503476001</v>
      </c>
      <c r="P27" s="5"/>
      <c r="Q27" s="6">
        <v>0.36600566974646898</v>
      </c>
      <c r="R27" s="7">
        <v>14.729797102030499</v>
      </c>
      <c r="S27" s="8">
        <v>34.4563534673714</v>
      </c>
      <c r="T27" s="9">
        <f t="shared" si="1"/>
        <v>0.810682460502541</v>
      </c>
      <c r="U27" s="7">
        <v>18.9317539497459</v>
      </c>
      <c r="V27" s="5">
        <v>27.833911154878699</v>
      </c>
      <c r="W27" s="5">
        <v>12.1467665936028</v>
      </c>
      <c r="X27" s="5">
        <v>37.383705600964298</v>
      </c>
      <c r="Y27" s="5">
        <v>0</v>
      </c>
      <c r="Z27" s="6">
        <v>43.6711652112552</v>
      </c>
    </row>
    <row r="28" spans="1:26">
      <c r="A28" s="45" t="s">
        <v>38</v>
      </c>
      <c r="B28" s="43">
        <v>15536.0009671847</v>
      </c>
      <c r="C28" s="23">
        <v>793.71799999999996</v>
      </c>
      <c r="D28" s="24">
        <v>0.144410807320134</v>
      </c>
      <c r="E28" s="29">
        <v>0.44819948646748597</v>
      </c>
      <c r="F28" s="24">
        <v>0.29982185108565002</v>
      </c>
      <c r="G28" s="24">
        <v>0.25197866244686401</v>
      </c>
      <c r="H28" s="27" t="s">
        <v>12</v>
      </c>
      <c r="I28" s="39" t="s">
        <v>15</v>
      </c>
      <c r="J28" s="24">
        <v>3.6720668547511E-2</v>
      </c>
      <c r="K28" s="28">
        <f t="shared" si="0"/>
        <v>0.2542792276350036</v>
      </c>
      <c r="L28" s="7">
        <v>3.9392551440546299E-2</v>
      </c>
      <c r="M28" s="5">
        <v>6.8073018100777202E-3</v>
      </c>
      <c r="N28" s="5"/>
      <c r="O28" s="5"/>
      <c r="P28" s="5"/>
      <c r="Q28" s="6">
        <v>4.3777338641281797E-2</v>
      </c>
      <c r="R28" s="7">
        <v>5.2332586651936497</v>
      </c>
      <c r="S28" s="8">
        <v>80.419294384222098</v>
      </c>
      <c r="T28" s="9">
        <f t="shared" si="1"/>
        <v>0.98493820803295562</v>
      </c>
      <c r="U28" s="7">
        <v>1.50617919670443</v>
      </c>
      <c r="V28" s="5">
        <v>2.1108179419525102</v>
      </c>
      <c r="W28" s="5">
        <v>0</v>
      </c>
      <c r="X28" s="5">
        <v>0</v>
      </c>
      <c r="Y28" s="5">
        <v>0</v>
      </c>
      <c r="Z28" s="6">
        <v>3.8348082595870201</v>
      </c>
    </row>
    <row r="29" spans="1:26" ht="30">
      <c r="A29" s="45" t="s">
        <v>39</v>
      </c>
      <c r="B29" s="43">
        <v>1579.0000982997301</v>
      </c>
      <c r="C29" s="23">
        <v>693.88099999999997</v>
      </c>
      <c r="D29" s="24">
        <v>0.37998520260546198</v>
      </c>
      <c r="E29" s="29">
        <v>0.76136686261765296</v>
      </c>
      <c r="F29" s="24">
        <v>0.23863313738234701</v>
      </c>
      <c r="G29" s="24" t="s">
        <v>12</v>
      </c>
      <c r="H29" s="27" t="s">
        <v>12</v>
      </c>
      <c r="I29" s="39" t="s">
        <v>17</v>
      </c>
      <c r="J29" s="24">
        <v>6.4436609230940606E-2</v>
      </c>
      <c r="K29" s="28">
        <f t="shared" si="0"/>
        <v>0.16957662769264473</v>
      </c>
      <c r="L29" s="7">
        <v>4.0036585172903297E-3</v>
      </c>
      <c r="M29" s="5"/>
      <c r="N29" s="5">
        <v>1.23468858050358E-2</v>
      </c>
      <c r="O29" s="5"/>
      <c r="P29" s="5">
        <v>3.2306263376812201E-2</v>
      </c>
      <c r="Q29" s="6">
        <v>1.6981475018668299E-2</v>
      </c>
      <c r="R29" s="7">
        <v>5.6366415886761603</v>
      </c>
      <c r="S29" s="8">
        <v>14.735524947880201</v>
      </c>
      <c r="T29" s="9">
        <f t="shared" si="1"/>
        <v>0.95756808106396452</v>
      </c>
      <c r="U29" s="7">
        <v>4.2431918936035498</v>
      </c>
      <c r="V29" s="5">
        <v>0</v>
      </c>
      <c r="W29" s="5">
        <v>5.55990602975724</v>
      </c>
      <c r="X29" s="5">
        <v>0</v>
      </c>
      <c r="Y29" s="5">
        <v>12.5</v>
      </c>
      <c r="Z29" s="6">
        <v>3.9923954372623598</v>
      </c>
    </row>
    <row r="30" spans="1:26">
      <c r="A30" s="45" t="s">
        <v>40</v>
      </c>
      <c r="B30" s="43">
        <v>46493.002894394704</v>
      </c>
      <c r="C30" s="23">
        <v>22067.118999999999</v>
      </c>
      <c r="D30" s="30">
        <v>0.32944045595113702</v>
      </c>
      <c r="E30" s="31">
        <v>0.319807084921235</v>
      </c>
      <c r="F30" s="30">
        <v>0.14612981422722199</v>
      </c>
      <c r="G30" s="30">
        <v>0.36470456338228802</v>
      </c>
      <c r="H30" s="32">
        <v>0.169358537469255</v>
      </c>
      <c r="I30" s="39" t="s">
        <v>1</v>
      </c>
      <c r="J30" s="30">
        <v>0.120148437648122</v>
      </c>
      <c r="K30" s="28">
        <f t="shared" si="0"/>
        <v>0.36470456338229007</v>
      </c>
      <c r="L30" s="7">
        <v>0.117886064245965</v>
      </c>
      <c r="M30" s="5">
        <v>4.34212457146778E-2</v>
      </c>
      <c r="N30" s="5">
        <v>0.16577893814655001</v>
      </c>
      <c r="O30" s="5"/>
      <c r="P30" s="5">
        <v>3.6344546298913698E-2</v>
      </c>
      <c r="Q30" s="6">
        <v>6.61502705575122E-2</v>
      </c>
      <c r="R30" s="7">
        <v>15.112154503887201</v>
      </c>
      <c r="S30" s="8">
        <v>19.450471980434202</v>
      </c>
      <c r="T30" s="9">
        <f t="shared" si="1"/>
        <v>0.70576215774417705</v>
      </c>
      <c r="U30" s="7">
        <v>29.423784225582299</v>
      </c>
      <c r="V30" s="5">
        <v>74.994829369182995</v>
      </c>
      <c r="W30" s="5">
        <v>14.609821532719</v>
      </c>
      <c r="X30" s="5">
        <v>0</v>
      </c>
      <c r="Y30" s="5">
        <v>33.3333333333333</v>
      </c>
      <c r="Z30" s="6">
        <v>12.445095168374801</v>
      </c>
    </row>
    <row r="31" spans="1:26" ht="30">
      <c r="A31" s="45" t="s">
        <v>41</v>
      </c>
      <c r="B31" s="43">
        <v>59.000003673010802</v>
      </c>
      <c r="C31" s="23">
        <v>536.57399999999996</v>
      </c>
      <c r="D31" s="24">
        <v>0.44322844739233402</v>
      </c>
      <c r="E31" s="29">
        <v>0.57633429871741804</v>
      </c>
      <c r="F31" s="24">
        <v>0.235287211083653</v>
      </c>
      <c r="G31" s="24">
        <v>0.18516551305132201</v>
      </c>
      <c r="H31" s="27">
        <v>3.21297714760685E-3</v>
      </c>
      <c r="I31" s="39" t="s">
        <v>17</v>
      </c>
      <c r="J31" s="24">
        <v>0.10141469055843</v>
      </c>
      <c r="K31" s="28">
        <f t="shared" si="0"/>
        <v>0.22880907386492819</v>
      </c>
      <c r="L31" s="7">
        <v>1.4959838664986E-4</v>
      </c>
      <c r="M31" s="5">
        <v>2.0206370808278199E-4</v>
      </c>
      <c r="N31" s="5"/>
      <c r="O31" s="5">
        <v>1.84268025213394E-4</v>
      </c>
      <c r="P31" s="5"/>
      <c r="Q31" s="6">
        <v>6.4568346078586804E-5</v>
      </c>
      <c r="R31" s="7">
        <v>12.092721900508</v>
      </c>
      <c r="S31" s="8">
        <v>14.2694118425994</v>
      </c>
      <c r="T31" s="9">
        <f t="shared" si="1"/>
        <v>0.61016949152542399</v>
      </c>
      <c r="U31" s="7">
        <v>38.983050847457598</v>
      </c>
      <c r="V31" s="5">
        <v>46.6666666666667</v>
      </c>
      <c r="W31" s="5">
        <v>0</v>
      </c>
      <c r="X31" s="5">
        <v>75</v>
      </c>
      <c r="Y31" s="5">
        <v>0</v>
      </c>
      <c r="Z31" s="6">
        <v>50</v>
      </c>
    </row>
    <row r="32" spans="1:26">
      <c r="A32" s="45" t="s">
        <v>42</v>
      </c>
      <c r="B32" s="43">
        <v>151220.00941411301</v>
      </c>
      <c r="C32" s="23">
        <v>2658.4490000000001</v>
      </c>
      <c r="D32" s="24">
        <v>0.21619267731524899</v>
      </c>
      <c r="E32" s="29">
        <v>0.53901203295605804</v>
      </c>
      <c r="F32" s="24">
        <v>0.43716129216697402</v>
      </c>
      <c r="G32" s="24" t="s">
        <v>12</v>
      </c>
      <c r="H32" s="27">
        <v>2.3826674876967699E-2</v>
      </c>
      <c r="I32" s="39" t="s">
        <v>15</v>
      </c>
      <c r="J32" s="24">
        <v>5.1809818584226099E-2</v>
      </c>
      <c r="K32" s="28">
        <f t="shared" si="0"/>
        <v>0.23964650064755791</v>
      </c>
      <c r="L32" s="7">
        <v>0.38342827168121801</v>
      </c>
      <c r="M32" s="5">
        <v>0.27135359873668002</v>
      </c>
      <c r="N32" s="11">
        <v>1.18995166537445</v>
      </c>
      <c r="O32" s="5"/>
      <c r="P32" s="5">
        <v>0.54112991156160395</v>
      </c>
      <c r="Q32" s="6">
        <v>0.21110620750393899</v>
      </c>
      <c r="R32" s="7">
        <v>22.606038461709399</v>
      </c>
      <c r="S32" s="8">
        <v>61.706621711216798</v>
      </c>
      <c r="T32" s="9">
        <f t="shared" si="1"/>
        <v>0.76811268350747297</v>
      </c>
      <c r="U32" s="7">
        <v>23.188731649252698</v>
      </c>
      <c r="V32" s="5">
        <v>17.752478032797701</v>
      </c>
      <c r="W32" s="5">
        <v>25.131426064205801</v>
      </c>
      <c r="X32" s="5">
        <v>0</v>
      </c>
      <c r="Y32" s="5">
        <v>32.835820895522403</v>
      </c>
      <c r="Z32" s="6">
        <v>23.9944945710353</v>
      </c>
    </row>
    <row r="33" spans="1:26" ht="30">
      <c r="A33" s="45" t="s">
        <v>43</v>
      </c>
      <c r="B33" s="43">
        <v>11648.0007251395</v>
      </c>
      <c r="C33" s="23">
        <v>557.274</v>
      </c>
      <c r="D33" s="24">
        <v>0.41604714412371102</v>
      </c>
      <c r="E33" s="29">
        <v>0.554753235846704</v>
      </c>
      <c r="F33" s="24">
        <v>0.21875633666084701</v>
      </c>
      <c r="G33" s="24">
        <v>0.22649042749244999</v>
      </c>
      <c r="H33" s="27" t="s">
        <v>12</v>
      </c>
      <c r="I33" s="39" t="s">
        <v>1</v>
      </c>
      <c r="J33" s="24">
        <v>9.4230526437376297E-2</v>
      </c>
      <c r="K33" s="28">
        <f t="shared" si="0"/>
        <v>0.22649002106683608</v>
      </c>
      <c r="L33" s="7">
        <v>2.9534271316908001E-2</v>
      </c>
      <c r="M33" s="5">
        <v>2.4081503698843501E-2</v>
      </c>
      <c r="N33" s="5">
        <v>8.3343896350359201E-2</v>
      </c>
      <c r="O33" s="5"/>
      <c r="P33" s="5">
        <v>0.69862294552356297</v>
      </c>
      <c r="Q33" s="6">
        <v>9.1461062220318204E-2</v>
      </c>
      <c r="R33" s="7">
        <v>26.0060422416358</v>
      </c>
      <c r="S33" s="8">
        <v>34.2900588669429</v>
      </c>
      <c r="T33" s="9">
        <f t="shared" si="1"/>
        <v>0.57941277472527508</v>
      </c>
      <c r="U33" s="7">
        <v>42.058722527472497</v>
      </c>
      <c r="V33" s="5">
        <v>54.148797314935699</v>
      </c>
      <c r="W33" s="5">
        <v>44.141531322505799</v>
      </c>
      <c r="X33" s="5">
        <v>0</v>
      </c>
      <c r="Y33" s="5">
        <v>58.381502890173401</v>
      </c>
      <c r="Z33" s="6">
        <v>43.063889869396398</v>
      </c>
    </row>
    <row r="34" spans="1:26" ht="45">
      <c r="A34" s="45" t="s">
        <v>44</v>
      </c>
      <c r="B34" s="43">
        <v>189867.01182006</v>
      </c>
      <c r="C34" s="23">
        <v>1371.442</v>
      </c>
      <c r="D34" s="24">
        <v>0.26507648697040098</v>
      </c>
      <c r="E34" s="29">
        <v>0.68229084256509398</v>
      </c>
      <c r="F34" s="24">
        <v>0.29432721593241601</v>
      </c>
      <c r="G34" s="24" t="s">
        <v>12</v>
      </c>
      <c r="H34" s="27">
        <v>2.33615250506219E-2</v>
      </c>
      <c r="I34" s="39" t="s">
        <v>45</v>
      </c>
      <c r="J34" s="24">
        <v>0.10556733398386001</v>
      </c>
      <c r="K34" s="28">
        <f t="shared" si="0"/>
        <v>0.39825235044573337</v>
      </c>
      <c r="L34" s="7">
        <v>0.48142028606862702</v>
      </c>
      <c r="M34" s="5">
        <v>0.81460412306955099</v>
      </c>
      <c r="N34" s="5">
        <v>3.8104210616794101E-2</v>
      </c>
      <c r="O34" s="5"/>
      <c r="P34" s="5">
        <v>0.31094778500181702</v>
      </c>
      <c r="Q34" s="6">
        <v>0.74728175334052405</v>
      </c>
      <c r="R34" s="7">
        <v>8.6728697296889994</v>
      </c>
      <c r="S34" s="8">
        <v>90.121046243808095</v>
      </c>
      <c r="T34" s="9">
        <f t="shared" si="1"/>
        <v>0.90651877366788325</v>
      </c>
      <c r="U34" s="7">
        <v>9.3481226332116698</v>
      </c>
      <c r="V34" s="5">
        <v>9.5444673509210993</v>
      </c>
      <c r="W34" s="5">
        <v>1.1925907130169999</v>
      </c>
      <c r="X34" s="5">
        <v>0</v>
      </c>
      <c r="Y34" s="5">
        <v>45.454545454545503</v>
      </c>
      <c r="Z34" s="6">
        <v>9.9321726357627291</v>
      </c>
    </row>
    <row r="35" spans="1:26">
      <c r="A35" s="45" t="s">
        <v>46</v>
      </c>
      <c r="B35" s="43">
        <v>2523.0001570679001</v>
      </c>
      <c r="C35" s="23">
        <v>2197.54</v>
      </c>
      <c r="D35" s="24">
        <v>0.153329260848724</v>
      </c>
      <c r="E35" s="29">
        <v>0.12825659601190401</v>
      </c>
      <c r="F35" s="24">
        <v>0.85163683027385195</v>
      </c>
      <c r="G35" s="24" t="s">
        <v>12</v>
      </c>
      <c r="H35" s="27">
        <v>2.01065737142441E-2</v>
      </c>
      <c r="I35" s="39" t="s">
        <v>47</v>
      </c>
      <c r="J35" s="24">
        <v>0.128337709096047</v>
      </c>
      <c r="K35" s="28">
        <f t="shared" si="0"/>
        <v>0.83700728996969542</v>
      </c>
      <c r="L35" s="7">
        <v>6.3972327036880897E-3</v>
      </c>
      <c r="M35" s="5">
        <v>2.1104431733090501E-4</v>
      </c>
      <c r="N35" s="5"/>
      <c r="O35" s="5"/>
      <c r="P35" s="5">
        <v>4.4421112143116698E-2</v>
      </c>
      <c r="Q35" s="6">
        <v>5.3914568975619998E-3</v>
      </c>
      <c r="R35" s="7">
        <v>2.1718400859487801</v>
      </c>
      <c r="S35" s="8">
        <v>9.2560009068391498</v>
      </c>
      <c r="T35" s="9">
        <f t="shared" si="1"/>
        <v>0.99722552516845031</v>
      </c>
      <c r="U35" s="7">
        <v>0.27744748315497397</v>
      </c>
      <c r="V35" s="5">
        <v>2.1276595744680802</v>
      </c>
      <c r="W35" s="5">
        <v>0</v>
      </c>
      <c r="X35" s="5">
        <v>0</v>
      </c>
      <c r="Y35" s="5">
        <v>0</v>
      </c>
      <c r="Z35" s="6">
        <v>0</v>
      </c>
    </row>
    <row r="36" spans="1:26" ht="45">
      <c r="A36" s="45" t="s">
        <v>48</v>
      </c>
      <c r="B36" s="43">
        <v>60903.0037914809</v>
      </c>
      <c r="C36" s="23">
        <v>7947.2479999999996</v>
      </c>
      <c r="D36" s="24">
        <v>0.31668152063610999</v>
      </c>
      <c r="E36" s="29">
        <v>0.59585695576632303</v>
      </c>
      <c r="F36" s="24">
        <v>0.13284900634785801</v>
      </c>
      <c r="G36" s="24">
        <v>0.2139105260085</v>
      </c>
      <c r="H36" s="27">
        <v>5.7383511877319E-2</v>
      </c>
      <c r="I36" s="39" t="s">
        <v>45</v>
      </c>
      <c r="J36" s="24">
        <v>9.2685130318567205E-2</v>
      </c>
      <c r="K36" s="28">
        <f t="shared" si="0"/>
        <v>0.29267615657646512</v>
      </c>
      <c r="L36" s="7">
        <v>0.15442356851078701</v>
      </c>
      <c r="M36" s="5">
        <v>0.19015542021977</v>
      </c>
      <c r="N36" s="5">
        <v>4.76181774391553E-2</v>
      </c>
      <c r="O36" s="5"/>
      <c r="P36" s="5">
        <v>0.69862294552356297</v>
      </c>
      <c r="Q36" s="6">
        <v>0.22502068608387499</v>
      </c>
      <c r="R36" s="7">
        <v>23.4497483070496</v>
      </c>
      <c r="S36" s="8">
        <v>54.1790599827101</v>
      </c>
      <c r="T36" s="9">
        <f t="shared" si="1"/>
        <v>0.63213634796315499</v>
      </c>
      <c r="U36" s="7">
        <v>36.786365203684497</v>
      </c>
      <c r="V36" s="5">
        <v>46.259563615755198</v>
      </c>
      <c r="W36" s="5">
        <v>27.857868020304601</v>
      </c>
      <c r="X36" s="5">
        <v>0</v>
      </c>
      <c r="Y36" s="5">
        <v>76.300578034682104</v>
      </c>
      <c r="Z36" s="6">
        <v>42.883787661405997</v>
      </c>
    </row>
    <row r="37" spans="1:26">
      <c r="A37" s="45" t="s">
        <v>49</v>
      </c>
      <c r="B37" s="43">
        <v>48661.003029362299</v>
      </c>
      <c r="C37" s="23">
        <v>30788.77</v>
      </c>
      <c r="D37" s="24">
        <v>0.32238507121913301</v>
      </c>
      <c r="E37" s="29">
        <v>0.43638553927292301</v>
      </c>
      <c r="F37" s="24">
        <v>0.33296919623616</v>
      </c>
      <c r="G37" s="24">
        <v>0.19812418618866601</v>
      </c>
      <c r="H37" s="27">
        <v>3.2521078302251101E-2</v>
      </c>
      <c r="I37" s="39" t="s">
        <v>15</v>
      </c>
      <c r="J37" s="24">
        <v>7.8462897008940102E-2</v>
      </c>
      <c r="K37" s="28">
        <f t="shared" si="0"/>
        <v>0.24338253850348721</v>
      </c>
      <c r="L37" s="7">
        <v>0.123383171063879</v>
      </c>
      <c r="M37" s="5">
        <v>3.96089770888493E-2</v>
      </c>
      <c r="N37" s="5">
        <v>0.24172630541245099</v>
      </c>
      <c r="O37" s="5"/>
      <c r="P37" s="5">
        <v>0.117110204740944</v>
      </c>
      <c r="Q37" s="6">
        <v>2.6989568660849301E-2</v>
      </c>
      <c r="R37" s="7">
        <v>15.3168002894593</v>
      </c>
      <c r="S37" s="8">
        <v>8.3626643054258096</v>
      </c>
      <c r="T37" s="9">
        <f t="shared" si="1"/>
        <v>0.68469616325188498</v>
      </c>
      <c r="U37" s="7">
        <v>31.5303836748115</v>
      </c>
      <c r="V37" s="5">
        <v>58.666817821108701</v>
      </c>
      <c r="W37" s="5">
        <v>22.655093796248099</v>
      </c>
      <c r="X37" s="5">
        <v>0</v>
      </c>
      <c r="Y37" s="5">
        <v>44.827586206896598</v>
      </c>
      <c r="Z37" s="6">
        <v>19.377990430621999</v>
      </c>
    </row>
    <row r="38" spans="1:26" ht="30">
      <c r="A38" s="45" t="s">
        <v>50</v>
      </c>
      <c r="B38" s="43">
        <v>10422.0006488156</v>
      </c>
      <c r="C38" s="23">
        <v>3977.19</v>
      </c>
      <c r="D38" s="24">
        <v>0.470416196646187</v>
      </c>
      <c r="E38" s="29">
        <v>0.43285812344896801</v>
      </c>
      <c r="F38" s="24">
        <v>0.56714187655103199</v>
      </c>
      <c r="G38" s="24" t="s">
        <v>12</v>
      </c>
      <c r="H38" s="27" t="s">
        <v>12</v>
      </c>
      <c r="I38" s="39" t="s">
        <v>15</v>
      </c>
      <c r="J38" s="24">
        <v>0.210359079710153</v>
      </c>
      <c r="K38" s="28">
        <f t="shared" si="0"/>
        <v>0.44717652412884468</v>
      </c>
      <c r="L38" s="7">
        <v>2.64256675536414E-2</v>
      </c>
      <c r="M38" s="5">
        <v>6.1068142887240695E-4</v>
      </c>
      <c r="N38" s="5">
        <v>9.7083069983057602E-2</v>
      </c>
      <c r="O38" s="5">
        <v>1.84268025213394E-3</v>
      </c>
      <c r="P38" s="5"/>
      <c r="Q38" s="6">
        <v>8.7167267206092198E-4</v>
      </c>
      <c r="R38" s="7">
        <v>6.4423707431824004</v>
      </c>
      <c r="S38" s="8">
        <v>5.2218376019168602</v>
      </c>
      <c r="T38" s="9">
        <f t="shared" si="1"/>
        <v>0.97956246401842262</v>
      </c>
      <c r="U38" s="7">
        <v>2.0437535981577399</v>
      </c>
      <c r="V38" s="5">
        <v>2.2058823529411802</v>
      </c>
      <c r="W38" s="5">
        <v>1.8822826411711999</v>
      </c>
      <c r="X38" s="5">
        <v>0</v>
      </c>
      <c r="Y38" s="5">
        <v>0</v>
      </c>
      <c r="Z38" s="6">
        <v>33.3333333333333</v>
      </c>
    </row>
    <row r="39" spans="1:26">
      <c r="A39" s="45" t="s">
        <v>51</v>
      </c>
      <c r="B39" s="43">
        <v>110650.006888452</v>
      </c>
      <c r="C39" s="23">
        <v>10398.82</v>
      </c>
      <c r="D39" s="24">
        <v>0.57218620213699101</v>
      </c>
      <c r="E39" s="29">
        <v>0.17027374259771799</v>
      </c>
      <c r="F39" s="24">
        <v>0.64373255811717101</v>
      </c>
      <c r="G39" s="24">
        <v>0.16071996630386901</v>
      </c>
      <c r="H39" s="27">
        <v>2.5273732981242102E-2</v>
      </c>
      <c r="I39" s="39" t="s">
        <v>15</v>
      </c>
      <c r="J39" s="24">
        <v>0.28459297774403503</v>
      </c>
      <c r="K39" s="28">
        <f t="shared" si="0"/>
        <v>0.49737826022567855</v>
      </c>
      <c r="L39" s="7">
        <v>0.28056036411537399</v>
      </c>
      <c r="M39" s="5">
        <v>0.38095744430540501</v>
      </c>
      <c r="N39" s="5"/>
      <c r="O39" s="5"/>
      <c r="P39" s="5"/>
      <c r="Q39" s="6">
        <v>8.0064749137447599E-2</v>
      </c>
      <c r="R39" s="7">
        <v>11.9070800933728</v>
      </c>
      <c r="S39" s="8">
        <v>48.125010495368599</v>
      </c>
      <c r="T39" s="9">
        <f t="shared" si="1"/>
        <v>0.84826931766832403</v>
      </c>
      <c r="U39" s="7">
        <v>15.1730682331676</v>
      </c>
      <c r="V39" s="5">
        <v>17.2937293729373</v>
      </c>
      <c r="W39" s="5">
        <v>0</v>
      </c>
      <c r="X39" s="5">
        <v>0</v>
      </c>
      <c r="Y39" s="5">
        <v>0</v>
      </c>
      <c r="Z39" s="6">
        <v>19.153225806451601</v>
      </c>
    </row>
    <row r="40" spans="1:26" ht="30">
      <c r="A40" s="45" t="s">
        <v>52</v>
      </c>
      <c r="B40" s="43">
        <v>4775.0002972648599</v>
      </c>
      <c r="C40" s="23">
        <v>935.50800000000004</v>
      </c>
      <c r="D40" s="24">
        <v>0.39367787154112899</v>
      </c>
      <c r="E40" s="29">
        <v>0.85614446910127995</v>
      </c>
      <c r="F40" s="24">
        <v>0.14073209422046601</v>
      </c>
      <c r="G40" s="24" t="s">
        <v>12</v>
      </c>
      <c r="H40" s="27">
        <v>3.1234366782539498E-3</v>
      </c>
      <c r="I40" s="39" t="s">
        <v>17</v>
      </c>
      <c r="J40" s="24">
        <v>0.15268805598281199</v>
      </c>
      <c r="K40" s="28">
        <f t="shared" si="0"/>
        <v>0.38785023751801123</v>
      </c>
      <c r="L40" s="7">
        <v>1.2107327055137E-2</v>
      </c>
      <c r="M40" s="5">
        <v>6.1786591627090602E-3</v>
      </c>
      <c r="N40" s="5">
        <v>4.6535286906528903E-2</v>
      </c>
      <c r="O40" s="5"/>
      <c r="P40" s="5"/>
      <c r="Q40" s="6">
        <v>7.4253597990374799E-4</v>
      </c>
      <c r="R40" s="7">
        <v>20.720978746773</v>
      </c>
      <c r="S40" s="8">
        <v>15.635694297699301</v>
      </c>
      <c r="T40" s="9">
        <f t="shared" si="1"/>
        <v>0.87727748691099494</v>
      </c>
      <c r="U40" s="7">
        <v>12.272251308900501</v>
      </c>
      <c r="V40" s="5">
        <v>12.354651162790701</v>
      </c>
      <c r="W40" s="5">
        <v>12.653230833160199</v>
      </c>
      <c r="X40" s="5">
        <v>0</v>
      </c>
      <c r="Y40" s="5">
        <v>0</v>
      </c>
      <c r="Z40" s="6">
        <v>13.0434782608696</v>
      </c>
    </row>
    <row r="41" spans="1:26" ht="30">
      <c r="A41" s="45" t="s">
        <v>53</v>
      </c>
      <c r="B41" s="43">
        <v>224.00001394499</v>
      </c>
      <c r="C41" s="23">
        <v>1308.8510000000001</v>
      </c>
      <c r="D41" s="24">
        <v>0.42626389338007797</v>
      </c>
      <c r="E41" s="29">
        <v>0.842470991732443</v>
      </c>
      <c r="F41" s="24">
        <v>0.157529008267557</v>
      </c>
      <c r="G41" s="24" t="s">
        <v>12</v>
      </c>
      <c r="H41" s="27" t="s">
        <v>12</v>
      </c>
      <c r="I41" s="39" t="s">
        <v>17</v>
      </c>
      <c r="J41" s="24">
        <v>0.14816261789826299</v>
      </c>
      <c r="K41" s="28">
        <f t="shared" si="0"/>
        <v>0.34758425519788011</v>
      </c>
      <c r="L41" s="7">
        <v>5.6796675609438495E-4</v>
      </c>
      <c r="M41" s="5"/>
      <c r="N41" s="5"/>
      <c r="O41" s="5">
        <v>9.3516022795797401E-3</v>
      </c>
      <c r="P41" s="5"/>
      <c r="Q41" s="6"/>
      <c r="R41" s="7">
        <v>3.53609543894296E-2</v>
      </c>
      <c r="S41" s="8">
        <v>1.38476464741822E-2</v>
      </c>
      <c r="T41" s="9">
        <f t="shared" si="1"/>
        <v>1</v>
      </c>
      <c r="U41" s="7">
        <v>0</v>
      </c>
      <c r="V41" s="5">
        <v>0</v>
      </c>
      <c r="W41" s="5">
        <v>0</v>
      </c>
      <c r="X41" s="5">
        <v>0</v>
      </c>
      <c r="Y41" s="5">
        <v>0</v>
      </c>
      <c r="Z41" s="6">
        <v>0</v>
      </c>
    </row>
    <row r="42" spans="1:26" ht="30">
      <c r="A42" s="45" t="s">
        <v>54</v>
      </c>
      <c r="B42" s="43">
        <v>221088.01376370501</v>
      </c>
      <c r="C42" s="23">
        <v>3665.2089999999998</v>
      </c>
      <c r="D42" s="24">
        <v>0.25967444186923899</v>
      </c>
      <c r="E42" s="29">
        <v>0.82845148215326403</v>
      </c>
      <c r="F42" s="24">
        <v>0.12965348760561499</v>
      </c>
      <c r="G42" s="24" t="s">
        <v>12</v>
      </c>
      <c r="H42" s="27">
        <v>4.18950302411214E-2</v>
      </c>
      <c r="I42" s="39" t="s">
        <v>17</v>
      </c>
      <c r="J42" s="24">
        <v>0.119477722546576</v>
      </c>
      <c r="K42" s="28">
        <f t="shared" si="0"/>
        <v>0.46010582206908102</v>
      </c>
      <c r="L42" s="7">
        <v>0.56058318826515796</v>
      </c>
      <c r="M42" s="5">
        <v>0.52368177678120997</v>
      </c>
      <c r="N42" s="5">
        <v>6.9130958109636697E-3</v>
      </c>
      <c r="O42" s="12">
        <v>1.91302457075915</v>
      </c>
      <c r="P42" s="11">
        <v>1.63146630052902</v>
      </c>
      <c r="Q42" s="6">
        <v>0.39286610171516101</v>
      </c>
      <c r="R42" s="7">
        <v>9.2403762898270791</v>
      </c>
      <c r="S42" s="8">
        <v>37.283261486728499</v>
      </c>
      <c r="T42" s="9">
        <f t="shared" si="1"/>
        <v>0.82539531770154895</v>
      </c>
      <c r="U42" s="7">
        <v>17.460468229845102</v>
      </c>
      <c r="V42" s="5">
        <v>25.273311897106101</v>
      </c>
      <c r="W42" s="5">
        <v>10.3496503496503</v>
      </c>
      <c r="X42" s="5">
        <v>21.911045825607399</v>
      </c>
      <c r="Y42" s="5">
        <v>20.297029702970299</v>
      </c>
      <c r="Z42" s="6">
        <v>14.9478182266415</v>
      </c>
    </row>
    <row r="43" spans="1:26" ht="30">
      <c r="A43" s="45" t="s">
        <v>55</v>
      </c>
      <c r="B43" s="43">
        <v>46527.002896511403</v>
      </c>
      <c r="C43" s="23">
        <v>2365.6060000000002</v>
      </c>
      <c r="D43" s="24">
        <v>0.30855578462972599</v>
      </c>
      <c r="E43" s="29">
        <v>0.81995607045298302</v>
      </c>
      <c r="F43" s="24">
        <v>0.18004392954701701</v>
      </c>
      <c r="G43" s="24" t="s">
        <v>12</v>
      </c>
      <c r="H43" s="27" t="s">
        <v>12</v>
      </c>
      <c r="I43" s="39" t="s">
        <v>17</v>
      </c>
      <c r="J43" s="24">
        <v>0.12642811643882901</v>
      </c>
      <c r="K43" s="28">
        <f t="shared" si="0"/>
        <v>0.409741520777339</v>
      </c>
      <c r="L43" s="7">
        <v>0.11797227348573</v>
      </c>
      <c r="M43" s="5">
        <v>5.6501503084569901E-2</v>
      </c>
      <c r="N43" s="5">
        <v>0.44770755458275902</v>
      </c>
      <c r="O43" s="5"/>
      <c r="P43" s="5"/>
      <c r="Q43" s="6">
        <v>9.1654767258553899E-2</v>
      </c>
      <c r="R43" s="7">
        <v>15.980670620895699</v>
      </c>
      <c r="S43" s="8">
        <v>39.255195711863799</v>
      </c>
      <c r="T43" s="9">
        <f t="shared" si="1"/>
        <v>0.80630601586175799</v>
      </c>
      <c r="U43" s="7">
        <v>19.3693984138242</v>
      </c>
      <c r="V43" s="5">
        <v>37.1612493046173</v>
      </c>
      <c r="W43" s="5">
        <v>19.557283230752599</v>
      </c>
      <c r="X43" s="5">
        <v>0</v>
      </c>
      <c r="Y43" s="5">
        <v>0</v>
      </c>
      <c r="Z43" s="6">
        <v>17.964071856287401</v>
      </c>
    </row>
    <row r="44" spans="1:26">
      <c r="A44" s="45" t="s">
        <v>56</v>
      </c>
      <c r="B44" s="43">
        <v>0</v>
      </c>
      <c r="C44" s="23">
        <v>2238.9270000000001</v>
      </c>
      <c r="D44" s="24">
        <v>0.39681955009909198</v>
      </c>
      <c r="E44" s="29">
        <v>0.17621744701814801</v>
      </c>
      <c r="F44" s="24">
        <v>0.47449916857494701</v>
      </c>
      <c r="G44" s="24">
        <v>0.15632488241018999</v>
      </c>
      <c r="H44" s="27">
        <v>0.19295850199671499</v>
      </c>
      <c r="I44" s="39" t="s">
        <v>15</v>
      </c>
      <c r="J44" s="24">
        <v>0.15088124185371199</v>
      </c>
      <c r="K44" s="28">
        <f t="shared" si="0"/>
        <v>0.38022633163117747</v>
      </c>
      <c r="L44" s="7"/>
      <c r="M44" s="5"/>
      <c r="N44" s="5"/>
      <c r="O44" s="5"/>
      <c r="P44" s="5"/>
      <c r="Q44" s="6"/>
      <c r="R44" s="7">
        <v>0.71096904168375596</v>
      </c>
      <c r="S44" s="8">
        <v>0</v>
      </c>
      <c r="T44" s="9">
        <f t="shared" si="1"/>
        <v>1</v>
      </c>
      <c r="U44" s="7"/>
      <c r="V44" s="5">
        <v>0</v>
      </c>
      <c r="W44" s="5">
        <v>0</v>
      </c>
      <c r="X44" s="5">
        <v>0</v>
      </c>
      <c r="Y44" s="5">
        <v>0</v>
      </c>
      <c r="Z44" s="6">
        <v>0</v>
      </c>
    </row>
    <row r="45" spans="1:26" ht="30">
      <c r="A45" s="45" t="s">
        <v>57</v>
      </c>
      <c r="B45" s="43">
        <v>74140.004615542697</v>
      </c>
      <c r="C45" s="23">
        <v>5082.2550000000001</v>
      </c>
      <c r="D45" s="24">
        <v>0.29411935396081601</v>
      </c>
      <c r="E45" s="29">
        <v>0.78389100901076403</v>
      </c>
      <c r="F45" s="24">
        <v>0.21606786751156701</v>
      </c>
      <c r="G45" s="24" t="s">
        <v>12</v>
      </c>
      <c r="H45" s="27" t="s">
        <v>12</v>
      </c>
      <c r="I45" s="39" t="s">
        <v>17</v>
      </c>
      <c r="J45" s="24">
        <v>0.113986712287112</v>
      </c>
      <c r="K45" s="28">
        <f t="shared" si="0"/>
        <v>0.38755257262770221</v>
      </c>
      <c r="L45" s="7">
        <v>0.18798685400373999</v>
      </c>
      <c r="M45" s="5">
        <v>2.42925480161744E-3</v>
      </c>
      <c r="N45" s="5">
        <v>0.71614838268848602</v>
      </c>
      <c r="O45" s="5"/>
      <c r="P45" s="5"/>
      <c r="Q45" s="6">
        <v>8.4810522574223696E-2</v>
      </c>
      <c r="R45" s="7">
        <v>6.8186314477526597</v>
      </c>
      <c r="S45" s="8">
        <v>5.9204260029088696</v>
      </c>
      <c r="T45" s="9">
        <f t="shared" si="1"/>
        <v>0.90837604531966543</v>
      </c>
      <c r="U45" s="7">
        <v>9.1623954680334503</v>
      </c>
      <c r="V45" s="5">
        <v>38.632162661737503</v>
      </c>
      <c r="W45" s="5">
        <v>9.2130310926298407</v>
      </c>
      <c r="X45" s="5">
        <v>0</v>
      </c>
      <c r="Y45" s="5">
        <v>0</v>
      </c>
      <c r="Z45" s="6">
        <v>24.743052912067</v>
      </c>
    </row>
    <row r="46" spans="1:26">
      <c r="A46" s="45" t="s">
        <v>58</v>
      </c>
      <c r="B46" s="43">
        <v>46.000002863703301</v>
      </c>
      <c r="C46" s="23">
        <v>4286.9210000000003</v>
      </c>
      <c r="D46" s="24">
        <v>0.56401979876202502</v>
      </c>
      <c r="E46" s="29">
        <v>0.61189954281872705</v>
      </c>
      <c r="F46" s="24">
        <v>0.38810045718127301</v>
      </c>
      <c r="G46" s="24" t="s">
        <v>12</v>
      </c>
      <c r="H46" s="27" t="s">
        <v>12</v>
      </c>
      <c r="I46" s="39" t="s">
        <v>59</v>
      </c>
      <c r="J46" s="24">
        <v>8.0366211039718305E-2</v>
      </c>
      <c r="K46" s="28">
        <f t="shared" si="0"/>
        <v>0.14248828004994724</v>
      </c>
      <c r="L46" s="7">
        <v>1.16636030269383E-4</v>
      </c>
      <c r="M46" s="5"/>
      <c r="N46" s="5">
        <v>4.2542128067468699E-4</v>
      </c>
      <c r="O46" s="5"/>
      <c r="P46" s="5"/>
      <c r="Q46" s="6">
        <v>6.4568346078586799E-4</v>
      </c>
      <c r="R46" s="7">
        <v>0.55822784256857005</v>
      </c>
      <c r="S46" s="8">
        <v>4.4296154490519601E-3</v>
      </c>
      <c r="T46" s="9">
        <f t="shared" si="1"/>
        <v>0.69565217391304301</v>
      </c>
      <c r="U46" s="7">
        <v>30.434782608695699</v>
      </c>
      <c r="V46" s="5">
        <v>0</v>
      </c>
      <c r="W46" s="5">
        <v>34.090909090909101</v>
      </c>
      <c r="X46" s="5">
        <v>0</v>
      </c>
      <c r="Y46" s="5">
        <v>0</v>
      </c>
      <c r="Z46" s="6">
        <v>65</v>
      </c>
    </row>
    <row r="47" spans="1:26" ht="30">
      <c r="A47" s="45" t="s">
        <v>60</v>
      </c>
      <c r="B47" s="43">
        <v>7828.0004873276002</v>
      </c>
      <c r="C47" s="23">
        <v>1921.5940000000001</v>
      </c>
      <c r="D47" s="24">
        <v>0.16055142608200201</v>
      </c>
      <c r="E47" s="29">
        <v>0.87606487114343601</v>
      </c>
      <c r="F47" s="24">
        <v>0.11140906976187499</v>
      </c>
      <c r="G47" s="24" t="s">
        <v>12</v>
      </c>
      <c r="H47" s="27">
        <v>1.2526059094689099E-2</v>
      </c>
      <c r="I47" s="39" t="s">
        <v>17</v>
      </c>
      <c r="J47" s="24">
        <v>5.1532105491000998E-2</v>
      </c>
      <c r="K47" s="28">
        <f t="shared" si="0"/>
        <v>0.32096946597460213</v>
      </c>
      <c r="L47" s="7">
        <v>1.9848409672798401E-2</v>
      </c>
      <c r="M47" s="5">
        <v>2.1688171334218599E-3</v>
      </c>
      <c r="N47" s="5">
        <v>1.47253775106261E-2</v>
      </c>
      <c r="O47" s="5"/>
      <c r="P47" s="5"/>
      <c r="Q47" s="6">
        <v>1.35593526765032E-3</v>
      </c>
      <c r="R47" s="7">
        <v>0.17510643959681699</v>
      </c>
      <c r="S47" s="8">
        <v>23.232766257014902</v>
      </c>
      <c r="T47" s="9">
        <f t="shared" si="1"/>
        <v>1</v>
      </c>
      <c r="U47" s="7">
        <v>0</v>
      </c>
      <c r="V47" s="5">
        <v>0</v>
      </c>
      <c r="W47" s="5">
        <v>0</v>
      </c>
      <c r="X47" s="5">
        <v>0</v>
      </c>
      <c r="Y47" s="5">
        <v>0</v>
      </c>
      <c r="Z47" s="6">
        <v>0</v>
      </c>
    </row>
    <row r="48" spans="1:26">
      <c r="A48" s="45" t="s">
        <v>61</v>
      </c>
      <c r="B48" s="43">
        <v>161565.010058135</v>
      </c>
      <c r="C48" s="23">
        <v>8432.0380000000005</v>
      </c>
      <c r="D48" s="24">
        <v>0.60242959807608099</v>
      </c>
      <c r="E48" s="29">
        <v>0.28232640792178598</v>
      </c>
      <c r="F48" s="24">
        <v>0.28944248116528898</v>
      </c>
      <c r="G48" s="24">
        <v>0.40322398926570302</v>
      </c>
      <c r="H48" s="27">
        <v>2.50071216472222E-2</v>
      </c>
      <c r="I48" s="39" t="s">
        <v>1</v>
      </c>
      <c r="J48" s="24">
        <v>0.24291406578797101</v>
      </c>
      <c r="K48" s="28">
        <f t="shared" si="0"/>
        <v>0.40322398926570224</v>
      </c>
      <c r="L48" s="7">
        <v>0.40965870066245202</v>
      </c>
      <c r="M48" s="5">
        <v>0.13451605562301999</v>
      </c>
      <c r="N48" s="11">
        <v>1.12494922742045</v>
      </c>
      <c r="O48" s="5">
        <v>0.58827567049375995</v>
      </c>
      <c r="P48" s="5"/>
      <c r="Q48" s="6">
        <v>1.88862412279866E-2</v>
      </c>
      <c r="R48" s="7">
        <v>14.8087879037557</v>
      </c>
      <c r="S48" s="8">
        <v>10.3371360206964</v>
      </c>
      <c r="T48" s="9">
        <f t="shared" si="1"/>
        <v>0.79534552656825397</v>
      </c>
      <c r="U48" s="7">
        <v>20.465447343174599</v>
      </c>
      <c r="V48" s="5">
        <v>33.988717161264503</v>
      </c>
      <c r="W48" s="5">
        <v>16.191663085517799</v>
      </c>
      <c r="X48" s="5">
        <v>7.7603758809710204</v>
      </c>
      <c r="Y48" s="5">
        <v>0</v>
      </c>
      <c r="Z48" s="6">
        <v>49.230769230769198</v>
      </c>
    </row>
    <row r="49" spans="1:26" ht="30">
      <c r="A49" s="45" t="s">
        <v>62</v>
      </c>
      <c r="B49" s="43">
        <v>456483.02841808402</v>
      </c>
      <c r="C49" s="23">
        <v>11101.046</v>
      </c>
      <c r="D49" s="24">
        <v>0.72596433289926299</v>
      </c>
      <c r="E49" s="29">
        <v>0.43143353065212098</v>
      </c>
      <c r="F49" s="24">
        <v>0.43766819185135403</v>
      </c>
      <c r="G49" s="24">
        <v>6.17032279736301E-2</v>
      </c>
      <c r="H49" s="27">
        <v>6.91950495228945E-2</v>
      </c>
      <c r="I49" s="39" t="s">
        <v>17</v>
      </c>
      <c r="J49" s="24">
        <v>0.198751351601471</v>
      </c>
      <c r="K49" s="28">
        <f t="shared" si="0"/>
        <v>0.27377564240342694</v>
      </c>
      <c r="L49" s="10">
        <v>1.15744271750997</v>
      </c>
      <c r="M49" s="5">
        <v>0.62708451166410495</v>
      </c>
      <c r="N49" s="12">
        <v>3.70746911175614</v>
      </c>
      <c r="O49" s="5"/>
      <c r="P49" s="11">
        <v>1.0822598231232099</v>
      </c>
      <c r="Q49" s="6">
        <v>0.50976709229044304</v>
      </c>
      <c r="R49" s="7">
        <v>13.596458982479801</v>
      </c>
      <c r="S49" s="8">
        <v>58.045305965801603</v>
      </c>
      <c r="T49" s="9">
        <f t="shared" si="1"/>
        <v>0.86126317957076193</v>
      </c>
      <c r="U49" s="7">
        <v>13.8736820429238</v>
      </c>
      <c r="V49" s="5">
        <v>20.875312381402502</v>
      </c>
      <c r="W49" s="5">
        <v>13.986626748589099</v>
      </c>
      <c r="X49" s="5">
        <v>0</v>
      </c>
      <c r="Y49" s="5">
        <v>54.8507462686567</v>
      </c>
      <c r="Z49" s="6">
        <v>44.325522482583899</v>
      </c>
    </row>
    <row r="50" spans="1:26">
      <c r="A50" s="45" t="s">
        <v>63</v>
      </c>
      <c r="B50" s="43">
        <v>282084.01756097598</v>
      </c>
      <c r="C50" s="23">
        <v>11020.498</v>
      </c>
      <c r="D50" s="24">
        <v>0.14484293230510301</v>
      </c>
      <c r="E50" s="29">
        <v>0.219705205726165</v>
      </c>
      <c r="F50" s="24">
        <v>0.754432898183649</v>
      </c>
      <c r="G50" s="24" t="s">
        <v>12</v>
      </c>
      <c r="H50" s="27">
        <v>2.58618960901861E-2</v>
      </c>
      <c r="I50" s="39" t="s">
        <v>15</v>
      </c>
      <c r="J50" s="24">
        <v>4.2188868095525599E-2</v>
      </c>
      <c r="K50" s="28">
        <f t="shared" si="0"/>
        <v>0.29127322558381558</v>
      </c>
      <c r="L50" s="7">
        <v>0.715242564402359</v>
      </c>
      <c r="M50" s="11">
        <v>0.95668634198411495</v>
      </c>
      <c r="N50" s="5">
        <v>4.3528331945396397E-2</v>
      </c>
      <c r="O50" s="5"/>
      <c r="P50" s="5">
        <v>0.79150345273189804</v>
      </c>
      <c r="Q50" s="6">
        <v>0.44487590448146302</v>
      </c>
      <c r="R50" s="7">
        <v>4.3507434032996404</v>
      </c>
      <c r="S50" s="8">
        <v>42.217925771461097</v>
      </c>
      <c r="T50" s="9">
        <f t="shared" si="1"/>
        <v>0.93946129521702748</v>
      </c>
      <c r="U50" s="7">
        <v>6.0538704782972497</v>
      </c>
      <c r="V50" s="5">
        <v>7.4553169119855802</v>
      </c>
      <c r="W50" s="5">
        <v>25.766326077298999</v>
      </c>
      <c r="X50" s="5">
        <v>0</v>
      </c>
      <c r="Y50" s="5">
        <v>0</v>
      </c>
      <c r="Z50" s="6">
        <v>5.6313497822931797</v>
      </c>
    </row>
    <row r="51" spans="1:26" ht="30">
      <c r="A51" s="45" t="s">
        <v>64</v>
      </c>
      <c r="B51" s="43">
        <v>23716.001476425801</v>
      </c>
      <c r="C51" s="23">
        <v>5992.2420000000002</v>
      </c>
      <c r="D51" s="24">
        <v>0.195560444140811</v>
      </c>
      <c r="E51" s="29">
        <v>0.87242437805415696</v>
      </c>
      <c r="F51" s="24">
        <v>0.12756794535334201</v>
      </c>
      <c r="G51" s="24" t="s">
        <v>12</v>
      </c>
      <c r="H51" s="27" t="s">
        <v>12</v>
      </c>
      <c r="I51" s="39" t="s">
        <v>17</v>
      </c>
      <c r="J51" s="24">
        <v>9.3900338146879203E-2</v>
      </c>
      <c r="K51" s="28">
        <f t="shared" si="0"/>
        <v>0.48016018044665193</v>
      </c>
      <c r="L51" s="7">
        <v>6.0133480301493E-2</v>
      </c>
      <c r="M51" s="5">
        <v>4.27521903256926E-2</v>
      </c>
      <c r="N51" s="5">
        <v>8.3924016278551894E-2</v>
      </c>
      <c r="O51" s="5"/>
      <c r="P51" s="5"/>
      <c r="Q51" s="6">
        <v>2.0791007437304901E-2</v>
      </c>
      <c r="R51" s="7">
        <v>17.419939732533201</v>
      </c>
      <c r="S51" s="8">
        <v>16.111508099865699</v>
      </c>
      <c r="T51" s="9">
        <f t="shared" si="1"/>
        <v>0.74751222803170903</v>
      </c>
      <c r="U51" s="7">
        <v>25.248777196829099</v>
      </c>
      <c r="V51" s="5">
        <v>25.196933095263098</v>
      </c>
      <c r="W51" s="5">
        <v>34.838709677419402</v>
      </c>
      <c r="X51" s="5">
        <v>0</v>
      </c>
      <c r="Y51" s="5">
        <v>0</v>
      </c>
      <c r="Z51" s="6">
        <v>41.304347826087003</v>
      </c>
    </row>
    <row r="52" spans="1:26" ht="45">
      <c r="A52" s="45" t="s">
        <v>65</v>
      </c>
      <c r="B52" s="43">
        <v>35693.002222046998</v>
      </c>
      <c r="C52" s="23">
        <v>5594.7650000000003</v>
      </c>
      <c r="D52" s="24">
        <v>0.44683354769913802</v>
      </c>
      <c r="E52" s="29">
        <v>0.78574792685662398</v>
      </c>
      <c r="F52" s="24">
        <v>0.209651343711487</v>
      </c>
      <c r="G52" s="24" t="s">
        <v>12</v>
      </c>
      <c r="H52" s="27">
        <v>4.6007294318885601E-3</v>
      </c>
      <c r="I52" s="39" t="s">
        <v>45</v>
      </c>
      <c r="J52" s="24">
        <v>0.16680409949507399</v>
      </c>
      <c r="K52" s="28">
        <f t="shared" si="0"/>
        <v>0.37330254264477591</v>
      </c>
      <c r="L52" s="7">
        <v>9.0501952791414597E-2</v>
      </c>
      <c r="M52" s="5">
        <v>0.132643598594786</v>
      </c>
      <c r="N52" s="5">
        <v>3.1500512100866601E-2</v>
      </c>
      <c r="O52" s="5"/>
      <c r="P52" s="5">
        <v>0.46440253604167497</v>
      </c>
      <c r="Q52" s="6">
        <v>0.177014120774446</v>
      </c>
      <c r="R52" s="7">
        <v>37.620833556485501</v>
      </c>
      <c r="S52" s="8">
        <v>27.846219819411001</v>
      </c>
      <c r="T52" s="9">
        <f t="shared" si="1"/>
        <v>0.34922813997142299</v>
      </c>
      <c r="U52" s="7">
        <v>65.077186002857701</v>
      </c>
      <c r="V52" s="5">
        <v>66.631685849695302</v>
      </c>
      <c r="W52" s="5">
        <v>19.858809085328399</v>
      </c>
      <c r="X52" s="5">
        <v>0</v>
      </c>
      <c r="Y52" s="5">
        <v>64.347826086956502</v>
      </c>
      <c r="Z52" s="6">
        <v>56.2283421484589</v>
      </c>
    </row>
    <row r="53" spans="1:26" ht="30">
      <c r="A53" s="45" t="s">
        <v>66</v>
      </c>
      <c r="B53" s="43">
        <v>1201.0000747675599</v>
      </c>
      <c r="C53" s="23">
        <v>3512.866</v>
      </c>
      <c r="D53" s="24">
        <v>0.27206865194873098</v>
      </c>
      <c r="E53" s="29">
        <v>0.797595182964565</v>
      </c>
      <c r="F53" s="24">
        <v>0.202404817035435</v>
      </c>
      <c r="G53" s="24" t="s">
        <v>12</v>
      </c>
      <c r="H53" s="27" t="s">
        <v>12</v>
      </c>
      <c r="I53" s="39" t="s">
        <v>17</v>
      </c>
      <c r="J53" s="24">
        <v>0.104307494644949</v>
      </c>
      <c r="K53" s="28">
        <f t="shared" si="0"/>
        <v>0.38338667059887832</v>
      </c>
      <c r="L53" s="7">
        <v>3.04521461638105E-3</v>
      </c>
      <c r="M53" s="5"/>
      <c r="N53" s="5">
        <v>1.1351013261638201E-2</v>
      </c>
      <c r="O53" s="5">
        <v>1.24380917019041E-3</v>
      </c>
      <c r="P53" s="5"/>
      <c r="Q53" s="6">
        <v>2.32123204152519E-2</v>
      </c>
      <c r="R53" s="7">
        <v>15.960192103422999</v>
      </c>
      <c r="S53" s="8">
        <v>0.101606621307128</v>
      </c>
      <c r="T53" s="9">
        <f t="shared" si="1"/>
        <v>0.63030807660283106</v>
      </c>
      <c r="U53" s="7">
        <v>36.969192339716898</v>
      </c>
      <c r="V53" s="5">
        <v>0</v>
      </c>
      <c r="W53" s="5">
        <v>37.3083475298126</v>
      </c>
      <c r="X53" s="5">
        <v>40.740740740740698</v>
      </c>
      <c r="Y53" s="5">
        <v>0</v>
      </c>
      <c r="Z53" s="6">
        <v>0.41724617524339402</v>
      </c>
    </row>
    <row r="54" spans="1:26">
      <c r="A54" s="45" t="s">
        <v>67</v>
      </c>
      <c r="B54" s="43">
        <v>125709.00782594099</v>
      </c>
      <c r="C54" s="23">
        <v>29847.884999999998</v>
      </c>
      <c r="D54" s="24">
        <v>6.6606838425138995E-2</v>
      </c>
      <c r="E54" s="29">
        <v>0.496960605416431</v>
      </c>
      <c r="F54" s="24">
        <v>0.12886373691134201</v>
      </c>
      <c r="G54" s="24">
        <v>0.37417565767222699</v>
      </c>
      <c r="H54" s="27" t="s">
        <v>12</v>
      </c>
      <c r="I54" s="39" t="s">
        <v>1</v>
      </c>
      <c r="J54" s="24">
        <v>2.4922657573194101E-2</v>
      </c>
      <c r="K54" s="28">
        <f t="shared" si="0"/>
        <v>0.37417565767222633</v>
      </c>
      <c r="L54" s="7">
        <v>0.31874345063334403</v>
      </c>
      <c r="M54" s="5">
        <v>0.102805524367895</v>
      </c>
      <c r="N54" s="11">
        <v>1.04945628743163</v>
      </c>
      <c r="O54" s="5"/>
      <c r="P54" s="5">
        <v>0.19787586318297501</v>
      </c>
      <c r="Q54" s="6">
        <v>0.21727248455444501</v>
      </c>
      <c r="R54" s="7">
        <v>13.1230239747221</v>
      </c>
      <c r="S54" s="8">
        <v>13.8352053945751</v>
      </c>
      <c r="T54" s="9">
        <f t="shared" si="1"/>
        <v>0.71578009529946096</v>
      </c>
      <c r="U54" s="7">
        <v>28.421990470053899</v>
      </c>
      <c r="V54" s="5">
        <v>48.241974230181299</v>
      </c>
      <c r="W54" s="5">
        <v>25.814891931234001</v>
      </c>
      <c r="X54" s="5">
        <v>0</v>
      </c>
      <c r="Y54" s="5">
        <v>0</v>
      </c>
      <c r="Z54" s="6">
        <v>57.652303120356599</v>
      </c>
    </row>
    <row r="55" spans="1:26">
      <c r="A55" s="46" t="s">
        <v>68</v>
      </c>
      <c r="B55" s="43">
        <v>21007.001307778599</v>
      </c>
      <c r="C55" s="23">
        <v>79209.985000000001</v>
      </c>
      <c r="D55" s="24">
        <v>0.28470074888171198</v>
      </c>
      <c r="E55" s="29">
        <v>0.482738918366654</v>
      </c>
      <c r="F55" s="24">
        <v>0.404653433587362</v>
      </c>
      <c r="G55" s="24">
        <v>6.6910757108598798E-2</v>
      </c>
      <c r="H55" s="27">
        <v>4.5696890937384903E-2</v>
      </c>
      <c r="I55" s="39" t="s">
        <v>15</v>
      </c>
      <c r="J55" s="24">
        <v>7.2730286731407703E-2</v>
      </c>
      <c r="K55" s="28">
        <f t="shared" si="0"/>
        <v>0.25546222486975551</v>
      </c>
      <c r="L55" s="7">
        <v>5.3264632344976498E-2</v>
      </c>
      <c r="M55" s="5">
        <v>4.5801107165430498E-3</v>
      </c>
      <c r="N55" s="5">
        <v>0.14561010197638199</v>
      </c>
      <c r="O55" s="5">
        <v>0.237751819531581</v>
      </c>
      <c r="P55" s="5">
        <v>2.4229697532609101E-2</v>
      </c>
      <c r="Q55" s="6">
        <v>6.8119605112909104E-3</v>
      </c>
      <c r="R55" s="7">
        <v>10.3042602283492</v>
      </c>
      <c r="S55" s="8">
        <v>2.3965279565219602</v>
      </c>
      <c r="T55" s="9">
        <f t="shared" si="1"/>
        <v>0.96163183700671206</v>
      </c>
      <c r="U55" s="7">
        <v>3.83681629932879</v>
      </c>
      <c r="V55" s="5">
        <v>0.78431372549019596</v>
      </c>
      <c r="W55" s="5">
        <v>4.5750332005312098</v>
      </c>
      <c r="X55" s="5">
        <v>1.6663437318349199</v>
      </c>
      <c r="Y55" s="5">
        <v>33.3333333333333</v>
      </c>
      <c r="Z55" s="6">
        <v>4.7393364928909998</v>
      </c>
    </row>
    <row r="56" spans="1:26" ht="30">
      <c r="A56" s="45" t="s">
        <v>69</v>
      </c>
      <c r="B56" s="43">
        <v>405261.02522928797</v>
      </c>
      <c r="C56" s="23">
        <v>4482.5060000000003</v>
      </c>
      <c r="D56" s="24">
        <v>0.18053432199561101</v>
      </c>
      <c r="E56" s="29">
        <v>0.45216180413367002</v>
      </c>
      <c r="F56" s="24">
        <v>0.29073424553140598</v>
      </c>
      <c r="G56" s="24">
        <v>0.11154474751400199</v>
      </c>
      <c r="H56" s="27">
        <v>0.145559202820922</v>
      </c>
      <c r="I56" s="39" t="s">
        <v>70</v>
      </c>
      <c r="J56" s="24">
        <v>5.4721541108757002E-2</v>
      </c>
      <c r="K56" s="28">
        <f t="shared" si="0"/>
        <v>0.30310879673111324</v>
      </c>
      <c r="L56" s="14">
        <v>1.02756596223914</v>
      </c>
      <c r="M56" s="11">
        <v>1.2551254582131399</v>
      </c>
      <c r="N56" s="5">
        <v>0.22776475247394601</v>
      </c>
      <c r="O56" s="5"/>
      <c r="P56" s="12">
        <v>7.4062108791341901</v>
      </c>
      <c r="Q56" s="15">
        <v>2.20113491781902</v>
      </c>
      <c r="R56" s="7">
        <v>2.9269998642213602</v>
      </c>
      <c r="S56" s="8">
        <v>87.426215505174795</v>
      </c>
      <c r="T56" s="9">
        <f t="shared" si="1"/>
        <v>0.97112971640498347</v>
      </c>
      <c r="U56" s="7">
        <v>2.8870283595016502</v>
      </c>
      <c r="V56" s="5">
        <v>1.97482103184399</v>
      </c>
      <c r="W56" s="5">
        <v>26.098399626437999</v>
      </c>
      <c r="X56" s="5">
        <v>0</v>
      </c>
      <c r="Y56" s="5">
        <v>4.4165757906215903</v>
      </c>
      <c r="Z56" s="6">
        <v>4.0833088882370197</v>
      </c>
    </row>
    <row r="57" spans="1:26" ht="30">
      <c r="A57" s="45" t="s">
        <v>71</v>
      </c>
      <c r="B57" s="43">
        <v>5366.0003340572202</v>
      </c>
      <c r="C57" s="23">
        <v>4213.5290000000005</v>
      </c>
      <c r="D57" s="24">
        <v>0.40693055967439501</v>
      </c>
      <c r="E57" s="29">
        <v>0.77446601174454999</v>
      </c>
      <c r="F57" s="24">
        <v>0.115390448244215</v>
      </c>
      <c r="G57" s="24">
        <v>9.9912211355374606E-2</v>
      </c>
      <c r="H57" s="27">
        <v>1.02313286558607E-2</v>
      </c>
      <c r="I57" s="39" t="s">
        <v>17</v>
      </c>
      <c r="J57" s="24">
        <v>0.18323985475209401</v>
      </c>
      <c r="K57" s="28">
        <f t="shared" si="0"/>
        <v>0.45029760089464194</v>
      </c>
      <c r="L57" s="7">
        <v>1.3605846487511E-2</v>
      </c>
      <c r="M57" s="5">
        <v>5.71615778643069E-3</v>
      </c>
      <c r="N57" s="5">
        <v>2.2170249922433102E-2</v>
      </c>
      <c r="O57" s="5"/>
      <c r="P57" s="5"/>
      <c r="Q57" s="6">
        <v>1.8014568555925699E-2</v>
      </c>
      <c r="R57" s="7">
        <v>8.9128863692287403</v>
      </c>
      <c r="S57" s="8">
        <v>21.341610110344199</v>
      </c>
      <c r="T57" s="9">
        <f t="shared" si="1"/>
        <v>0.72325754752143101</v>
      </c>
      <c r="U57" s="7">
        <v>27.674245247856899</v>
      </c>
      <c r="V57" s="5">
        <v>74.391201885310295</v>
      </c>
      <c r="W57" s="5">
        <v>22.895769733973001</v>
      </c>
      <c r="X57" s="5">
        <v>0</v>
      </c>
      <c r="Y57" s="5">
        <v>0</v>
      </c>
      <c r="Z57" s="6">
        <v>38.530465949820801</v>
      </c>
    </row>
    <row r="58" spans="1:26">
      <c r="A58" s="45" t="s">
        <v>72</v>
      </c>
      <c r="B58" s="43">
        <v>0</v>
      </c>
      <c r="C58" s="23">
        <v>408.55500000000001</v>
      </c>
      <c r="D58" s="24">
        <v>0.479383876145072</v>
      </c>
      <c r="E58" s="29">
        <v>0.55502686296826598</v>
      </c>
      <c r="F58" s="24">
        <v>0.44497313703173402</v>
      </c>
      <c r="G58" s="24" t="s">
        <v>12</v>
      </c>
      <c r="H58" s="27" t="s">
        <v>12</v>
      </c>
      <c r="I58" s="39" t="s">
        <v>15</v>
      </c>
      <c r="J58" s="24">
        <v>0.17476323452362399</v>
      </c>
      <c r="K58" s="28">
        <f t="shared" si="0"/>
        <v>0.36455801544467642</v>
      </c>
      <c r="L58" s="7"/>
      <c r="M58" s="5"/>
      <c r="N58" s="5"/>
      <c r="O58" s="5"/>
      <c r="P58" s="5"/>
      <c r="Q58" s="6"/>
      <c r="R58" s="7">
        <v>3.4324615519779802</v>
      </c>
      <c r="S58" s="8">
        <v>0</v>
      </c>
      <c r="T58" s="9">
        <f t="shared" si="1"/>
        <v>1</v>
      </c>
      <c r="U58" s="7"/>
      <c r="V58" s="5">
        <v>0</v>
      </c>
      <c r="W58" s="5">
        <v>0</v>
      </c>
      <c r="X58" s="5">
        <v>0</v>
      </c>
      <c r="Y58" s="5">
        <v>0</v>
      </c>
      <c r="Z58" s="6">
        <v>0</v>
      </c>
    </row>
    <row r="59" spans="1:26" ht="30">
      <c r="A59" s="45" t="s">
        <v>73</v>
      </c>
      <c r="B59" s="43">
        <v>657.00004090115397</v>
      </c>
      <c r="C59" s="23">
        <v>244.04499999999999</v>
      </c>
      <c r="D59" s="24">
        <v>0.58295079804007899</v>
      </c>
      <c r="E59" s="29">
        <v>0.26634841934889097</v>
      </c>
      <c r="F59" s="24">
        <v>0.69267553115204195</v>
      </c>
      <c r="G59" s="24" t="s">
        <v>12</v>
      </c>
      <c r="H59" s="27">
        <v>4.0976049499067801E-2</v>
      </c>
      <c r="I59" s="39" t="s">
        <v>74</v>
      </c>
      <c r="J59" s="24">
        <v>0.133764927531588</v>
      </c>
      <c r="K59" s="28">
        <f t="shared" si="0"/>
        <v>0.22946177958982983</v>
      </c>
      <c r="L59" s="7">
        <v>1.6658667801518301E-3</v>
      </c>
      <c r="M59" s="5">
        <v>2.51457058947462E-3</v>
      </c>
      <c r="N59" s="5"/>
      <c r="O59" s="5"/>
      <c r="P59" s="5"/>
      <c r="Q59" s="6">
        <v>9.6852519117880207E-5</v>
      </c>
      <c r="R59" s="7">
        <v>21.898315037782702</v>
      </c>
      <c r="S59" s="8">
        <v>57.3194939435189</v>
      </c>
      <c r="T59" s="9">
        <f t="shared" si="1"/>
        <v>0.74581430745814303</v>
      </c>
      <c r="U59" s="7">
        <v>25.418569254185702</v>
      </c>
      <c r="V59" s="5">
        <v>27.5</v>
      </c>
      <c r="W59" s="5">
        <v>0</v>
      </c>
      <c r="X59" s="5">
        <v>0</v>
      </c>
      <c r="Y59" s="5">
        <v>0</v>
      </c>
      <c r="Z59" s="6">
        <v>0</v>
      </c>
    </row>
    <row r="60" spans="1:26">
      <c r="A60" s="45" t="s">
        <v>75</v>
      </c>
      <c r="B60" s="43">
        <v>33580.002090503403</v>
      </c>
      <c r="C60" s="23">
        <v>13060.584999999999</v>
      </c>
      <c r="D60" s="24">
        <v>0.55392902032190305</v>
      </c>
      <c r="E60" s="29">
        <v>0.38010954333209401</v>
      </c>
      <c r="F60" s="24">
        <v>0.22177881006095801</v>
      </c>
      <c r="G60" s="24">
        <v>0.31558839056596599</v>
      </c>
      <c r="H60" s="27">
        <v>8.2523256040981305E-2</v>
      </c>
      <c r="I60" s="39" t="s">
        <v>1</v>
      </c>
      <c r="J60" s="24">
        <v>0.17481356801117201</v>
      </c>
      <c r="K60" s="28">
        <f t="shared" si="0"/>
        <v>0.31558839056596666</v>
      </c>
      <c r="L60" s="7">
        <v>8.5144302096649305E-2</v>
      </c>
      <c r="M60" s="5">
        <v>8.4956563487249594E-3</v>
      </c>
      <c r="N60" s="5">
        <v>0.31915297849524399</v>
      </c>
      <c r="O60" s="5"/>
      <c r="P60" s="5">
        <v>0.28671808746920802</v>
      </c>
      <c r="Q60" s="6">
        <v>8.0742716771272802E-2</v>
      </c>
      <c r="R60" s="7">
        <v>25.534860736850899</v>
      </c>
      <c r="S60" s="8">
        <v>17.1272895402576</v>
      </c>
      <c r="T60" s="9">
        <f t="shared" si="1"/>
        <v>0.69154258487194797</v>
      </c>
      <c r="U60" s="7">
        <v>30.845741512805201</v>
      </c>
      <c r="V60" s="5">
        <v>52.7484143763213</v>
      </c>
      <c r="W60" s="5">
        <v>30.134205822654401</v>
      </c>
      <c r="X60" s="5">
        <v>0</v>
      </c>
      <c r="Y60" s="5">
        <v>80.2816901408451</v>
      </c>
      <c r="Z60" s="6">
        <v>45.101959216313503</v>
      </c>
    </row>
    <row r="61" spans="1:26" ht="45">
      <c r="A61" s="45" t="s">
        <v>76</v>
      </c>
      <c r="B61" s="43">
        <v>52720.003282053003</v>
      </c>
      <c r="C61" s="23">
        <v>1621.6289999999999</v>
      </c>
      <c r="D61" s="24">
        <v>0.39343371405049399</v>
      </c>
      <c r="E61" s="29">
        <v>0.77709328089223895</v>
      </c>
      <c r="F61" s="24">
        <v>0.10361926186569199</v>
      </c>
      <c r="G61" s="24" t="s">
        <v>12</v>
      </c>
      <c r="H61" s="27">
        <v>0.11928745724207</v>
      </c>
      <c r="I61" s="39" t="s">
        <v>23</v>
      </c>
      <c r="J61" s="24">
        <v>0.122015160599613</v>
      </c>
      <c r="K61" s="28">
        <f t="shared" si="0"/>
        <v>0.31012888891355495</v>
      </c>
      <c r="L61" s="7">
        <v>0.133675032952214</v>
      </c>
      <c r="M61" s="5">
        <v>8.0713225617511195E-2</v>
      </c>
      <c r="N61" s="5">
        <v>0.14928419485493599</v>
      </c>
      <c r="O61" s="5"/>
      <c r="P61" s="5">
        <v>0.46440253604167497</v>
      </c>
      <c r="Q61" s="6">
        <v>0.23347913942017001</v>
      </c>
      <c r="R61" s="7">
        <v>5.5891436462217099</v>
      </c>
      <c r="S61" s="8">
        <v>72.719558990327798</v>
      </c>
      <c r="T61" s="9">
        <f t="shared" si="1"/>
        <v>0.93010242792109266</v>
      </c>
      <c r="U61" s="7">
        <v>6.9897572078907402</v>
      </c>
      <c r="V61" s="5">
        <v>12.5618915159944</v>
      </c>
      <c r="W61" s="5">
        <v>9.3393782383419701</v>
      </c>
      <c r="X61" s="5">
        <v>0</v>
      </c>
      <c r="Y61" s="5">
        <v>0</v>
      </c>
      <c r="Z61" s="6">
        <v>2.3783185840707999</v>
      </c>
    </row>
    <row r="62" spans="1:26" ht="30">
      <c r="A62" s="45" t="s">
        <v>77</v>
      </c>
      <c r="B62" s="43">
        <v>24088.001499584501</v>
      </c>
      <c r="C62" s="23">
        <v>113.05</v>
      </c>
      <c r="D62" s="24">
        <v>7.1104491727587593E-2</v>
      </c>
      <c r="E62" s="29">
        <v>0.93466607695709902</v>
      </c>
      <c r="F62" s="24">
        <v>6.5333923042901407E-2</v>
      </c>
      <c r="G62" s="24" t="s">
        <v>12</v>
      </c>
      <c r="H62" s="27" t="s">
        <v>12</v>
      </c>
      <c r="I62" s="39" t="s">
        <v>70</v>
      </c>
      <c r="J62" s="24">
        <v>3.0057607741439001E-2</v>
      </c>
      <c r="K62" s="28">
        <f t="shared" si="0"/>
        <v>0.4227244582043338</v>
      </c>
      <c r="L62" s="7">
        <v>6.1076710807149701E-2</v>
      </c>
      <c r="M62" s="5">
        <v>8.7511546818340794E-2</v>
      </c>
      <c r="N62" s="5"/>
      <c r="O62" s="5"/>
      <c r="P62" s="11">
        <v>1.6435811492953201</v>
      </c>
      <c r="Q62" s="6">
        <v>3.7966187494208999E-2</v>
      </c>
      <c r="R62" s="7">
        <v>2.1664757098890699</v>
      </c>
      <c r="S62" s="8">
        <v>85.410911456314096</v>
      </c>
      <c r="T62" s="9">
        <f t="shared" si="1"/>
        <v>0.98663234805712396</v>
      </c>
      <c r="U62" s="7">
        <v>1.33676519428761</v>
      </c>
      <c r="V62" s="5">
        <v>0.94412232541433605</v>
      </c>
      <c r="W62" s="5">
        <v>0</v>
      </c>
      <c r="X62" s="5">
        <v>0</v>
      </c>
      <c r="Y62" s="5">
        <v>5.6511056511056497</v>
      </c>
      <c r="Z62" s="6">
        <v>3.31632653061224</v>
      </c>
    </row>
    <row r="63" spans="1:26">
      <c r="A63" s="45" t="s">
        <v>78</v>
      </c>
      <c r="B63" s="43">
        <v>24326.001514400999</v>
      </c>
      <c r="C63" s="23">
        <v>2300.7860000000001</v>
      </c>
      <c r="D63" s="24">
        <v>0.49054499052825401</v>
      </c>
      <c r="E63" s="29">
        <v>0.40543561833407399</v>
      </c>
      <c r="F63" s="24">
        <v>0.58545010902791095</v>
      </c>
      <c r="G63" s="24" t="s">
        <v>12</v>
      </c>
      <c r="H63" s="27">
        <v>9.1142726380147292E-3</v>
      </c>
      <c r="I63" s="39" t="s">
        <v>79</v>
      </c>
      <c r="J63" s="24">
        <v>8.9069594148731501E-2</v>
      </c>
      <c r="K63" s="28">
        <f t="shared" si="0"/>
        <v>0.18157273210111671</v>
      </c>
      <c r="L63" s="7">
        <v>6.1680175485499998E-2</v>
      </c>
      <c r="M63" s="5">
        <v>5.8373960112803602E-3</v>
      </c>
      <c r="N63" s="5">
        <v>6.1531387050311602E-2</v>
      </c>
      <c r="O63" s="5">
        <v>0.113785505569271</v>
      </c>
      <c r="P63" s="5"/>
      <c r="Q63" s="6">
        <v>1.8692536189750902E-2</v>
      </c>
      <c r="R63" s="7">
        <v>2.8289216425367398E-3</v>
      </c>
      <c r="S63" s="8">
        <v>3.82313043757493</v>
      </c>
      <c r="T63" s="9">
        <f t="shared" si="1"/>
        <v>0.99950670064951086</v>
      </c>
      <c r="U63" s="7">
        <v>4.9329935048918902E-2</v>
      </c>
      <c r="V63" s="5">
        <v>0.30769230769230799</v>
      </c>
      <c r="W63" s="5">
        <v>0</v>
      </c>
      <c r="X63" s="5">
        <v>0</v>
      </c>
      <c r="Y63" s="5">
        <v>0</v>
      </c>
      <c r="Z63" s="6">
        <v>0</v>
      </c>
    </row>
    <row r="64" spans="1:26">
      <c r="A64" s="45" t="s">
        <v>80</v>
      </c>
      <c r="B64" s="43">
        <v>173.000010770015</v>
      </c>
      <c r="C64" s="23">
        <v>563.99400000000003</v>
      </c>
      <c r="D64" s="24">
        <v>0.26572773572519698</v>
      </c>
      <c r="E64" s="29">
        <v>0.43351170402521999</v>
      </c>
      <c r="F64" s="24">
        <v>8.5036365635095396E-2</v>
      </c>
      <c r="G64" s="24">
        <v>0.48145193033968497</v>
      </c>
      <c r="H64" s="27" t="s">
        <v>12</v>
      </c>
      <c r="I64" s="39" t="s">
        <v>1</v>
      </c>
      <c r="J64" s="24">
        <v>0.12793513130969</v>
      </c>
      <c r="K64" s="28">
        <f t="shared" si="0"/>
        <v>0.48145193033968592</v>
      </c>
      <c r="L64" s="7">
        <v>4.3865289644789502E-4</v>
      </c>
      <c r="M64" s="5">
        <v>3.6820497917306898E-4</v>
      </c>
      <c r="N64" s="5"/>
      <c r="O64" s="5">
        <v>1.3820101891004501E-4</v>
      </c>
      <c r="P64" s="5"/>
      <c r="Q64" s="6"/>
      <c r="R64" s="7">
        <v>18.847673182890698</v>
      </c>
      <c r="S64" s="8">
        <v>27.1720621720008</v>
      </c>
      <c r="T64" s="9">
        <f t="shared" si="1"/>
        <v>0.60115606936416199</v>
      </c>
      <c r="U64" s="7">
        <v>39.884393063583801</v>
      </c>
      <c r="V64" s="5">
        <v>48.780487804878</v>
      </c>
      <c r="W64" s="5">
        <v>0</v>
      </c>
      <c r="X64" s="5">
        <v>0</v>
      </c>
      <c r="Y64" s="5">
        <v>0</v>
      </c>
      <c r="Z64" s="6">
        <v>0</v>
      </c>
    </row>
    <row r="65" spans="1:26" ht="45">
      <c r="A65" s="45" t="s">
        <v>81</v>
      </c>
      <c r="B65" s="43">
        <v>147.00000915140001</v>
      </c>
      <c r="C65" s="23">
        <v>356.601</v>
      </c>
      <c r="D65" s="24">
        <v>0.432391163764068</v>
      </c>
      <c r="E65" s="29">
        <v>0.81753556495915602</v>
      </c>
      <c r="F65" s="24">
        <v>0.160310823581538</v>
      </c>
      <c r="G65" s="24">
        <v>2.21536114593061E-2</v>
      </c>
      <c r="H65" s="27" t="s">
        <v>12</v>
      </c>
      <c r="I65" s="40" t="s">
        <v>17</v>
      </c>
      <c r="J65" s="24">
        <v>8.2857360985117298E-2</v>
      </c>
      <c r="K65" s="28">
        <f t="shared" si="0"/>
        <v>0.19162593486838225</v>
      </c>
      <c r="L65" s="48">
        <v>3.7272818368694002E-4</v>
      </c>
      <c r="M65" s="22">
        <v>4.0861772078962499E-4</v>
      </c>
      <c r="N65" s="22"/>
      <c r="O65" s="22">
        <v>9.2134012606696905E-5</v>
      </c>
      <c r="P65" s="22"/>
      <c r="Q65" s="49"/>
      <c r="R65" s="48">
        <v>8.7018446406694991</v>
      </c>
      <c r="S65" s="50">
        <v>37.622681240541702</v>
      </c>
      <c r="T65" s="51">
        <f t="shared" si="1"/>
        <v>0.843537414965986</v>
      </c>
      <c r="U65" s="48">
        <v>15.6462585034014</v>
      </c>
      <c r="V65" s="22">
        <v>15.384615384615399</v>
      </c>
      <c r="W65" s="22">
        <v>0</v>
      </c>
      <c r="X65" s="22">
        <v>0</v>
      </c>
      <c r="Y65" s="22">
        <v>0</v>
      </c>
      <c r="Z65" s="49">
        <v>0</v>
      </c>
    </row>
    <row r="66" spans="1:26">
      <c r="A66" s="45" t="s">
        <v>82</v>
      </c>
      <c r="B66" s="43">
        <v>1767.0001100035599</v>
      </c>
      <c r="C66" s="23">
        <v>2974.2809999999999</v>
      </c>
      <c r="D66" s="24">
        <v>0.36644299108392903</v>
      </c>
      <c r="E66" s="29">
        <v>0.39756868971021903</v>
      </c>
      <c r="F66" s="24">
        <v>0.42676936039331897</v>
      </c>
      <c r="G66" s="24">
        <v>0.168107855310241</v>
      </c>
      <c r="H66" s="27">
        <v>7.55409458622101E-3</v>
      </c>
      <c r="I66" s="39" t="s">
        <v>15</v>
      </c>
      <c r="J66" s="24">
        <v>0.13832396492520799</v>
      </c>
      <c r="K66" s="28">
        <f t="shared" si="0"/>
        <v>0.3774774474906703</v>
      </c>
      <c r="L66" s="7">
        <v>4.4803449018695398E-3</v>
      </c>
      <c r="M66" s="5"/>
      <c r="N66" s="5">
        <v>1.7500284500481501E-2</v>
      </c>
      <c r="O66" s="5"/>
      <c r="P66" s="5"/>
      <c r="Q66" s="6">
        <v>8.0710432598233499E-4</v>
      </c>
      <c r="R66" s="7">
        <v>18.663176590043101</v>
      </c>
      <c r="S66" s="8">
        <v>1.24098114828803</v>
      </c>
      <c r="T66" s="9">
        <f t="shared" si="1"/>
        <v>0.86644029428409697</v>
      </c>
      <c r="U66" s="7">
        <v>13.3559705715903</v>
      </c>
      <c r="V66" s="5">
        <v>0</v>
      </c>
      <c r="W66" s="5">
        <v>12.541436464088401</v>
      </c>
      <c r="X66" s="5">
        <v>0</v>
      </c>
      <c r="Y66" s="5">
        <v>0</v>
      </c>
      <c r="Z66" s="6">
        <v>4</v>
      </c>
    </row>
    <row r="67" spans="1:26" ht="30">
      <c r="A67" s="45" t="s">
        <v>83</v>
      </c>
      <c r="B67" s="43">
        <v>351696.02189462999</v>
      </c>
      <c r="C67" s="23">
        <v>14401.228999999999</v>
      </c>
      <c r="D67" s="24">
        <v>0.22795025815714501</v>
      </c>
      <c r="E67" s="29">
        <v>0.72362775427013903</v>
      </c>
      <c r="F67" s="24">
        <v>0.16838937843429899</v>
      </c>
      <c r="G67" s="24" t="s">
        <v>12</v>
      </c>
      <c r="H67" s="27">
        <v>0.107982867295562</v>
      </c>
      <c r="I67" s="39" t="s">
        <v>17</v>
      </c>
      <c r="J67" s="24">
        <v>0.116195863659234</v>
      </c>
      <c r="K67" s="28">
        <f t="shared" si="0"/>
        <v>0.50974218936453475</v>
      </c>
      <c r="L67" s="7">
        <v>0.89174837612219104</v>
      </c>
      <c r="M67" s="5">
        <v>0.23360360776219199</v>
      </c>
      <c r="N67" s="5">
        <v>3.0215836519883799</v>
      </c>
      <c r="O67" s="5"/>
      <c r="P67" s="5">
        <v>0.61381900415943103</v>
      </c>
      <c r="Q67" s="6">
        <v>0.46808822489671498</v>
      </c>
      <c r="R67" s="7">
        <v>26.821294049468499</v>
      </c>
      <c r="S67" s="8">
        <v>37.359221174535001</v>
      </c>
      <c r="T67" s="9">
        <f t="shared" si="1"/>
        <v>0.63833253719121108</v>
      </c>
      <c r="U67" s="7">
        <v>36.166746280878897</v>
      </c>
      <c r="V67" s="5">
        <v>41.096417038289999</v>
      </c>
      <c r="W67" s="5">
        <v>37.113016098530302</v>
      </c>
      <c r="X67" s="5">
        <v>0</v>
      </c>
      <c r="Y67" s="5">
        <v>84.868421052631604</v>
      </c>
      <c r="Z67" s="6">
        <v>55.5417615007932</v>
      </c>
    </row>
    <row r="68" spans="1:26" ht="30">
      <c r="A68" s="45" t="s">
        <v>84</v>
      </c>
      <c r="B68" s="43">
        <v>254.00001581262299</v>
      </c>
      <c r="C68" s="23">
        <v>201.904</v>
      </c>
      <c r="D68" s="24">
        <v>0.10005525973736699</v>
      </c>
      <c r="E68" s="29">
        <v>0.87667840497664695</v>
      </c>
      <c r="F68" s="24">
        <v>0.12332159502335301</v>
      </c>
      <c r="G68" s="24" t="s">
        <v>12</v>
      </c>
      <c r="H68" s="27" t="s">
        <v>12</v>
      </c>
      <c r="I68" s="39" t="s">
        <v>70</v>
      </c>
      <c r="J68" s="24">
        <v>6.1025561456722201E-2</v>
      </c>
      <c r="K68" s="28">
        <f t="shared" si="0"/>
        <v>0.6099185751644336</v>
      </c>
      <c r="L68" s="7">
        <v>6.4403373235702595E-4</v>
      </c>
      <c r="M68" s="5">
        <v>1.9308309883465799E-4</v>
      </c>
      <c r="N68" s="5"/>
      <c r="O68" s="5"/>
      <c r="P68" s="5">
        <v>1.6153131688406101E-2</v>
      </c>
      <c r="Q68" s="6">
        <v>1.84019786323972E-3</v>
      </c>
      <c r="R68" s="7">
        <v>14.278058307530699</v>
      </c>
      <c r="S68" s="8">
        <v>1.7319134718781299</v>
      </c>
      <c r="T68" s="9">
        <f t="shared" si="1"/>
        <v>0.67716535433070901</v>
      </c>
      <c r="U68" s="7">
        <v>32.283464566929098</v>
      </c>
      <c r="V68" s="5">
        <v>34.883720930232599</v>
      </c>
      <c r="W68" s="5">
        <v>0</v>
      </c>
      <c r="X68" s="5">
        <v>0</v>
      </c>
      <c r="Y68" s="5">
        <v>25</v>
      </c>
      <c r="Z68" s="6">
        <v>38.596491228070199</v>
      </c>
    </row>
    <row r="69" spans="1:26">
      <c r="A69" s="45" t="s">
        <v>85</v>
      </c>
      <c r="B69" s="43">
        <v>21007.001307778599</v>
      </c>
      <c r="C69" s="23">
        <v>1880.299</v>
      </c>
      <c r="D69" s="24">
        <v>0.342478270370562</v>
      </c>
      <c r="E69" s="29">
        <v>0.51724167273396404</v>
      </c>
      <c r="F69" s="24">
        <v>0.42084689722219698</v>
      </c>
      <c r="G69" s="24" t="s">
        <v>12</v>
      </c>
      <c r="H69" s="27">
        <v>6.1911430043838797E-2</v>
      </c>
      <c r="I69" s="39" t="s">
        <v>15</v>
      </c>
      <c r="J69" s="24">
        <v>0.12691847462813299</v>
      </c>
      <c r="K69" s="28">
        <f t="shared" si="0"/>
        <v>0.37058840110003771</v>
      </c>
      <c r="L69" s="7">
        <v>5.3264632344976498E-2</v>
      </c>
      <c r="M69" s="5">
        <v>9.2724790486876495E-3</v>
      </c>
      <c r="N69" s="5">
        <v>0.176801216782212</v>
      </c>
      <c r="O69" s="5"/>
      <c r="P69" s="5"/>
      <c r="Q69" s="6">
        <v>1.5496403058860801E-2</v>
      </c>
      <c r="R69" s="7">
        <v>10.275272279625399</v>
      </c>
      <c r="S69" s="8">
        <v>36.772171171736296</v>
      </c>
      <c r="T69" s="9">
        <f t="shared" si="1"/>
        <v>0.89270243252249204</v>
      </c>
      <c r="U69" s="7">
        <v>10.7297567477508</v>
      </c>
      <c r="V69" s="5">
        <v>26.537530266343801</v>
      </c>
      <c r="W69" s="5">
        <v>10.6365525538663</v>
      </c>
      <c r="X69" s="5">
        <v>0</v>
      </c>
      <c r="Y69" s="5">
        <v>0</v>
      </c>
      <c r="Z69" s="6">
        <v>8.3333333333333304</v>
      </c>
    </row>
    <row r="70" spans="1:26">
      <c r="A70" s="45" t="s">
        <v>86</v>
      </c>
      <c r="B70" s="43">
        <v>351.00002185130103</v>
      </c>
      <c r="C70" s="23">
        <v>186.48400000000001</v>
      </c>
      <c r="D70" s="24">
        <v>0.36397770737162399</v>
      </c>
      <c r="E70" s="29">
        <v>0.455052444177517</v>
      </c>
      <c r="F70" s="24">
        <v>0.544947555822483</v>
      </c>
      <c r="G70" s="24" t="s">
        <v>12</v>
      </c>
      <c r="H70" s="27" t="s">
        <v>12</v>
      </c>
      <c r="I70" s="39" t="s">
        <v>15</v>
      </c>
      <c r="J70" s="24">
        <v>0.19834876200603799</v>
      </c>
      <c r="K70" s="28">
        <f t="shared" si="0"/>
        <v>0.54494755582248444</v>
      </c>
      <c r="L70" s="7">
        <v>8.8998362227289695E-4</v>
      </c>
      <c r="M70" s="5"/>
      <c r="N70" s="5"/>
      <c r="O70" s="5"/>
      <c r="P70" s="5"/>
      <c r="Q70" s="6"/>
      <c r="R70" s="7">
        <v>9.7916171234674394</v>
      </c>
      <c r="S70" s="8">
        <v>45.221810662329901</v>
      </c>
      <c r="T70" s="9">
        <f t="shared" si="1"/>
        <v>0.90313390313390318</v>
      </c>
      <c r="U70" s="7">
        <v>9.6866096866096907</v>
      </c>
      <c r="V70" s="5">
        <v>0</v>
      </c>
      <c r="W70" s="5">
        <v>0</v>
      </c>
      <c r="X70" s="5">
        <v>0</v>
      </c>
      <c r="Y70" s="5">
        <v>0</v>
      </c>
      <c r="Z70" s="6">
        <v>0</v>
      </c>
    </row>
    <row r="71" spans="1:26" ht="30">
      <c r="A71" s="45" t="s">
        <v>87</v>
      </c>
      <c r="B71" s="43">
        <v>107302.006680024</v>
      </c>
      <c r="C71" s="23">
        <v>8876.973</v>
      </c>
      <c r="D71" s="24">
        <v>0.25243660921891098</v>
      </c>
      <c r="E71" s="29">
        <v>0.66382639667823695</v>
      </c>
      <c r="F71" s="24">
        <v>0.32678459199999799</v>
      </c>
      <c r="G71" s="24" t="s">
        <v>12</v>
      </c>
      <c r="H71" s="27">
        <v>9.3890113217647495E-3</v>
      </c>
      <c r="I71" s="39" t="s">
        <v>17</v>
      </c>
      <c r="J71" s="24">
        <v>9.7896903982095607E-2</v>
      </c>
      <c r="K71" s="28">
        <f t="shared" si="0"/>
        <v>0.38780787099386288</v>
      </c>
      <c r="L71" s="7">
        <v>0.27207128956446303</v>
      </c>
      <c r="M71" s="5">
        <v>3.2388567253357897E-2</v>
      </c>
      <c r="N71" s="5">
        <v>0.887129062857831</v>
      </c>
      <c r="O71" s="5"/>
      <c r="P71" s="5"/>
      <c r="Q71" s="6">
        <v>0.201194966380876</v>
      </c>
      <c r="R71" s="7">
        <v>14.9513169889845</v>
      </c>
      <c r="S71" s="8">
        <v>44.327647423519501</v>
      </c>
      <c r="T71" s="9">
        <f t="shared" si="1"/>
        <v>0.78992003876908201</v>
      </c>
      <c r="U71" s="7">
        <v>21.0079961230918</v>
      </c>
      <c r="V71" s="5">
        <v>62.456675447109397</v>
      </c>
      <c r="W71" s="5">
        <v>17.9340185062069</v>
      </c>
      <c r="X71" s="5">
        <v>0</v>
      </c>
      <c r="Y71" s="5">
        <v>0</v>
      </c>
      <c r="Z71" s="6">
        <v>19.512195121951201</v>
      </c>
    </row>
    <row r="72" spans="1:26" ht="30">
      <c r="A72" s="45" t="s">
        <v>88</v>
      </c>
      <c r="B72" s="43">
        <v>1522.0000947512301</v>
      </c>
      <c r="C72" s="23">
        <v>11789.779</v>
      </c>
      <c r="D72" s="24">
        <v>0.20354829328837101</v>
      </c>
      <c r="E72" s="29">
        <v>0.60989048784959199</v>
      </c>
      <c r="F72" s="24">
        <v>0.37109686261331598</v>
      </c>
      <c r="G72" s="24" t="s">
        <v>12</v>
      </c>
      <c r="H72" s="27">
        <v>1.9012649537091999E-2</v>
      </c>
      <c r="I72" s="39" t="s">
        <v>70</v>
      </c>
      <c r="J72" s="24">
        <v>6.69383267927397E-2</v>
      </c>
      <c r="K72" s="28">
        <f t="shared" si="0"/>
        <v>0.32885722455017991</v>
      </c>
      <c r="L72" s="7">
        <v>3.8591312623913101E-3</v>
      </c>
      <c r="M72" s="5">
        <v>8.9806092481236394E-6</v>
      </c>
      <c r="N72" s="5">
        <v>1.9917450867951302E-3</v>
      </c>
      <c r="O72" s="5">
        <v>6.2697195578857307E-2</v>
      </c>
      <c r="P72" s="5"/>
      <c r="Q72" s="6">
        <v>8.39388499021628E-4</v>
      </c>
      <c r="R72" s="7">
        <v>1.4034242117225699</v>
      </c>
      <c r="S72" s="8">
        <v>0.34078041643933399</v>
      </c>
      <c r="T72" s="9">
        <f t="shared" si="1"/>
        <v>0.99671484888304862</v>
      </c>
      <c r="U72" s="7">
        <v>0.32851511169513797</v>
      </c>
      <c r="V72" s="5">
        <v>0</v>
      </c>
      <c r="W72" s="5">
        <v>3.3980582524271798</v>
      </c>
      <c r="X72" s="5">
        <v>0</v>
      </c>
      <c r="Y72" s="5">
        <v>0</v>
      </c>
      <c r="Z72" s="6">
        <v>0</v>
      </c>
    </row>
    <row r="73" spans="1:26">
      <c r="A73" s="45" t="s">
        <v>89</v>
      </c>
      <c r="B73" s="43">
        <v>9571.0005958370493</v>
      </c>
      <c r="C73" s="23">
        <v>378.51299999999998</v>
      </c>
      <c r="D73" s="24">
        <v>0.40515607403878601</v>
      </c>
      <c r="E73" s="29">
        <v>0.45496864052584601</v>
      </c>
      <c r="F73" s="24">
        <v>0.54503135947415404</v>
      </c>
      <c r="G73" s="24" t="s">
        <v>12</v>
      </c>
      <c r="H73" s="27" t="s">
        <v>12</v>
      </c>
      <c r="I73" s="39" t="s">
        <v>15</v>
      </c>
      <c r="J73" s="24">
        <v>0.139974742748735</v>
      </c>
      <c r="K73" s="28">
        <f t="shared" ref="K73:K75" si="2">J73/D73</f>
        <v>0.34548351047387993</v>
      </c>
      <c r="L73" s="7">
        <v>2.42679009936578E-2</v>
      </c>
      <c r="M73" s="5">
        <v>3.4674132307005397E-2</v>
      </c>
      <c r="N73" s="5"/>
      <c r="O73" s="5"/>
      <c r="P73" s="5">
        <v>0.214028994871381</v>
      </c>
      <c r="Q73" s="6">
        <v>4.4552158794224899E-3</v>
      </c>
      <c r="R73" s="7">
        <v>3.7250724748077002</v>
      </c>
      <c r="S73" s="8">
        <v>75.375620838022201</v>
      </c>
      <c r="T73" s="9">
        <f t="shared" si="1"/>
        <v>0.95517709748197677</v>
      </c>
      <c r="U73" s="7">
        <v>4.4822902518023202</v>
      </c>
      <c r="V73" s="5">
        <v>4.8951048951048897</v>
      </c>
      <c r="W73" s="5">
        <v>0</v>
      </c>
      <c r="X73" s="5">
        <v>0</v>
      </c>
      <c r="Y73" s="5">
        <v>0</v>
      </c>
      <c r="Z73" s="6">
        <v>1.4492753623188399</v>
      </c>
    </row>
    <row r="74" spans="1:26" ht="30">
      <c r="A74" s="45" t="s">
        <v>90</v>
      </c>
      <c r="B74" s="43">
        <v>1634.00010172372</v>
      </c>
      <c r="C74" s="23">
        <v>6628.3209999999999</v>
      </c>
      <c r="D74" s="24">
        <v>0.29353425144895001</v>
      </c>
      <c r="E74" s="29">
        <v>0.5</v>
      </c>
      <c r="F74" s="24">
        <v>0.5</v>
      </c>
      <c r="G74" s="24" t="s">
        <v>12</v>
      </c>
      <c r="H74" s="27" t="s">
        <v>12</v>
      </c>
      <c r="I74" s="39" t="s">
        <v>17</v>
      </c>
      <c r="J74" s="24">
        <v>6.6633963793385501E-2</v>
      </c>
      <c r="K74" s="28">
        <f t="shared" si="2"/>
        <v>0.22700575304062648</v>
      </c>
      <c r="L74" s="7">
        <v>4.1431146404384998E-3</v>
      </c>
      <c r="M74" s="5"/>
      <c r="N74" s="5">
        <v>1.1699085218553899E-3</v>
      </c>
      <c r="O74" s="5">
        <v>7.0758921681943296E-2</v>
      </c>
      <c r="P74" s="5"/>
      <c r="Q74" s="6">
        <v>1.2913669215717399E-4</v>
      </c>
      <c r="R74" s="7">
        <v>0.66859599747529797</v>
      </c>
      <c r="S74" s="8">
        <v>0.38549254053445198</v>
      </c>
      <c r="T74" s="9">
        <f t="shared" ref="T74:T75" si="3">(100-U74)/100</f>
        <v>0.89351285189718499</v>
      </c>
      <c r="U74" s="7">
        <v>10.648714810281501</v>
      </c>
      <c r="V74" s="5">
        <v>0</v>
      </c>
      <c r="W74" s="5">
        <v>0</v>
      </c>
      <c r="X74" s="5">
        <v>11.9140625</v>
      </c>
      <c r="Y74" s="5">
        <v>0</v>
      </c>
      <c r="Z74" s="6">
        <v>0</v>
      </c>
    </row>
    <row r="75" spans="1:26" ht="15.75" thickBot="1">
      <c r="A75" s="47" t="s">
        <v>91</v>
      </c>
      <c r="B75" s="44">
        <v>550202.03425250598</v>
      </c>
      <c r="C75" s="33">
        <v>11770.406999999999</v>
      </c>
      <c r="D75" s="34">
        <v>0.50495586267819204</v>
      </c>
      <c r="E75" s="35">
        <v>0.23650533069926999</v>
      </c>
      <c r="F75" s="34">
        <v>0.304468571052811</v>
      </c>
      <c r="G75" s="34">
        <v>0.25487648812823599</v>
      </c>
      <c r="H75" s="36">
        <v>0.20414961011968399</v>
      </c>
      <c r="I75" s="41" t="s">
        <v>1</v>
      </c>
      <c r="J75" s="34">
        <v>0.12870137693918099</v>
      </c>
      <c r="K75" s="37">
        <f t="shared" si="2"/>
        <v>0.25487648812823521</v>
      </c>
      <c r="L75" s="16">
        <v>1.39507341578858</v>
      </c>
      <c r="M75" s="17">
        <v>0.70034383160567404</v>
      </c>
      <c r="N75" s="17">
        <v>5.1179146931711896</v>
      </c>
      <c r="O75" s="17"/>
      <c r="P75" s="17"/>
      <c r="Q75" s="18">
        <v>1.39231953066561</v>
      </c>
      <c r="R75" s="16">
        <v>37.572587621717403</v>
      </c>
      <c r="S75" s="19">
        <v>73.174705424054395</v>
      </c>
      <c r="T75" s="20">
        <f t="shared" si="3"/>
        <v>0.60330933002788101</v>
      </c>
      <c r="U75" s="16">
        <v>39.6690669972119</v>
      </c>
      <c r="V75" s="17">
        <v>36.263848994665601</v>
      </c>
      <c r="W75" s="17">
        <v>40.087091228534199</v>
      </c>
      <c r="X75" s="17">
        <v>0</v>
      </c>
      <c r="Y75" s="17">
        <v>0</v>
      </c>
      <c r="Z75" s="18">
        <v>43.511025575625503</v>
      </c>
    </row>
    <row r="76" spans="1:26">
      <c r="B76" s="38"/>
      <c r="C76" s="38"/>
      <c r="D76" s="38"/>
      <c r="E76" s="38"/>
      <c r="F76" s="38"/>
      <c r="G76" s="38"/>
      <c r="H76" s="38"/>
      <c r="J76" s="38"/>
      <c r="K76" s="38"/>
    </row>
    <row r="77" spans="1:26" s="56" customFormat="1">
      <c r="A77" s="53"/>
      <c r="B77" s="1"/>
      <c r="C77" s="1"/>
      <c r="D77" s="53"/>
      <c r="E77" s="53"/>
      <c r="F77" s="53"/>
      <c r="G77" s="53"/>
      <c r="H77" s="53"/>
      <c r="I77" s="2"/>
      <c r="J77" s="53"/>
      <c r="K77" s="53"/>
      <c r="L77" s="53"/>
    </row>
    <row r="78" spans="1:26" s="56" customFormat="1">
      <c r="A78" s="53"/>
      <c r="B78" s="1"/>
      <c r="C78" s="1"/>
      <c r="D78" s="53"/>
      <c r="E78" s="53"/>
      <c r="F78" s="53"/>
      <c r="G78" s="53"/>
      <c r="H78" s="53"/>
      <c r="I78" s="2"/>
      <c r="J78" s="53"/>
      <c r="K78" s="53"/>
      <c r="L78" s="53"/>
    </row>
    <row r="79" spans="1:26" s="56" customFormat="1">
      <c r="A79" s="53"/>
      <c r="B79" s="1"/>
      <c r="C79" s="1"/>
      <c r="D79" s="53"/>
      <c r="E79" s="53"/>
      <c r="F79" s="53"/>
      <c r="G79" s="53"/>
      <c r="H79" s="53"/>
      <c r="I79" s="2"/>
      <c r="J79" s="53"/>
      <c r="K79" s="53"/>
      <c r="L79" s="53"/>
    </row>
    <row r="80" spans="1:26" s="57" customFormat="1">
      <c r="B80" s="58"/>
      <c r="C80" s="58"/>
      <c r="I80" s="59"/>
    </row>
    <row r="81" spans="2:9" s="57" customFormat="1">
      <c r="B81" s="58"/>
      <c r="C81" s="58"/>
      <c r="I81" s="59"/>
    </row>
  </sheetData>
  <mergeCells count="8">
    <mergeCell ref="L7:Q7"/>
    <mergeCell ref="U7:Z7"/>
    <mergeCell ref="C7:D7"/>
    <mergeCell ref="R7:T7"/>
    <mergeCell ref="A7:A8"/>
    <mergeCell ref="E7:H7"/>
    <mergeCell ref="I7:K7"/>
    <mergeCell ref="B7:B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2021-06-22T03:59:45Z</dcterms:created>
  <dcterms:modified xsi:type="dcterms:W3CDTF">2021-07-08T08:30:25Z</dcterms:modified>
</cp:coreProperties>
</file>