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is405\OneDrive - University of Saskatchewan\PhD\PhD Manuscripts\Proteome mining manuscript\Mining manuscript files\1st manuscript\submitted files\"/>
    </mc:Choice>
  </mc:AlternateContent>
  <bookViews>
    <workbookView xWindow="28680" yWindow="-120" windowWidth="21840" windowHeight="13140"/>
  </bookViews>
  <sheets>
    <sheet name="(a) predicted proteome mining" sheetId="5" r:id="rId1"/>
    <sheet name="(b) ORF library mining" sheetId="7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7" i="7" l="1"/>
  <c r="J26" i="5"/>
  <c r="J28" i="5"/>
  <c r="J27" i="5"/>
  <c r="J28" i="7"/>
  <c r="H27" i="7"/>
  <c r="J26" i="7"/>
  <c r="H26" i="7"/>
  <c r="J25" i="7"/>
  <c r="H25" i="7"/>
  <c r="J24" i="7"/>
  <c r="H24" i="7"/>
  <c r="J23" i="7"/>
  <c r="H23" i="7"/>
  <c r="J22" i="7"/>
  <c r="H22" i="7"/>
  <c r="J21" i="7"/>
  <c r="H21" i="7"/>
  <c r="J20" i="7"/>
  <c r="H20" i="7"/>
  <c r="J19" i="7"/>
  <c r="H19" i="7"/>
  <c r="J18" i="7"/>
  <c r="H18" i="7"/>
  <c r="J17" i="7"/>
  <c r="H17" i="7"/>
  <c r="J16" i="7"/>
  <c r="H16" i="7"/>
  <c r="J15" i="7"/>
  <c r="H15" i="7"/>
  <c r="J14" i="7"/>
  <c r="H14" i="7"/>
  <c r="J13" i="7"/>
  <c r="H13" i="7"/>
  <c r="J12" i="7"/>
  <c r="H12" i="7"/>
  <c r="J11" i="7"/>
  <c r="H11" i="7"/>
  <c r="J10" i="7"/>
  <c r="H10" i="7"/>
  <c r="J9" i="7"/>
  <c r="H9" i="7"/>
  <c r="J8" i="7"/>
  <c r="H8" i="7"/>
  <c r="J7" i="7"/>
  <c r="H7" i="7"/>
  <c r="J6" i="7"/>
  <c r="H6" i="7"/>
  <c r="J5" i="7"/>
  <c r="H5" i="7"/>
  <c r="J4" i="7"/>
  <c r="H4" i="7"/>
  <c r="J3" i="7"/>
  <c r="H3" i="7"/>
  <c r="J2" i="7"/>
  <c r="H2" i="7"/>
  <c r="J29" i="7" l="1"/>
  <c r="H27" i="5" l="1"/>
  <c r="H26" i="5"/>
  <c r="J25" i="5"/>
  <c r="H25" i="5"/>
  <c r="J24" i="5"/>
  <c r="H24" i="5"/>
  <c r="J23" i="5"/>
  <c r="H23" i="5"/>
  <c r="J22" i="5"/>
  <c r="H22" i="5"/>
  <c r="J21" i="5"/>
  <c r="H21" i="5"/>
  <c r="J20" i="5"/>
  <c r="H20" i="5"/>
  <c r="J19" i="5"/>
  <c r="H19" i="5"/>
  <c r="J18" i="5"/>
  <c r="H18" i="5"/>
  <c r="J17" i="5"/>
  <c r="H17" i="5"/>
  <c r="J16" i="5"/>
  <c r="H16" i="5"/>
  <c r="J15" i="5"/>
  <c r="H15" i="5"/>
  <c r="J14" i="5"/>
  <c r="H14" i="5"/>
  <c r="J13" i="5"/>
  <c r="H13" i="5"/>
  <c r="J12" i="5"/>
  <c r="H12" i="5"/>
  <c r="J11" i="5"/>
  <c r="H11" i="5"/>
  <c r="J10" i="5"/>
  <c r="H10" i="5"/>
  <c r="J9" i="5"/>
  <c r="H9" i="5"/>
  <c r="J8" i="5"/>
  <c r="H8" i="5"/>
  <c r="J7" i="5"/>
  <c r="H7" i="5"/>
  <c r="J6" i="5"/>
  <c r="H6" i="5"/>
  <c r="J5" i="5"/>
  <c r="H5" i="5"/>
  <c r="J4" i="5"/>
  <c r="H4" i="5"/>
  <c r="J3" i="5"/>
  <c r="H3" i="5"/>
  <c r="J2" i="5"/>
  <c r="H2" i="5"/>
  <c r="J29" i="5" l="1"/>
</calcChain>
</file>

<file path=xl/comments1.xml><?xml version="1.0" encoding="utf-8"?>
<comments xmlns="http://schemas.openxmlformats.org/spreadsheetml/2006/main">
  <authors>
    <author>Ziliang Song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Ziliang Song:</t>
        </r>
        <r>
          <rPr>
            <sz val="9"/>
            <color indexed="81"/>
            <rFont val="Tahoma"/>
            <family val="2"/>
          </rPr>
          <t xml:space="preserve">
The [DAG] and [FVI] are  distributed in proportion to the actual alignment of 15 repeats in this model</t>
        </r>
      </text>
    </comment>
  </commentList>
</comments>
</file>

<file path=xl/sharedStrings.xml><?xml version="1.0" encoding="utf-8"?>
<sst xmlns="http://schemas.openxmlformats.org/spreadsheetml/2006/main" count="132" uniqueCount="72">
  <si>
    <t># sites specified</t>
  </si>
  <si>
    <t>Profile</t>
  </si>
  <si>
    <t>Regular expression</t>
  </si>
  <si>
    <t>WebLogo3 IC</t>
  </si>
  <si>
    <t># of protein hits</t>
  </si>
  <si>
    <t>Proportion</t>
  </si>
  <si>
    <t>with tandem repeats</t>
  </si>
  <si>
    <t>D[DAG]4-13X[FVI]GK</t>
  </si>
  <si>
    <t>D[DAG][^X]{4,13}[FVI]GK</t>
  </si>
  <si>
    <t>D[DAG]4-13X[FVI]GX</t>
  </si>
  <si>
    <t>D[DAG][^X]{4,13}[FVI]G[^X]</t>
  </si>
  <si>
    <t>D[DAG]4-13X[FVI]XK</t>
  </si>
  <si>
    <t>D[DAG][^X]{4,13}[FVI][^X]K</t>
  </si>
  <si>
    <t>D[DAG]5-14XGK</t>
  </si>
  <si>
    <t>D[DAG][^X]{5,14}GK</t>
  </si>
  <si>
    <t>D5-14X[FVI]GK</t>
  </si>
  <si>
    <t>D[^X]{5,14}[FVI]GK</t>
  </si>
  <si>
    <t>X[DAG]4-13X[FVI]GK</t>
  </si>
  <si>
    <t>[^X][DAG][^X]{4,13}[FVI]GK</t>
  </si>
  <si>
    <t>D[DAG]5-14XGX</t>
  </si>
  <si>
    <t>D[DAG][^X]{5,14}G[^X]</t>
  </si>
  <si>
    <t>D5-14X[FVI]GX</t>
  </si>
  <si>
    <t>D[^X]{5,14}[FVI]G[^X]</t>
  </si>
  <si>
    <t>D[DAG]4-13X[FVI]2X</t>
  </si>
  <si>
    <t>D[DAG][^X]{4,13}[FVI][^X]{2}</t>
  </si>
  <si>
    <t>D[DAG]6-15XK</t>
  </si>
  <si>
    <t>D[DAG][^X]{6,15}K</t>
  </si>
  <si>
    <t>D5-14X[FVI]XK</t>
  </si>
  <si>
    <t>D[^X]{5,14}[FVI][^X]K</t>
  </si>
  <si>
    <t>X[DAG]4-13X[FVI]GX</t>
  </si>
  <si>
    <t>[^X][DAG][^X]{4,13}[FVI]G[^X]</t>
  </si>
  <si>
    <t>X[DAG]4-13X[FVI]XK</t>
  </si>
  <si>
    <t>[^X][DAG][^X]{4,13}[FVI][^X]K</t>
  </si>
  <si>
    <t>X[DAG]5-14XGK</t>
  </si>
  <si>
    <t>[^X][DAG][^X]{5,14}GK</t>
  </si>
  <si>
    <t>6-15X[FVI]GK</t>
  </si>
  <si>
    <t>[^X]{6,15}[FVI]GK</t>
  </si>
  <si>
    <t>D6-15XGK</t>
  </si>
  <si>
    <t>D[^X]{6,15}GK</t>
  </si>
  <si>
    <t>D[DAG]7-16X</t>
  </si>
  <si>
    <t>D[DAG][^X]{7,16}</t>
  </si>
  <si>
    <t>D5-14X[FVI]2X</t>
  </si>
  <si>
    <t>D[^X]{5,14}[FVI][^X]{2}</t>
  </si>
  <si>
    <t>D6-15XGX</t>
  </si>
  <si>
    <t>D[^X]{6,15}G[^X]</t>
  </si>
  <si>
    <t>D7-16XK</t>
  </si>
  <si>
    <t>D[^X]{7,16}K</t>
  </si>
  <si>
    <t>X[DAG]4-13X[FVI]2X</t>
  </si>
  <si>
    <t>[^X][DAG][^X]{4,13}[FVI][^X]{2}</t>
  </si>
  <si>
    <t>X[DAG]5-14XGX</t>
  </si>
  <si>
    <t>[^X][DAG][^X]{5,14}G[^X]</t>
  </si>
  <si>
    <t>X[DAG]6-15XK</t>
  </si>
  <si>
    <t>[^X][DAG][^X]{6,15}K</t>
  </si>
  <si>
    <t>6-15X[FVI]GX</t>
  </si>
  <si>
    <t>[^X]{6,15}[FVI]G[^X]</t>
  </si>
  <si>
    <t>6-15X[FVI]XK</t>
  </si>
  <si>
    <t>[^X]{6,15}[FVI][^X]K</t>
  </si>
  <si>
    <t>7-16XGK</t>
  </si>
  <si>
    <t>[^X]{7,16}GK</t>
  </si>
  <si>
    <t>total # of proteins</t>
  </si>
  <si>
    <t>Mean</t>
  </si>
  <si>
    <t>STDEV</t>
  </si>
  <si>
    <t># proteins matching Profile 1</t>
  </si>
  <si>
    <t># repeats matching Profile 1</t>
  </si>
  <si>
    <t>Profile No.</t>
  </si>
  <si>
    <t>total # of ORFs</t>
  </si>
  <si>
    <t># of ORF hits</t>
  </si>
  <si>
    <t># of matching strings</t>
  </si>
  <si>
    <t>String : Protein</t>
  </si>
  <si>
    <t># of hits containing ≥3 matching strings</t>
  </si>
  <si>
    <t>String : ORF</t>
  </si>
  <si>
    <t>Information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</si>
</sst>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0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10085</xdr:colOff>
      <xdr:row>30</xdr:row>
      <xdr:rowOff>12699</xdr:rowOff>
    </xdr:from>
    <xdr:ext cx="8004175" cy="236220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6CD58DA-0852-4C27-8BB2-CBDD7B67BE7F}"/>
            </a:ext>
          </a:extLst>
        </xdr:cNvPr>
        <xdr:cNvSpPr txBox="1"/>
      </xdr:nvSpPr>
      <xdr:spPr>
        <a:xfrm>
          <a:off x="10085" y="6508749"/>
          <a:ext cx="8004175" cy="2362201"/>
        </a:xfrm>
        <a:prstGeom prst="rect">
          <a:avLst/>
        </a:prstGeom>
        <a:solidFill>
          <a:schemeClr val="bg1"/>
        </a:solidFill>
        <a:ln>
          <a:solidFill>
            <a:schemeClr val="bg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algn="l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Table S1 presents the search results of 26 profiles</a:t>
          </a:r>
          <a:r>
            <a:rPr lang="en-CA" sz="1200" baseline="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 in (a) predicted proteome and (b) ORF library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.</a:t>
          </a:r>
          <a:r>
            <a:rPr lang="en-CA" sz="1200" baseline="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 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Letter "X" in Columns C and D represents any of the 20 proteinogenic amino acids. The information content in Column E is calculated </a:t>
          </a:r>
          <a:r>
            <a:rPr kumimoji="0" lang="en-C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based on the alignment of repeats in Figure 4 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using the algorithm established by (Schneider </a:t>
          </a:r>
          <a:r>
            <a:rPr lang="en-CA" sz="1200" i="1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et al.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, 1986; Crooks </a:t>
          </a:r>
          <a:r>
            <a:rPr lang="en-CA" sz="1200" i="1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et al.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, 2004). Each possible</a:t>
          </a:r>
          <a:r>
            <a:rPr lang="en-CA" sz="1200" baseline="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 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amino acid at the sites [DAG] and [FVI] is weighed on</a:t>
          </a:r>
          <a:r>
            <a:rPr lang="en-CA" sz="1200" baseline="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 its 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actual occurrence</a:t>
          </a:r>
          <a:r>
            <a:rPr lang="en-CA" sz="1200" baseline="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 in the 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alignment of 12 linusorb-embedded repeats in</a:t>
          </a:r>
          <a:r>
            <a:rPr lang="en-CA" sz="1200" baseline="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 Figure 4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. The calculated information content</a:t>
          </a:r>
          <a:r>
            <a:rPr lang="en-CA" sz="1200" baseline="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 of each profile has been verified by WebLogo3 (</a:t>
          </a:r>
          <a:r>
            <a:rPr kumimoji="0" lang="en-C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Crooks </a:t>
          </a:r>
          <a:r>
            <a:rPr kumimoji="0" lang="en-CA" sz="12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et al.</a:t>
          </a:r>
          <a:r>
            <a:rPr kumimoji="0" lang="en-C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, 2004)</a:t>
          </a:r>
          <a:r>
            <a:rPr lang="en-CA" sz="1200" baseline="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. </a:t>
          </a:r>
          <a:endParaRPr lang="en-CA" sz="1200">
            <a:effectLst/>
            <a:latin typeface="Times New Roman" panose="02020603050405020304" pitchFamily="18" charset="0"/>
            <a:ea typeface="SimSun" panose="02010600030101010101" pitchFamily="2" charset="-122"/>
            <a:cs typeface="Times New Roman" panose="02020603050405020304" pitchFamily="18" charset="0"/>
          </a:endParaRPr>
        </a:p>
        <a:p>
          <a:pPr marL="0" marR="0" algn="l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endParaRPr lang="en-CA" sz="1200">
            <a:effectLst/>
            <a:latin typeface="Times New Roman" panose="02020603050405020304" pitchFamily="18" charset="0"/>
            <a:ea typeface="SimSun" panose="02010600030101010101" pitchFamily="2" charset="-122"/>
            <a:cs typeface="Times New Roman" panose="02020603050405020304" pitchFamily="18" charset="0"/>
          </a:endParaRPr>
        </a:p>
        <a:p>
          <a:pPr marL="0" marR="0" algn="l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References:</a:t>
          </a:r>
        </a:p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Crooks, G. </a:t>
          </a:r>
          <a:r>
            <a:rPr lang="en-CA" sz="1200" i="1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et al.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 (2004) ‘WebLogo: a sequence logo generator’, </a:t>
          </a:r>
          <a:r>
            <a:rPr lang="en-CA" sz="1200" i="1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Genome Res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, 14, pp. 1188–1190. </a:t>
          </a:r>
        </a:p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Schneider, T. D. </a:t>
          </a:r>
          <a:r>
            <a:rPr lang="en-CA" sz="1200" i="1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et al.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 (1986) ‘Information content of binding sites on nucleotide sequences’, </a:t>
          </a:r>
          <a:r>
            <a:rPr lang="en-CA" sz="1200" i="1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Journal of Molecular Biology</a:t>
          </a:r>
          <a:r>
            <a:rPr lang="en-CA" sz="1200">
              <a:effectLst/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, 188(3), pp. 415–431.</a:t>
          </a:r>
        </a:p>
        <a:p>
          <a:pPr marL="0" marR="0" algn="l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endParaRPr lang="en-CA" sz="1200">
            <a:effectLst/>
            <a:latin typeface="Times New Roman" panose="02020603050405020304" pitchFamily="18" charset="0"/>
            <a:ea typeface="SimSun" panose="02010600030101010101" pitchFamily="2" charset="-122"/>
            <a:cs typeface="Times New Roman" panose="02020603050405020304" pitchFamily="18" charset="0"/>
          </a:endParaRPr>
        </a:p>
        <a:p>
          <a:pPr marL="0" marR="0" algn="l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endParaRPr lang="en-CA" sz="1200">
            <a:effectLst/>
            <a:latin typeface="Times New Roman" panose="02020603050405020304" pitchFamily="18" charset="0"/>
            <a:ea typeface="SimSun" panose="02010600030101010101" pitchFamily="2" charset="-122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37" zoomScaleNormal="100" workbookViewId="0">
      <selection activeCell="C30" sqref="C30"/>
    </sheetView>
  </sheetViews>
  <sheetFormatPr defaultColWidth="8.7265625" defaultRowHeight="15.5" x14ac:dyDescent="0.35"/>
  <cols>
    <col min="1" max="1" width="6.7265625" style="1" bestFit="1" customWidth="1"/>
    <col min="2" max="2" width="8.7265625" style="1" customWidth="1"/>
    <col min="3" max="3" width="22.1796875" style="2" bestFit="1" customWidth="1"/>
    <col min="4" max="4" width="33.1796875" style="1" bestFit="1" customWidth="1"/>
    <col min="5" max="5" width="13.453125" style="1" bestFit="1" customWidth="1"/>
    <col min="6" max="6" width="16.36328125" style="3" bestFit="1" customWidth="1"/>
    <col min="7" max="7" width="14.7265625" style="1" bestFit="1" customWidth="1"/>
    <col min="8" max="8" width="10.1796875" style="1" bestFit="1" customWidth="1"/>
    <col min="9" max="9" width="12" style="1" bestFit="1" customWidth="1"/>
    <col min="10" max="10" width="14.54296875" style="1" bestFit="1" customWidth="1"/>
    <col min="11" max="11" width="28.453125" style="1" bestFit="1" customWidth="1"/>
    <col min="12" max="12" width="18.6328125" style="1" bestFit="1" customWidth="1"/>
    <col min="13" max="13" width="9.6328125" style="1" bestFit="1" customWidth="1"/>
    <col min="14" max="16384" width="8.7265625" style="1"/>
  </cols>
  <sheetData>
    <row r="1" spans="1:14" s="4" customFormat="1" ht="62" x14ac:dyDescent="0.35">
      <c r="A1" s="4" t="s">
        <v>64</v>
      </c>
      <c r="B1" s="4" t="s">
        <v>0</v>
      </c>
      <c r="C1" s="1" t="s">
        <v>1</v>
      </c>
      <c r="D1" s="4" t="s">
        <v>2</v>
      </c>
      <c r="E1" s="2" t="s">
        <v>71</v>
      </c>
      <c r="F1" s="4" t="s">
        <v>59</v>
      </c>
      <c r="G1" s="4" t="s">
        <v>4</v>
      </c>
      <c r="H1" s="14" t="s">
        <v>5</v>
      </c>
      <c r="I1" s="4" t="s">
        <v>67</v>
      </c>
      <c r="J1" s="4" t="s">
        <v>68</v>
      </c>
      <c r="K1" s="4" t="s">
        <v>69</v>
      </c>
      <c r="L1" s="4" t="s">
        <v>6</v>
      </c>
      <c r="M1" s="4" t="s">
        <v>62</v>
      </c>
      <c r="N1" s="4" t="s">
        <v>63</v>
      </c>
    </row>
    <row r="2" spans="1:14" x14ac:dyDescent="0.35">
      <c r="A2" s="1">
        <v>1</v>
      </c>
      <c r="B2" s="1">
        <v>5</v>
      </c>
      <c r="C2" s="5" t="s">
        <v>7</v>
      </c>
      <c r="D2" s="5" t="s">
        <v>8</v>
      </c>
      <c r="E2" s="2">
        <v>12.364329308930683</v>
      </c>
      <c r="F2" s="6">
        <v>60181</v>
      </c>
      <c r="G2" s="6">
        <v>1415</v>
      </c>
      <c r="H2" s="7">
        <f t="shared" ref="H2:H27" si="0">G2/F2</f>
        <v>2.3512404247187649E-2</v>
      </c>
      <c r="I2" s="6">
        <v>1548</v>
      </c>
      <c r="J2" s="8">
        <f t="shared" ref="J2:J25" si="1">I2/G2</f>
        <v>1.0939929328621909</v>
      </c>
      <c r="K2" s="13">
        <v>20</v>
      </c>
      <c r="L2" s="6">
        <v>17</v>
      </c>
      <c r="M2" s="1">
        <v>17</v>
      </c>
      <c r="N2" s="1">
        <v>103</v>
      </c>
    </row>
    <row r="3" spans="1:14" x14ac:dyDescent="0.35">
      <c r="A3" s="1">
        <v>2</v>
      </c>
      <c r="B3" s="1">
        <v>4</v>
      </c>
      <c r="C3" s="5" t="s">
        <v>9</v>
      </c>
      <c r="D3" s="5" t="s">
        <v>10</v>
      </c>
      <c r="E3" s="9">
        <v>9.6494657809858317</v>
      </c>
      <c r="F3" s="6">
        <v>60181</v>
      </c>
      <c r="G3" s="6">
        <v>17095</v>
      </c>
      <c r="H3" s="7">
        <f t="shared" si="0"/>
        <v>0.28405975307821407</v>
      </c>
      <c r="I3" s="6">
        <v>22884</v>
      </c>
      <c r="J3" s="8">
        <f t="shared" si="1"/>
        <v>1.3386370283708686</v>
      </c>
      <c r="K3" s="13">
        <v>1083</v>
      </c>
      <c r="L3" s="6">
        <v>21</v>
      </c>
      <c r="M3" s="1">
        <v>19</v>
      </c>
      <c r="N3" s="1">
        <v>106</v>
      </c>
    </row>
    <row r="4" spans="1:14" x14ac:dyDescent="0.35">
      <c r="A4" s="1">
        <v>3</v>
      </c>
      <c r="B4" s="1">
        <v>4</v>
      </c>
      <c r="C4" s="5" t="s">
        <v>11</v>
      </c>
      <c r="D4" s="5" t="s">
        <v>12</v>
      </c>
      <c r="E4" s="9">
        <v>9.8752475548849539</v>
      </c>
      <c r="F4" s="6">
        <v>60181</v>
      </c>
      <c r="G4" s="6">
        <v>15027</v>
      </c>
      <c r="H4" s="7">
        <f t="shared" si="0"/>
        <v>0.24969674814310164</v>
      </c>
      <c r="I4" s="6">
        <v>19980</v>
      </c>
      <c r="J4" s="8">
        <f t="shared" si="1"/>
        <v>1.3296067079257337</v>
      </c>
      <c r="K4" s="13">
        <v>899</v>
      </c>
      <c r="L4" s="6">
        <v>22</v>
      </c>
      <c r="M4" s="1">
        <v>19</v>
      </c>
      <c r="N4" s="1">
        <v>103</v>
      </c>
    </row>
    <row r="5" spans="1:14" x14ac:dyDescent="0.35">
      <c r="A5" s="1">
        <v>4</v>
      </c>
      <c r="B5" s="1">
        <v>4</v>
      </c>
      <c r="C5" s="5" t="s">
        <v>13</v>
      </c>
      <c r="D5" s="5" t="s">
        <v>14</v>
      </c>
      <c r="E5" s="9">
        <v>9.8062867319304612</v>
      </c>
      <c r="F5" s="6">
        <v>60181</v>
      </c>
      <c r="G5" s="6">
        <v>7912</v>
      </c>
      <c r="H5" s="7">
        <f t="shared" si="0"/>
        <v>0.13147006530300262</v>
      </c>
      <c r="I5" s="6">
        <v>9171</v>
      </c>
      <c r="J5" s="8">
        <f t="shared" si="1"/>
        <v>1.1591253791708798</v>
      </c>
      <c r="K5" s="6">
        <v>164</v>
      </c>
      <c r="L5" s="6">
        <v>17</v>
      </c>
      <c r="M5" s="1">
        <v>16</v>
      </c>
      <c r="N5" s="1">
        <v>100</v>
      </c>
    </row>
    <row r="6" spans="1:14" x14ac:dyDescent="0.35">
      <c r="A6" s="1">
        <v>5</v>
      </c>
      <c r="B6" s="1">
        <v>4</v>
      </c>
      <c r="C6" s="5" t="s">
        <v>15</v>
      </c>
      <c r="D6" s="5" t="s">
        <v>16</v>
      </c>
      <c r="E6" s="9">
        <v>10.547976252451479</v>
      </c>
      <c r="F6" s="6">
        <v>60181</v>
      </c>
      <c r="G6" s="6">
        <v>5127</v>
      </c>
      <c r="H6" s="7">
        <f t="shared" si="0"/>
        <v>8.5193001113308187E-2</v>
      </c>
      <c r="I6" s="6">
        <v>5720</v>
      </c>
      <c r="J6" s="8">
        <f t="shared" si="1"/>
        <v>1.1156621806124438</v>
      </c>
      <c r="K6" s="6">
        <v>47</v>
      </c>
      <c r="L6" s="6">
        <v>17</v>
      </c>
      <c r="M6" s="1">
        <v>16</v>
      </c>
      <c r="N6" s="1">
        <v>92</v>
      </c>
    </row>
    <row r="7" spans="1:14" x14ac:dyDescent="0.35">
      <c r="A7" s="1">
        <v>6</v>
      </c>
      <c r="B7" s="1">
        <v>4</v>
      </c>
      <c r="C7" s="5" t="s">
        <v>17</v>
      </c>
      <c r="D7" s="5" t="s">
        <v>18</v>
      </c>
      <c r="E7" s="9">
        <v>9.5783409154700045</v>
      </c>
      <c r="F7" s="6">
        <v>60181</v>
      </c>
      <c r="G7" s="6">
        <v>9620</v>
      </c>
      <c r="H7" s="7">
        <f t="shared" si="0"/>
        <v>0.15985111580066799</v>
      </c>
      <c r="I7" s="6">
        <v>11437</v>
      </c>
      <c r="J7" s="8">
        <f t="shared" si="1"/>
        <v>1.1888773388773388</v>
      </c>
      <c r="K7" s="6">
        <v>211</v>
      </c>
      <c r="L7" s="6">
        <v>14</v>
      </c>
      <c r="M7" s="1">
        <v>14</v>
      </c>
      <c r="N7" s="1">
        <v>90</v>
      </c>
    </row>
    <row r="8" spans="1:14" x14ac:dyDescent="0.35">
      <c r="A8" s="1">
        <v>7</v>
      </c>
      <c r="B8" s="1">
        <v>3</v>
      </c>
      <c r="C8" s="5" t="s">
        <v>19</v>
      </c>
      <c r="D8" s="5" t="s">
        <v>20</v>
      </c>
      <c r="E8" s="9">
        <v>7.0914232039856104</v>
      </c>
      <c r="F8" s="6">
        <v>60181</v>
      </c>
      <c r="G8" s="6">
        <v>41326</v>
      </c>
      <c r="H8" s="7">
        <f t="shared" si="0"/>
        <v>0.6866951363387116</v>
      </c>
      <c r="I8" s="6">
        <v>101003</v>
      </c>
      <c r="J8" s="8">
        <f t="shared" si="1"/>
        <v>2.4440545903305426</v>
      </c>
      <c r="K8" s="6"/>
      <c r="M8" s="6"/>
    </row>
    <row r="9" spans="1:14" x14ac:dyDescent="0.35">
      <c r="A9" s="1">
        <v>8</v>
      </c>
      <c r="B9" s="1">
        <v>3</v>
      </c>
      <c r="C9" s="5" t="s">
        <v>21</v>
      </c>
      <c r="D9" s="5" t="s">
        <v>22</v>
      </c>
      <c r="E9" s="9">
        <v>7.8331127245066297</v>
      </c>
      <c r="F9" s="6">
        <v>60181</v>
      </c>
      <c r="G9" s="6">
        <v>38979</v>
      </c>
      <c r="H9" s="7">
        <f t="shared" si="0"/>
        <v>0.64769611671457772</v>
      </c>
      <c r="I9" s="6">
        <v>87577</v>
      </c>
      <c r="J9" s="8">
        <f t="shared" si="1"/>
        <v>2.2467739038969703</v>
      </c>
      <c r="K9" s="6"/>
      <c r="M9" s="6"/>
    </row>
    <row r="10" spans="1:14" x14ac:dyDescent="0.35">
      <c r="A10" s="1">
        <v>9</v>
      </c>
      <c r="B10" s="1">
        <v>3</v>
      </c>
      <c r="C10" s="5" t="s">
        <v>23</v>
      </c>
      <c r="D10" s="5" t="s">
        <v>24</v>
      </c>
      <c r="E10" s="9">
        <v>7.1603840269401022</v>
      </c>
      <c r="F10" s="6">
        <v>60181</v>
      </c>
      <c r="G10" s="6">
        <v>48858</v>
      </c>
      <c r="H10" s="7">
        <f t="shared" si="0"/>
        <v>0.81185091640218676</v>
      </c>
      <c r="I10" s="6">
        <v>164508</v>
      </c>
      <c r="J10" s="8">
        <f t="shared" si="1"/>
        <v>3.3670637357239346</v>
      </c>
      <c r="K10" s="6"/>
      <c r="M10" s="6"/>
    </row>
    <row r="11" spans="1:14" x14ac:dyDescent="0.35">
      <c r="A11" s="1">
        <v>10</v>
      </c>
      <c r="B11" s="1">
        <v>3</v>
      </c>
      <c r="C11" s="5" t="s">
        <v>25</v>
      </c>
      <c r="D11" s="10" t="s">
        <v>26</v>
      </c>
      <c r="E11" s="2">
        <v>7.3172049778847335</v>
      </c>
      <c r="F11" s="6">
        <v>60181</v>
      </c>
      <c r="G11" s="1">
        <v>38457</v>
      </c>
      <c r="H11" s="3">
        <f t="shared" si="0"/>
        <v>0.6390222827802795</v>
      </c>
      <c r="I11" s="1">
        <v>92070</v>
      </c>
      <c r="J11" s="8">
        <f t="shared" si="1"/>
        <v>2.3941025040954833</v>
      </c>
    </row>
    <row r="12" spans="1:14" x14ac:dyDescent="0.35">
      <c r="A12" s="1">
        <v>11</v>
      </c>
      <c r="B12" s="1">
        <v>3</v>
      </c>
      <c r="C12" s="5" t="s">
        <v>27</v>
      </c>
      <c r="D12" s="5" t="s">
        <v>28</v>
      </c>
      <c r="E12" s="9">
        <v>8.0588944984057491</v>
      </c>
      <c r="F12" s="6">
        <v>60181</v>
      </c>
      <c r="G12" s="6">
        <v>35487</v>
      </c>
      <c r="H12" s="7">
        <f t="shared" si="0"/>
        <v>0.58967115867134146</v>
      </c>
      <c r="I12" s="6">
        <v>78260</v>
      </c>
      <c r="J12" s="8">
        <f t="shared" si="1"/>
        <v>2.2053146222560374</v>
      </c>
      <c r="K12" s="6"/>
      <c r="M12" s="6"/>
    </row>
    <row r="13" spans="1:14" x14ac:dyDescent="0.35">
      <c r="A13" s="1">
        <v>12</v>
      </c>
      <c r="B13" s="1">
        <v>3</v>
      </c>
      <c r="C13" s="5" t="s">
        <v>29</v>
      </c>
      <c r="D13" s="5" t="s">
        <v>30</v>
      </c>
      <c r="E13" s="9">
        <v>6.8634773875251538</v>
      </c>
      <c r="F13" s="6">
        <v>60181</v>
      </c>
      <c r="G13" s="6">
        <v>49630</v>
      </c>
      <c r="H13" s="7">
        <f t="shared" si="0"/>
        <v>0.82467888536248979</v>
      </c>
      <c r="I13" s="6">
        <v>176871</v>
      </c>
      <c r="J13" s="8">
        <f t="shared" si="1"/>
        <v>3.5637920612532743</v>
      </c>
      <c r="K13" s="6"/>
      <c r="M13" s="6"/>
    </row>
    <row r="14" spans="1:14" x14ac:dyDescent="0.35">
      <c r="A14" s="1">
        <v>13</v>
      </c>
      <c r="B14" s="1">
        <v>3</v>
      </c>
      <c r="C14" s="5" t="s">
        <v>31</v>
      </c>
      <c r="D14" s="5" t="s">
        <v>32</v>
      </c>
      <c r="E14" s="9">
        <v>7.2914528714048661</v>
      </c>
      <c r="F14" s="6">
        <v>60181</v>
      </c>
      <c r="G14" s="6">
        <v>46888</v>
      </c>
      <c r="H14" s="7">
        <f t="shared" si="0"/>
        <v>0.77911633239726819</v>
      </c>
      <c r="I14" s="6">
        <v>155751</v>
      </c>
      <c r="J14" s="8">
        <f t="shared" si="1"/>
        <v>3.321766763350964</v>
      </c>
      <c r="K14" s="6"/>
      <c r="M14" s="6"/>
    </row>
    <row r="15" spans="1:14" x14ac:dyDescent="0.35">
      <c r="A15" s="1">
        <v>14</v>
      </c>
      <c r="B15" s="1">
        <v>3</v>
      </c>
      <c r="C15" s="5" t="s">
        <v>33</v>
      </c>
      <c r="D15" s="5" t="s">
        <v>34</v>
      </c>
      <c r="E15" s="9">
        <v>7.0202983384697841</v>
      </c>
      <c r="F15" s="6">
        <v>60181</v>
      </c>
      <c r="G15" s="6">
        <v>35048</v>
      </c>
      <c r="H15" s="7">
        <f t="shared" si="0"/>
        <v>0.58237649756567689</v>
      </c>
      <c r="I15" s="6">
        <v>73103</v>
      </c>
      <c r="J15" s="8">
        <f t="shared" si="1"/>
        <v>2.0857966217758501</v>
      </c>
      <c r="K15" s="6"/>
      <c r="M15" s="6"/>
    </row>
    <row r="16" spans="1:14" x14ac:dyDescent="0.35">
      <c r="A16" s="1">
        <v>15</v>
      </c>
      <c r="B16" s="1">
        <v>3</v>
      </c>
      <c r="C16" s="5" t="s">
        <v>35</v>
      </c>
      <c r="D16" s="5" t="s">
        <v>36</v>
      </c>
      <c r="E16" s="9">
        <v>7.7619878589908016</v>
      </c>
      <c r="F16" s="6">
        <v>60181</v>
      </c>
      <c r="G16" s="6">
        <v>10703</v>
      </c>
      <c r="H16" s="7">
        <f t="shared" si="0"/>
        <v>0.17784682873332114</v>
      </c>
      <c r="I16" s="6">
        <v>12951</v>
      </c>
      <c r="J16" s="8">
        <f t="shared" si="1"/>
        <v>1.2100345697468</v>
      </c>
      <c r="K16" s="6"/>
      <c r="M16" s="6"/>
    </row>
    <row r="17" spans="1:10" x14ac:dyDescent="0.35">
      <c r="A17" s="1">
        <v>16</v>
      </c>
      <c r="B17" s="1">
        <v>3</v>
      </c>
      <c r="C17" s="5" t="s">
        <v>37</v>
      </c>
      <c r="D17" s="10" t="s">
        <v>38</v>
      </c>
      <c r="E17" s="2">
        <v>7.9899336754512582</v>
      </c>
      <c r="F17" s="6">
        <v>60181</v>
      </c>
      <c r="G17" s="1">
        <v>23154</v>
      </c>
      <c r="H17" s="3">
        <f t="shared" si="0"/>
        <v>0.38473936956846844</v>
      </c>
      <c r="I17" s="1">
        <v>36042</v>
      </c>
      <c r="J17" s="8">
        <f t="shared" si="1"/>
        <v>1.5566208862399586</v>
      </c>
    </row>
    <row r="18" spans="1:10" x14ac:dyDescent="0.35">
      <c r="A18" s="1">
        <v>17</v>
      </c>
      <c r="B18" s="1">
        <v>2</v>
      </c>
      <c r="C18" s="5" t="s">
        <v>39</v>
      </c>
      <c r="D18" s="10" t="s">
        <v>40</v>
      </c>
      <c r="E18" s="2">
        <v>4.6023414499398818</v>
      </c>
      <c r="F18" s="6">
        <v>60181</v>
      </c>
      <c r="G18" s="1">
        <v>51567</v>
      </c>
      <c r="H18" s="3">
        <f t="shared" si="0"/>
        <v>0.8568651235439757</v>
      </c>
      <c r="I18" s="1">
        <v>191805</v>
      </c>
      <c r="J18" s="8">
        <f t="shared" si="1"/>
        <v>3.7195299319332129</v>
      </c>
    </row>
    <row r="19" spans="1:10" x14ac:dyDescent="0.35">
      <c r="A19" s="1">
        <v>18</v>
      </c>
      <c r="B19" s="1">
        <v>2</v>
      </c>
      <c r="C19" s="5" t="s">
        <v>41</v>
      </c>
      <c r="D19" s="5" t="s">
        <v>42</v>
      </c>
      <c r="E19" s="2">
        <v>5.3440309704608984</v>
      </c>
      <c r="F19" s="6">
        <v>60181</v>
      </c>
      <c r="G19" s="1">
        <v>59340</v>
      </c>
      <c r="H19" s="3">
        <f t="shared" si="0"/>
        <v>0.98602548977251958</v>
      </c>
      <c r="I19" s="1">
        <v>554632</v>
      </c>
      <c r="J19" s="8">
        <f t="shared" si="1"/>
        <v>9.3466801482979438</v>
      </c>
    </row>
    <row r="20" spans="1:10" x14ac:dyDescent="0.35">
      <c r="A20" s="1">
        <v>19</v>
      </c>
      <c r="B20" s="1">
        <v>2</v>
      </c>
      <c r="C20" s="10" t="s">
        <v>43</v>
      </c>
      <c r="D20" s="10" t="s">
        <v>44</v>
      </c>
      <c r="E20" s="2">
        <v>5.2750701475064066</v>
      </c>
      <c r="F20" s="6">
        <v>60181</v>
      </c>
      <c r="G20" s="1">
        <v>57390</v>
      </c>
      <c r="H20" s="3">
        <f t="shared" si="0"/>
        <v>0.95362323656968151</v>
      </c>
      <c r="I20" s="1">
        <v>371246</v>
      </c>
      <c r="J20" s="8">
        <f t="shared" si="1"/>
        <v>6.4688273218330723</v>
      </c>
    </row>
    <row r="21" spans="1:10" x14ac:dyDescent="0.35">
      <c r="A21" s="1">
        <v>20</v>
      </c>
      <c r="B21" s="1">
        <v>2</v>
      </c>
      <c r="C21" s="10" t="s">
        <v>45</v>
      </c>
      <c r="D21" s="10" t="s">
        <v>46</v>
      </c>
      <c r="E21" s="2">
        <v>5.5008519214055287</v>
      </c>
      <c r="F21" s="6">
        <v>60181</v>
      </c>
      <c r="G21" s="1">
        <v>55492</v>
      </c>
      <c r="H21" s="3">
        <f t="shared" si="0"/>
        <v>0.9220850434522524</v>
      </c>
      <c r="I21" s="1">
        <v>335878</v>
      </c>
      <c r="J21" s="8">
        <f t="shared" si="1"/>
        <v>6.052728321199452</v>
      </c>
    </row>
    <row r="22" spans="1:10" x14ac:dyDescent="0.35">
      <c r="A22" s="1">
        <v>21</v>
      </c>
      <c r="B22" s="1">
        <v>2</v>
      </c>
      <c r="C22" s="5" t="s">
        <v>47</v>
      </c>
      <c r="D22" s="5" t="s">
        <v>48</v>
      </c>
      <c r="E22" s="9">
        <v>4.3743956334794252</v>
      </c>
      <c r="F22" s="6">
        <v>60181</v>
      </c>
      <c r="G22" s="6">
        <v>60166</v>
      </c>
      <c r="H22" s="7">
        <f t="shared" si="0"/>
        <v>0.99975075189843976</v>
      </c>
      <c r="I22" s="6">
        <v>996772</v>
      </c>
      <c r="J22" s="8">
        <f t="shared" si="1"/>
        <v>16.567031213642256</v>
      </c>
    </row>
    <row r="23" spans="1:10" x14ac:dyDescent="0.35">
      <c r="A23" s="1">
        <v>22</v>
      </c>
      <c r="B23" s="1">
        <v>2</v>
      </c>
      <c r="C23" s="5" t="s">
        <v>49</v>
      </c>
      <c r="D23" s="5" t="s">
        <v>50</v>
      </c>
      <c r="E23" s="2">
        <v>4.3054348105249298</v>
      </c>
      <c r="F23" s="6">
        <v>60181</v>
      </c>
      <c r="G23" s="1">
        <v>59792</v>
      </c>
      <c r="H23" s="3">
        <f t="shared" si="0"/>
        <v>0.99353616589953642</v>
      </c>
      <c r="I23" s="1">
        <v>663961</v>
      </c>
      <c r="J23" s="8">
        <f t="shared" si="1"/>
        <v>11.104512309339041</v>
      </c>
    </row>
    <row r="24" spans="1:10" x14ac:dyDescent="0.35">
      <c r="A24" s="1">
        <v>23</v>
      </c>
      <c r="B24" s="1">
        <v>2</v>
      </c>
      <c r="C24" s="10" t="s">
        <v>51</v>
      </c>
      <c r="D24" s="10" t="s">
        <v>52</v>
      </c>
      <c r="E24" s="2">
        <v>4.5312165844240564</v>
      </c>
      <c r="F24" s="6">
        <v>60181</v>
      </c>
      <c r="G24" s="1">
        <v>59248</v>
      </c>
      <c r="H24" s="3">
        <f t="shared" si="0"/>
        <v>0.98449676808294972</v>
      </c>
      <c r="I24" s="1">
        <v>627814</v>
      </c>
      <c r="J24" s="8">
        <f t="shared" si="1"/>
        <v>10.596374561166622</v>
      </c>
    </row>
    <row r="25" spans="1:10" x14ac:dyDescent="0.35">
      <c r="A25" s="1">
        <v>24</v>
      </c>
      <c r="B25" s="1">
        <v>2</v>
      </c>
      <c r="C25" s="5" t="s">
        <v>53</v>
      </c>
      <c r="D25" s="5" t="s">
        <v>54</v>
      </c>
      <c r="E25" s="2">
        <v>5.0471243310459499</v>
      </c>
      <c r="F25" s="6">
        <v>60181</v>
      </c>
      <c r="G25" s="1">
        <v>51653</v>
      </c>
      <c r="H25" s="3">
        <f t="shared" si="0"/>
        <v>0.85829414599292131</v>
      </c>
      <c r="I25" s="1">
        <v>207791</v>
      </c>
      <c r="J25" s="8">
        <f t="shared" si="1"/>
        <v>4.0228253925231838</v>
      </c>
    </row>
    <row r="26" spans="1:10" x14ac:dyDescent="0.35">
      <c r="A26" s="1">
        <v>25</v>
      </c>
      <c r="B26" s="1">
        <v>2</v>
      </c>
      <c r="C26" s="5" t="s">
        <v>55</v>
      </c>
      <c r="D26" s="5" t="s">
        <v>56</v>
      </c>
      <c r="E26" s="2">
        <v>5.2729061049450721</v>
      </c>
      <c r="F26" s="6">
        <v>60181</v>
      </c>
      <c r="G26" s="1">
        <v>48923</v>
      </c>
      <c r="H26" s="3">
        <f t="shared" si="0"/>
        <v>0.81293099150894799</v>
      </c>
      <c r="I26" s="1">
        <v>181629</v>
      </c>
      <c r="J26" s="8">
        <f>I26/G26</f>
        <v>3.7125482901702678</v>
      </c>
    </row>
    <row r="27" spans="1:10" x14ac:dyDescent="0.35">
      <c r="A27" s="1">
        <v>26</v>
      </c>
      <c r="B27" s="1">
        <v>2</v>
      </c>
      <c r="C27" s="5" t="s">
        <v>57</v>
      </c>
      <c r="D27" s="10" t="s">
        <v>58</v>
      </c>
      <c r="E27" s="2">
        <v>5.2039452819905794</v>
      </c>
      <c r="F27" s="6">
        <v>60181</v>
      </c>
      <c r="G27" s="1">
        <v>37526</v>
      </c>
      <c r="H27" s="3">
        <f t="shared" si="0"/>
        <v>0.62355228394343731</v>
      </c>
      <c r="I27" s="1">
        <v>84763</v>
      </c>
      <c r="J27" s="8">
        <f>I27/G27</f>
        <v>2.2587805787986994</v>
      </c>
    </row>
    <row r="28" spans="1:10" x14ac:dyDescent="0.35">
      <c r="F28" s="1"/>
      <c r="H28" s="1" t="s">
        <v>60</v>
      </c>
      <c r="J28" s="11">
        <f>AVERAGE(J2:J27)</f>
        <v>4.0565792267458862</v>
      </c>
    </row>
    <row r="29" spans="1:10" x14ac:dyDescent="0.35">
      <c r="B29" s="6"/>
      <c r="C29" s="12"/>
      <c r="H29" s="1" t="s">
        <v>61</v>
      </c>
      <c r="J29" s="11">
        <f>_xlfn.STDEV.S(J2:J27)</f>
        <v>3.8503895735032558</v>
      </c>
    </row>
    <row r="30" spans="1:10" x14ac:dyDescent="0.35">
      <c r="B30" s="6"/>
      <c r="C30" s="1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1"/>
  <sheetViews>
    <sheetView topLeftCell="A13" zoomScaleNormal="100" workbookViewId="0">
      <selection activeCell="D29" sqref="D29"/>
    </sheetView>
  </sheetViews>
  <sheetFormatPr defaultColWidth="8.7265625" defaultRowHeight="15.5" x14ac:dyDescent="0.35"/>
  <cols>
    <col min="1" max="1" width="6.7265625" style="1" bestFit="1" customWidth="1"/>
    <col min="2" max="2" width="8.7265625" style="1" customWidth="1"/>
    <col min="3" max="3" width="22.1796875" style="2" bestFit="1" customWidth="1"/>
    <col min="4" max="4" width="33.26953125" style="1" bestFit="1" customWidth="1"/>
    <col min="5" max="5" width="13.453125" style="1" bestFit="1" customWidth="1"/>
    <col min="6" max="6" width="16.36328125" style="3" bestFit="1" customWidth="1"/>
    <col min="7" max="7" width="14.7265625" style="1" bestFit="1" customWidth="1"/>
    <col min="8" max="8" width="10.1796875" style="1" bestFit="1" customWidth="1"/>
    <col min="9" max="9" width="12" style="1" bestFit="1" customWidth="1"/>
    <col min="10" max="10" width="14.54296875" style="1" bestFit="1" customWidth="1"/>
    <col min="11" max="11" width="31.90625" style="1" bestFit="1" customWidth="1"/>
    <col min="12" max="16384" width="8.7265625" style="1"/>
  </cols>
  <sheetData>
    <row r="1" spans="1:11" s="4" customFormat="1" ht="46.5" x14ac:dyDescent="0.35">
      <c r="A1" s="4" t="s">
        <v>64</v>
      </c>
      <c r="B1" s="4" t="s">
        <v>0</v>
      </c>
      <c r="C1" s="4" t="s">
        <v>1</v>
      </c>
      <c r="D1" s="4" t="s">
        <v>2</v>
      </c>
      <c r="E1" s="2" t="s">
        <v>3</v>
      </c>
      <c r="F1" s="4" t="s">
        <v>65</v>
      </c>
      <c r="G1" s="4" t="s">
        <v>66</v>
      </c>
      <c r="H1" s="14" t="s">
        <v>5</v>
      </c>
      <c r="I1" s="4" t="s">
        <v>67</v>
      </c>
      <c r="J1" s="4" t="s">
        <v>70</v>
      </c>
    </row>
    <row r="2" spans="1:11" x14ac:dyDescent="0.35">
      <c r="A2" s="1">
        <v>1</v>
      </c>
      <c r="B2" s="1">
        <v>5</v>
      </c>
      <c r="C2" s="5" t="s">
        <v>7</v>
      </c>
      <c r="D2" s="5" t="s">
        <v>8</v>
      </c>
      <c r="E2" s="2">
        <v>12.364329308930683</v>
      </c>
      <c r="F2" s="6">
        <v>4254099</v>
      </c>
      <c r="G2" s="6">
        <v>2351</v>
      </c>
      <c r="H2" s="7">
        <f t="shared" ref="H2:H27" si="0">G2/F2</f>
        <v>5.5264346222314053E-4</v>
      </c>
      <c r="I2" s="6">
        <v>2447</v>
      </c>
      <c r="J2" s="8">
        <f t="shared" ref="J2:J27" si="1">I2/G2</f>
        <v>1.0408336877924287</v>
      </c>
      <c r="K2" s="6"/>
    </row>
    <row r="3" spans="1:11" x14ac:dyDescent="0.35">
      <c r="A3" s="1">
        <v>2</v>
      </c>
      <c r="B3" s="1">
        <v>4</v>
      </c>
      <c r="C3" s="5" t="s">
        <v>9</v>
      </c>
      <c r="D3" s="5" t="s">
        <v>10</v>
      </c>
      <c r="E3" s="9">
        <v>9.6494657809858317</v>
      </c>
      <c r="F3" s="6">
        <v>4254099</v>
      </c>
      <c r="G3" s="6">
        <v>40823</v>
      </c>
      <c r="H3" s="7">
        <f t="shared" si="0"/>
        <v>9.5961565539494972E-3</v>
      </c>
      <c r="I3" s="6">
        <v>43286</v>
      </c>
      <c r="J3" s="8">
        <f t="shared" si="1"/>
        <v>1.0603336354506039</v>
      </c>
      <c r="K3" s="6"/>
    </row>
    <row r="4" spans="1:11" x14ac:dyDescent="0.35">
      <c r="A4" s="1">
        <v>3</v>
      </c>
      <c r="B4" s="1">
        <v>4</v>
      </c>
      <c r="C4" s="5" t="s">
        <v>11</v>
      </c>
      <c r="D4" s="5" t="s">
        <v>12</v>
      </c>
      <c r="E4" s="9">
        <v>9.8752475548849539</v>
      </c>
      <c r="F4" s="6">
        <v>4254099</v>
      </c>
      <c r="G4" s="6">
        <v>35431</v>
      </c>
      <c r="H4" s="7">
        <f t="shared" si="0"/>
        <v>8.3286731220876611E-3</v>
      </c>
      <c r="I4" s="6">
        <v>37336</v>
      </c>
      <c r="J4" s="8">
        <f t="shared" si="1"/>
        <v>1.0537664756851346</v>
      </c>
      <c r="K4" s="6"/>
    </row>
    <row r="5" spans="1:11" x14ac:dyDescent="0.35">
      <c r="A5" s="1">
        <v>4</v>
      </c>
      <c r="B5" s="1">
        <v>4</v>
      </c>
      <c r="C5" s="5" t="s">
        <v>13</v>
      </c>
      <c r="D5" s="5" t="s">
        <v>14</v>
      </c>
      <c r="E5" s="9">
        <v>9.8062867319304612</v>
      </c>
      <c r="F5" s="6">
        <v>4254099</v>
      </c>
      <c r="G5" s="6">
        <v>14051</v>
      </c>
      <c r="H5" s="7">
        <f t="shared" si="0"/>
        <v>3.3029320662260092E-3</v>
      </c>
      <c r="I5" s="6">
        <v>14553</v>
      </c>
      <c r="J5" s="8">
        <f t="shared" si="1"/>
        <v>1.035726994519963</v>
      </c>
      <c r="K5" s="6"/>
    </row>
    <row r="6" spans="1:11" x14ac:dyDescent="0.35">
      <c r="A6" s="1">
        <v>5</v>
      </c>
      <c r="B6" s="1">
        <v>4</v>
      </c>
      <c r="C6" s="5" t="s">
        <v>15</v>
      </c>
      <c r="D6" s="5" t="s">
        <v>16</v>
      </c>
      <c r="E6" s="9">
        <v>10.547976252451479</v>
      </c>
      <c r="F6" s="6">
        <v>4254099</v>
      </c>
      <c r="G6" s="6">
        <v>11743</v>
      </c>
      <c r="H6" s="7">
        <f t="shared" si="0"/>
        <v>2.7603965022910846E-3</v>
      </c>
      <c r="I6" s="6">
        <v>12030</v>
      </c>
      <c r="J6" s="8">
        <f t="shared" si="1"/>
        <v>1.0244400919696841</v>
      </c>
      <c r="K6" s="6"/>
    </row>
    <row r="7" spans="1:11" x14ac:dyDescent="0.35">
      <c r="A7" s="1">
        <v>6</v>
      </c>
      <c r="B7" s="1">
        <v>4</v>
      </c>
      <c r="C7" s="5" t="s">
        <v>17</v>
      </c>
      <c r="D7" s="5" t="s">
        <v>18</v>
      </c>
      <c r="E7" s="9">
        <v>9.5783409154700045</v>
      </c>
      <c r="F7" s="6">
        <v>4254099</v>
      </c>
      <c r="G7" s="6">
        <v>30276</v>
      </c>
      <c r="H7" s="7">
        <f t="shared" si="0"/>
        <v>7.1169006645120389E-3</v>
      </c>
      <c r="I7" s="6">
        <v>31246</v>
      </c>
      <c r="J7" s="8">
        <f t="shared" si="1"/>
        <v>1.0320385784119435</v>
      </c>
      <c r="K7" s="6"/>
    </row>
    <row r="8" spans="1:11" x14ac:dyDescent="0.35">
      <c r="A8" s="1">
        <v>7</v>
      </c>
      <c r="B8" s="1">
        <v>3</v>
      </c>
      <c r="C8" s="5" t="s">
        <v>19</v>
      </c>
      <c r="D8" s="5" t="s">
        <v>20</v>
      </c>
      <c r="E8" s="9">
        <v>7.0914232039856104</v>
      </c>
      <c r="F8" s="6">
        <v>4254099</v>
      </c>
      <c r="G8" s="6">
        <v>152470</v>
      </c>
      <c r="H8" s="7">
        <f t="shared" si="0"/>
        <v>3.5840726790796362E-2</v>
      </c>
      <c r="I8" s="6">
        <v>180976</v>
      </c>
      <c r="J8" s="8">
        <f t="shared" si="1"/>
        <v>1.1869613694497279</v>
      </c>
      <c r="K8" s="6"/>
    </row>
    <row r="9" spans="1:11" x14ac:dyDescent="0.35">
      <c r="A9" s="1">
        <v>8</v>
      </c>
      <c r="B9" s="1">
        <v>3</v>
      </c>
      <c r="C9" s="5" t="s">
        <v>21</v>
      </c>
      <c r="D9" s="5" t="s">
        <v>22</v>
      </c>
      <c r="E9" s="9">
        <v>7.8331127245066297</v>
      </c>
      <c r="F9" s="6">
        <v>4254099</v>
      </c>
      <c r="G9" s="6">
        <v>187056</v>
      </c>
      <c r="H9" s="7">
        <f t="shared" si="0"/>
        <v>4.3970767958150483E-2</v>
      </c>
      <c r="I9" s="6">
        <v>213333</v>
      </c>
      <c r="J9" s="8">
        <f t="shared" si="1"/>
        <v>1.1404766487041313</v>
      </c>
      <c r="K9" s="6"/>
    </row>
    <row r="10" spans="1:11" x14ac:dyDescent="0.35">
      <c r="A10" s="1">
        <v>9</v>
      </c>
      <c r="B10" s="1">
        <v>3</v>
      </c>
      <c r="C10" s="5" t="s">
        <v>23</v>
      </c>
      <c r="D10" s="5" t="s">
        <v>24</v>
      </c>
      <c r="E10" s="9">
        <v>7.1603840269401022</v>
      </c>
      <c r="F10" s="6">
        <v>4254099</v>
      </c>
      <c r="G10" s="6">
        <v>291188</v>
      </c>
      <c r="H10" s="7">
        <f t="shared" si="0"/>
        <v>6.8448806668580109E-2</v>
      </c>
      <c r="I10" s="6">
        <v>356774</v>
      </c>
      <c r="J10" s="8">
        <f t="shared" si="1"/>
        <v>1.2252359300520625</v>
      </c>
      <c r="K10" s="6"/>
    </row>
    <row r="11" spans="1:11" x14ac:dyDescent="0.35">
      <c r="A11" s="1">
        <v>10</v>
      </c>
      <c r="B11" s="1">
        <v>3</v>
      </c>
      <c r="C11" s="10" t="s">
        <v>25</v>
      </c>
      <c r="D11" s="10" t="s">
        <v>26</v>
      </c>
      <c r="E11" s="2">
        <v>7.3172049778847335</v>
      </c>
      <c r="F11" s="1">
        <v>4254099</v>
      </c>
      <c r="G11" s="1">
        <v>146804</v>
      </c>
      <c r="H11" s="3">
        <f t="shared" si="0"/>
        <v>3.4508834890772402E-2</v>
      </c>
      <c r="I11" s="1">
        <v>171554</v>
      </c>
      <c r="J11" s="8">
        <f t="shared" si="1"/>
        <v>1.1685921364540475</v>
      </c>
    </row>
    <row r="12" spans="1:11" x14ac:dyDescent="0.35">
      <c r="A12" s="1">
        <v>11</v>
      </c>
      <c r="B12" s="1">
        <v>3</v>
      </c>
      <c r="C12" s="5" t="s">
        <v>27</v>
      </c>
      <c r="D12" s="5" t="s">
        <v>28</v>
      </c>
      <c r="E12" s="9">
        <v>8.0588944984057491</v>
      </c>
      <c r="F12" s="6">
        <v>4254099</v>
      </c>
      <c r="G12" s="6">
        <v>187908</v>
      </c>
      <c r="H12" s="7">
        <f t="shared" si="0"/>
        <v>4.4171045384698383E-2</v>
      </c>
      <c r="I12" s="6">
        <v>210880</v>
      </c>
      <c r="J12" s="8">
        <f t="shared" si="1"/>
        <v>1.1222513144730399</v>
      </c>
      <c r="K12" s="6"/>
    </row>
    <row r="13" spans="1:11" x14ac:dyDescent="0.35">
      <c r="A13" s="1">
        <v>12</v>
      </c>
      <c r="B13" s="1">
        <v>3</v>
      </c>
      <c r="C13" s="5" t="s">
        <v>29</v>
      </c>
      <c r="D13" s="5" t="s">
        <v>30</v>
      </c>
      <c r="E13" s="9">
        <v>6.8634773875251538</v>
      </c>
      <c r="F13" s="6">
        <v>4254099</v>
      </c>
      <c r="G13" s="6">
        <v>448119</v>
      </c>
      <c r="H13" s="7">
        <f t="shared" si="0"/>
        <v>0.10533816913992834</v>
      </c>
      <c r="I13" s="6">
        <v>545615</v>
      </c>
      <c r="J13" s="8">
        <f t="shared" si="1"/>
        <v>1.2175672087101863</v>
      </c>
      <c r="K13" s="6"/>
    </row>
    <row r="14" spans="1:11" x14ac:dyDescent="0.35">
      <c r="A14" s="1">
        <v>13</v>
      </c>
      <c r="B14" s="1">
        <v>3</v>
      </c>
      <c r="C14" s="5" t="s">
        <v>31</v>
      </c>
      <c r="D14" s="5" t="s">
        <v>32</v>
      </c>
      <c r="E14" s="9">
        <v>7.2914528714048661</v>
      </c>
      <c r="F14" s="6">
        <v>4254099</v>
      </c>
      <c r="G14" s="6">
        <v>453294</v>
      </c>
      <c r="H14" s="7">
        <f t="shared" si="0"/>
        <v>0.10655464294554499</v>
      </c>
      <c r="I14" s="6">
        <v>534194</v>
      </c>
      <c r="J14" s="8">
        <f t="shared" si="1"/>
        <v>1.1784713673686393</v>
      </c>
      <c r="K14" s="6"/>
    </row>
    <row r="15" spans="1:11" x14ac:dyDescent="0.35">
      <c r="A15" s="1">
        <v>14</v>
      </c>
      <c r="B15" s="1">
        <v>3</v>
      </c>
      <c r="C15" s="5" t="s">
        <v>33</v>
      </c>
      <c r="D15" s="5" t="s">
        <v>34</v>
      </c>
      <c r="E15" s="9">
        <v>7.0202983384697841</v>
      </c>
      <c r="F15" s="6">
        <v>4254099</v>
      </c>
      <c r="G15" s="6">
        <v>162413</v>
      </c>
      <c r="H15" s="7">
        <f t="shared" si="0"/>
        <v>3.8178001969394693E-2</v>
      </c>
      <c r="I15" s="6">
        <v>182838</v>
      </c>
      <c r="J15" s="8">
        <f t="shared" si="1"/>
        <v>1.1257596374674441</v>
      </c>
      <c r="K15" s="6"/>
    </row>
    <row r="16" spans="1:11" x14ac:dyDescent="0.35">
      <c r="A16" s="1">
        <v>15</v>
      </c>
      <c r="B16" s="1">
        <v>3</v>
      </c>
      <c r="C16" s="5" t="s">
        <v>35</v>
      </c>
      <c r="D16" s="5" t="s">
        <v>36</v>
      </c>
      <c r="E16" s="9">
        <v>7.7619878589908016</v>
      </c>
      <c r="F16" s="6">
        <v>4254099</v>
      </c>
      <c r="G16" s="6">
        <v>46962</v>
      </c>
      <c r="H16" s="7">
        <f t="shared" si="0"/>
        <v>1.1039235335143822E-2</v>
      </c>
      <c r="I16" s="6">
        <v>48289</v>
      </c>
      <c r="J16" s="8">
        <f t="shared" si="1"/>
        <v>1.028256888548188</v>
      </c>
      <c r="K16" s="6"/>
    </row>
    <row r="17" spans="1:10" x14ac:dyDescent="0.35">
      <c r="A17" s="1">
        <v>16</v>
      </c>
      <c r="B17" s="1">
        <v>3</v>
      </c>
      <c r="C17" s="10" t="s">
        <v>37</v>
      </c>
      <c r="D17" s="10" t="s">
        <v>38</v>
      </c>
      <c r="E17" s="2">
        <v>7.9899336754512582</v>
      </c>
      <c r="F17" s="6">
        <v>4254099</v>
      </c>
      <c r="G17" s="1">
        <v>66388</v>
      </c>
      <c r="H17" s="3">
        <f t="shared" si="0"/>
        <v>1.5605654687396791E-2</v>
      </c>
      <c r="I17" s="1">
        <v>71985</v>
      </c>
      <c r="J17" s="8">
        <f t="shared" si="1"/>
        <v>1.0843074049527024</v>
      </c>
    </row>
    <row r="18" spans="1:10" x14ac:dyDescent="0.35">
      <c r="A18" s="1">
        <v>17</v>
      </c>
      <c r="B18" s="1">
        <v>2</v>
      </c>
      <c r="C18" s="10" t="s">
        <v>39</v>
      </c>
      <c r="D18" s="10" t="s">
        <v>40</v>
      </c>
      <c r="E18" s="2">
        <v>4.6023414499398818</v>
      </c>
      <c r="F18" s="1">
        <v>4254099</v>
      </c>
      <c r="G18" s="1">
        <v>371288</v>
      </c>
      <c r="H18" s="3">
        <f t="shared" si="0"/>
        <v>8.7277705572907441E-2</v>
      </c>
      <c r="I18" s="1">
        <v>453799</v>
      </c>
      <c r="J18" s="8">
        <f t="shared" si="1"/>
        <v>1.2222291051690333</v>
      </c>
    </row>
    <row r="19" spans="1:10" x14ac:dyDescent="0.35">
      <c r="A19" s="1">
        <v>18</v>
      </c>
      <c r="B19" s="1">
        <v>2</v>
      </c>
      <c r="C19" s="5" t="s">
        <v>41</v>
      </c>
      <c r="D19" s="5" t="s">
        <v>42</v>
      </c>
      <c r="E19" s="2">
        <v>5.3440309704608984</v>
      </c>
      <c r="F19" s="1">
        <v>4254099</v>
      </c>
      <c r="G19" s="1">
        <v>1254461</v>
      </c>
      <c r="H19" s="3">
        <f t="shared" si="0"/>
        <v>0.29488288824496089</v>
      </c>
      <c r="I19" s="1">
        <v>1812565</v>
      </c>
      <c r="J19" s="8">
        <f t="shared" si="1"/>
        <v>1.4448954570927275</v>
      </c>
    </row>
    <row r="20" spans="1:10" x14ac:dyDescent="0.35">
      <c r="A20" s="1">
        <v>19</v>
      </c>
      <c r="B20" s="1">
        <v>2</v>
      </c>
      <c r="C20" s="10" t="s">
        <v>43</v>
      </c>
      <c r="D20" s="10" t="s">
        <v>44</v>
      </c>
      <c r="E20" s="2">
        <v>5.2750701475064066</v>
      </c>
      <c r="F20" s="6">
        <v>4254099</v>
      </c>
      <c r="G20" s="1">
        <v>625679</v>
      </c>
      <c r="H20" s="3">
        <f t="shared" si="0"/>
        <v>0.14707673704819751</v>
      </c>
      <c r="I20" s="1">
        <v>871647</v>
      </c>
      <c r="J20" s="8">
        <f t="shared" si="1"/>
        <v>1.3931217125714623</v>
      </c>
    </row>
    <row r="21" spans="1:10" x14ac:dyDescent="0.35">
      <c r="A21" s="1">
        <v>20</v>
      </c>
      <c r="B21" s="1">
        <v>2</v>
      </c>
      <c r="C21" s="10" t="s">
        <v>45</v>
      </c>
      <c r="D21" s="10" t="s">
        <v>46</v>
      </c>
      <c r="E21" s="2">
        <v>5.5008519214055287</v>
      </c>
      <c r="F21" s="1">
        <v>4254099</v>
      </c>
      <c r="G21" s="1">
        <v>683051</v>
      </c>
      <c r="H21" s="3">
        <f t="shared" si="0"/>
        <v>0.16056302403869774</v>
      </c>
      <c r="I21" s="1">
        <v>907772</v>
      </c>
      <c r="J21" s="8">
        <f t="shared" si="1"/>
        <v>1.3289959314897424</v>
      </c>
    </row>
    <row r="22" spans="1:10" x14ac:dyDescent="0.35">
      <c r="A22" s="1">
        <v>21</v>
      </c>
      <c r="B22" s="1">
        <v>2</v>
      </c>
      <c r="C22" s="5" t="s">
        <v>47</v>
      </c>
      <c r="D22" s="5" t="s">
        <v>48</v>
      </c>
      <c r="E22" s="9">
        <v>4.3743956334794252</v>
      </c>
      <c r="F22" s="1">
        <v>4254099</v>
      </c>
      <c r="G22" s="6">
        <v>2462326</v>
      </c>
      <c r="H22" s="7">
        <f t="shared" si="0"/>
        <v>0.57881257582392887</v>
      </c>
      <c r="I22" s="6">
        <v>4218510</v>
      </c>
      <c r="J22" s="8">
        <f t="shared" si="1"/>
        <v>1.7132215636759713</v>
      </c>
    </row>
    <row r="23" spans="1:10" x14ac:dyDescent="0.35">
      <c r="A23" s="1">
        <v>22</v>
      </c>
      <c r="B23" s="1">
        <v>2</v>
      </c>
      <c r="C23" s="5" t="s">
        <v>49</v>
      </c>
      <c r="D23" s="5" t="s">
        <v>50</v>
      </c>
      <c r="E23" s="2">
        <v>4.3054348105249298</v>
      </c>
      <c r="F23" s="1">
        <v>4254099</v>
      </c>
      <c r="G23" s="1">
        <v>1319642</v>
      </c>
      <c r="H23" s="3">
        <f t="shared" si="0"/>
        <v>0.31020481657808152</v>
      </c>
      <c r="I23" s="1">
        <v>2033711</v>
      </c>
      <c r="J23" s="8">
        <f t="shared" si="1"/>
        <v>1.5411081187170459</v>
      </c>
    </row>
    <row r="24" spans="1:10" x14ac:dyDescent="0.35">
      <c r="A24" s="1">
        <v>23</v>
      </c>
      <c r="B24" s="1">
        <v>2</v>
      </c>
      <c r="C24" s="10" t="s">
        <v>51</v>
      </c>
      <c r="D24" s="10" t="s">
        <v>52</v>
      </c>
      <c r="E24" s="2">
        <v>4.5312165844240564</v>
      </c>
      <c r="F24" s="1">
        <v>4254099</v>
      </c>
      <c r="G24" s="1">
        <v>1489617</v>
      </c>
      <c r="H24" s="3">
        <f t="shared" si="0"/>
        <v>0.35016039824178985</v>
      </c>
      <c r="I24" s="1">
        <v>2221393</v>
      </c>
      <c r="J24" s="8">
        <f t="shared" si="1"/>
        <v>1.4912511068281309</v>
      </c>
    </row>
    <row r="25" spans="1:10" x14ac:dyDescent="0.35">
      <c r="A25" s="1">
        <v>24</v>
      </c>
      <c r="B25" s="1">
        <v>2</v>
      </c>
      <c r="C25" s="5" t="s">
        <v>53</v>
      </c>
      <c r="D25" s="5" t="s">
        <v>54</v>
      </c>
      <c r="E25" s="2">
        <v>5.0471243310459499</v>
      </c>
      <c r="F25" s="1">
        <v>4254099</v>
      </c>
      <c r="G25" s="1">
        <v>692988</v>
      </c>
      <c r="H25" s="3">
        <f t="shared" si="0"/>
        <v>0.16289888881288375</v>
      </c>
      <c r="I25" s="1">
        <v>856619</v>
      </c>
      <c r="J25" s="8">
        <f t="shared" si="1"/>
        <v>1.2361238578445803</v>
      </c>
    </row>
    <row r="26" spans="1:10" x14ac:dyDescent="0.35">
      <c r="A26" s="1">
        <v>25</v>
      </c>
      <c r="B26" s="1">
        <v>2</v>
      </c>
      <c r="C26" s="5" t="s">
        <v>55</v>
      </c>
      <c r="D26" s="5" t="s">
        <v>56</v>
      </c>
      <c r="E26" s="2">
        <v>5.2729061049450721</v>
      </c>
      <c r="F26" s="1">
        <v>4254099</v>
      </c>
      <c r="G26" s="1">
        <v>753674</v>
      </c>
      <c r="H26" s="3">
        <f t="shared" si="0"/>
        <v>0.17716418917378274</v>
      </c>
      <c r="I26" s="1">
        <v>908271</v>
      </c>
      <c r="J26" s="8">
        <f t="shared" si="1"/>
        <v>1.2051244967983505</v>
      </c>
    </row>
    <row r="27" spans="1:10" x14ac:dyDescent="0.35">
      <c r="A27" s="1">
        <v>26</v>
      </c>
      <c r="B27" s="1">
        <v>2</v>
      </c>
      <c r="C27" s="10" t="s">
        <v>57</v>
      </c>
      <c r="D27" s="10" t="s">
        <v>58</v>
      </c>
      <c r="E27" s="2">
        <v>5.2039452819905794</v>
      </c>
      <c r="F27" s="1">
        <v>4254099</v>
      </c>
      <c r="G27" s="1">
        <v>249400</v>
      </c>
      <c r="H27" s="3">
        <f t="shared" si="0"/>
        <v>5.8625810071650894E-2</v>
      </c>
      <c r="I27" s="1">
        <v>280004</v>
      </c>
      <c r="J27" s="8">
        <f t="shared" si="1"/>
        <v>1.1227105052125099</v>
      </c>
    </row>
    <row r="28" spans="1:10" x14ac:dyDescent="0.35">
      <c r="C28" s="10"/>
      <c r="D28" s="10"/>
      <c r="E28" s="2"/>
      <c r="F28" s="1"/>
      <c r="H28" s="3"/>
      <c r="I28" s="1" t="s">
        <v>60</v>
      </c>
      <c r="J28" s="11">
        <f>AVERAGE(J2:J27)</f>
        <v>1.2086077394388264</v>
      </c>
    </row>
    <row r="29" spans="1:10" x14ac:dyDescent="0.35">
      <c r="B29" s="6"/>
      <c r="F29" s="1"/>
      <c r="I29" s="1" t="s">
        <v>61</v>
      </c>
      <c r="J29" s="11">
        <f>_xlfn.STDEV.S(J2:J27)</f>
        <v>0.17856638158028867</v>
      </c>
    </row>
    <row r="30" spans="1:10" x14ac:dyDescent="0.35">
      <c r="B30" s="6"/>
      <c r="C30" s="12"/>
    </row>
    <row r="31" spans="1:10" x14ac:dyDescent="0.35">
      <c r="C31" s="12"/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B1D1FD89317643A7C81A96EC24BEED" ma:contentTypeVersion="13" ma:contentTypeDescription="Create a new document." ma:contentTypeScope="" ma:versionID="9cc4d1288fc147c4f1b7965f74df9fe0">
  <xsd:schema xmlns:xsd="http://www.w3.org/2001/XMLSchema" xmlns:xs="http://www.w3.org/2001/XMLSchema" xmlns:p="http://schemas.microsoft.com/office/2006/metadata/properties" xmlns:ns3="4f50ba49-0a3d-4b68-8c9c-6392e65ccdfd" xmlns:ns4="617ececa-b5e3-4507-93d4-61bdda0dd2e5" targetNamespace="http://schemas.microsoft.com/office/2006/metadata/properties" ma:root="true" ma:fieldsID="5939b9c93151a0793f798d7b08345fae" ns3:_="" ns4:_="">
    <xsd:import namespace="4f50ba49-0a3d-4b68-8c9c-6392e65ccdfd"/>
    <xsd:import namespace="617ececa-b5e3-4507-93d4-61bdda0dd2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0ba49-0a3d-4b68-8c9c-6392e65ccd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7ececa-b5e3-4507-93d4-61bdda0dd2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E9D3AA-08AD-415B-AB34-88966EBEC5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50ba49-0a3d-4b68-8c9c-6392e65ccdfd"/>
    <ds:schemaRef ds:uri="617ececa-b5e3-4507-93d4-61bdda0dd2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076031-43D1-4433-9B64-3443B28CA2F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7ececa-b5e3-4507-93d4-61bdda0dd2e5"/>
    <ds:schemaRef ds:uri="4f50ba49-0a3d-4b68-8c9c-6392e65ccdf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3F67B7-546D-465D-B1EB-40D94E1B6A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(a) predicted proteome mining</vt:lpstr>
      <vt:lpstr>(b) ORF library mining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Ziliang Song</dc:creator>
  <cp:lastModifiedBy>Song, Ziliang</cp:lastModifiedBy>
  <dcterms:created xsi:type="dcterms:W3CDTF">2020-05-23T16:22:21Z</dcterms:created>
  <dcterms:modified xsi:type="dcterms:W3CDTF">2022-03-03T08:04:45Z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0x0101004BB1D1FD89317643A7C81A96EC24BEED</vt:lpwstr>
  </property>
</Properties>
</file>