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05" yWindow="-105" windowWidth="19425" windowHeight="10425"/>
  </bookViews>
  <sheets>
    <sheet name="Health Risk assesmen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4" i="1" l="1"/>
  <c r="D74" i="1"/>
  <c r="F74" i="1" s="1"/>
  <c r="I73" i="1"/>
  <c r="G73" i="1"/>
  <c r="H73" i="1" s="1"/>
  <c r="D73" i="1"/>
  <c r="F73" i="1" s="1"/>
  <c r="I72" i="1"/>
  <c r="G72" i="1"/>
  <c r="H72" i="1" s="1"/>
  <c r="D72" i="1"/>
  <c r="F72" i="1" s="1"/>
  <c r="G71" i="1"/>
  <c r="I71" i="1" s="1"/>
  <c r="F71" i="1"/>
  <c r="E71" i="1"/>
  <c r="D71" i="1"/>
  <c r="G70" i="1"/>
  <c r="E70" i="1"/>
  <c r="D70" i="1"/>
  <c r="F70" i="1" s="1"/>
  <c r="I69" i="1"/>
  <c r="G69" i="1"/>
  <c r="H69" i="1" s="1"/>
  <c r="D69" i="1"/>
  <c r="F69" i="1" s="1"/>
  <c r="H68" i="1"/>
  <c r="G68" i="1"/>
  <c r="I68" i="1" s="1"/>
  <c r="D68" i="1"/>
  <c r="F68" i="1" s="1"/>
  <c r="I67" i="1"/>
  <c r="G67" i="1"/>
  <c r="H67" i="1" s="1"/>
  <c r="F67" i="1"/>
  <c r="E67" i="1"/>
  <c r="D67" i="1"/>
  <c r="G66" i="1"/>
  <c r="F66" i="1"/>
  <c r="E66" i="1"/>
  <c r="D66" i="1"/>
  <c r="I65" i="1"/>
  <c r="G65" i="1"/>
  <c r="H65" i="1" s="1"/>
  <c r="D65" i="1"/>
  <c r="F65" i="1" s="1"/>
  <c r="G64" i="1"/>
  <c r="I64" i="1" s="1"/>
  <c r="D64" i="1"/>
  <c r="F64" i="1" s="1"/>
  <c r="I63" i="1"/>
  <c r="H63" i="1"/>
  <c r="G63" i="1"/>
  <c r="F63" i="1"/>
  <c r="E63" i="1"/>
  <c r="D63" i="1"/>
  <c r="G62" i="1"/>
  <c r="D62" i="1"/>
  <c r="F62" i="1" s="1"/>
  <c r="I61" i="1"/>
  <c r="G61" i="1"/>
  <c r="H61" i="1" s="1"/>
  <c r="E61" i="1"/>
  <c r="D61" i="1"/>
  <c r="F61" i="1" s="1"/>
  <c r="I60" i="1"/>
  <c r="G60" i="1"/>
  <c r="H60" i="1" s="1"/>
  <c r="D60" i="1"/>
  <c r="F60" i="1" s="1"/>
  <c r="H59" i="1"/>
  <c r="G59" i="1"/>
  <c r="I59" i="1" s="1"/>
  <c r="F59" i="1"/>
  <c r="E59" i="1"/>
  <c r="D59" i="1"/>
  <c r="G57" i="1"/>
  <c r="F57" i="1"/>
  <c r="D57" i="1"/>
  <c r="E57" i="1" s="1"/>
  <c r="I56" i="1"/>
  <c r="G56" i="1"/>
  <c r="H56" i="1" s="1"/>
  <c r="E56" i="1"/>
  <c r="D56" i="1"/>
  <c r="F56" i="1" s="1"/>
  <c r="I55" i="1"/>
  <c r="H55" i="1"/>
  <c r="G55" i="1"/>
  <c r="D55" i="1"/>
  <c r="F55" i="1" s="1"/>
  <c r="G54" i="1"/>
  <c r="I54" i="1" s="1"/>
  <c r="F54" i="1"/>
  <c r="E54" i="1"/>
  <c r="D54" i="1"/>
  <c r="G53" i="1"/>
  <c r="F53" i="1"/>
  <c r="E53" i="1"/>
  <c r="D53" i="1"/>
  <c r="I52" i="1"/>
  <c r="G52" i="1"/>
  <c r="H52" i="1" s="1"/>
  <c r="D52" i="1"/>
  <c r="F52" i="1" s="1"/>
  <c r="H51" i="1"/>
  <c r="G51" i="1"/>
  <c r="I51" i="1" s="1"/>
  <c r="D51" i="1"/>
  <c r="F51" i="1" s="1"/>
  <c r="I50" i="1"/>
  <c r="G50" i="1"/>
  <c r="H50" i="1" s="1"/>
  <c r="F50" i="1"/>
  <c r="E50" i="1"/>
  <c r="D50" i="1"/>
  <c r="G49" i="1"/>
  <c r="F49" i="1"/>
  <c r="E49" i="1"/>
  <c r="D49" i="1"/>
  <c r="I48" i="1"/>
  <c r="G48" i="1"/>
  <c r="H48" i="1" s="1"/>
  <c r="E48" i="1"/>
  <c r="D48" i="1"/>
  <c r="F48" i="1" s="1"/>
  <c r="I47" i="1"/>
  <c r="H47" i="1"/>
  <c r="G47" i="1"/>
  <c r="D47" i="1"/>
  <c r="I46" i="1"/>
  <c r="G46" i="1"/>
  <c r="H46" i="1" s="1"/>
  <c r="F46" i="1"/>
  <c r="E46" i="1"/>
  <c r="D46" i="1"/>
  <c r="G45" i="1"/>
  <c r="I45" i="1" s="1"/>
  <c r="F45" i="1"/>
  <c r="D45" i="1"/>
  <c r="E45" i="1" s="1"/>
  <c r="I44" i="1"/>
  <c r="G44" i="1"/>
  <c r="H44" i="1" s="1"/>
  <c r="F44" i="1"/>
  <c r="D44" i="1"/>
  <c r="E44" i="1" s="1"/>
  <c r="I43" i="1"/>
  <c r="G43" i="1"/>
  <c r="H43" i="1" s="1"/>
  <c r="D43" i="1"/>
  <c r="I42" i="1"/>
  <c r="H42" i="1"/>
  <c r="G42" i="1"/>
  <c r="F42" i="1"/>
  <c r="E42" i="1"/>
  <c r="D42" i="1"/>
  <c r="H41" i="1"/>
  <c r="G41" i="1"/>
  <c r="I41" i="1" s="1"/>
  <c r="F41" i="1"/>
  <c r="E41" i="1"/>
  <c r="D41" i="1"/>
  <c r="I40" i="1"/>
  <c r="G40" i="1"/>
  <c r="H40" i="1" s="1"/>
  <c r="E40" i="1"/>
  <c r="D40" i="1"/>
  <c r="F40" i="1" s="1"/>
  <c r="I39" i="1"/>
  <c r="H39" i="1"/>
  <c r="G39" i="1"/>
  <c r="D39" i="1"/>
  <c r="I38" i="1"/>
  <c r="G38" i="1"/>
  <c r="H38" i="1" s="1"/>
  <c r="F38" i="1"/>
  <c r="E38" i="1"/>
  <c r="D38" i="1"/>
  <c r="G37" i="1"/>
  <c r="I37" i="1" s="1"/>
  <c r="F37" i="1"/>
  <c r="D37" i="1"/>
  <c r="E37" i="1" s="1"/>
  <c r="I36" i="1"/>
  <c r="G36" i="1"/>
  <c r="H36" i="1" s="1"/>
  <c r="F36" i="1"/>
  <c r="D36" i="1"/>
  <c r="E36" i="1" s="1"/>
  <c r="I35" i="1"/>
  <c r="G35" i="1"/>
  <c r="H35" i="1" s="1"/>
  <c r="D35" i="1"/>
  <c r="I34" i="1"/>
  <c r="H34" i="1"/>
  <c r="G34" i="1"/>
  <c r="F34" i="1"/>
  <c r="E34" i="1"/>
  <c r="D34" i="1"/>
  <c r="H33" i="1"/>
  <c r="G33" i="1"/>
  <c r="I33" i="1" s="1"/>
  <c r="F33" i="1"/>
  <c r="E33" i="1"/>
  <c r="D33" i="1"/>
  <c r="I32" i="1"/>
  <c r="G32" i="1"/>
  <c r="H32" i="1" s="1"/>
  <c r="E32" i="1"/>
  <c r="D32" i="1"/>
  <c r="F32" i="1" s="1"/>
  <c r="I31" i="1"/>
  <c r="H31" i="1"/>
  <c r="G31" i="1"/>
  <c r="D31" i="1"/>
  <c r="I30" i="1"/>
  <c r="G30" i="1"/>
  <c r="H30" i="1" s="1"/>
  <c r="F30" i="1"/>
  <c r="E30" i="1"/>
  <c r="D30" i="1"/>
  <c r="G29" i="1"/>
  <c r="I29" i="1" s="1"/>
  <c r="F29" i="1"/>
  <c r="D29" i="1"/>
  <c r="E29" i="1" s="1"/>
  <c r="I28" i="1"/>
  <c r="G28" i="1"/>
  <c r="H28" i="1" s="1"/>
  <c r="F28" i="1"/>
  <c r="D28" i="1"/>
  <c r="E28" i="1" s="1"/>
  <c r="I27" i="1"/>
  <c r="G27" i="1"/>
  <c r="H27" i="1" s="1"/>
  <c r="D27" i="1"/>
  <c r="I26" i="1"/>
  <c r="H26" i="1"/>
  <c r="G26" i="1"/>
  <c r="F26" i="1"/>
  <c r="E26" i="1"/>
  <c r="D26" i="1"/>
  <c r="H25" i="1"/>
  <c r="G25" i="1"/>
  <c r="I25" i="1" s="1"/>
  <c r="F25" i="1"/>
  <c r="E25" i="1"/>
  <c r="D25" i="1"/>
  <c r="I24" i="1"/>
  <c r="G24" i="1"/>
  <c r="H24" i="1" s="1"/>
  <c r="E24" i="1"/>
  <c r="D24" i="1"/>
  <c r="F24" i="1" s="1"/>
  <c r="I22" i="1"/>
  <c r="H22" i="1"/>
  <c r="G22" i="1"/>
  <c r="D22" i="1"/>
  <c r="I21" i="1"/>
  <c r="G21" i="1"/>
  <c r="H21" i="1" s="1"/>
  <c r="F21" i="1"/>
  <c r="E21" i="1"/>
  <c r="D21" i="1"/>
  <c r="G20" i="1"/>
  <c r="I20" i="1" s="1"/>
  <c r="F20" i="1"/>
  <c r="D20" i="1"/>
  <c r="E20" i="1" s="1"/>
  <c r="I19" i="1"/>
  <c r="G19" i="1"/>
  <c r="H19" i="1" s="1"/>
  <c r="F19" i="1"/>
  <c r="D19" i="1"/>
  <c r="E19" i="1" s="1"/>
  <c r="I18" i="1"/>
  <c r="G18" i="1"/>
  <c r="H18" i="1" s="1"/>
  <c r="D18" i="1"/>
  <c r="I17" i="1"/>
  <c r="H17" i="1"/>
  <c r="G17" i="1"/>
  <c r="F17" i="1"/>
  <c r="E17" i="1"/>
  <c r="D17" i="1"/>
  <c r="H16" i="1"/>
  <c r="G16" i="1"/>
  <c r="I16" i="1" s="1"/>
  <c r="F16" i="1"/>
  <c r="E16" i="1"/>
  <c r="D16" i="1"/>
  <c r="I15" i="1"/>
  <c r="G15" i="1"/>
  <c r="H15" i="1" s="1"/>
  <c r="E15" i="1"/>
  <c r="D15" i="1"/>
  <c r="F15" i="1" s="1"/>
  <c r="I14" i="1"/>
  <c r="H14" i="1"/>
  <c r="G14" i="1"/>
  <c r="D14" i="1"/>
  <c r="I13" i="1"/>
  <c r="G13" i="1"/>
  <c r="H13" i="1" s="1"/>
  <c r="F13" i="1"/>
  <c r="E13" i="1"/>
  <c r="D13" i="1"/>
  <c r="G12" i="1"/>
  <c r="I12" i="1" s="1"/>
  <c r="F12" i="1"/>
  <c r="D12" i="1"/>
  <c r="E12" i="1" s="1"/>
  <c r="I11" i="1"/>
  <c r="G11" i="1"/>
  <c r="H11" i="1" s="1"/>
  <c r="F11" i="1"/>
  <c r="D11" i="1"/>
  <c r="E11" i="1" s="1"/>
  <c r="I10" i="1"/>
  <c r="G10" i="1"/>
  <c r="H10" i="1" s="1"/>
  <c r="D10" i="1"/>
  <c r="I9" i="1"/>
  <c r="H9" i="1"/>
  <c r="G9" i="1"/>
  <c r="F9" i="1"/>
  <c r="E9" i="1"/>
  <c r="D9" i="1"/>
  <c r="H8" i="1"/>
  <c r="G8" i="1"/>
  <c r="I8" i="1" s="1"/>
  <c r="F8" i="1"/>
  <c r="E8" i="1"/>
  <c r="D8" i="1"/>
  <c r="I7" i="1"/>
  <c r="G7" i="1"/>
  <c r="H7" i="1" s="1"/>
  <c r="E7" i="1"/>
  <c r="D7" i="1"/>
  <c r="F7" i="1" s="1"/>
  <c r="I6" i="1"/>
  <c r="H6" i="1"/>
  <c r="G6" i="1"/>
  <c r="D6" i="1"/>
  <c r="I5" i="1"/>
  <c r="G5" i="1"/>
  <c r="H5" i="1" s="1"/>
  <c r="F5" i="1"/>
  <c r="E5" i="1"/>
  <c r="D5" i="1"/>
  <c r="G4" i="1"/>
  <c r="I4" i="1" s="1"/>
  <c r="F4" i="1"/>
  <c r="D4" i="1"/>
  <c r="E4" i="1" s="1"/>
  <c r="I3" i="1"/>
  <c r="G3" i="1"/>
  <c r="H3" i="1" s="1"/>
  <c r="F3" i="1"/>
  <c r="D3" i="1"/>
  <c r="E3" i="1" s="1"/>
  <c r="I2" i="1"/>
  <c r="G2" i="1"/>
  <c r="H2" i="1" s="1"/>
  <c r="D2" i="1"/>
  <c r="F14" i="1" l="1"/>
  <c r="E14" i="1"/>
  <c r="F22" i="1"/>
  <c r="E22" i="1"/>
  <c r="F31" i="1"/>
  <c r="E31" i="1"/>
  <c r="F39" i="1"/>
  <c r="E39" i="1"/>
  <c r="F47" i="1"/>
  <c r="E47" i="1"/>
  <c r="E52" i="1"/>
  <c r="I57" i="1"/>
  <c r="H57" i="1"/>
  <c r="E62" i="1"/>
  <c r="E69" i="1"/>
  <c r="H4" i="1"/>
  <c r="H12" i="1"/>
  <c r="H20" i="1"/>
  <c r="H29" i="1"/>
  <c r="H37" i="1"/>
  <c r="H45" i="1"/>
  <c r="E73" i="1"/>
  <c r="I62" i="1"/>
  <c r="H62" i="1"/>
  <c r="H54" i="1"/>
  <c r="H64" i="1"/>
  <c r="H71" i="1"/>
  <c r="F2" i="1"/>
  <c r="E2" i="1"/>
  <c r="F10" i="1"/>
  <c r="E10" i="1"/>
  <c r="F18" i="1"/>
  <c r="E18" i="1"/>
  <c r="F27" i="1"/>
  <c r="E27" i="1"/>
  <c r="F35" i="1"/>
  <c r="E35" i="1"/>
  <c r="F43" i="1"/>
  <c r="E43" i="1"/>
  <c r="I49" i="1"/>
  <c r="H49" i="1"/>
  <c r="I66" i="1"/>
  <c r="H66" i="1"/>
  <c r="I53" i="1"/>
  <c r="H53" i="1"/>
  <c r="E65" i="1"/>
  <c r="I70" i="1"/>
  <c r="H70" i="1"/>
  <c r="E74" i="1"/>
  <c r="F6" i="1"/>
  <c r="E6" i="1"/>
  <c r="I74" i="1"/>
  <c r="H74" i="1"/>
  <c r="E51" i="1"/>
  <c r="E55" i="1"/>
  <c r="E60" i="1"/>
  <c r="E64" i="1"/>
  <c r="E68" i="1"/>
  <c r="E72" i="1"/>
</calcChain>
</file>

<file path=xl/sharedStrings.xml><?xml version="1.0" encoding="utf-8"?>
<sst xmlns="http://schemas.openxmlformats.org/spreadsheetml/2006/main" count="11" uniqueCount="11">
  <si>
    <t>S.No.</t>
  </si>
  <si>
    <t>As (mg kg-1)</t>
  </si>
  <si>
    <t>CF</t>
  </si>
  <si>
    <t>Er</t>
  </si>
  <si>
    <t>Igeo</t>
  </si>
  <si>
    <t>ADD</t>
  </si>
  <si>
    <t>HQ</t>
  </si>
  <si>
    <t>Buxar</t>
  </si>
  <si>
    <t>Bhojpur</t>
  </si>
  <si>
    <t>Patna</t>
  </si>
  <si>
    <t>ILCR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</si>
</sst>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_);[Red]\(0.00\)"/>
    <numFmt numFmtId="165" formatCode="0.00_ 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b/>
      <sz val="10"/>
      <name val="Times New Roman"/>
      <charset val="134"/>
    </font>
    <font>
      <b/>
      <sz val="11"/>
      <name val="Times New Roman"/>
      <charset val="134"/>
    </font>
    <font>
      <sz val="10"/>
      <name val="Times New Roman"/>
      <charset val="134"/>
    </font>
    <font>
      <b/>
      <sz val="11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/>
    </xf>
    <xf numFmtId="164" fontId="4" fillId="0" borderId="0" xfId="0" applyNumberFormat="1" applyFont="1" applyFill="1" applyAlignment="1">
      <alignment horizontal="center"/>
    </xf>
    <xf numFmtId="11" fontId="4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"/>
  <sheetViews>
    <sheetView tabSelected="1" topLeftCell="A49" zoomScale="145" zoomScaleNormal="145" workbookViewId="0">
      <selection activeCell="H19" sqref="H19"/>
    </sheetView>
  </sheetViews>
  <sheetFormatPr defaultColWidth="8.85546875" defaultRowHeight="15"/>
  <cols>
    <col min="1" max="2" width="8.85546875" style="1"/>
    <col min="3" max="3" width="11.42578125" style="1" customWidth="1"/>
    <col min="4" max="4" width="9.140625" style="1" customWidth="1"/>
    <col min="5" max="6" width="8.85546875" style="1"/>
    <col min="7" max="7" width="8.5703125" style="1" customWidth="1"/>
    <col min="8" max="8" width="7.5703125" style="1" customWidth="1"/>
    <col min="9" max="9" width="8.85546875" style="1" customWidth="1"/>
    <col min="10" max="16384" width="8.85546875" style="1"/>
  </cols>
  <sheetData>
    <row r="1" spans="1:9">
      <c r="B1" s="2" t="s">
        <v>0</v>
      </c>
      <c r="C1" s="3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10</v>
      </c>
    </row>
    <row r="2" spans="1:9">
      <c r="A2" s="11" t="s">
        <v>7</v>
      </c>
      <c r="B2" s="5">
        <v>1</v>
      </c>
      <c r="C2" s="6">
        <v>17.7</v>
      </c>
      <c r="D2" s="7">
        <f t="shared" ref="D2:D22" si="0">C2/6.83</f>
        <v>2.591508052708638</v>
      </c>
      <c r="E2" s="7">
        <f t="shared" ref="E2:E22" si="1">D2*10</f>
        <v>25.915080527086381</v>
      </c>
      <c r="F2" s="7">
        <f t="shared" ref="F2:F22" si="2">LOG(D2/1.5,2)</f>
        <v>0.78882937595911296</v>
      </c>
      <c r="G2" s="8">
        <f>(C2*100*365*70)/(25550*70)*10^-6</f>
        <v>2.5285714285714285E-5</v>
      </c>
      <c r="H2" s="9">
        <f>G2/0.0003</f>
        <v>8.4285714285714297E-2</v>
      </c>
      <c r="I2" s="8">
        <f>G2*1.5</f>
        <v>3.7928571428571426E-5</v>
      </c>
    </row>
    <row r="3" spans="1:9">
      <c r="A3" s="11"/>
      <c r="B3" s="5">
        <v>2</v>
      </c>
      <c r="C3" s="6">
        <v>14.1</v>
      </c>
      <c r="D3" s="7">
        <f t="shared" si="0"/>
        <v>2.0644216691068813</v>
      </c>
      <c r="E3" s="7">
        <f t="shared" si="1"/>
        <v>20.644216691068813</v>
      </c>
      <c r="F3" s="7">
        <f t="shared" si="2"/>
        <v>0.46077517827490916</v>
      </c>
      <c r="G3" s="8">
        <f t="shared" ref="G3:G34" si="3">(C3*100*365*70)/(25550*70)*10^-6</f>
        <v>2.014285714285714E-5</v>
      </c>
      <c r="H3" s="9">
        <f t="shared" ref="H3:H22" si="4">G3/0.0003</f>
        <v>6.7142857142857143E-2</v>
      </c>
      <c r="I3" s="8">
        <f t="shared" ref="I3:I34" si="5">G3*1.5</f>
        <v>3.0214285714285712E-5</v>
      </c>
    </row>
    <row r="4" spans="1:9">
      <c r="A4" s="11"/>
      <c r="B4" s="5">
        <v>3</v>
      </c>
      <c r="C4" s="6">
        <v>19.399999999999999</v>
      </c>
      <c r="D4" s="7">
        <f t="shared" si="0"/>
        <v>2.8404099560761344</v>
      </c>
      <c r="E4" s="7">
        <f t="shared" si="1"/>
        <v>28.404099560761345</v>
      </c>
      <c r="F4" s="7">
        <f t="shared" si="2"/>
        <v>0.92113666806324324</v>
      </c>
      <c r="G4" s="8">
        <f t="shared" si="3"/>
        <v>2.7714285714285709E-5</v>
      </c>
      <c r="H4" s="9">
        <f t="shared" si="4"/>
        <v>9.2380952380952369E-2</v>
      </c>
      <c r="I4" s="8">
        <f t="shared" si="5"/>
        <v>4.1571428571428562E-5</v>
      </c>
    </row>
    <row r="5" spans="1:9">
      <c r="A5" s="11"/>
      <c r="B5" s="5">
        <v>4</v>
      </c>
      <c r="C5" s="6">
        <v>17.2</v>
      </c>
      <c r="D5" s="7">
        <f t="shared" si="0"/>
        <v>2.5183016105417275</v>
      </c>
      <c r="E5" s="7">
        <f t="shared" si="1"/>
        <v>25.183016105417273</v>
      </c>
      <c r="F5" s="7">
        <f t="shared" si="2"/>
        <v>0.74748858057821344</v>
      </c>
      <c r="G5" s="8">
        <f t="shared" si="3"/>
        <v>2.4571428571428572E-5</v>
      </c>
      <c r="H5" s="9">
        <f t="shared" si="4"/>
        <v>8.1904761904761911E-2</v>
      </c>
      <c r="I5" s="8">
        <f t="shared" si="5"/>
        <v>3.685714285714286E-5</v>
      </c>
    </row>
    <row r="6" spans="1:9">
      <c r="A6" s="11"/>
      <c r="B6" s="5">
        <v>5</v>
      </c>
      <c r="C6" s="6">
        <v>13.9</v>
      </c>
      <c r="D6" s="7">
        <f t="shared" si="0"/>
        <v>2.0351390922401174</v>
      </c>
      <c r="E6" s="7">
        <f t="shared" si="1"/>
        <v>20.351390922401173</v>
      </c>
      <c r="F6" s="7">
        <f t="shared" si="2"/>
        <v>0.44016489859962332</v>
      </c>
      <c r="G6" s="8">
        <f t="shared" si="3"/>
        <v>1.9857142857142856E-5</v>
      </c>
      <c r="H6" s="9">
        <f t="shared" si="4"/>
        <v>6.6190476190476188E-2</v>
      </c>
      <c r="I6" s="8">
        <f t="shared" si="5"/>
        <v>2.9785714285714283E-5</v>
      </c>
    </row>
    <row r="7" spans="1:9">
      <c r="A7" s="11"/>
      <c r="B7" s="5">
        <v>6</v>
      </c>
      <c r="C7" s="6">
        <v>14.9</v>
      </c>
      <c r="D7" s="7">
        <f t="shared" si="0"/>
        <v>2.1815519765739384</v>
      </c>
      <c r="E7" s="7">
        <f t="shared" si="1"/>
        <v>21.815519765739385</v>
      </c>
      <c r="F7" s="7">
        <f t="shared" si="2"/>
        <v>0.54039234633827715</v>
      </c>
      <c r="G7" s="8">
        <f t="shared" si="3"/>
        <v>2.1285714285714283E-5</v>
      </c>
      <c r="H7" s="9">
        <f t="shared" si="4"/>
        <v>7.0952380952380947E-2</v>
      </c>
      <c r="I7" s="8">
        <f t="shared" si="5"/>
        <v>3.1928571428571422E-5</v>
      </c>
    </row>
    <row r="8" spans="1:9">
      <c r="A8" s="11"/>
      <c r="B8" s="5">
        <v>7</v>
      </c>
      <c r="C8" s="6">
        <v>17.600000000000001</v>
      </c>
      <c r="D8" s="7">
        <f t="shared" si="0"/>
        <v>2.5768667642752563</v>
      </c>
      <c r="E8" s="7">
        <f t="shared" si="1"/>
        <v>25.768667642752561</v>
      </c>
      <c r="F8" s="7">
        <f t="shared" si="2"/>
        <v>0.78065544451341307</v>
      </c>
      <c r="G8" s="8">
        <f t="shared" si="3"/>
        <v>2.5142857142857143E-5</v>
      </c>
      <c r="H8" s="9">
        <f t="shared" si="4"/>
        <v>8.380952380952382E-2</v>
      </c>
      <c r="I8" s="8">
        <f t="shared" si="5"/>
        <v>3.7714285714285711E-5</v>
      </c>
    </row>
    <row r="9" spans="1:9">
      <c r="A9" s="11"/>
      <c r="B9" s="5">
        <v>8</v>
      </c>
      <c r="C9" s="6">
        <v>16.8</v>
      </c>
      <c r="D9" s="7">
        <f t="shared" si="0"/>
        <v>2.4597364568081992</v>
      </c>
      <c r="E9" s="7">
        <f t="shared" si="1"/>
        <v>24.597364568081993</v>
      </c>
      <c r="F9" s="7">
        <f t="shared" si="2"/>
        <v>0.71354124865487611</v>
      </c>
      <c r="G9" s="8">
        <f t="shared" si="3"/>
        <v>2.4000000000000001E-5</v>
      </c>
      <c r="H9" s="9">
        <f t="shared" si="4"/>
        <v>8.0000000000000016E-2</v>
      </c>
      <c r="I9" s="8">
        <f t="shared" si="5"/>
        <v>3.6000000000000001E-5</v>
      </c>
    </row>
    <row r="10" spans="1:9">
      <c r="A10" s="11"/>
      <c r="B10" s="5">
        <v>9</v>
      </c>
      <c r="C10" s="6">
        <v>18.100000000000001</v>
      </c>
      <c r="D10" s="7">
        <f t="shared" si="0"/>
        <v>2.6500732064421673</v>
      </c>
      <c r="E10" s="7">
        <f t="shared" si="1"/>
        <v>26.500732064421673</v>
      </c>
      <c r="F10" s="7">
        <f t="shared" si="2"/>
        <v>0.82106971295932119</v>
      </c>
      <c r="G10" s="8">
        <f t="shared" si="3"/>
        <v>2.585714285714286E-5</v>
      </c>
      <c r="H10" s="9">
        <f t="shared" si="4"/>
        <v>8.6190476190476206E-2</v>
      </c>
      <c r="I10" s="8">
        <f t="shared" si="5"/>
        <v>3.8785714285714291E-5</v>
      </c>
    </row>
    <row r="11" spans="1:9">
      <c r="A11" s="11"/>
      <c r="B11" s="5">
        <v>10</v>
      </c>
      <c r="C11" s="6">
        <v>15.3</v>
      </c>
      <c r="D11" s="7">
        <f t="shared" si="0"/>
        <v>2.2401171303074672</v>
      </c>
      <c r="E11" s="7">
        <f t="shared" si="1"/>
        <v>22.401171303074673</v>
      </c>
      <c r="F11" s="7">
        <f t="shared" si="2"/>
        <v>0.57861166856876767</v>
      </c>
      <c r="G11" s="8">
        <f t="shared" si="3"/>
        <v>2.1857142857142857E-5</v>
      </c>
      <c r="H11" s="9">
        <f t="shared" si="4"/>
        <v>7.285714285714287E-2</v>
      </c>
      <c r="I11" s="8">
        <f t="shared" si="5"/>
        <v>3.2785714285714288E-5</v>
      </c>
    </row>
    <row r="12" spans="1:9">
      <c r="A12" s="11"/>
      <c r="B12" s="5">
        <v>11</v>
      </c>
      <c r="C12" s="6">
        <v>18.5</v>
      </c>
      <c r="D12" s="7">
        <f t="shared" si="0"/>
        <v>2.7086383601756956</v>
      </c>
      <c r="E12" s="7">
        <f t="shared" si="1"/>
        <v>27.086383601756957</v>
      </c>
      <c r="F12" s="7">
        <f t="shared" si="2"/>
        <v>0.85260528639242794</v>
      </c>
      <c r="G12" s="8">
        <f t="shared" si="3"/>
        <v>2.6428571428571424E-5</v>
      </c>
      <c r="H12" s="9">
        <f t="shared" si="4"/>
        <v>8.8095238095238088E-2</v>
      </c>
      <c r="I12" s="8">
        <f t="shared" si="5"/>
        <v>3.9642857142857136E-5</v>
      </c>
    </row>
    <row r="13" spans="1:9">
      <c r="A13" s="11"/>
      <c r="B13" s="5">
        <v>12</v>
      </c>
      <c r="C13" s="6">
        <v>18.5</v>
      </c>
      <c r="D13" s="7">
        <f t="shared" si="0"/>
        <v>2.7086383601756956</v>
      </c>
      <c r="E13" s="7">
        <f t="shared" si="1"/>
        <v>27.086383601756957</v>
      </c>
      <c r="F13" s="7">
        <f t="shared" si="2"/>
        <v>0.85260528639242794</v>
      </c>
      <c r="G13" s="8">
        <f t="shared" si="3"/>
        <v>2.6428571428571424E-5</v>
      </c>
      <c r="H13" s="9">
        <f t="shared" si="4"/>
        <v>8.8095238095238088E-2</v>
      </c>
      <c r="I13" s="8">
        <f t="shared" si="5"/>
        <v>3.9642857142857136E-5</v>
      </c>
    </row>
    <row r="14" spans="1:9">
      <c r="A14" s="11"/>
      <c r="B14" s="5">
        <v>13</v>
      </c>
      <c r="C14" s="6">
        <v>18.600000000000001</v>
      </c>
      <c r="D14" s="7">
        <f t="shared" si="0"/>
        <v>2.7232796486090778</v>
      </c>
      <c r="E14" s="7">
        <f t="shared" si="1"/>
        <v>27.232796486090777</v>
      </c>
      <c r="F14" s="7">
        <f t="shared" si="2"/>
        <v>0.86038263698414719</v>
      </c>
      <c r="G14" s="8">
        <f t="shared" si="3"/>
        <v>2.6571428571428576E-5</v>
      </c>
      <c r="H14" s="9">
        <f t="shared" si="4"/>
        <v>8.8571428571428593E-2</v>
      </c>
      <c r="I14" s="8">
        <f t="shared" si="5"/>
        <v>3.9857142857142865E-5</v>
      </c>
    </row>
    <row r="15" spans="1:9">
      <c r="A15" s="11"/>
      <c r="B15" s="5">
        <v>14</v>
      </c>
      <c r="C15" s="6">
        <v>16.100000000000001</v>
      </c>
      <c r="D15" s="7">
        <f t="shared" si="0"/>
        <v>2.3572474377745243</v>
      </c>
      <c r="E15" s="7">
        <f t="shared" si="1"/>
        <v>23.572474377745245</v>
      </c>
      <c r="F15" s="7">
        <f t="shared" si="2"/>
        <v>0.65214070399073287</v>
      </c>
      <c r="G15" s="8">
        <f t="shared" si="3"/>
        <v>2.3000000000000003E-5</v>
      </c>
      <c r="H15" s="9">
        <f t="shared" si="4"/>
        <v>7.6666666666666689E-2</v>
      </c>
      <c r="I15" s="8">
        <f t="shared" si="5"/>
        <v>3.4500000000000005E-5</v>
      </c>
    </row>
    <row r="16" spans="1:9">
      <c r="A16" s="11"/>
      <c r="B16" s="5">
        <v>15</v>
      </c>
      <c r="C16" s="6">
        <v>13.9</v>
      </c>
      <c r="D16" s="7">
        <f t="shared" si="0"/>
        <v>2.0351390922401174</v>
      </c>
      <c r="E16" s="7">
        <f t="shared" si="1"/>
        <v>20.351390922401173</v>
      </c>
      <c r="F16" s="7">
        <f t="shared" si="2"/>
        <v>0.44016489859962332</v>
      </c>
      <c r="G16" s="8">
        <f t="shared" si="3"/>
        <v>1.9857142857142856E-5</v>
      </c>
      <c r="H16" s="9">
        <f t="shared" si="4"/>
        <v>6.6190476190476188E-2</v>
      </c>
      <c r="I16" s="8">
        <f t="shared" si="5"/>
        <v>2.9785714285714283E-5</v>
      </c>
    </row>
    <row r="17" spans="1:9">
      <c r="A17" s="11"/>
      <c r="B17" s="5">
        <v>16</v>
      </c>
      <c r="C17" s="6">
        <v>16.7</v>
      </c>
      <c r="D17" s="7">
        <f t="shared" si="0"/>
        <v>2.445095168374817</v>
      </c>
      <c r="E17" s="7">
        <f t="shared" si="1"/>
        <v>24.450951683748169</v>
      </c>
      <c r="F17" s="7">
        <f t="shared" si="2"/>
        <v>0.70492811835016789</v>
      </c>
      <c r="G17" s="8">
        <f t="shared" si="3"/>
        <v>2.3857142857142855E-5</v>
      </c>
      <c r="H17" s="9">
        <f t="shared" si="4"/>
        <v>7.9523809523809524E-2</v>
      </c>
      <c r="I17" s="8">
        <f t="shared" si="5"/>
        <v>3.5785714285714286E-5</v>
      </c>
    </row>
    <row r="18" spans="1:9">
      <c r="A18" s="11"/>
      <c r="B18" s="5">
        <v>17</v>
      </c>
      <c r="C18" s="6">
        <v>17.3</v>
      </c>
      <c r="D18" s="7">
        <f t="shared" si="0"/>
        <v>2.5329428989751097</v>
      </c>
      <c r="E18" s="7">
        <f t="shared" si="1"/>
        <v>25.329428989751097</v>
      </c>
      <c r="F18" s="7">
        <f t="shared" si="2"/>
        <v>0.75585205351284024</v>
      </c>
      <c r="G18" s="8">
        <f t="shared" si="3"/>
        <v>2.4714285714285714E-5</v>
      </c>
      <c r="H18" s="9">
        <f t="shared" si="4"/>
        <v>8.2380952380952388E-2</v>
      </c>
      <c r="I18" s="8">
        <f t="shared" si="5"/>
        <v>3.7071428571428574E-5</v>
      </c>
    </row>
    <row r="19" spans="1:9">
      <c r="A19" s="11"/>
      <c r="B19" s="5">
        <v>18</v>
      </c>
      <c r="C19" s="6">
        <v>17.3</v>
      </c>
      <c r="D19" s="7">
        <f t="shared" si="0"/>
        <v>2.5329428989751097</v>
      </c>
      <c r="E19" s="7">
        <f t="shared" si="1"/>
        <v>25.329428989751097</v>
      </c>
      <c r="F19" s="7">
        <f t="shared" si="2"/>
        <v>0.75585205351284024</v>
      </c>
      <c r="G19" s="8">
        <f t="shared" si="3"/>
        <v>2.4714285714285714E-5</v>
      </c>
      <c r="H19" s="9">
        <f t="shared" si="4"/>
        <v>8.2380952380952388E-2</v>
      </c>
      <c r="I19" s="8">
        <f t="shared" si="5"/>
        <v>3.7071428571428574E-5</v>
      </c>
    </row>
    <row r="20" spans="1:9">
      <c r="A20" s="11"/>
      <c r="B20" s="5">
        <v>19</v>
      </c>
      <c r="C20" s="6">
        <v>15.2</v>
      </c>
      <c r="D20" s="7">
        <f t="shared" si="0"/>
        <v>2.225475841874085</v>
      </c>
      <c r="E20" s="7">
        <f t="shared" si="1"/>
        <v>22.254758418740849</v>
      </c>
      <c r="F20" s="7">
        <f t="shared" si="2"/>
        <v>0.56915133931970119</v>
      </c>
      <c r="G20" s="8">
        <f t="shared" si="3"/>
        <v>2.1714285714285715E-5</v>
      </c>
      <c r="H20" s="9">
        <f t="shared" si="4"/>
        <v>7.2380952380952393E-2</v>
      </c>
      <c r="I20" s="8">
        <f t="shared" si="5"/>
        <v>3.2571428571428573E-5</v>
      </c>
    </row>
    <row r="21" spans="1:9">
      <c r="A21" s="11"/>
      <c r="B21" s="5">
        <v>20</v>
      </c>
      <c r="C21" s="6">
        <v>16.8</v>
      </c>
      <c r="D21" s="7">
        <f t="shared" si="0"/>
        <v>2.4597364568081992</v>
      </c>
      <c r="E21" s="7">
        <f t="shared" si="1"/>
        <v>24.597364568081993</v>
      </c>
      <c r="F21" s="7">
        <f t="shared" si="2"/>
        <v>0.71354124865487611</v>
      </c>
      <c r="G21" s="8">
        <f t="shared" si="3"/>
        <v>2.4000000000000001E-5</v>
      </c>
      <c r="H21" s="9">
        <f t="shared" si="4"/>
        <v>8.0000000000000016E-2</v>
      </c>
      <c r="I21" s="8">
        <f t="shared" si="5"/>
        <v>3.6000000000000001E-5</v>
      </c>
    </row>
    <row r="22" spans="1:9">
      <c r="A22" s="11"/>
      <c r="B22" s="5">
        <v>21</v>
      </c>
      <c r="C22" s="6">
        <v>17.2</v>
      </c>
      <c r="D22" s="7">
        <f t="shared" si="0"/>
        <v>2.5183016105417275</v>
      </c>
      <c r="E22" s="7">
        <f t="shared" si="1"/>
        <v>25.183016105417273</v>
      </c>
      <c r="F22" s="7">
        <f t="shared" si="2"/>
        <v>0.74748858057821344</v>
      </c>
      <c r="G22" s="8">
        <f t="shared" si="3"/>
        <v>2.4571428571428572E-5</v>
      </c>
      <c r="H22" s="9">
        <f t="shared" si="4"/>
        <v>8.1904761904761911E-2</v>
      </c>
      <c r="I22" s="8">
        <f t="shared" si="5"/>
        <v>3.685714285714286E-5</v>
      </c>
    </row>
    <row r="23" spans="1:9">
      <c r="B23" s="5"/>
      <c r="C23" s="10"/>
      <c r="D23" s="10"/>
      <c r="E23" s="10"/>
      <c r="F23" s="10"/>
      <c r="G23" s="8"/>
      <c r="H23" s="9"/>
      <c r="I23" s="8"/>
    </row>
    <row r="24" spans="1:9">
      <c r="A24" s="12" t="s">
        <v>8</v>
      </c>
      <c r="B24" s="5">
        <v>1</v>
      </c>
      <c r="C24" s="6">
        <v>18.399999999999999</v>
      </c>
      <c r="D24" s="7">
        <f t="shared" ref="D24:D57" si="6">C24/6.83</f>
        <v>2.693997071742313</v>
      </c>
      <c r="E24" s="7">
        <f t="shared" ref="E24:E57" si="7">D24*10</f>
        <v>26.93997071742313</v>
      </c>
      <c r="F24" s="7">
        <f t="shared" ref="F24:F57" si="8">LOG(D24/1.5,2)</f>
        <v>0.84478578193312837</v>
      </c>
      <c r="G24" s="8">
        <f t="shared" si="3"/>
        <v>2.6285714285714279E-5</v>
      </c>
      <c r="H24" s="9">
        <f t="shared" ref="H24:H54" si="9">G24/0.0003</f>
        <v>8.761904761904761E-2</v>
      </c>
      <c r="I24" s="8">
        <f t="shared" si="5"/>
        <v>3.9428571428571415E-5</v>
      </c>
    </row>
    <row r="25" spans="1:9">
      <c r="A25" s="13"/>
      <c r="B25" s="5">
        <v>2</v>
      </c>
      <c r="C25" s="6">
        <v>18.600000000000001</v>
      </c>
      <c r="D25" s="7">
        <f t="shared" si="6"/>
        <v>2.7232796486090778</v>
      </c>
      <c r="E25" s="7">
        <f t="shared" si="7"/>
        <v>27.232796486090777</v>
      </c>
      <c r="F25" s="7">
        <f t="shared" si="8"/>
        <v>0.86038263698414719</v>
      </c>
      <c r="G25" s="8">
        <f t="shared" si="3"/>
        <v>2.6571428571428576E-5</v>
      </c>
      <c r="H25" s="9">
        <f t="shared" si="9"/>
        <v>8.8571428571428593E-2</v>
      </c>
      <c r="I25" s="8">
        <f t="shared" si="5"/>
        <v>3.9857142857142865E-5</v>
      </c>
    </row>
    <row r="26" spans="1:9">
      <c r="A26" s="13"/>
      <c r="B26" s="5">
        <v>3</v>
      </c>
      <c r="C26" s="6">
        <v>18.3</v>
      </c>
      <c r="D26" s="7">
        <f t="shared" si="6"/>
        <v>2.6793557833089312</v>
      </c>
      <c r="E26" s="7">
        <f t="shared" si="7"/>
        <v>26.793557833089313</v>
      </c>
      <c r="F26" s="7">
        <f t="shared" si="8"/>
        <v>0.83692366416015807</v>
      </c>
      <c r="G26" s="8">
        <f t="shared" si="3"/>
        <v>2.614285714285714E-5</v>
      </c>
      <c r="H26" s="9">
        <f t="shared" si="9"/>
        <v>8.7142857142857147E-2</v>
      </c>
      <c r="I26" s="8">
        <f t="shared" si="5"/>
        <v>3.9214285714285707E-5</v>
      </c>
    </row>
    <row r="27" spans="1:9">
      <c r="A27" s="13"/>
      <c r="B27" s="5">
        <v>4</v>
      </c>
      <c r="C27" s="6">
        <v>17.100000000000001</v>
      </c>
      <c r="D27" s="7">
        <f t="shared" si="6"/>
        <v>2.5036603221083458</v>
      </c>
      <c r="E27" s="7">
        <f t="shared" si="7"/>
        <v>25.036603221083457</v>
      </c>
      <c r="F27" s="7">
        <f t="shared" si="8"/>
        <v>0.73907634076201378</v>
      </c>
      <c r="G27" s="8">
        <f t="shared" si="3"/>
        <v>2.4428571428571433E-5</v>
      </c>
      <c r="H27" s="9">
        <f t="shared" si="9"/>
        <v>8.1428571428571447E-2</v>
      </c>
      <c r="I27" s="8">
        <f t="shared" si="5"/>
        <v>3.6642857142857152E-5</v>
      </c>
    </row>
    <row r="28" spans="1:9">
      <c r="A28" s="13"/>
      <c r="B28" s="5">
        <v>5</v>
      </c>
      <c r="C28" s="6">
        <v>17.3</v>
      </c>
      <c r="D28" s="7">
        <f t="shared" si="6"/>
        <v>2.5329428989751097</v>
      </c>
      <c r="E28" s="7">
        <f t="shared" si="7"/>
        <v>25.329428989751097</v>
      </c>
      <c r="F28" s="7">
        <f t="shared" si="8"/>
        <v>0.75585205351284024</v>
      </c>
      <c r="G28" s="8">
        <f t="shared" si="3"/>
        <v>2.4714285714285714E-5</v>
      </c>
      <c r="H28" s="9">
        <f t="shared" si="9"/>
        <v>8.2380952380952388E-2</v>
      </c>
      <c r="I28" s="8">
        <f t="shared" si="5"/>
        <v>3.7071428571428574E-5</v>
      </c>
    </row>
    <row r="29" spans="1:9">
      <c r="A29" s="13"/>
      <c r="B29" s="5">
        <v>6</v>
      </c>
      <c r="C29" s="6">
        <v>18.2</v>
      </c>
      <c r="D29" s="7">
        <f t="shared" si="6"/>
        <v>2.664714494875549</v>
      </c>
      <c r="E29" s="7">
        <f t="shared" si="7"/>
        <v>26.647144948755489</v>
      </c>
      <c r="F29" s="7">
        <f t="shared" si="8"/>
        <v>0.82901846607481211</v>
      </c>
      <c r="G29" s="8">
        <f t="shared" si="3"/>
        <v>2.5999999999999998E-5</v>
      </c>
      <c r="H29" s="9">
        <f t="shared" si="9"/>
        <v>8.666666666666667E-2</v>
      </c>
      <c r="I29" s="8">
        <f t="shared" si="5"/>
        <v>3.8999999999999999E-5</v>
      </c>
    </row>
    <row r="30" spans="1:9">
      <c r="A30" s="13"/>
      <c r="B30" s="5">
        <v>7</v>
      </c>
      <c r="C30" s="6">
        <v>17.600000000000001</v>
      </c>
      <c r="D30" s="7">
        <f t="shared" si="6"/>
        <v>2.5768667642752563</v>
      </c>
      <c r="E30" s="7">
        <f t="shared" si="7"/>
        <v>25.768667642752561</v>
      </c>
      <c r="F30" s="7">
        <f t="shared" si="8"/>
        <v>0.78065544451341307</v>
      </c>
      <c r="G30" s="8">
        <f t="shared" si="3"/>
        <v>2.5142857142857143E-5</v>
      </c>
      <c r="H30" s="9">
        <f t="shared" si="9"/>
        <v>8.380952380952382E-2</v>
      </c>
      <c r="I30" s="8">
        <f t="shared" si="5"/>
        <v>3.7714285714285711E-5</v>
      </c>
    </row>
    <row r="31" spans="1:9">
      <c r="A31" s="13"/>
      <c r="B31" s="5">
        <v>8</v>
      </c>
      <c r="C31" s="6">
        <v>20.399999999999999</v>
      </c>
      <c r="D31" s="7">
        <f t="shared" si="6"/>
        <v>2.9868228404099559</v>
      </c>
      <c r="E31" s="7">
        <f t="shared" si="7"/>
        <v>29.868228404099561</v>
      </c>
      <c r="F31" s="7">
        <f t="shared" si="8"/>
        <v>0.99364916784761126</v>
      </c>
      <c r="G31" s="8">
        <f t="shared" si="3"/>
        <v>2.9142857142857139E-5</v>
      </c>
      <c r="H31" s="9">
        <f t="shared" si="9"/>
        <v>9.7142857142857142E-2</v>
      </c>
      <c r="I31" s="8">
        <f t="shared" si="5"/>
        <v>4.3714285714285708E-5</v>
      </c>
    </row>
    <row r="32" spans="1:9">
      <c r="A32" s="13"/>
      <c r="B32" s="5">
        <v>9</v>
      </c>
      <c r="C32" s="6">
        <v>20</v>
      </c>
      <c r="D32" s="7">
        <f t="shared" si="6"/>
        <v>2.9282576866764276</v>
      </c>
      <c r="E32" s="7">
        <f t="shared" si="7"/>
        <v>29.282576866764277</v>
      </c>
      <c r="F32" s="7">
        <f t="shared" si="8"/>
        <v>0.96508001565084045</v>
      </c>
      <c r="G32" s="8">
        <f t="shared" si="3"/>
        <v>2.8571428571428571E-5</v>
      </c>
      <c r="H32" s="9">
        <f t="shared" si="9"/>
        <v>9.5238095238095247E-2</v>
      </c>
      <c r="I32" s="8">
        <f t="shared" si="5"/>
        <v>4.2857142857142856E-5</v>
      </c>
    </row>
    <row r="33" spans="1:9">
      <c r="A33" s="13"/>
      <c r="B33" s="5">
        <v>10</v>
      </c>
      <c r="C33" s="6">
        <v>14.9</v>
      </c>
      <c r="D33" s="7">
        <f t="shared" si="6"/>
        <v>2.1815519765739384</v>
      </c>
      <c r="E33" s="7">
        <f t="shared" si="7"/>
        <v>21.815519765739385</v>
      </c>
      <c r="F33" s="7">
        <f t="shared" si="8"/>
        <v>0.54039234633827715</v>
      </c>
      <c r="G33" s="8">
        <f t="shared" si="3"/>
        <v>2.1285714285714283E-5</v>
      </c>
      <c r="H33" s="9">
        <f t="shared" si="9"/>
        <v>7.0952380952380947E-2</v>
      </c>
      <c r="I33" s="8">
        <f t="shared" si="5"/>
        <v>3.1928571428571422E-5</v>
      </c>
    </row>
    <row r="34" spans="1:9">
      <c r="A34" s="13"/>
      <c r="B34" s="5">
        <v>11</v>
      </c>
      <c r="C34" s="6">
        <v>13.9</v>
      </c>
      <c r="D34" s="7">
        <f t="shared" si="6"/>
        <v>2.0351390922401174</v>
      </c>
      <c r="E34" s="7">
        <f t="shared" si="7"/>
        <v>20.351390922401173</v>
      </c>
      <c r="F34" s="7">
        <f t="shared" si="8"/>
        <v>0.44016489859962332</v>
      </c>
      <c r="G34" s="8">
        <f t="shared" si="3"/>
        <v>1.9857142857142856E-5</v>
      </c>
      <c r="H34" s="9">
        <f t="shared" si="9"/>
        <v>6.6190476190476188E-2</v>
      </c>
      <c r="I34" s="8">
        <f t="shared" si="5"/>
        <v>2.9785714285714283E-5</v>
      </c>
    </row>
    <row r="35" spans="1:9">
      <c r="A35" s="13"/>
      <c r="B35" s="5">
        <v>12</v>
      </c>
      <c r="C35" s="6">
        <v>15.8</v>
      </c>
      <c r="D35" s="7">
        <f t="shared" si="6"/>
        <v>2.3133235724743777</v>
      </c>
      <c r="E35" s="7">
        <f t="shared" si="7"/>
        <v>23.133235724743777</v>
      </c>
      <c r="F35" s="7">
        <f t="shared" si="8"/>
        <v>0.62500457405321874</v>
      </c>
      <c r="G35" s="8">
        <f t="shared" ref="G35:G74" si="10">(C35*100*365*70)/(25550*70)*10^-6</f>
        <v>2.2571428571428571E-5</v>
      </c>
      <c r="H35" s="9">
        <f t="shared" si="9"/>
        <v>7.5238095238095243E-2</v>
      </c>
      <c r="I35" s="8">
        <f t="shared" ref="I35:I74" si="11">G35*1.5</f>
        <v>3.3857142857142854E-5</v>
      </c>
    </row>
    <row r="36" spans="1:9">
      <c r="A36" s="13"/>
      <c r="B36" s="5">
        <v>13</v>
      </c>
      <c r="C36" s="6">
        <v>14.9</v>
      </c>
      <c r="D36" s="7">
        <f t="shared" si="6"/>
        <v>2.1815519765739384</v>
      </c>
      <c r="E36" s="7">
        <f t="shared" si="7"/>
        <v>21.815519765739385</v>
      </c>
      <c r="F36" s="7">
        <f t="shared" si="8"/>
        <v>0.54039234633827715</v>
      </c>
      <c r="G36" s="8">
        <f t="shared" si="10"/>
        <v>2.1285714285714283E-5</v>
      </c>
      <c r="H36" s="9">
        <f t="shared" si="9"/>
        <v>7.0952380952380947E-2</v>
      </c>
      <c r="I36" s="8">
        <f t="shared" si="11"/>
        <v>3.1928571428571422E-5</v>
      </c>
    </row>
    <row r="37" spans="1:9">
      <c r="A37" s="13"/>
      <c r="B37" s="5">
        <v>14</v>
      </c>
      <c r="C37" s="6">
        <v>18.7</v>
      </c>
      <c r="D37" s="7">
        <f t="shared" si="6"/>
        <v>2.7379209370424595</v>
      </c>
      <c r="E37" s="7">
        <f t="shared" si="7"/>
        <v>27.379209370424597</v>
      </c>
      <c r="F37" s="7">
        <f t="shared" si="8"/>
        <v>0.86811828576375227</v>
      </c>
      <c r="G37" s="8">
        <f t="shared" si="10"/>
        <v>2.6714285714285715E-5</v>
      </c>
      <c r="H37" s="9">
        <f t="shared" si="9"/>
        <v>8.9047619047619056E-2</v>
      </c>
      <c r="I37" s="8">
        <f t="shared" si="11"/>
        <v>4.0071428571428573E-5</v>
      </c>
    </row>
    <row r="38" spans="1:9">
      <c r="A38" s="13"/>
      <c r="B38" s="5">
        <v>15</v>
      </c>
      <c r="C38" s="6">
        <v>15.9</v>
      </c>
      <c r="D38" s="7">
        <f t="shared" si="6"/>
        <v>2.3279648609077599</v>
      </c>
      <c r="E38" s="7">
        <f t="shared" si="7"/>
        <v>23.279648609077597</v>
      </c>
      <c r="F38" s="7">
        <f t="shared" si="8"/>
        <v>0.63410678116047103</v>
      </c>
      <c r="G38" s="8">
        <f t="shared" si="10"/>
        <v>2.2714285714285713E-5</v>
      </c>
      <c r="H38" s="9">
        <f t="shared" si="9"/>
        <v>7.571428571428572E-2</v>
      </c>
      <c r="I38" s="8">
        <f t="shared" si="11"/>
        <v>3.4071428571428569E-5</v>
      </c>
    </row>
    <row r="39" spans="1:9">
      <c r="A39" s="13"/>
      <c r="B39" s="5">
        <v>16</v>
      </c>
      <c r="C39" s="6">
        <v>19.399999999999999</v>
      </c>
      <c r="D39" s="7">
        <f t="shared" si="6"/>
        <v>2.8404099560761344</v>
      </c>
      <c r="E39" s="7">
        <f t="shared" si="7"/>
        <v>28.404099560761345</v>
      </c>
      <c r="F39" s="7">
        <f t="shared" si="8"/>
        <v>0.92113666806324324</v>
      </c>
      <c r="G39" s="8">
        <f t="shared" si="10"/>
        <v>2.7714285714285709E-5</v>
      </c>
      <c r="H39" s="9">
        <f t="shared" si="9"/>
        <v>9.2380952380952369E-2</v>
      </c>
      <c r="I39" s="8">
        <f t="shared" si="11"/>
        <v>4.1571428571428562E-5</v>
      </c>
    </row>
    <row r="40" spans="1:9">
      <c r="A40" s="13"/>
      <c r="B40" s="5">
        <v>17</v>
      </c>
      <c r="C40" s="6">
        <v>17.2</v>
      </c>
      <c r="D40" s="7">
        <f t="shared" si="6"/>
        <v>2.5183016105417275</v>
      </c>
      <c r="E40" s="7">
        <f t="shared" si="7"/>
        <v>25.183016105417273</v>
      </c>
      <c r="F40" s="7">
        <f t="shared" si="8"/>
        <v>0.74748858057821344</v>
      </c>
      <c r="G40" s="8">
        <f t="shared" si="10"/>
        <v>2.4571428571428572E-5</v>
      </c>
      <c r="H40" s="9">
        <f t="shared" si="9"/>
        <v>8.1904761904761911E-2</v>
      </c>
      <c r="I40" s="8">
        <f t="shared" si="11"/>
        <v>3.685714285714286E-5</v>
      </c>
    </row>
    <row r="41" spans="1:9">
      <c r="A41" s="13"/>
      <c r="B41" s="5">
        <v>18</v>
      </c>
      <c r="C41" s="6">
        <v>14.5</v>
      </c>
      <c r="D41" s="7">
        <f t="shared" si="6"/>
        <v>2.1229868228404101</v>
      </c>
      <c r="E41" s="7">
        <f t="shared" si="7"/>
        <v>21.229868228404101</v>
      </c>
      <c r="F41" s="7">
        <f t="shared" si="8"/>
        <v>0.50113291589105036</v>
      </c>
      <c r="G41" s="8">
        <f t="shared" si="10"/>
        <v>2.0714285714285715E-5</v>
      </c>
      <c r="H41" s="9">
        <f t="shared" si="9"/>
        <v>6.9047619047619052E-2</v>
      </c>
      <c r="I41" s="8">
        <f t="shared" si="11"/>
        <v>3.1071428571428571E-5</v>
      </c>
    </row>
    <row r="42" spans="1:9">
      <c r="A42" s="13"/>
      <c r="B42" s="5">
        <v>19</v>
      </c>
      <c r="C42" s="6">
        <v>18.7</v>
      </c>
      <c r="D42" s="7">
        <f t="shared" si="6"/>
        <v>2.7379209370424595</v>
      </c>
      <c r="E42" s="7">
        <f t="shared" si="7"/>
        <v>27.379209370424597</v>
      </c>
      <c r="F42" s="7">
        <f t="shared" si="8"/>
        <v>0.86811828576375227</v>
      </c>
      <c r="G42" s="8">
        <f t="shared" si="10"/>
        <v>2.6714285714285715E-5</v>
      </c>
      <c r="H42" s="9">
        <f t="shared" si="9"/>
        <v>8.9047619047619056E-2</v>
      </c>
      <c r="I42" s="8">
        <f t="shared" si="11"/>
        <v>4.0071428571428573E-5</v>
      </c>
    </row>
    <row r="43" spans="1:9">
      <c r="A43" s="13"/>
      <c r="B43" s="5">
        <v>20</v>
      </c>
      <c r="C43" s="6">
        <v>14.7</v>
      </c>
      <c r="D43" s="7">
        <f t="shared" si="6"/>
        <v>2.152269399707174</v>
      </c>
      <c r="E43" s="7">
        <f t="shared" si="7"/>
        <v>21.522693997071741</v>
      </c>
      <c r="F43" s="7">
        <f t="shared" si="8"/>
        <v>0.52089617071248007</v>
      </c>
      <c r="G43" s="8">
        <f t="shared" si="10"/>
        <v>2.0999999999999999E-5</v>
      </c>
      <c r="H43" s="9">
        <f t="shared" si="9"/>
        <v>7.0000000000000007E-2</v>
      </c>
      <c r="I43" s="8">
        <f t="shared" si="11"/>
        <v>3.15E-5</v>
      </c>
    </row>
    <row r="44" spans="1:9">
      <c r="A44" s="13"/>
      <c r="B44" s="5">
        <v>21</v>
      </c>
      <c r="C44" s="6">
        <v>15.3</v>
      </c>
      <c r="D44" s="7">
        <f t="shared" si="6"/>
        <v>2.2401171303074672</v>
      </c>
      <c r="E44" s="7">
        <f t="shared" si="7"/>
        <v>22.401171303074673</v>
      </c>
      <c r="F44" s="7">
        <f t="shared" si="8"/>
        <v>0.57861166856876767</v>
      </c>
      <c r="G44" s="8">
        <f t="shared" si="10"/>
        <v>2.1857142857142857E-5</v>
      </c>
      <c r="H44" s="9">
        <f t="shared" si="9"/>
        <v>7.285714285714287E-2</v>
      </c>
      <c r="I44" s="8">
        <f t="shared" si="11"/>
        <v>3.2785714285714288E-5</v>
      </c>
    </row>
    <row r="45" spans="1:9">
      <c r="A45" s="13"/>
      <c r="B45" s="5">
        <v>22</v>
      </c>
      <c r="C45" s="6">
        <v>16.100000000000001</v>
      </c>
      <c r="D45" s="7">
        <f t="shared" si="6"/>
        <v>2.3572474377745243</v>
      </c>
      <c r="E45" s="7">
        <f t="shared" si="7"/>
        <v>23.572474377745245</v>
      </c>
      <c r="F45" s="7">
        <f t="shared" si="8"/>
        <v>0.65214070399073287</v>
      </c>
      <c r="G45" s="8">
        <f t="shared" si="10"/>
        <v>2.3000000000000003E-5</v>
      </c>
      <c r="H45" s="9">
        <f t="shared" si="9"/>
        <v>7.6666666666666689E-2</v>
      </c>
      <c r="I45" s="8">
        <f t="shared" si="11"/>
        <v>3.4500000000000005E-5</v>
      </c>
    </row>
    <row r="46" spans="1:9">
      <c r="A46" s="13"/>
      <c r="B46" s="5">
        <v>23</v>
      </c>
      <c r="C46" s="6">
        <v>17.399999999999999</v>
      </c>
      <c r="D46" s="7">
        <f t="shared" si="6"/>
        <v>2.5475841874084919</v>
      </c>
      <c r="E46" s="7">
        <f t="shared" si="7"/>
        <v>25.475841874084921</v>
      </c>
      <c r="F46" s="7">
        <f t="shared" si="8"/>
        <v>0.76416732172484403</v>
      </c>
      <c r="G46" s="8">
        <f t="shared" si="10"/>
        <v>2.4857142857142852E-5</v>
      </c>
      <c r="H46" s="9">
        <f t="shared" si="9"/>
        <v>8.2857142857142851E-2</v>
      </c>
      <c r="I46" s="8">
        <f t="shared" si="11"/>
        <v>3.7285714285714282E-5</v>
      </c>
    </row>
    <row r="47" spans="1:9">
      <c r="A47" s="13"/>
      <c r="B47" s="5">
        <v>24</v>
      </c>
      <c r="C47" s="6">
        <v>17.100000000000001</v>
      </c>
      <c r="D47" s="7">
        <f t="shared" si="6"/>
        <v>2.5036603221083458</v>
      </c>
      <c r="E47" s="7">
        <f t="shared" si="7"/>
        <v>25.036603221083457</v>
      </c>
      <c r="F47" s="7">
        <f t="shared" si="8"/>
        <v>0.73907634076201378</v>
      </c>
      <c r="G47" s="8">
        <f t="shared" si="10"/>
        <v>2.4428571428571433E-5</v>
      </c>
      <c r="H47" s="9">
        <f t="shared" si="9"/>
        <v>8.1428571428571447E-2</v>
      </c>
      <c r="I47" s="8">
        <f t="shared" si="11"/>
        <v>3.6642857142857152E-5</v>
      </c>
    </row>
    <row r="48" spans="1:9">
      <c r="A48" s="13"/>
      <c r="B48" s="5">
        <v>25</v>
      </c>
      <c r="C48" s="6">
        <v>14.9</v>
      </c>
      <c r="D48" s="7">
        <f t="shared" si="6"/>
        <v>2.1815519765739384</v>
      </c>
      <c r="E48" s="7">
        <f t="shared" si="7"/>
        <v>21.815519765739385</v>
      </c>
      <c r="F48" s="7">
        <f t="shared" si="8"/>
        <v>0.54039234633827715</v>
      </c>
      <c r="G48" s="8">
        <f t="shared" si="10"/>
        <v>2.1285714285714283E-5</v>
      </c>
      <c r="H48" s="9">
        <f t="shared" si="9"/>
        <v>7.0952380952380947E-2</v>
      </c>
      <c r="I48" s="8">
        <f t="shared" si="11"/>
        <v>3.1928571428571422E-5</v>
      </c>
    </row>
    <row r="49" spans="1:9">
      <c r="A49" s="13"/>
      <c r="B49" s="5">
        <v>26</v>
      </c>
      <c r="C49" s="6">
        <v>17.399999999999999</v>
      </c>
      <c r="D49" s="7">
        <f t="shared" si="6"/>
        <v>2.5475841874084919</v>
      </c>
      <c r="E49" s="7">
        <f t="shared" si="7"/>
        <v>25.475841874084921</v>
      </c>
      <c r="F49" s="7">
        <f t="shared" si="8"/>
        <v>0.76416732172484403</v>
      </c>
      <c r="G49" s="8">
        <f t="shared" si="10"/>
        <v>2.4857142857142852E-5</v>
      </c>
      <c r="H49" s="9">
        <f t="shared" si="9"/>
        <v>8.2857142857142851E-2</v>
      </c>
      <c r="I49" s="8">
        <f t="shared" si="11"/>
        <v>3.7285714285714282E-5</v>
      </c>
    </row>
    <row r="50" spans="1:9">
      <c r="A50" s="13"/>
      <c r="B50" s="5">
        <v>27</v>
      </c>
      <c r="C50" s="6">
        <v>16.899999999999999</v>
      </c>
      <c r="D50" s="7">
        <f t="shared" si="6"/>
        <v>2.4743777452415809</v>
      </c>
      <c r="E50" s="7">
        <f t="shared" si="7"/>
        <v>24.743777452415809</v>
      </c>
      <c r="F50" s="7">
        <f t="shared" si="8"/>
        <v>0.72210326215829979</v>
      </c>
      <c r="G50" s="8">
        <f t="shared" si="10"/>
        <v>2.4142857142857139E-5</v>
      </c>
      <c r="H50" s="9">
        <f t="shared" si="9"/>
        <v>8.0476190476190465E-2</v>
      </c>
      <c r="I50" s="8">
        <f t="shared" si="11"/>
        <v>3.6214285714285709E-5</v>
      </c>
    </row>
    <row r="51" spans="1:9">
      <c r="A51" s="13"/>
      <c r="B51" s="5">
        <v>28</v>
      </c>
      <c r="C51" s="6">
        <v>21.1</v>
      </c>
      <c r="D51" s="7">
        <f t="shared" si="6"/>
        <v>3.0893118594436313</v>
      </c>
      <c r="E51" s="7">
        <f t="shared" si="7"/>
        <v>30.893118594436313</v>
      </c>
      <c r="F51" s="7">
        <f t="shared" si="8"/>
        <v>1.0423230145833009</v>
      </c>
      <c r="G51" s="8">
        <f t="shared" si="10"/>
        <v>3.0142857142857139E-5</v>
      </c>
      <c r="H51" s="9">
        <f t="shared" si="9"/>
        <v>0.10047619047619047</v>
      </c>
      <c r="I51" s="8">
        <f t="shared" si="11"/>
        <v>4.5214285714285711E-5</v>
      </c>
    </row>
    <row r="52" spans="1:9">
      <c r="A52" s="13"/>
      <c r="B52" s="5">
        <v>29</v>
      </c>
      <c r="C52" s="6">
        <v>16.100000000000001</v>
      </c>
      <c r="D52" s="7">
        <f t="shared" si="6"/>
        <v>2.3572474377745243</v>
      </c>
      <c r="E52" s="7">
        <f t="shared" si="7"/>
        <v>23.572474377745245</v>
      </c>
      <c r="F52" s="7">
        <f t="shared" si="8"/>
        <v>0.65214070399073287</v>
      </c>
      <c r="G52" s="8">
        <f t="shared" si="10"/>
        <v>2.3000000000000003E-5</v>
      </c>
      <c r="H52" s="9">
        <f t="shared" si="9"/>
        <v>7.6666666666666689E-2</v>
      </c>
      <c r="I52" s="8">
        <f t="shared" si="11"/>
        <v>3.4500000000000005E-5</v>
      </c>
    </row>
    <row r="53" spans="1:9">
      <c r="A53" s="13"/>
      <c r="B53" s="5">
        <v>30</v>
      </c>
      <c r="C53" s="6">
        <v>16.899999999999999</v>
      </c>
      <c r="D53" s="7">
        <f t="shared" si="6"/>
        <v>2.4743777452415809</v>
      </c>
      <c r="E53" s="7">
        <f t="shared" si="7"/>
        <v>24.743777452415809</v>
      </c>
      <c r="F53" s="7">
        <f t="shared" si="8"/>
        <v>0.72210326215829979</v>
      </c>
      <c r="G53" s="8">
        <f t="shared" si="10"/>
        <v>2.4142857142857139E-5</v>
      </c>
      <c r="H53" s="9">
        <f t="shared" si="9"/>
        <v>8.0476190476190465E-2</v>
      </c>
      <c r="I53" s="8">
        <f t="shared" si="11"/>
        <v>3.6214285714285709E-5</v>
      </c>
    </row>
    <row r="54" spans="1:9">
      <c r="A54" s="13"/>
      <c r="B54" s="5">
        <v>31</v>
      </c>
      <c r="C54" s="6">
        <v>18.3</v>
      </c>
      <c r="D54" s="7">
        <f t="shared" si="6"/>
        <v>2.6793557833089312</v>
      </c>
      <c r="E54" s="7">
        <f t="shared" si="7"/>
        <v>26.793557833089313</v>
      </c>
      <c r="F54" s="7">
        <f t="shared" si="8"/>
        <v>0.83692366416015807</v>
      </c>
      <c r="G54" s="8">
        <f t="shared" si="10"/>
        <v>2.614285714285714E-5</v>
      </c>
      <c r="H54" s="9">
        <f t="shared" si="9"/>
        <v>8.7142857142857147E-2</v>
      </c>
      <c r="I54" s="8">
        <f t="shared" si="11"/>
        <v>3.9214285714285707E-5</v>
      </c>
    </row>
    <row r="55" spans="1:9">
      <c r="A55" s="13"/>
      <c r="B55" s="5">
        <v>32</v>
      </c>
      <c r="C55" s="6">
        <v>17.600000000000001</v>
      </c>
      <c r="D55" s="7">
        <f t="shared" si="6"/>
        <v>2.5768667642752563</v>
      </c>
      <c r="E55" s="7">
        <f t="shared" si="7"/>
        <v>25.768667642752561</v>
      </c>
      <c r="F55" s="7">
        <f t="shared" si="8"/>
        <v>0.78065544451341307</v>
      </c>
      <c r="G55" s="8">
        <f t="shared" si="10"/>
        <v>2.5142857142857143E-5</v>
      </c>
      <c r="H55" s="9">
        <f t="shared" ref="H55:H74" si="12">G55/0.0003</f>
        <v>8.380952380952382E-2</v>
      </c>
      <c r="I55" s="8">
        <f t="shared" si="11"/>
        <v>3.7714285714285711E-5</v>
      </c>
    </row>
    <row r="56" spans="1:9">
      <c r="A56" s="13"/>
      <c r="B56" s="5">
        <v>33</v>
      </c>
      <c r="C56" s="6">
        <v>19.2</v>
      </c>
      <c r="D56" s="7">
        <f t="shared" si="6"/>
        <v>2.8111273792093705</v>
      </c>
      <c r="E56" s="7">
        <f t="shared" si="7"/>
        <v>28.111273792093705</v>
      </c>
      <c r="F56" s="7">
        <f t="shared" si="8"/>
        <v>0.90618632659727194</v>
      </c>
      <c r="G56" s="8">
        <f t="shared" si="10"/>
        <v>2.7428571428571425E-5</v>
      </c>
      <c r="H56" s="9">
        <f t="shared" si="12"/>
        <v>9.1428571428571428E-2</v>
      </c>
      <c r="I56" s="8">
        <f t="shared" si="11"/>
        <v>4.1142857142857139E-5</v>
      </c>
    </row>
    <row r="57" spans="1:9">
      <c r="A57" s="13"/>
      <c r="B57" s="5">
        <v>34</v>
      </c>
      <c r="C57" s="6">
        <v>15.4</v>
      </c>
      <c r="D57" s="7">
        <f t="shared" si="6"/>
        <v>2.2547584187408494</v>
      </c>
      <c r="E57" s="7">
        <f t="shared" si="7"/>
        <v>22.547584187408493</v>
      </c>
      <c r="F57" s="7">
        <f t="shared" si="8"/>
        <v>0.58801036657101713</v>
      </c>
      <c r="G57" s="8">
        <f t="shared" si="10"/>
        <v>2.1999999999999999E-5</v>
      </c>
      <c r="H57" s="9">
        <f t="shared" si="12"/>
        <v>7.3333333333333334E-2</v>
      </c>
      <c r="I57" s="8">
        <f t="shared" si="11"/>
        <v>3.3000000000000003E-5</v>
      </c>
    </row>
    <row r="58" spans="1:9">
      <c r="B58" s="5"/>
      <c r="C58" s="10"/>
      <c r="D58" s="10"/>
      <c r="E58" s="10"/>
      <c r="F58" s="10"/>
      <c r="G58" s="8"/>
      <c r="H58" s="9"/>
      <c r="I58" s="8"/>
    </row>
    <row r="59" spans="1:9">
      <c r="A59" s="12" t="s">
        <v>9</v>
      </c>
      <c r="B59" s="5">
        <v>1</v>
      </c>
      <c r="C59" s="6">
        <v>17</v>
      </c>
      <c r="D59" s="7">
        <f t="shared" ref="D59:D74" si="13">C59/6.83</f>
        <v>2.4890190336749636</v>
      </c>
      <c r="E59" s="7">
        <f t="shared" ref="E59:E74" si="14">D59*10</f>
        <v>24.890190336749637</v>
      </c>
      <c r="F59" s="7">
        <f t="shared" ref="F59:F74" si="15">LOG(D59/1.5,2)</f>
        <v>0.73061476201381748</v>
      </c>
      <c r="G59" s="8">
        <f t="shared" si="10"/>
        <v>2.4285714285714285E-5</v>
      </c>
      <c r="H59" s="9">
        <f t="shared" si="12"/>
        <v>8.0952380952380956E-2</v>
      </c>
      <c r="I59" s="8">
        <f t="shared" si="11"/>
        <v>3.6428571428571423E-5</v>
      </c>
    </row>
    <row r="60" spans="1:9">
      <c r="A60" s="13"/>
      <c r="B60" s="5">
        <v>2</v>
      </c>
      <c r="C60" s="6">
        <v>15.6</v>
      </c>
      <c r="D60" s="7">
        <f t="shared" si="13"/>
        <v>2.2840409956076133</v>
      </c>
      <c r="E60" s="7">
        <f t="shared" si="14"/>
        <v>22.840409956076133</v>
      </c>
      <c r="F60" s="7">
        <f t="shared" si="15"/>
        <v>0.6066260447383639</v>
      </c>
      <c r="G60" s="8">
        <f t="shared" si="10"/>
        <v>2.2285714285714283E-5</v>
      </c>
      <c r="H60" s="9">
        <f t="shared" si="12"/>
        <v>7.4285714285714288E-2</v>
      </c>
      <c r="I60" s="8">
        <f t="shared" si="11"/>
        <v>3.3428571428571425E-5</v>
      </c>
    </row>
    <row r="61" spans="1:9">
      <c r="A61" s="13"/>
      <c r="B61" s="5">
        <v>3</v>
      </c>
      <c r="C61" s="6">
        <v>18.100000000000001</v>
      </c>
      <c r="D61" s="7">
        <f t="shared" si="13"/>
        <v>2.6500732064421673</v>
      </c>
      <c r="E61" s="7">
        <f t="shared" si="14"/>
        <v>26.500732064421673</v>
      </c>
      <c r="F61" s="7">
        <f t="shared" si="15"/>
        <v>0.82106971295932119</v>
      </c>
      <c r="G61" s="8">
        <f t="shared" si="10"/>
        <v>2.585714285714286E-5</v>
      </c>
      <c r="H61" s="9">
        <f t="shared" si="12"/>
        <v>8.6190476190476206E-2</v>
      </c>
      <c r="I61" s="8">
        <f t="shared" si="11"/>
        <v>3.8785714285714291E-5</v>
      </c>
    </row>
    <row r="62" spans="1:9">
      <c r="A62" s="13"/>
      <c r="B62" s="5">
        <v>4</v>
      </c>
      <c r="C62" s="6">
        <v>19.399999999999999</v>
      </c>
      <c r="D62" s="7">
        <f t="shared" si="13"/>
        <v>2.8404099560761344</v>
      </c>
      <c r="E62" s="7">
        <f t="shared" si="14"/>
        <v>28.404099560761345</v>
      </c>
      <c r="F62" s="7">
        <f t="shared" si="15"/>
        <v>0.92113666806324324</v>
      </c>
      <c r="G62" s="8">
        <f t="shared" si="10"/>
        <v>2.7714285714285709E-5</v>
      </c>
      <c r="H62" s="9">
        <f t="shared" si="12"/>
        <v>9.2380952380952369E-2</v>
      </c>
      <c r="I62" s="8">
        <f t="shared" si="11"/>
        <v>4.1571428571428562E-5</v>
      </c>
    </row>
    <row r="63" spans="1:9">
      <c r="A63" s="13"/>
      <c r="B63" s="5">
        <v>5</v>
      </c>
      <c r="C63" s="6">
        <v>14.8</v>
      </c>
      <c r="D63" s="7">
        <f t="shared" si="13"/>
        <v>2.1669106881405567</v>
      </c>
      <c r="E63" s="7">
        <f t="shared" si="14"/>
        <v>21.669106881405568</v>
      </c>
      <c r="F63" s="7">
        <f t="shared" si="15"/>
        <v>0.53067719150506576</v>
      </c>
      <c r="G63" s="8">
        <f t="shared" si="10"/>
        <v>2.1142857142857141E-5</v>
      </c>
      <c r="H63" s="9">
        <f t="shared" si="12"/>
        <v>7.047619047619047E-2</v>
      </c>
      <c r="I63" s="8">
        <f t="shared" si="11"/>
        <v>3.1714285714285715E-5</v>
      </c>
    </row>
    <row r="64" spans="1:9">
      <c r="A64" s="13"/>
      <c r="B64" s="5">
        <v>6</v>
      </c>
      <c r="C64" s="6">
        <v>16.399999999999999</v>
      </c>
      <c r="D64" s="7">
        <f t="shared" si="13"/>
        <v>2.4011713030746704</v>
      </c>
      <c r="E64" s="7">
        <f t="shared" si="14"/>
        <v>24.011713030746705</v>
      </c>
      <c r="F64" s="7">
        <f t="shared" si="15"/>
        <v>0.67877583049419921</v>
      </c>
      <c r="G64" s="8">
        <f t="shared" si="10"/>
        <v>2.3428571428571423E-5</v>
      </c>
      <c r="H64" s="9">
        <f t="shared" si="12"/>
        <v>7.8095238095238079E-2</v>
      </c>
      <c r="I64" s="8">
        <f t="shared" si="11"/>
        <v>3.5142857142857136E-5</v>
      </c>
    </row>
    <row r="65" spans="1:9">
      <c r="A65" s="13"/>
      <c r="B65" s="5">
        <v>7</v>
      </c>
      <c r="C65" s="6">
        <v>16.7</v>
      </c>
      <c r="D65" s="7">
        <f t="shared" si="13"/>
        <v>2.445095168374817</v>
      </c>
      <c r="E65" s="7">
        <f t="shared" si="14"/>
        <v>24.450951683748169</v>
      </c>
      <c r="F65" s="7">
        <f t="shared" si="15"/>
        <v>0.70492811835016789</v>
      </c>
      <c r="G65" s="8">
        <f t="shared" si="10"/>
        <v>2.3857142857142855E-5</v>
      </c>
      <c r="H65" s="9">
        <f t="shared" si="12"/>
        <v>7.9523809523809524E-2</v>
      </c>
      <c r="I65" s="8">
        <f t="shared" si="11"/>
        <v>3.5785714285714286E-5</v>
      </c>
    </row>
    <row r="66" spans="1:9">
      <c r="A66" s="13"/>
      <c r="B66" s="5">
        <v>8</v>
      </c>
      <c r="C66" s="6">
        <v>17.7</v>
      </c>
      <c r="D66" s="7">
        <f t="shared" si="13"/>
        <v>2.591508052708638</v>
      </c>
      <c r="E66" s="7">
        <f t="shared" si="14"/>
        <v>25.915080527086381</v>
      </c>
      <c r="F66" s="7">
        <f t="shared" si="15"/>
        <v>0.78882937595911296</v>
      </c>
      <c r="G66" s="8">
        <f t="shared" si="10"/>
        <v>2.5285714285714285E-5</v>
      </c>
      <c r="H66" s="9">
        <f t="shared" si="12"/>
        <v>8.4285714285714297E-2</v>
      </c>
      <c r="I66" s="8">
        <f t="shared" si="11"/>
        <v>3.7928571428571426E-5</v>
      </c>
    </row>
    <row r="67" spans="1:9">
      <c r="A67" s="13"/>
      <c r="B67" s="5">
        <v>9</v>
      </c>
      <c r="C67" s="6">
        <v>16.2</v>
      </c>
      <c r="D67" s="7">
        <f t="shared" si="13"/>
        <v>2.371888726207906</v>
      </c>
      <c r="E67" s="7">
        <f t="shared" si="14"/>
        <v>23.718887262079061</v>
      </c>
      <c r="F67" s="7">
        <f t="shared" si="15"/>
        <v>0.66107382876074028</v>
      </c>
      <c r="G67" s="8">
        <f t="shared" si="10"/>
        <v>2.3142857142857142E-5</v>
      </c>
      <c r="H67" s="9">
        <f t="shared" si="12"/>
        <v>7.7142857142857152E-2</v>
      </c>
      <c r="I67" s="8">
        <f t="shared" si="11"/>
        <v>3.4714285714285713E-5</v>
      </c>
    </row>
    <row r="68" spans="1:9">
      <c r="A68" s="13"/>
      <c r="B68" s="5">
        <v>10</v>
      </c>
      <c r="C68" s="6">
        <v>20.399999999999999</v>
      </c>
      <c r="D68" s="7">
        <f t="shared" si="13"/>
        <v>2.9868228404099559</v>
      </c>
      <c r="E68" s="7">
        <f t="shared" si="14"/>
        <v>29.868228404099561</v>
      </c>
      <c r="F68" s="7">
        <f t="shared" si="15"/>
        <v>0.99364916784761126</v>
      </c>
      <c r="G68" s="8">
        <f t="shared" si="10"/>
        <v>2.9142857142857139E-5</v>
      </c>
      <c r="H68" s="9">
        <f t="shared" si="12"/>
        <v>9.7142857142857142E-2</v>
      </c>
      <c r="I68" s="8">
        <f t="shared" si="11"/>
        <v>4.3714285714285708E-5</v>
      </c>
    </row>
    <row r="69" spans="1:9">
      <c r="A69" s="13"/>
      <c r="B69" s="5">
        <v>11</v>
      </c>
      <c r="C69" s="6">
        <v>17.8</v>
      </c>
      <c r="D69" s="7">
        <f t="shared" si="13"/>
        <v>2.6061493411420207</v>
      </c>
      <c r="E69" s="7">
        <f t="shared" si="14"/>
        <v>26.061493411420209</v>
      </c>
      <c r="F69" s="7">
        <f t="shared" si="15"/>
        <v>0.79695725684251351</v>
      </c>
      <c r="G69" s="8">
        <f t="shared" si="10"/>
        <v>2.5428571428571427E-5</v>
      </c>
      <c r="H69" s="9">
        <f t="shared" si="12"/>
        <v>8.4761904761904761E-2</v>
      </c>
      <c r="I69" s="8">
        <f t="shared" si="11"/>
        <v>3.8142857142857141E-5</v>
      </c>
    </row>
    <row r="70" spans="1:9">
      <c r="A70" s="13"/>
      <c r="B70" s="5">
        <v>12</v>
      </c>
      <c r="C70" s="6">
        <v>15.5</v>
      </c>
      <c r="D70" s="7">
        <f t="shared" si="13"/>
        <v>2.2693997071742311</v>
      </c>
      <c r="E70" s="7">
        <f t="shared" si="14"/>
        <v>22.693997071742309</v>
      </c>
      <c r="F70" s="7">
        <f t="shared" si="15"/>
        <v>0.59734823115035329</v>
      </c>
      <c r="G70" s="8">
        <f t="shared" si="10"/>
        <v>2.2142857142857141E-5</v>
      </c>
      <c r="H70" s="9">
        <f t="shared" si="12"/>
        <v>7.3809523809523811E-2</v>
      </c>
      <c r="I70" s="8">
        <f t="shared" si="11"/>
        <v>3.321428571428571E-5</v>
      </c>
    </row>
    <row r="71" spans="1:9">
      <c r="A71" s="13"/>
      <c r="B71" s="5">
        <v>13</v>
      </c>
      <c r="C71" s="6">
        <v>15.3</v>
      </c>
      <c r="D71" s="7">
        <f t="shared" si="13"/>
        <v>2.2401171303074672</v>
      </c>
      <c r="E71" s="7">
        <f t="shared" si="14"/>
        <v>22.401171303074673</v>
      </c>
      <c r="F71" s="7">
        <f t="shared" si="15"/>
        <v>0.57861166856876767</v>
      </c>
      <c r="G71" s="8">
        <f t="shared" si="10"/>
        <v>2.1857142857142857E-5</v>
      </c>
      <c r="H71" s="9">
        <f t="shared" si="12"/>
        <v>7.285714285714287E-2</v>
      </c>
      <c r="I71" s="8">
        <f t="shared" si="11"/>
        <v>3.2785714285714288E-5</v>
      </c>
    </row>
    <row r="72" spans="1:9">
      <c r="A72" s="13"/>
      <c r="B72" s="5">
        <v>14</v>
      </c>
      <c r="C72" s="6">
        <v>20.5</v>
      </c>
      <c r="D72" s="7">
        <f t="shared" si="13"/>
        <v>3.0014641288433381</v>
      </c>
      <c r="E72" s="7">
        <f t="shared" si="14"/>
        <v>30.014641288433381</v>
      </c>
      <c r="F72" s="7">
        <f t="shared" si="15"/>
        <v>1.0007039253815617</v>
      </c>
      <c r="G72" s="8">
        <f t="shared" si="10"/>
        <v>2.9285714285714284E-5</v>
      </c>
      <c r="H72" s="9">
        <f t="shared" si="12"/>
        <v>9.7619047619047619E-2</v>
      </c>
      <c r="I72" s="8">
        <f t="shared" si="11"/>
        <v>4.392857142857143E-5</v>
      </c>
    </row>
    <row r="73" spans="1:9">
      <c r="A73" s="13"/>
      <c r="B73" s="5">
        <v>15</v>
      </c>
      <c r="C73" s="6">
        <v>17</v>
      </c>
      <c r="D73" s="7">
        <f t="shared" si="13"/>
        <v>2.4890190336749636</v>
      </c>
      <c r="E73" s="7">
        <f t="shared" si="14"/>
        <v>24.890190336749637</v>
      </c>
      <c r="F73" s="7">
        <f t="shared" si="15"/>
        <v>0.73061476201381748</v>
      </c>
      <c r="G73" s="8">
        <f t="shared" si="10"/>
        <v>2.4285714285714285E-5</v>
      </c>
      <c r="H73" s="9">
        <f t="shared" si="12"/>
        <v>8.0952380952380956E-2</v>
      </c>
      <c r="I73" s="8">
        <f t="shared" si="11"/>
        <v>3.6428571428571423E-5</v>
      </c>
    </row>
    <row r="74" spans="1:9">
      <c r="A74" s="13"/>
      <c r="B74" s="5">
        <v>16</v>
      </c>
      <c r="C74" s="6">
        <v>16.2</v>
      </c>
      <c r="D74" s="7">
        <f t="shared" si="13"/>
        <v>2.371888726207906</v>
      </c>
      <c r="E74" s="7">
        <f t="shared" si="14"/>
        <v>23.718887262079061</v>
      </c>
      <c r="F74" s="7">
        <f t="shared" si="15"/>
        <v>0.66107382876074028</v>
      </c>
      <c r="G74" s="8">
        <f t="shared" si="10"/>
        <v>2.3142857142857142E-5</v>
      </c>
      <c r="H74" s="9">
        <f t="shared" si="12"/>
        <v>7.7142857142857152E-2</v>
      </c>
      <c r="I74" s="8">
        <f t="shared" si="11"/>
        <v>3.4714285714285713E-5</v>
      </c>
    </row>
  </sheetData>
  <mergeCells count="3">
    <mergeCell ref="A2:A22"/>
    <mergeCell ref="A24:A57"/>
    <mergeCell ref="A59:A7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Health Risk assesment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acer</cp:lastModifiedBy>
  <dcterms:created xsi:type="dcterms:W3CDTF">2022-02-11T18:34:00Z</dcterms:created>
  <dcterms:modified xsi:type="dcterms:W3CDTF">2022-02-12T09:23:36Z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56BEAFB1509743ACAB76D1A341305916</vt:lpwstr>
  </property>
  <property fmtid="{D5CDD505-2E9C-101B-9397-08002B2CF9AE}" pid="3" name="KSOProductBuildVer">
    <vt:lpwstr>1033-11.2.0.10463</vt:lpwstr>
  </property>
</Properties>
</file>