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15830" windowHeight="7950" firstSheet="2" activeTab="2"/>
  </bookViews>
  <sheets>
    <sheet name="Sheet2" sheetId="2" r:id="rId1"/>
    <sheet name="Sheet3" sheetId="3" r:id="rId2"/>
    <sheet name="Table 1" sheetId="5" r:id="rId3"/>
  </sheets>
  <calcPr calcId="144525"/>
</workbook>
</file>

<file path=xl/calcChain.xml><?xml version="1.0" encoding="utf-8"?>
<calcChain xmlns="http://schemas.openxmlformats.org/spreadsheetml/2006/main">
  <c r="P22" i="5" l="1"/>
  <c r="M22" i="5"/>
  <c r="L22" i="5"/>
  <c r="H22" i="5"/>
  <c r="G22" i="5"/>
  <c r="E22" i="5"/>
  <c r="D22" i="5"/>
  <c r="C22" i="5"/>
  <c r="Q19" i="5"/>
  <c r="P19" i="5"/>
  <c r="O19" i="5"/>
  <c r="O22" i="5" s="1"/>
  <c r="N19" i="5"/>
  <c r="N22" i="5" s="1"/>
  <c r="M19" i="5"/>
  <c r="L19" i="5"/>
  <c r="K19" i="5"/>
  <c r="K22" i="5" s="1"/>
  <c r="J19" i="5"/>
  <c r="J22" i="5" s="1"/>
  <c r="I19" i="5"/>
  <c r="H19" i="5"/>
  <c r="G19" i="5"/>
  <c r="F19" i="5"/>
  <c r="F22" i="5" s="1"/>
  <c r="E19" i="5"/>
  <c r="D19" i="5"/>
  <c r="C19" i="5"/>
  <c r="B19" i="5"/>
  <c r="N23" i="3"/>
  <c r="I23" i="3"/>
  <c r="F23" i="3"/>
  <c r="E23" i="3"/>
  <c r="R22" i="3"/>
  <c r="Q22" i="3"/>
  <c r="N22" i="3"/>
  <c r="M22" i="3"/>
  <c r="J22" i="3"/>
  <c r="I22" i="3"/>
  <c r="F22" i="3"/>
  <c r="E22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C19" i="3"/>
  <c r="R18" i="3"/>
  <c r="Q18" i="3"/>
  <c r="Q23" i="3" s="1"/>
  <c r="P18" i="3"/>
  <c r="P22" i="3" s="1"/>
  <c r="O18" i="3"/>
  <c r="O22" i="3" s="1"/>
  <c r="N18" i="3"/>
  <c r="M18" i="3"/>
  <c r="M23" i="3" s="1"/>
  <c r="L18" i="3"/>
  <c r="L22" i="3" s="1"/>
  <c r="K18" i="3"/>
  <c r="K22" i="3" s="1"/>
  <c r="J18" i="3"/>
  <c r="I18" i="3"/>
  <c r="H18" i="3"/>
  <c r="H22" i="3" s="1"/>
  <c r="G18" i="3"/>
  <c r="G22" i="3" s="1"/>
  <c r="F18" i="3"/>
  <c r="E18" i="3"/>
  <c r="D18" i="3"/>
  <c r="D22" i="3" s="1"/>
  <c r="C18" i="3"/>
  <c r="N23" i="2"/>
  <c r="M23" i="2"/>
  <c r="J23" i="2"/>
  <c r="I23" i="2"/>
  <c r="F23" i="2"/>
  <c r="E23" i="2"/>
  <c r="R22" i="2"/>
  <c r="Q22" i="2"/>
  <c r="N22" i="2"/>
  <c r="M22" i="2"/>
  <c r="R19" i="2"/>
  <c r="Q19" i="2"/>
  <c r="P19" i="2"/>
  <c r="O19" i="2"/>
  <c r="N19" i="2"/>
  <c r="M19" i="2"/>
  <c r="K19" i="2"/>
  <c r="J19" i="2"/>
  <c r="I19" i="2"/>
  <c r="H19" i="2"/>
  <c r="G19" i="2"/>
  <c r="F19" i="2"/>
  <c r="E19" i="2"/>
  <c r="D19" i="2"/>
  <c r="C19" i="2"/>
  <c r="B19" i="2"/>
  <c r="R18" i="2"/>
  <c r="Q18" i="2"/>
  <c r="P18" i="2"/>
  <c r="P22" i="2" s="1"/>
  <c r="O18" i="2"/>
  <c r="O22" i="2" s="1"/>
  <c r="N18" i="2"/>
  <c r="M18" i="2"/>
  <c r="L18" i="2"/>
  <c r="K18" i="2"/>
  <c r="K22" i="2" s="1"/>
  <c r="J18" i="2"/>
  <c r="J22" i="2" s="1"/>
  <c r="I18" i="2"/>
  <c r="I22" i="2" s="1"/>
  <c r="H18" i="2"/>
  <c r="H23" i="2" s="1"/>
  <c r="G18" i="2"/>
  <c r="G22" i="2" s="1"/>
  <c r="F18" i="2"/>
  <c r="F22" i="2" s="1"/>
  <c r="E18" i="2"/>
  <c r="E22" i="2" s="1"/>
  <c r="D18" i="2"/>
  <c r="D23" i="2" s="1"/>
  <c r="C18" i="2"/>
  <c r="C22" i="2" s="1"/>
  <c r="B18" i="2"/>
  <c r="D22" i="2" l="1"/>
  <c r="H22" i="2"/>
  <c r="K23" i="3"/>
  <c r="O23" i="3"/>
  <c r="O23" i="2"/>
  <c r="G23" i="3"/>
  <c r="L23" i="3"/>
  <c r="P23" i="3"/>
  <c r="C23" i="2"/>
  <c r="G23" i="2"/>
  <c r="K23" i="2"/>
  <c r="P23" i="2"/>
  <c r="D23" i="3"/>
  <c r="H23" i="3"/>
</calcChain>
</file>

<file path=xl/sharedStrings.xml><?xml version="1.0" encoding="utf-8"?>
<sst xmlns="http://schemas.openxmlformats.org/spreadsheetml/2006/main" count="176" uniqueCount="69">
  <si>
    <t>Strain</t>
  </si>
  <si>
    <t>Genome size (bp)</t>
  </si>
  <si>
    <t>Total GC%</t>
  </si>
  <si>
    <t>protein coding genes</t>
  </si>
  <si>
    <t>rRNA</t>
  </si>
  <si>
    <t>tRNA</t>
  </si>
  <si>
    <t>Introns</t>
  </si>
  <si>
    <t>gain/loss in intergenetic region</t>
  </si>
  <si>
    <t>Intergenetic region</t>
  </si>
  <si>
    <t>rnpB</t>
  </si>
  <si>
    <t>GC%</t>
  </si>
  <si>
    <t>length(bp)</t>
  </si>
  <si>
    <t>Number</t>
  </si>
  <si>
    <t>T0033</t>
  </si>
  <si>
    <t>T0026</t>
  </si>
  <si>
    <t>Tr26</t>
  </si>
  <si>
    <t>Tr16</t>
  </si>
  <si>
    <t>Tr10</t>
  </si>
  <si>
    <t>T0081</t>
  </si>
  <si>
    <t>T0042</t>
  </si>
  <si>
    <t>T0051</t>
  </si>
  <si>
    <t>-</t>
  </si>
  <si>
    <t>T0053</t>
  </si>
  <si>
    <t>T0065</t>
  </si>
  <si>
    <t>NL</t>
  </si>
  <si>
    <t>Tr09</t>
  </si>
  <si>
    <t>Tr11</t>
  </si>
  <si>
    <t>wuyi2014</t>
  </si>
  <si>
    <t>Average</t>
  </si>
  <si>
    <t>STDEVP</t>
  </si>
  <si>
    <t>T. foliacea</t>
  </si>
  <si>
    <t>T. mesenterica</t>
  </si>
  <si>
    <t>Fu/Fo</t>
  </si>
  <si>
    <t>Fu/Me</t>
  </si>
  <si>
    <t>Isolates</t>
  </si>
  <si>
    <t>Length (bp)</t>
  </si>
  <si>
    <t>GC content(%)</t>
  </si>
  <si>
    <t>Genome</t>
  </si>
  <si>
    <t>protein-coding genes</t>
  </si>
  <si>
    <t>intron</t>
  </si>
  <si>
    <r>
      <rPr>
        <sz val="10"/>
        <color theme="1"/>
        <rFont val="Times New Roman"/>
        <family val="1"/>
      </rPr>
      <t>Intergenetic region</t>
    </r>
    <r>
      <rPr>
        <vertAlign val="superscript"/>
        <sz val="10"/>
        <color theme="1"/>
        <rFont val="Times New Roman"/>
        <family val="1"/>
      </rPr>
      <t>1</t>
    </r>
  </si>
  <si>
    <r>
      <rPr>
        <sz val="10"/>
        <color theme="1"/>
        <rFont val="Times New Roman"/>
        <family val="1"/>
      </rPr>
      <t>Intergenetic region</t>
    </r>
    <r>
      <rPr>
        <vertAlign val="superscript"/>
        <sz val="10"/>
        <color theme="1"/>
        <rFont val="Times New Roman"/>
        <family val="1"/>
      </rPr>
      <t>2</t>
    </r>
  </si>
  <si>
    <t>TF04</t>
  </si>
  <si>
    <t>TF03</t>
  </si>
  <si>
    <t>TF13</t>
  </si>
  <si>
    <t>Tr19</t>
  </si>
  <si>
    <t>TF02</t>
  </si>
  <si>
    <t>TF16</t>
  </si>
  <si>
    <t>TF10</t>
  </si>
  <si>
    <t>TF12</t>
  </si>
  <si>
    <t>TF05</t>
  </si>
  <si>
    <t>TF06</t>
  </si>
  <si>
    <t>TF07</t>
  </si>
  <si>
    <t>TF08</t>
  </si>
  <si>
    <t>TF01</t>
  </si>
  <si>
    <t>TF09</t>
  </si>
  <si>
    <t>TF11</t>
  </si>
  <si>
    <t>TF15</t>
  </si>
  <si>
    <t>Stdevp</t>
  </si>
  <si>
    <t>Note: superscript 1 represents big fragment gain/loss in intergenetic region; superscript 2 represents intergenetic region except for big fragment gain/loss;</t>
  </si>
  <si>
    <r>
      <rPr>
        <sz val="11"/>
        <color theme="1"/>
        <rFont val="Times New Roman"/>
        <family val="1"/>
      </rPr>
      <t>Average</t>
    </r>
    <r>
      <rPr>
        <vertAlign val="superscript"/>
        <sz val="11"/>
        <color theme="1"/>
        <rFont val="Times New Roman"/>
        <family val="1"/>
      </rPr>
      <t>3</t>
    </r>
  </si>
  <si>
    <t>TF/TM</t>
  </si>
  <si>
    <r>
      <rPr>
        <sz val="11"/>
        <color theme="1"/>
        <rFont val="Times New Roman"/>
        <family val="1"/>
      </rPr>
      <t>Variance</t>
    </r>
    <r>
      <rPr>
        <vertAlign val="superscript"/>
        <sz val="11"/>
        <color theme="1"/>
        <rFont val="Times New Roman"/>
        <family val="1"/>
      </rPr>
      <t>4</t>
    </r>
    <phoneticPr fontId="7" type="noConversion"/>
  </si>
  <si>
    <t>8.91*10^6</t>
    <phoneticPr fontId="7" type="noConversion"/>
  </si>
  <si>
    <t>6.78*10^6</t>
    <phoneticPr fontId="7" type="noConversion"/>
  </si>
  <si>
    <t>8.23*10^5</t>
    <phoneticPr fontId="7" type="noConversion"/>
  </si>
  <si>
    <t>less than 0.02</t>
    <phoneticPr fontId="7" type="noConversion"/>
  </si>
  <si>
    <t>Note: superscript 1 represents insertion fragment gain/loss in intergenetic region; superscript 2 represents intergenetic region except for insertion fragment gain/loss; superscript 3 represents average value of 16 isolates in T. fuciformis;superscript.</t>
    <phoneticPr fontId="7" type="noConversion"/>
  </si>
  <si>
    <t>Supplementary Table 2 Length and GC content of different areas in 16 isoaltes of T. fuciformis as well as T. mesenterica ATCC28783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</si>
</sst>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_ "/>
    <numFmt numFmtId="177" formatCode="0.00_ "/>
    <numFmt numFmtId="178" formatCode="0.0_ "/>
    <numFmt numFmtId="179" formatCode="0.00;_ࠀ"/>
    <numFmt numFmtId="180" formatCode="0.00;_夀"/>
  </numFmts>
  <fonts count="8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i/>
      <sz val="11"/>
      <color theme="1"/>
      <name val="Times New Roman"/>
      <family val="1"/>
    </font>
    <font>
      <sz val="10"/>
      <color theme="1"/>
      <name val="宋体"/>
      <family val="3"/>
      <charset val="134"/>
      <scheme val="minor"/>
    </font>
    <font>
      <vertAlign val="superscript"/>
      <sz val="10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78" fontId="1" fillId="0" borderId="0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0" xfId="0" applyNumberFormat="1" applyFont="1" applyBorder="1" applyAlignment="1">
      <alignment horizontal="center" vertical="center"/>
    </xf>
    <xf numFmtId="179" fontId="1" fillId="0" borderId="0" xfId="0" applyNumberFormat="1" applyFont="1" applyBorder="1" applyAlignment="1">
      <alignment horizontal="center" vertical="center"/>
    </xf>
    <xf numFmtId="177" fontId="1" fillId="0" borderId="0" xfId="0" applyNumberFormat="1" applyFont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80" fontId="1" fillId="0" borderId="0" xfId="0" applyNumberFormat="1" applyFont="1" applyBorder="1" applyAlignment="1">
      <alignment horizontal="center" vertical="center"/>
    </xf>
    <xf numFmtId="178" fontId="1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" fillId="0" borderId="6" xfId="0" applyFont="1" applyBorder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>
      <alignment vertical="center"/>
    </xf>
    <xf numFmtId="178" fontId="1" fillId="0" borderId="3" xfId="0" applyNumberFormat="1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177" fontId="1" fillId="0" borderId="3" xfId="0" applyNumberFormat="1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77" fontId="1" fillId="0" borderId="6" xfId="0" applyNumberFormat="1" applyFont="1" applyBorder="1" applyAlignment="1">
      <alignment horizontal="center" vertical="center"/>
    </xf>
    <xf numFmtId="177" fontId="1" fillId="0" borderId="3" xfId="0" applyNumberFormat="1" applyFont="1" applyBorder="1" applyAlignment="1">
      <alignment horizontal="left" vertical="center"/>
    </xf>
    <xf numFmtId="179" fontId="1" fillId="0" borderId="3" xfId="0" applyNumberFormat="1" applyFont="1" applyBorder="1" applyAlignment="1">
      <alignment horizontal="left" vertical="center"/>
    </xf>
    <xf numFmtId="0" fontId="1" fillId="0" borderId="9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177" fontId="1" fillId="0" borderId="3" xfId="0" applyNumberFormat="1" applyFont="1" applyBorder="1">
      <alignment vertical="center"/>
    </xf>
    <xf numFmtId="177" fontId="1" fillId="0" borderId="3" xfId="0" applyNumberFormat="1" applyFont="1" applyBorder="1" applyAlignment="1">
      <alignment vertical="center"/>
    </xf>
    <xf numFmtId="177" fontId="1" fillId="0" borderId="3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180" fontId="1" fillId="0" borderId="3" xfId="0" applyNumberFormat="1" applyFont="1" applyBorder="1">
      <alignment vertical="center"/>
    </xf>
    <xf numFmtId="178" fontId="1" fillId="0" borderId="3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6" xfId="0" applyBorder="1">
      <alignment vertical="center"/>
    </xf>
    <xf numFmtId="177" fontId="0" fillId="0" borderId="6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left" vertical="center"/>
    </xf>
    <xf numFmtId="0" fontId="0" fillId="0" borderId="3" xfId="0" applyBorder="1">
      <alignment vertical="center"/>
    </xf>
    <xf numFmtId="179" fontId="0" fillId="0" borderId="3" xfId="0" applyNumberFormat="1" applyBorder="1" applyAlignment="1">
      <alignment horizontal="left" vertical="center"/>
    </xf>
    <xf numFmtId="177" fontId="0" fillId="0" borderId="3" xfId="0" applyNumberFormat="1" applyBorder="1" applyAlignment="1">
      <alignment horizontal="center" vertical="center"/>
    </xf>
    <xf numFmtId="177" fontId="0" fillId="0" borderId="3" xfId="0" applyNumberFormat="1" applyBorder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78" fontId="0" fillId="0" borderId="3" xfId="0" applyNumberFormat="1" applyBorder="1" applyAlignment="1">
      <alignment horizontal="center" vertical="center"/>
    </xf>
    <xf numFmtId="176" fontId="0" fillId="0" borderId="3" xfId="0" applyNumberFormat="1" applyBorder="1">
      <alignment vertical="center"/>
    </xf>
    <xf numFmtId="178" fontId="0" fillId="0" borderId="3" xfId="0" applyNumberFormat="1" applyBorder="1">
      <alignment vertical="center"/>
    </xf>
    <xf numFmtId="176" fontId="0" fillId="0" borderId="3" xfId="0" applyNumberFormat="1" applyBorder="1" applyAlignment="1">
      <alignment horizontal="center" vertical="center"/>
    </xf>
    <xf numFmtId="0" fontId="0" fillId="0" borderId="3" xfId="0" applyFill="1" applyBorder="1" applyAlignment="1">
      <alignment horizontal="left" vertical="center"/>
    </xf>
    <xf numFmtId="180" fontId="0" fillId="0" borderId="3" xfId="0" applyNumberFormat="1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8" fontId="1" fillId="0" borderId="0" xfId="0" applyNumberFormat="1" applyFont="1" applyBorder="1" applyAlignment="1">
      <alignment horizontal="center" vertical="center"/>
    </xf>
    <xf numFmtId="177" fontId="1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workbookViewId="0">
      <selection sqref="A1:R23"/>
    </sheetView>
  </sheetViews>
  <sheetFormatPr defaultColWidth="9" defaultRowHeight="14" x14ac:dyDescent="0.25"/>
  <cols>
    <col min="1" max="1" width="8.7265625" customWidth="1"/>
    <col min="2" max="5" width="7.08984375" customWidth="1"/>
    <col min="6" max="6" width="7.26953125" customWidth="1"/>
    <col min="7" max="7" width="7" customWidth="1"/>
    <col min="8" max="8" width="7.08984375" customWidth="1"/>
    <col min="9" max="9" width="6.7265625" customWidth="1"/>
    <col min="10" max="10" width="7.08984375" customWidth="1"/>
    <col min="11" max="11" width="8.7265625" customWidth="1"/>
    <col min="12" max="12" width="6" customWidth="1"/>
    <col min="13" max="13" width="6.26953125" customWidth="1"/>
    <col min="14" max="14" width="7.90625" customWidth="1"/>
    <col min="15" max="15" width="7.36328125" customWidth="1"/>
    <col min="16" max="16" width="8.90625" customWidth="1"/>
    <col min="17" max="17" width="7.36328125" customWidth="1"/>
    <col min="18" max="18" width="6.7265625" customWidth="1"/>
  </cols>
  <sheetData>
    <row r="1" spans="1:18" ht="38.25" customHeight="1" x14ac:dyDescent="0.25">
      <c r="A1" s="64" t="s">
        <v>0</v>
      </c>
      <c r="B1" s="66" t="s">
        <v>1</v>
      </c>
      <c r="C1" s="66" t="s">
        <v>2</v>
      </c>
      <c r="D1" s="68" t="s">
        <v>3</v>
      </c>
      <c r="E1" s="69"/>
      <c r="F1" s="68" t="s">
        <v>4</v>
      </c>
      <c r="G1" s="69"/>
      <c r="H1" s="68" t="s">
        <v>5</v>
      </c>
      <c r="I1" s="69"/>
      <c r="J1" s="68" t="s">
        <v>6</v>
      </c>
      <c r="K1" s="68"/>
      <c r="L1" s="69"/>
      <c r="M1" s="70" t="s">
        <v>7</v>
      </c>
      <c r="N1" s="71"/>
      <c r="O1" s="68" t="s">
        <v>8</v>
      </c>
      <c r="P1" s="69"/>
      <c r="Q1" s="68" t="s">
        <v>9</v>
      </c>
      <c r="R1" s="69"/>
    </row>
    <row r="2" spans="1:18" ht="26" x14ac:dyDescent="0.25">
      <c r="A2" s="65"/>
      <c r="B2" s="67"/>
      <c r="C2" s="67"/>
      <c r="D2" s="43" t="s">
        <v>10</v>
      </c>
      <c r="E2" s="43" t="s">
        <v>11</v>
      </c>
      <c r="F2" s="43" t="s">
        <v>10</v>
      </c>
      <c r="G2" s="43" t="s">
        <v>11</v>
      </c>
      <c r="H2" s="43" t="s">
        <v>10</v>
      </c>
      <c r="I2" s="43" t="s">
        <v>11</v>
      </c>
      <c r="J2" s="43" t="s">
        <v>10</v>
      </c>
      <c r="K2" s="43" t="s">
        <v>11</v>
      </c>
      <c r="L2" s="43" t="s">
        <v>12</v>
      </c>
      <c r="M2" s="43" t="s">
        <v>10</v>
      </c>
      <c r="N2" s="43" t="s">
        <v>11</v>
      </c>
      <c r="O2" s="43" t="s">
        <v>10</v>
      </c>
      <c r="P2" s="43" t="s">
        <v>11</v>
      </c>
      <c r="Q2" s="43" t="s">
        <v>10</v>
      </c>
      <c r="R2" s="43" t="s">
        <v>11</v>
      </c>
    </row>
    <row r="3" spans="1:18" x14ac:dyDescent="0.25">
      <c r="A3" s="45" t="s">
        <v>13</v>
      </c>
      <c r="B3" s="45">
        <v>40586</v>
      </c>
      <c r="C3" s="46">
        <v>37.92</v>
      </c>
      <c r="D3" s="47">
        <v>39</v>
      </c>
      <c r="E3" s="48">
        <v>13419</v>
      </c>
      <c r="F3" s="49">
        <v>40.200000000000003</v>
      </c>
      <c r="G3" s="48">
        <v>4102</v>
      </c>
      <c r="H3" s="47">
        <v>44.57</v>
      </c>
      <c r="I3" s="48">
        <v>1721</v>
      </c>
      <c r="J3" s="47">
        <v>39.29</v>
      </c>
      <c r="K3" s="48">
        <v>13525</v>
      </c>
      <c r="L3" s="48">
        <v>11</v>
      </c>
      <c r="M3" s="49">
        <v>34.6</v>
      </c>
      <c r="N3" s="48">
        <v>1864</v>
      </c>
      <c r="O3" s="54">
        <v>29.67</v>
      </c>
      <c r="P3" s="48">
        <v>5766</v>
      </c>
      <c r="Q3" s="60">
        <v>37.700000000000003</v>
      </c>
      <c r="R3" s="48">
        <v>191</v>
      </c>
    </row>
    <row r="4" spans="1:18" x14ac:dyDescent="0.25">
      <c r="A4" s="45" t="s">
        <v>14</v>
      </c>
      <c r="B4" s="45">
        <v>40586</v>
      </c>
      <c r="C4" s="46">
        <v>37.92</v>
      </c>
      <c r="D4" s="47">
        <v>39</v>
      </c>
      <c r="E4" s="48">
        <v>13419</v>
      </c>
      <c r="F4" s="49">
        <v>40.200000000000003</v>
      </c>
      <c r="G4" s="48">
        <v>4102</v>
      </c>
      <c r="H4" s="47">
        <v>44.57</v>
      </c>
      <c r="I4" s="48">
        <v>1721</v>
      </c>
      <c r="J4" s="47">
        <v>39.29</v>
      </c>
      <c r="K4" s="48">
        <v>13525</v>
      </c>
      <c r="L4" s="48">
        <v>11</v>
      </c>
      <c r="M4" s="49">
        <v>34.6</v>
      </c>
      <c r="N4" s="48">
        <v>1864</v>
      </c>
      <c r="O4" s="54">
        <v>29.67</v>
      </c>
      <c r="P4" s="48">
        <v>5766</v>
      </c>
      <c r="Q4" s="60">
        <v>37.700000000000003</v>
      </c>
      <c r="R4" s="48">
        <v>191</v>
      </c>
    </row>
    <row r="5" spans="1:18" x14ac:dyDescent="0.25">
      <c r="A5" s="45" t="s">
        <v>15</v>
      </c>
      <c r="B5" s="45">
        <v>40586</v>
      </c>
      <c r="C5" s="46">
        <v>37.92</v>
      </c>
      <c r="D5" s="47">
        <v>39</v>
      </c>
      <c r="E5" s="48">
        <v>13419</v>
      </c>
      <c r="F5" s="49">
        <v>40.200000000000003</v>
      </c>
      <c r="G5" s="48">
        <v>4102</v>
      </c>
      <c r="H5" s="47">
        <v>44.57</v>
      </c>
      <c r="I5" s="48">
        <v>1721</v>
      </c>
      <c r="J5" s="47">
        <v>39.29</v>
      </c>
      <c r="K5" s="48">
        <v>13525</v>
      </c>
      <c r="L5" s="48">
        <v>11</v>
      </c>
      <c r="M5" s="49">
        <v>34.6</v>
      </c>
      <c r="N5" s="48">
        <v>1864</v>
      </c>
      <c r="O5" s="54">
        <v>29.67</v>
      </c>
      <c r="P5" s="48">
        <v>5766</v>
      </c>
      <c r="Q5" s="60">
        <v>37.700000000000003</v>
      </c>
      <c r="R5" s="48">
        <v>191</v>
      </c>
    </row>
    <row r="6" spans="1:18" x14ac:dyDescent="0.25">
      <c r="A6" s="45" t="s">
        <v>15</v>
      </c>
      <c r="B6" s="45">
        <v>40586</v>
      </c>
      <c r="C6" s="46">
        <v>37.92</v>
      </c>
      <c r="D6" s="47">
        <v>39</v>
      </c>
      <c r="E6" s="48">
        <v>13419</v>
      </c>
      <c r="F6" s="49">
        <v>40.200000000000003</v>
      </c>
      <c r="G6" s="48">
        <v>4102</v>
      </c>
      <c r="H6" s="47">
        <v>44.57</v>
      </c>
      <c r="I6" s="48">
        <v>1721</v>
      </c>
      <c r="J6" s="47">
        <v>39.29</v>
      </c>
      <c r="K6" s="48">
        <v>13525</v>
      </c>
      <c r="L6" s="48">
        <v>11</v>
      </c>
      <c r="M6" s="49">
        <v>34.6</v>
      </c>
      <c r="N6" s="48">
        <v>1864</v>
      </c>
      <c r="O6" s="54">
        <v>29.67</v>
      </c>
      <c r="P6" s="48">
        <v>5766</v>
      </c>
      <c r="Q6" s="60">
        <v>37.700000000000003</v>
      </c>
      <c r="R6" s="48">
        <v>191</v>
      </c>
    </row>
    <row r="7" spans="1:18" x14ac:dyDescent="0.25">
      <c r="A7" s="45" t="s">
        <v>16</v>
      </c>
      <c r="B7" s="45">
        <v>40586</v>
      </c>
      <c r="C7" s="46">
        <v>37.92</v>
      </c>
      <c r="D7" s="47">
        <v>39</v>
      </c>
      <c r="E7" s="48">
        <v>13419</v>
      </c>
      <c r="F7" s="49">
        <v>40.200000000000003</v>
      </c>
      <c r="G7" s="48">
        <v>4102</v>
      </c>
      <c r="H7" s="47">
        <v>44.57</v>
      </c>
      <c r="I7" s="48">
        <v>1721</v>
      </c>
      <c r="J7" s="47">
        <v>39.29</v>
      </c>
      <c r="K7" s="48">
        <v>13525</v>
      </c>
      <c r="L7" s="48">
        <v>11</v>
      </c>
      <c r="M7" s="49">
        <v>34.6</v>
      </c>
      <c r="N7" s="48">
        <v>1864</v>
      </c>
      <c r="O7" s="54">
        <v>29.67</v>
      </c>
      <c r="P7" s="48">
        <v>5766</v>
      </c>
      <c r="Q7" s="60">
        <v>37.700000000000003</v>
      </c>
      <c r="R7" s="48">
        <v>191</v>
      </c>
    </row>
    <row r="8" spans="1:18" x14ac:dyDescent="0.25">
      <c r="A8" s="45" t="s">
        <v>17</v>
      </c>
      <c r="B8" s="45">
        <v>40586</v>
      </c>
      <c r="C8" s="46">
        <v>37.92</v>
      </c>
      <c r="D8" s="47">
        <v>39</v>
      </c>
      <c r="E8" s="48">
        <v>13419</v>
      </c>
      <c r="F8" s="49">
        <v>40.200000000000003</v>
      </c>
      <c r="G8" s="48">
        <v>4102</v>
      </c>
      <c r="H8" s="47">
        <v>44.57</v>
      </c>
      <c r="I8" s="48">
        <v>1721</v>
      </c>
      <c r="J8" s="47">
        <v>39.29</v>
      </c>
      <c r="K8" s="48">
        <v>13525</v>
      </c>
      <c r="L8" s="48">
        <v>11</v>
      </c>
      <c r="M8" s="49">
        <v>34.6</v>
      </c>
      <c r="N8" s="48">
        <v>1864</v>
      </c>
      <c r="O8" s="54">
        <v>29.67</v>
      </c>
      <c r="P8" s="48">
        <v>5766</v>
      </c>
      <c r="Q8" s="60">
        <v>37.700000000000003</v>
      </c>
      <c r="R8" s="48">
        <v>191</v>
      </c>
    </row>
    <row r="9" spans="1:18" x14ac:dyDescent="0.25">
      <c r="A9" s="45" t="s">
        <v>18</v>
      </c>
      <c r="B9" s="45">
        <v>40590</v>
      </c>
      <c r="C9" s="46">
        <v>37.92</v>
      </c>
      <c r="D9" s="47">
        <v>38.99</v>
      </c>
      <c r="E9" s="48">
        <v>13422</v>
      </c>
      <c r="F9" s="49">
        <v>40.200000000000003</v>
      </c>
      <c r="G9" s="48">
        <v>4102</v>
      </c>
      <c r="H9" s="47">
        <v>44.57</v>
      </c>
      <c r="I9" s="48">
        <v>1721</v>
      </c>
      <c r="J9" s="47">
        <v>39.29</v>
      </c>
      <c r="K9" s="48">
        <v>13527</v>
      </c>
      <c r="L9" s="48">
        <v>11</v>
      </c>
      <c r="M9" s="49">
        <v>34.6</v>
      </c>
      <c r="N9" s="48">
        <v>1864</v>
      </c>
      <c r="O9" s="54">
        <v>29.66</v>
      </c>
      <c r="P9" s="48">
        <v>5765</v>
      </c>
      <c r="Q9" s="60">
        <v>37.700000000000003</v>
      </c>
      <c r="R9" s="48">
        <v>191</v>
      </c>
    </row>
    <row r="10" spans="1:18" x14ac:dyDescent="0.25">
      <c r="A10" s="48" t="s">
        <v>19</v>
      </c>
      <c r="B10" s="48">
        <v>49044</v>
      </c>
      <c r="C10" s="50">
        <v>38.1</v>
      </c>
      <c r="D10" s="47">
        <v>39.03</v>
      </c>
      <c r="E10" s="48">
        <v>13419</v>
      </c>
      <c r="F10" s="49">
        <v>40.22</v>
      </c>
      <c r="G10" s="48">
        <v>4105</v>
      </c>
      <c r="H10" s="47">
        <v>44.63</v>
      </c>
      <c r="I10" s="48">
        <v>1721</v>
      </c>
      <c r="J10" s="47">
        <v>39.24</v>
      </c>
      <c r="K10" s="48">
        <v>21613</v>
      </c>
      <c r="L10" s="48">
        <v>15</v>
      </c>
      <c r="M10" s="49">
        <v>34.6</v>
      </c>
      <c r="N10" s="48">
        <v>1864</v>
      </c>
      <c r="O10" s="54">
        <v>30.08</v>
      </c>
      <c r="P10" s="48">
        <v>6269</v>
      </c>
      <c r="Q10" s="60">
        <v>37.700000000000003</v>
      </c>
      <c r="R10" s="48">
        <v>191</v>
      </c>
    </row>
    <row r="11" spans="1:18" x14ac:dyDescent="0.25">
      <c r="A11" s="48" t="s">
        <v>20</v>
      </c>
      <c r="B11" s="48">
        <v>36670</v>
      </c>
      <c r="C11" s="50">
        <v>38.17</v>
      </c>
      <c r="D11" s="47">
        <v>38.93</v>
      </c>
      <c r="E11" s="48">
        <v>13422</v>
      </c>
      <c r="F11" s="49">
        <v>40.47</v>
      </c>
      <c r="G11" s="48">
        <v>4102</v>
      </c>
      <c r="H11" s="47">
        <v>44.86</v>
      </c>
      <c r="I11" s="48">
        <v>1721</v>
      </c>
      <c r="J11" s="47">
        <v>40</v>
      </c>
      <c r="K11" s="48">
        <v>10877</v>
      </c>
      <c r="L11" s="48">
        <v>10</v>
      </c>
      <c r="M11" s="62" t="s">
        <v>21</v>
      </c>
      <c r="N11" s="63"/>
      <c r="O11" s="54">
        <v>30.14</v>
      </c>
      <c r="P11" s="48">
        <v>6373</v>
      </c>
      <c r="Q11" s="60">
        <v>37.700000000000003</v>
      </c>
      <c r="R11" s="48">
        <v>191</v>
      </c>
    </row>
    <row r="12" spans="1:18" x14ac:dyDescent="0.25">
      <c r="A12" s="48" t="s">
        <v>22</v>
      </c>
      <c r="B12" s="48">
        <v>38983</v>
      </c>
      <c r="C12" s="50">
        <v>37.85</v>
      </c>
      <c r="D12" s="47">
        <v>39.06</v>
      </c>
      <c r="E12" s="48">
        <v>13419</v>
      </c>
      <c r="F12" s="49">
        <v>40.43</v>
      </c>
      <c r="G12" s="48">
        <v>4098</v>
      </c>
      <c r="H12" s="47">
        <v>44.8</v>
      </c>
      <c r="I12" s="48">
        <v>1721</v>
      </c>
      <c r="J12" s="47">
        <v>38.36</v>
      </c>
      <c r="K12" s="48">
        <v>13734</v>
      </c>
      <c r="L12" s="48">
        <v>11</v>
      </c>
      <c r="M12" s="62" t="s">
        <v>21</v>
      </c>
      <c r="N12" s="63"/>
      <c r="O12" s="54">
        <v>29.97</v>
      </c>
      <c r="P12" s="48">
        <v>5822</v>
      </c>
      <c r="Q12" s="60">
        <v>37.700000000000003</v>
      </c>
      <c r="R12" s="48">
        <v>191</v>
      </c>
    </row>
    <row r="13" spans="1:18" x14ac:dyDescent="0.25">
      <c r="A13" s="48" t="s">
        <v>23</v>
      </c>
      <c r="B13" s="48">
        <v>38528</v>
      </c>
      <c r="C13" s="50">
        <v>37.67</v>
      </c>
      <c r="D13" s="47">
        <v>39.03</v>
      </c>
      <c r="E13" s="48">
        <v>13419</v>
      </c>
      <c r="F13" s="49">
        <v>40.200000000000003</v>
      </c>
      <c r="G13" s="48">
        <v>4102</v>
      </c>
      <c r="H13" s="47">
        <v>44.76</v>
      </c>
      <c r="I13" s="48">
        <v>1720</v>
      </c>
      <c r="J13" s="47">
        <v>38.19</v>
      </c>
      <c r="K13" s="48">
        <v>10525</v>
      </c>
      <c r="L13" s="48">
        <v>8</v>
      </c>
      <c r="M13" s="54">
        <v>38.11</v>
      </c>
      <c r="N13" s="48">
        <v>2684</v>
      </c>
      <c r="O13" s="54">
        <v>29.61</v>
      </c>
      <c r="P13" s="48">
        <v>5889</v>
      </c>
      <c r="Q13" s="60">
        <v>37.17</v>
      </c>
      <c r="R13" s="48">
        <v>191</v>
      </c>
    </row>
    <row r="14" spans="1:18" x14ac:dyDescent="0.25">
      <c r="A14" s="48" t="s">
        <v>24</v>
      </c>
      <c r="B14" s="48">
        <v>35104</v>
      </c>
      <c r="C14" s="50">
        <v>37.549999999999997</v>
      </c>
      <c r="D14" s="47">
        <v>39.08</v>
      </c>
      <c r="E14" s="48">
        <v>13419</v>
      </c>
      <c r="F14" s="49">
        <v>40.25</v>
      </c>
      <c r="G14" s="48">
        <v>4102</v>
      </c>
      <c r="H14" s="47">
        <v>44.74</v>
      </c>
      <c r="I14" s="48">
        <v>1719</v>
      </c>
      <c r="J14" s="47">
        <v>38.020000000000003</v>
      </c>
      <c r="K14" s="48">
        <v>9730</v>
      </c>
      <c r="L14" s="48">
        <v>7</v>
      </c>
      <c r="M14" s="62" t="s">
        <v>21</v>
      </c>
      <c r="N14" s="63"/>
      <c r="O14" s="54">
        <v>29.61</v>
      </c>
      <c r="P14" s="48">
        <v>5903</v>
      </c>
      <c r="Q14" s="60">
        <v>36.979999999999997</v>
      </c>
      <c r="R14" s="48">
        <v>192</v>
      </c>
    </row>
    <row r="15" spans="1:18" x14ac:dyDescent="0.25">
      <c r="A15" s="48" t="s">
        <v>25</v>
      </c>
      <c r="B15" s="48">
        <v>36682</v>
      </c>
      <c r="C15" s="50">
        <v>37.9</v>
      </c>
      <c r="D15" s="47">
        <v>38.99</v>
      </c>
      <c r="E15" s="48">
        <v>13422</v>
      </c>
      <c r="F15" s="49">
        <v>40.43</v>
      </c>
      <c r="G15" s="48">
        <v>4103</v>
      </c>
      <c r="H15" s="47">
        <v>44.72</v>
      </c>
      <c r="I15" s="48">
        <v>1722</v>
      </c>
      <c r="J15" s="47">
        <v>38.75</v>
      </c>
      <c r="K15" s="48">
        <v>11392</v>
      </c>
      <c r="L15" s="48">
        <v>10</v>
      </c>
      <c r="M15" s="62" t="s">
        <v>21</v>
      </c>
      <c r="N15" s="63"/>
      <c r="O15" s="54">
        <v>29.96</v>
      </c>
      <c r="P15" s="48">
        <v>5854</v>
      </c>
      <c r="Q15" s="60">
        <v>37.700000000000003</v>
      </c>
      <c r="R15" s="48">
        <v>191</v>
      </c>
    </row>
    <row r="16" spans="1:18" x14ac:dyDescent="0.25">
      <c r="A16" s="48" t="s">
        <v>26</v>
      </c>
      <c r="B16" s="48">
        <v>40338</v>
      </c>
      <c r="C16" s="50">
        <v>37.82</v>
      </c>
      <c r="D16" s="47">
        <v>39.19</v>
      </c>
      <c r="E16" s="48">
        <v>13425</v>
      </c>
      <c r="F16" s="49">
        <v>40.200000000000003</v>
      </c>
      <c r="G16" s="48">
        <v>4102</v>
      </c>
      <c r="H16" s="47">
        <v>44.97</v>
      </c>
      <c r="I16" s="48">
        <v>1719</v>
      </c>
      <c r="J16" s="47">
        <v>38.49</v>
      </c>
      <c r="K16" s="48">
        <v>14796</v>
      </c>
      <c r="L16" s="48">
        <v>10</v>
      </c>
      <c r="M16" s="62" t="s">
        <v>21</v>
      </c>
      <c r="N16" s="63"/>
      <c r="O16" s="54">
        <v>29.56</v>
      </c>
      <c r="P16" s="48">
        <v>6106</v>
      </c>
      <c r="Q16" s="60">
        <v>37.19</v>
      </c>
      <c r="R16" s="48">
        <v>191</v>
      </c>
    </row>
    <row r="17" spans="1:18" x14ac:dyDescent="0.25">
      <c r="A17" s="48" t="s">
        <v>27</v>
      </c>
      <c r="B17" s="48">
        <v>40105</v>
      </c>
      <c r="C17" s="50">
        <v>37.89</v>
      </c>
      <c r="D17" s="47">
        <v>39.06</v>
      </c>
      <c r="E17" s="48">
        <v>13425</v>
      </c>
      <c r="F17" s="49">
        <v>40.22</v>
      </c>
      <c r="G17" s="48">
        <v>4102</v>
      </c>
      <c r="H17" s="47">
        <v>44.97</v>
      </c>
      <c r="I17" s="48">
        <v>1719</v>
      </c>
      <c r="J17" s="47">
        <v>38.57</v>
      </c>
      <c r="K17" s="48">
        <v>13403</v>
      </c>
      <c r="L17" s="48">
        <v>10</v>
      </c>
      <c r="M17" s="44"/>
      <c r="N17" s="44"/>
      <c r="O17" s="54">
        <v>29.79</v>
      </c>
      <c r="P17" s="48">
        <v>6093</v>
      </c>
      <c r="Q17" s="60">
        <v>36.65</v>
      </c>
      <c r="R17" s="48">
        <v>191</v>
      </c>
    </row>
    <row r="18" spans="1:18" x14ac:dyDescent="0.25">
      <c r="A18" s="48" t="s">
        <v>28</v>
      </c>
      <c r="B18" s="48">
        <f>AVERAGE(B3:B17)</f>
        <v>39970.666666666664</v>
      </c>
      <c r="C18" s="51">
        <f t="shared" ref="C18:R18" si="0">AVERAGE(C3:C17)</f>
        <v>37.89266666666667</v>
      </c>
      <c r="D18" s="51">
        <f t="shared" si="0"/>
        <v>39.023999999999994</v>
      </c>
      <c r="E18" s="48">
        <f t="shared" si="0"/>
        <v>13420.4</v>
      </c>
      <c r="F18" s="51">
        <f t="shared" si="0"/>
        <v>40.254666666666672</v>
      </c>
      <c r="G18" s="48">
        <f t="shared" si="0"/>
        <v>4102</v>
      </c>
      <c r="H18" s="51">
        <f t="shared" si="0"/>
        <v>44.696000000000005</v>
      </c>
      <c r="I18" s="48">
        <f t="shared" si="0"/>
        <v>1720.6</v>
      </c>
      <c r="J18" s="51">
        <f t="shared" si="0"/>
        <v>38.976666666666667</v>
      </c>
      <c r="K18" s="55">
        <f t="shared" si="0"/>
        <v>13383.133333333333</v>
      </c>
      <c r="L18" s="56">
        <f t="shared" si="0"/>
        <v>10.533333333333333</v>
      </c>
      <c r="M18" s="48">
        <f t="shared" si="0"/>
        <v>34.99</v>
      </c>
      <c r="N18" s="57">
        <f t="shared" si="0"/>
        <v>1955.1111111111111</v>
      </c>
      <c r="O18" s="51">
        <f t="shared" si="0"/>
        <v>29.76</v>
      </c>
      <c r="P18" s="55">
        <f t="shared" si="0"/>
        <v>5911.333333333333</v>
      </c>
      <c r="Q18" s="57">
        <f t="shared" si="0"/>
        <v>37.512666666666661</v>
      </c>
      <c r="R18" s="57">
        <f t="shared" si="0"/>
        <v>191.06666666666666</v>
      </c>
    </row>
    <row r="19" spans="1:18" x14ac:dyDescent="0.25">
      <c r="A19" s="48" t="s">
        <v>29</v>
      </c>
      <c r="B19" s="48">
        <f>STDEVP(B3:B17)</f>
        <v>2984.2328699721511</v>
      </c>
      <c r="C19" s="52">
        <f>STDEVP(C3:C17)</f>
        <v>0.14125469510387648</v>
      </c>
      <c r="D19" s="52">
        <f t="shared" ref="D19:R19" si="1">STDEVP(D3:D17)</f>
        <v>5.6544967356372926E-2</v>
      </c>
      <c r="E19" s="51">
        <f t="shared" si="1"/>
        <v>2.1540659228538019</v>
      </c>
      <c r="F19" s="52">
        <f t="shared" si="1"/>
        <v>9.5628912410884753E-2</v>
      </c>
      <c r="G19" s="52">
        <f t="shared" si="1"/>
        <v>1.3165611772087666</v>
      </c>
      <c r="H19" s="52">
        <f t="shared" si="1"/>
        <v>0.14374978260853058</v>
      </c>
      <c r="I19" s="52">
        <f t="shared" si="1"/>
        <v>0.87939373055152792</v>
      </c>
      <c r="J19" s="52">
        <f t="shared" si="1"/>
        <v>0.52736662347512586</v>
      </c>
      <c r="K19" s="55">
        <f t="shared" si="1"/>
        <v>2604.5022522973986</v>
      </c>
      <c r="L19" s="48"/>
      <c r="M19" s="52">
        <f t="shared" si="1"/>
        <v>1.1030865786510136</v>
      </c>
      <c r="N19" s="58">
        <f t="shared" si="1"/>
        <v>257.70113803243066</v>
      </c>
      <c r="O19" s="52">
        <f t="shared" si="1"/>
        <v>0.17802621529800944</v>
      </c>
      <c r="P19" s="55">
        <f t="shared" si="1"/>
        <v>195.2672243078415</v>
      </c>
      <c r="Q19" s="52">
        <f t="shared" si="1"/>
        <v>0.33020128541374588</v>
      </c>
      <c r="R19" s="52">
        <f t="shared" si="1"/>
        <v>0.24944382578492941</v>
      </c>
    </row>
    <row r="20" spans="1:18" x14ac:dyDescent="0.25">
      <c r="A20" s="48" t="s">
        <v>30</v>
      </c>
      <c r="B20" s="48">
        <v>45258</v>
      </c>
      <c r="C20" s="50">
        <v>34.479999999999997</v>
      </c>
      <c r="D20" s="47">
        <v>36.99</v>
      </c>
      <c r="E20" s="48">
        <v>14312</v>
      </c>
      <c r="F20" s="49">
        <v>39.54</v>
      </c>
      <c r="G20" s="48">
        <v>4183</v>
      </c>
      <c r="H20" s="47">
        <v>46.93</v>
      </c>
      <c r="I20" s="48">
        <v>1645</v>
      </c>
      <c r="J20" s="47">
        <v>34.229999999999997</v>
      </c>
      <c r="K20" s="44">
        <v>10539</v>
      </c>
      <c r="L20" s="48"/>
      <c r="M20" s="54">
        <v>34.81</v>
      </c>
      <c r="N20" s="44">
        <v>3933</v>
      </c>
      <c r="O20" s="54">
        <v>27.22</v>
      </c>
      <c r="P20" s="44">
        <v>10411</v>
      </c>
      <c r="Q20" s="48">
        <v>31.12</v>
      </c>
      <c r="R20" s="48">
        <v>241</v>
      </c>
    </row>
    <row r="21" spans="1:18" x14ac:dyDescent="0.25">
      <c r="A21" s="48" t="s">
        <v>31</v>
      </c>
      <c r="B21" s="48">
        <v>40465</v>
      </c>
      <c r="C21" s="50">
        <v>28.63</v>
      </c>
      <c r="D21" s="47">
        <v>33.36</v>
      </c>
      <c r="E21" s="48">
        <v>13320</v>
      </c>
      <c r="F21" s="49">
        <v>34.4</v>
      </c>
      <c r="G21" s="48">
        <v>4079</v>
      </c>
      <c r="H21" s="53">
        <v>41.39</v>
      </c>
      <c r="I21" s="48">
        <v>1725</v>
      </c>
      <c r="J21" s="47">
        <v>28.17</v>
      </c>
      <c r="K21" s="44">
        <v>6371</v>
      </c>
      <c r="L21" s="48"/>
      <c r="M21" s="59">
        <v>27.69</v>
      </c>
      <c r="N21" s="44">
        <v>780</v>
      </c>
      <c r="O21" s="54">
        <v>21.22</v>
      </c>
      <c r="P21" s="44">
        <v>14202</v>
      </c>
      <c r="Q21" s="48"/>
      <c r="R21" s="48"/>
    </row>
    <row r="22" spans="1:18" x14ac:dyDescent="0.25">
      <c r="A22" s="48" t="s">
        <v>32</v>
      </c>
      <c r="B22" s="48"/>
      <c r="C22" s="50">
        <f>ABS(C20-C18)</f>
        <v>3.4126666666666736</v>
      </c>
      <c r="D22" s="50">
        <f>ABS(D20-D18)</f>
        <v>2.0339999999999918</v>
      </c>
      <c r="E22" s="48">
        <f t="shared" ref="E22:R22" si="2">ABS(E20-E18)</f>
        <v>891.60000000000036</v>
      </c>
      <c r="F22" s="50">
        <f t="shared" si="2"/>
        <v>0.71466666666667322</v>
      </c>
      <c r="G22" s="50">
        <f t="shared" si="2"/>
        <v>81</v>
      </c>
      <c r="H22" s="50">
        <f t="shared" si="2"/>
        <v>2.2339999999999947</v>
      </c>
      <c r="I22" s="50">
        <f t="shared" si="2"/>
        <v>75.599999999999909</v>
      </c>
      <c r="J22" s="50">
        <f t="shared" si="2"/>
        <v>4.7466666666666697</v>
      </c>
      <c r="K22" s="50">
        <f t="shared" si="2"/>
        <v>2844.1333333333332</v>
      </c>
      <c r="L22" s="50"/>
      <c r="M22" s="50">
        <f t="shared" si="2"/>
        <v>0.17999999999999972</v>
      </c>
      <c r="N22" s="58">
        <f t="shared" si="2"/>
        <v>1977.8888888888889</v>
      </c>
      <c r="O22" s="50">
        <f t="shared" si="2"/>
        <v>2.5400000000000027</v>
      </c>
      <c r="P22" s="50">
        <f t="shared" si="2"/>
        <v>4499.666666666667</v>
      </c>
      <c r="Q22" s="50">
        <f t="shared" si="2"/>
        <v>6.3926666666666598</v>
      </c>
      <c r="R22" s="50">
        <f t="shared" si="2"/>
        <v>49.933333333333337</v>
      </c>
    </row>
    <row r="23" spans="1:18" x14ac:dyDescent="0.25">
      <c r="A23" s="48" t="s">
        <v>33</v>
      </c>
      <c r="B23" s="48"/>
      <c r="C23" s="50">
        <f>ABS(C21-C18)</f>
        <v>9.2626666666666715</v>
      </c>
      <c r="D23" s="50">
        <f>ABS(D21-D18)</f>
        <v>5.6639999999999944</v>
      </c>
      <c r="E23" s="48">
        <f t="shared" ref="E23:P23" si="3">ABS(E21-E18)</f>
        <v>100.39999999999964</v>
      </c>
      <c r="F23" s="50">
        <f t="shared" si="3"/>
        <v>5.8546666666666738</v>
      </c>
      <c r="G23" s="50">
        <f t="shared" si="3"/>
        <v>23</v>
      </c>
      <c r="H23" s="50">
        <f t="shared" si="3"/>
        <v>3.3060000000000045</v>
      </c>
      <c r="I23" s="50">
        <f t="shared" si="3"/>
        <v>4.4000000000000909</v>
      </c>
      <c r="J23" s="50">
        <f t="shared" si="3"/>
        <v>10.806666666666665</v>
      </c>
      <c r="K23" s="50">
        <f t="shared" si="3"/>
        <v>7012.1333333333332</v>
      </c>
      <c r="L23" s="50"/>
      <c r="M23" s="50">
        <f t="shared" si="3"/>
        <v>7.3000000000000007</v>
      </c>
      <c r="N23" s="58">
        <f t="shared" si="3"/>
        <v>1175.1111111111111</v>
      </c>
      <c r="O23" s="50">
        <f t="shared" si="3"/>
        <v>8.5400000000000027</v>
      </c>
      <c r="P23" s="50">
        <f t="shared" si="3"/>
        <v>8290.6666666666679</v>
      </c>
      <c r="Q23" s="48"/>
      <c r="R23" s="48"/>
    </row>
  </sheetData>
  <mergeCells count="15">
    <mergeCell ref="O1:P1"/>
    <mergeCell ref="Q1:R1"/>
    <mergeCell ref="M11:N11"/>
    <mergeCell ref="M12:N12"/>
    <mergeCell ref="M14:N14"/>
    <mergeCell ref="M1:N1"/>
    <mergeCell ref="M15:N15"/>
    <mergeCell ref="M16:N16"/>
    <mergeCell ref="A1:A2"/>
    <mergeCell ref="B1:B2"/>
    <mergeCell ref="C1:C2"/>
    <mergeCell ref="D1:E1"/>
    <mergeCell ref="F1:G1"/>
    <mergeCell ref="H1:I1"/>
    <mergeCell ref="J1:L1"/>
  </mergeCells>
  <phoneticPr fontId="7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topLeftCell="A16" workbookViewId="0">
      <selection activeCell="A24" sqref="A24:R24"/>
    </sheetView>
  </sheetViews>
  <sheetFormatPr defaultColWidth="9" defaultRowHeight="14" x14ac:dyDescent="0.25"/>
  <cols>
    <col min="1" max="1" width="9.90625" customWidth="1"/>
    <col min="2" max="2" width="7.08984375" customWidth="1"/>
    <col min="3" max="4" width="8.26953125" customWidth="1"/>
    <col min="5" max="5" width="7.7265625" customWidth="1"/>
    <col min="6" max="6" width="7.90625" customWidth="1"/>
    <col min="7" max="7" width="9.26953125" customWidth="1"/>
    <col min="8" max="8" width="7.90625" customWidth="1"/>
    <col min="9" max="9" width="8.36328125" customWidth="1"/>
    <col min="10" max="10" width="6.6328125" customWidth="1"/>
    <col min="11" max="11" width="7.36328125" customWidth="1"/>
    <col min="12" max="14" width="7" customWidth="1"/>
    <col min="15" max="15" width="7.08984375" customWidth="1"/>
    <col min="16" max="16" width="6.6328125" customWidth="1"/>
    <col min="17" max="17" width="7.36328125" customWidth="1"/>
    <col min="18" max="18" width="6.36328125" customWidth="1"/>
  </cols>
  <sheetData>
    <row r="1" spans="1:18" ht="22.5" customHeight="1" x14ac:dyDescent="0.25">
      <c r="A1" s="77" t="s">
        <v>0</v>
      </c>
      <c r="B1" s="79" t="s">
        <v>34</v>
      </c>
      <c r="C1" s="72" t="s">
        <v>35</v>
      </c>
      <c r="D1" s="73"/>
      <c r="E1" s="73"/>
      <c r="F1" s="73"/>
      <c r="G1" s="73"/>
      <c r="H1" s="73"/>
      <c r="I1" s="73"/>
      <c r="J1" s="74"/>
      <c r="K1" s="72" t="s">
        <v>36</v>
      </c>
      <c r="L1" s="73"/>
      <c r="M1" s="73"/>
      <c r="N1" s="73"/>
      <c r="O1" s="73"/>
      <c r="P1" s="73"/>
      <c r="Q1" s="73"/>
      <c r="R1" s="74"/>
    </row>
    <row r="2" spans="1:18" ht="42" customHeight="1" x14ac:dyDescent="0.25">
      <c r="A2" s="78"/>
      <c r="B2" s="80"/>
      <c r="C2" s="21" t="s">
        <v>37</v>
      </c>
      <c r="D2" s="21" t="s">
        <v>38</v>
      </c>
      <c r="E2" s="21" t="s">
        <v>4</v>
      </c>
      <c r="F2" s="21" t="s">
        <v>5</v>
      </c>
      <c r="G2" s="21" t="s">
        <v>39</v>
      </c>
      <c r="H2" s="21" t="s">
        <v>40</v>
      </c>
      <c r="I2" s="21" t="s">
        <v>41</v>
      </c>
      <c r="J2" s="21" t="s">
        <v>9</v>
      </c>
      <c r="K2" s="21" t="s">
        <v>37</v>
      </c>
      <c r="L2" s="21" t="s">
        <v>38</v>
      </c>
      <c r="M2" s="21" t="s">
        <v>4</v>
      </c>
      <c r="N2" s="21" t="s">
        <v>5</v>
      </c>
      <c r="O2" s="21" t="s">
        <v>39</v>
      </c>
      <c r="P2" s="21" t="s">
        <v>40</v>
      </c>
      <c r="Q2" s="21" t="s">
        <v>41</v>
      </c>
      <c r="R2" s="21" t="s">
        <v>9</v>
      </c>
    </row>
    <row r="3" spans="1:18" x14ac:dyDescent="0.25">
      <c r="A3" s="22" t="s">
        <v>13</v>
      </c>
      <c r="B3" s="22" t="s">
        <v>42</v>
      </c>
      <c r="C3" s="23">
        <v>40586</v>
      </c>
      <c r="D3" s="20">
        <v>13419</v>
      </c>
      <c r="E3" s="20">
        <v>4102</v>
      </c>
      <c r="F3" s="20">
        <v>1721</v>
      </c>
      <c r="G3" s="20">
        <v>13525</v>
      </c>
      <c r="H3" s="20">
        <v>1864</v>
      </c>
      <c r="I3" s="20">
        <v>5766</v>
      </c>
      <c r="J3" s="20">
        <v>191</v>
      </c>
      <c r="K3" s="32">
        <v>37.92</v>
      </c>
      <c r="L3" s="33">
        <v>39</v>
      </c>
      <c r="M3" s="34">
        <v>40.200000000000003</v>
      </c>
      <c r="N3" s="33">
        <v>44.57</v>
      </c>
      <c r="O3" s="33">
        <v>39.29</v>
      </c>
      <c r="P3" s="34">
        <v>34.6</v>
      </c>
      <c r="Q3" s="36">
        <v>29.67</v>
      </c>
      <c r="R3" s="41">
        <v>37.700000000000003</v>
      </c>
    </row>
    <row r="4" spans="1:18" x14ac:dyDescent="0.25">
      <c r="A4" s="22" t="s">
        <v>14</v>
      </c>
      <c r="B4" s="22" t="s">
        <v>43</v>
      </c>
      <c r="C4" s="23">
        <v>40586</v>
      </c>
      <c r="D4" s="20">
        <v>13419</v>
      </c>
      <c r="E4" s="20">
        <v>4102</v>
      </c>
      <c r="F4" s="20">
        <v>1721</v>
      </c>
      <c r="G4" s="20">
        <v>13525</v>
      </c>
      <c r="H4" s="20">
        <v>1864</v>
      </c>
      <c r="I4" s="20">
        <v>5766</v>
      </c>
      <c r="J4" s="20">
        <v>191</v>
      </c>
      <c r="K4" s="32">
        <v>37.92</v>
      </c>
      <c r="L4" s="33">
        <v>39</v>
      </c>
      <c r="M4" s="34">
        <v>40.200000000000003</v>
      </c>
      <c r="N4" s="33">
        <v>44.57</v>
      </c>
      <c r="O4" s="33">
        <v>39.29</v>
      </c>
      <c r="P4" s="34">
        <v>34.6</v>
      </c>
      <c r="Q4" s="36">
        <v>29.67</v>
      </c>
      <c r="R4" s="41">
        <v>37.700000000000003</v>
      </c>
    </row>
    <row r="5" spans="1:18" x14ac:dyDescent="0.25">
      <c r="A5" s="22" t="s">
        <v>15</v>
      </c>
      <c r="B5" s="22" t="s">
        <v>44</v>
      </c>
      <c r="C5" s="23">
        <v>40586</v>
      </c>
      <c r="D5" s="20">
        <v>13419</v>
      </c>
      <c r="E5" s="20">
        <v>4102</v>
      </c>
      <c r="F5" s="20">
        <v>1721</v>
      </c>
      <c r="G5" s="20">
        <v>13525</v>
      </c>
      <c r="H5" s="20">
        <v>1864</v>
      </c>
      <c r="I5" s="20">
        <v>5766</v>
      </c>
      <c r="J5" s="20">
        <v>191</v>
      </c>
      <c r="K5" s="32">
        <v>37.92</v>
      </c>
      <c r="L5" s="33">
        <v>39</v>
      </c>
      <c r="M5" s="34">
        <v>40.200000000000003</v>
      </c>
      <c r="N5" s="33">
        <v>44.57</v>
      </c>
      <c r="O5" s="33">
        <v>39.29</v>
      </c>
      <c r="P5" s="34">
        <v>34.6</v>
      </c>
      <c r="Q5" s="36">
        <v>29.67</v>
      </c>
      <c r="R5" s="41">
        <v>37.700000000000003</v>
      </c>
    </row>
    <row r="6" spans="1:18" x14ac:dyDescent="0.25">
      <c r="A6" s="22" t="s">
        <v>45</v>
      </c>
      <c r="B6" s="22" t="s">
        <v>46</v>
      </c>
      <c r="C6" s="23">
        <v>40586</v>
      </c>
      <c r="D6" s="20">
        <v>13419</v>
      </c>
      <c r="E6" s="20">
        <v>4102</v>
      </c>
      <c r="F6" s="20">
        <v>1721</v>
      </c>
      <c r="G6" s="20">
        <v>13525</v>
      </c>
      <c r="H6" s="20">
        <v>1864</v>
      </c>
      <c r="I6" s="20">
        <v>5766</v>
      </c>
      <c r="J6" s="20">
        <v>191</v>
      </c>
      <c r="K6" s="32">
        <v>37.92</v>
      </c>
      <c r="L6" s="33">
        <v>39</v>
      </c>
      <c r="M6" s="34">
        <v>40.200000000000003</v>
      </c>
      <c r="N6" s="33">
        <v>44.57</v>
      </c>
      <c r="O6" s="33">
        <v>39.29</v>
      </c>
      <c r="P6" s="34">
        <v>34.6</v>
      </c>
      <c r="Q6" s="36">
        <v>29.67</v>
      </c>
      <c r="R6" s="41">
        <v>37.700000000000003</v>
      </c>
    </row>
    <row r="7" spans="1:18" x14ac:dyDescent="0.25">
      <c r="A7" s="22" t="s">
        <v>16</v>
      </c>
      <c r="B7" s="22" t="s">
        <v>47</v>
      </c>
      <c r="C7" s="23">
        <v>40586</v>
      </c>
      <c r="D7" s="20">
        <v>13419</v>
      </c>
      <c r="E7" s="20">
        <v>4102</v>
      </c>
      <c r="F7" s="20">
        <v>1721</v>
      </c>
      <c r="G7" s="20">
        <v>13525</v>
      </c>
      <c r="H7" s="20">
        <v>1864</v>
      </c>
      <c r="I7" s="20">
        <v>5766</v>
      </c>
      <c r="J7" s="20">
        <v>191</v>
      </c>
      <c r="K7" s="32">
        <v>37.92</v>
      </c>
      <c r="L7" s="33">
        <v>39</v>
      </c>
      <c r="M7" s="34">
        <v>40.200000000000003</v>
      </c>
      <c r="N7" s="33">
        <v>44.57</v>
      </c>
      <c r="O7" s="33">
        <v>39.29</v>
      </c>
      <c r="P7" s="34">
        <v>34.6</v>
      </c>
      <c r="Q7" s="36">
        <v>29.67</v>
      </c>
      <c r="R7" s="41">
        <v>37.700000000000003</v>
      </c>
    </row>
    <row r="8" spans="1:18" x14ac:dyDescent="0.25">
      <c r="A8" s="22" t="s">
        <v>17</v>
      </c>
      <c r="B8" s="22" t="s">
        <v>48</v>
      </c>
      <c r="C8" s="23">
        <v>40586</v>
      </c>
      <c r="D8" s="20">
        <v>13419</v>
      </c>
      <c r="E8" s="20">
        <v>4102</v>
      </c>
      <c r="F8" s="20">
        <v>1721</v>
      </c>
      <c r="G8" s="20">
        <v>13525</v>
      </c>
      <c r="H8" s="20">
        <v>1864</v>
      </c>
      <c r="I8" s="20">
        <v>5766</v>
      </c>
      <c r="J8" s="20">
        <v>191</v>
      </c>
      <c r="K8" s="32">
        <v>37.92</v>
      </c>
      <c r="L8" s="33">
        <v>39</v>
      </c>
      <c r="M8" s="34">
        <v>40.200000000000003</v>
      </c>
      <c r="N8" s="33">
        <v>44.57</v>
      </c>
      <c r="O8" s="33">
        <v>39.29</v>
      </c>
      <c r="P8" s="34">
        <v>34.6</v>
      </c>
      <c r="Q8" s="36">
        <v>29.67</v>
      </c>
      <c r="R8" s="41">
        <v>37.700000000000003</v>
      </c>
    </row>
    <row r="9" spans="1:18" x14ac:dyDescent="0.25">
      <c r="A9" s="22" t="s">
        <v>18</v>
      </c>
      <c r="B9" s="22" t="s">
        <v>49</v>
      </c>
      <c r="C9" s="23">
        <v>40590</v>
      </c>
      <c r="D9" s="20">
        <v>13422</v>
      </c>
      <c r="E9" s="20">
        <v>4102</v>
      </c>
      <c r="F9" s="20">
        <v>1721</v>
      </c>
      <c r="G9" s="20">
        <v>13527</v>
      </c>
      <c r="H9" s="20">
        <v>1864</v>
      </c>
      <c r="I9" s="20">
        <v>5765</v>
      </c>
      <c r="J9" s="20">
        <v>191</v>
      </c>
      <c r="K9" s="32">
        <v>37.92</v>
      </c>
      <c r="L9" s="33">
        <v>38.99</v>
      </c>
      <c r="M9" s="34">
        <v>40.200000000000003</v>
      </c>
      <c r="N9" s="33">
        <v>44.57</v>
      </c>
      <c r="O9" s="33">
        <v>39.29</v>
      </c>
      <c r="P9" s="34">
        <v>34.6</v>
      </c>
      <c r="Q9" s="36">
        <v>29.66</v>
      </c>
      <c r="R9" s="41">
        <v>37.700000000000003</v>
      </c>
    </row>
    <row r="10" spans="1:18" x14ac:dyDescent="0.25">
      <c r="A10" s="24" t="s">
        <v>19</v>
      </c>
      <c r="B10" s="22" t="s">
        <v>50</v>
      </c>
      <c r="C10" s="20">
        <v>49044</v>
      </c>
      <c r="D10" s="20">
        <v>13419</v>
      </c>
      <c r="E10" s="20">
        <v>4105</v>
      </c>
      <c r="F10" s="20">
        <v>1721</v>
      </c>
      <c r="G10" s="20">
        <v>21613</v>
      </c>
      <c r="H10" s="20">
        <v>1864</v>
      </c>
      <c r="I10" s="20">
        <v>6269</v>
      </c>
      <c r="J10" s="20">
        <v>191</v>
      </c>
      <c r="K10" s="29">
        <v>38.1</v>
      </c>
      <c r="L10" s="33">
        <v>39.03</v>
      </c>
      <c r="M10" s="34">
        <v>40.22</v>
      </c>
      <c r="N10" s="33">
        <v>44.63</v>
      </c>
      <c r="O10" s="33">
        <v>39.24</v>
      </c>
      <c r="P10" s="34">
        <v>34.6</v>
      </c>
      <c r="Q10" s="36">
        <v>30.08</v>
      </c>
      <c r="R10" s="41">
        <v>37.700000000000003</v>
      </c>
    </row>
    <row r="11" spans="1:18" x14ac:dyDescent="0.25">
      <c r="A11" s="24" t="s">
        <v>20</v>
      </c>
      <c r="B11" s="22" t="s">
        <v>51</v>
      </c>
      <c r="C11" s="20">
        <v>36670</v>
      </c>
      <c r="D11" s="20">
        <v>13422</v>
      </c>
      <c r="E11" s="20">
        <v>4102</v>
      </c>
      <c r="F11" s="20">
        <v>1721</v>
      </c>
      <c r="G11" s="20">
        <v>10877</v>
      </c>
      <c r="H11" s="25" t="s">
        <v>21</v>
      </c>
      <c r="I11" s="20">
        <v>6373</v>
      </c>
      <c r="J11" s="20">
        <v>191</v>
      </c>
      <c r="K11" s="29">
        <v>38.17</v>
      </c>
      <c r="L11" s="33">
        <v>38.93</v>
      </c>
      <c r="M11" s="34">
        <v>40.47</v>
      </c>
      <c r="N11" s="33">
        <v>44.86</v>
      </c>
      <c r="O11" s="33">
        <v>40</v>
      </c>
      <c r="P11" s="35" t="s">
        <v>21</v>
      </c>
      <c r="Q11" s="36">
        <v>30.14</v>
      </c>
      <c r="R11" s="41">
        <v>37.700000000000003</v>
      </c>
    </row>
    <row r="12" spans="1:18" x14ac:dyDescent="0.25">
      <c r="A12" s="24" t="s">
        <v>22</v>
      </c>
      <c r="B12" s="22" t="s">
        <v>52</v>
      </c>
      <c r="C12" s="20">
        <v>38983</v>
      </c>
      <c r="D12" s="20">
        <v>13419</v>
      </c>
      <c r="E12" s="20">
        <v>4098</v>
      </c>
      <c r="F12" s="20">
        <v>1721</v>
      </c>
      <c r="G12" s="20">
        <v>13734</v>
      </c>
      <c r="H12" s="25" t="s">
        <v>21</v>
      </c>
      <c r="I12" s="20">
        <v>5822</v>
      </c>
      <c r="J12" s="20">
        <v>191</v>
      </c>
      <c r="K12" s="29">
        <v>37.85</v>
      </c>
      <c r="L12" s="33">
        <v>39.06</v>
      </c>
      <c r="M12" s="34">
        <v>40.43</v>
      </c>
      <c r="N12" s="33">
        <v>44.8</v>
      </c>
      <c r="O12" s="33">
        <v>38.36</v>
      </c>
      <c r="P12" s="35" t="s">
        <v>21</v>
      </c>
      <c r="Q12" s="36">
        <v>29.97</v>
      </c>
      <c r="R12" s="41">
        <v>37.700000000000003</v>
      </c>
    </row>
    <row r="13" spans="1:18" x14ac:dyDescent="0.25">
      <c r="A13" s="24" t="s">
        <v>23</v>
      </c>
      <c r="B13" s="22" t="s">
        <v>53</v>
      </c>
      <c r="C13" s="20">
        <v>38528</v>
      </c>
      <c r="D13" s="20">
        <v>13419</v>
      </c>
      <c r="E13" s="20">
        <v>4102</v>
      </c>
      <c r="F13" s="20">
        <v>1720</v>
      </c>
      <c r="G13" s="20">
        <v>10525</v>
      </c>
      <c r="H13" s="20">
        <v>2684</v>
      </c>
      <c r="I13" s="20">
        <v>5889</v>
      </c>
      <c r="J13" s="20">
        <v>191</v>
      </c>
      <c r="K13" s="29">
        <v>37.67</v>
      </c>
      <c r="L13" s="33">
        <v>39.03</v>
      </c>
      <c r="M13" s="34">
        <v>40.200000000000003</v>
      </c>
      <c r="N13" s="33">
        <v>44.76</v>
      </c>
      <c r="O13" s="33">
        <v>38.19</v>
      </c>
      <c r="P13" s="36">
        <v>38.11</v>
      </c>
      <c r="Q13" s="36">
        <v>29.61</v>
      </c>
      <c r="R13" s="41">
        <v>37.17</v>
      </c>
    </row>
    <row r="14" spans="1:18" x14ac:dyDescent="0.25">
      <c r="A14" s="24" t="s">
        <v>24</v>
      </c>
      <c r="B14" s="22" t="s">
        <v>54</v>
      </c>
      <c r="C14" s="20">
        <v>35104</v>
      </c>
      <c r="D14" s="20">
        <v>13419</v>
      </c>
      <c r="E14" s="20">
        <v>4102</v>
      </c>
      <c r="F14" s="20">
        <v>1719</v>
      </c>
      <c r="G14" s="20">
        <v>9730</v>
      </c>
      <c r="H14" s="25" t="s">
        <v>21</v>
      </c>
      <c r="I14" s="20">
        <v>5903</v>
      </c>
      <c r="J14" s="20">
        <v>192</v>
      </c>
      <c r="K14" s="29">
        <v>37.549999999999997</v>
      </c>
      <c r="L14" s="33">
        <v>39.08</v>
      </c>
      <c r="M14" s="34">
        <v>40.25</v>
      </c>
      <c r="N14" s="33">
        <v>44.74</v>
      </c>
      <c r="O14" s="33">
        <v>38.020000000000003</v>
      </c>
      <c r="P14" s="35" t="s">
        <v>21</v>
      </c>
      <c r="Q14" s="36">
        <v>29.61</v>
      </c>
      <c r="R14" s="41">
        <v>36.979999999999997</v>
      </c>
    </row>
    <row r="15" spans="1:18" x14ac:dyDescent="0.25">
      <c r="A15" s="24" t="s">
        <v>25</v>
      </c>
      <c r="B15" s="22" t="s">
        <v>55</v>
      </c>
      <c r="C15" s="20">
        <v>36682</v>
      </c>
      <c r="D15" s="20">
        <v>13422</v>
      </c>
      <c r="E15" s="20">
        <v>4103</v>
      </c>
      <c r="F15" s="20">
        <v>1722</v>
      </c>
      <c r="G15" s="20">
        <v>11392</v>
      </c>
      <c r="H15" s="25" t="s">
        <v>21</v>
      </c>
      <c r="I15" s="20">
        <v>5854</v>
      </c>
      <c r="J15" s="20">
        <v>191</v>
      </c>
      <c r="K15" s="29">
        <v>37.9</v>
      </c>
      <c r="L15" s="33">
        <v>38.99</v>
      </c>
      <c r="M15" s="34">
        <v>40.43</v>
      </c>
      <c r="N15" s="33">
        <v>44.72</v>
      </c>
      <c r="O15" s="33">
        <v>38.75</v>
      </c>
      <c r="P15" s="35" t="s">
        <v>21</v>
      </c>
      <c r="Q15" s="36">
        <v>29.96</v>
      </c>
      <c r="R15" s="41">
        <v>37.700000000000003</v>
      </c>
    </row>
    <row r="16" spans="1:18" x14ac:dyDescent="0.25">
      <c r="A16" s="24" t="s">
        <v>26</v>
      </c>
      <c r="B16" s="22" t="s">
        <v>56</v>
      </c>
      <c r="C16" s="20">
        <v>40338</v>
      </c>
      <c r="D16" s="20">
        <v>13425</v>
      </c>
      <c r="E16" s="20">
        <v>4102</v>
      </c>
      <c r="F16" s="20">
        <v>1719</v>
      </c>
      <c r="G16" s="20">
        <v>14796</v>
      </c>
      <c r="H16" s="25" t="s">
        <v>21</v>
      </c>
      <c r="I16" s="20">
        <v>6106</v>
      </c>
      <c r="J16" s="20">
        <v>191</v>
      </c>
      <c r="K16" s="29">
        <v>37.82</v>
      </c>
      <c r="L16" s="33">
        <v>39.19</v>
      </c>
      <c r="M16" s="34">
        <v>40.200000000000003</v>
      </c>
      <c r="N16" s="33">
        <v>44.97</v>
      </c>
      <c r="O16" s="33">
        <v>38.49</v>
      </c>
      <c r="P16" s="35" t="s">
        <v>21</v>
      </c>
      <c r="Q16" s="36">
        <v>29.56</v>
      </c>
      <c r="R16" s="41">
        <v>37.19</v>
      </c>
    </row>
    <row r="17" spans="1:18" x14ac:dyDescent="0.25">
      <c r="A17" s="24" t="s">
        <v>27</v>
      </c>
      <c r="B17" s="22" t="s">
        <v>57</v>
      </c>
      <c r="C17" s="20">
        <v>40105</v>
      </c>
      <c r="D17" s="20">
        <v>13425</v>
      </c>
      <c r="E17" s="20">
        <v>4102</v>
      </c>
      <c r="F17" s="20">
        <v>1719</v>
      </c>
      <c r="G17" s="20">
        <v>13403</v>
      </c>
      <c r="H17" s="20" t="s">
        <v>21</v>
      </c>
      <c r="I17" s="20">
        <v>6093</v>
      </c>
      <c r="J17" s="20">
        <v>191</v>
      </c>
      <c r="K17" s="29">
        <v>37.89</v>
      </c>
      <c r="L17" s="33">
        <v>39.06</v>
      </c>
      <c r="M17" s="34">
        <v>40.22</v>
      </c>
      <c r="N17" s="33">
        <v>44.97</v>
      </c>
      <c r="O17" s="33">
        <v>38.57</v>
      </c>
      <c r="P17" s="20"/>
      <c r="Q17" s="36">
        <v>29.79</v>
      </c>
      <c r="R17" s="41">
        <v>36.65</v>
      </c>
    </row>
    <row r="18" spans="1:18" x14ac:dyDescent="0.25">
      <c r="A18" s="26"/>
      <c r="B18" s="24" t="s">
        <v>28</v>
      </c>
      <c r="C18" s="20">
        <f>AVERAGE(C3:C17)</f>
        <v>39970.666666666664</v>
      </c>
      <c r="D18" s="20">
        <f t="shared" ref="D18:R18" si="0">AVERAGE(D3:D17)</f>
        <v>13420.4</v>
      </c>
      <c r="E18" s="27">
        <f t="shared" si="0"/>
        <v>4102</v>
      </c>
      <c r="F18" s="27">
        <f t="shared" si="0"/>
        <v>1720.6</v>
      </c>
      <c r="G18" s="27">
        <f t="shared" si="0"/>
        <v>13383.133333333333</v>
      </c>
      <c r="H18" s="27">
        <f t="shared" si="0"/>
        <v>1955.1111111111111</v>
      </c>
      <c r="I18" s="27">
        <f t="shared" si="0"/>
        <v>5911.333333333333</v>
      </c>
      <c r="J18" s="27">
        <f t="shared" si="0"/>
        <v>191.06666666666666</v>
      </c>
      <c r="K18" s="37">
        <f t="shared" si="0"/>
        <v>37.89266666666667</v>
      </c>
      <c r="L18" s="37">
        <f t="shared" si="0"/>
        <v>39.023999999999994</v>
      </c>
      <c r="M18" s="37">
        <f t="shared" si="0"/>
        <v>40.254666666666672</v>
      </c>
      <c r="N18" s="37">
        <f t="shared" si="0"/>
        <v>44.696000000000005</v>
      </c>
      <c r="O18" s="37">
        <f t="shared" si="0"/>
        <v>38.976666666666667</v>
      </c>
      <c r="P18" s="24">
        <f t="shared" si="0"/>
        <v>34.99</v>
      </c>
      <c r="Q18" s="37">
        <f t="shared" si="0"/>
        <v>29.76</v>
      </c>
      <c r="R18" s="42">
        <f t="shared" si="0"/>
        <v>37.512666666666661</v>
      </c>
    </row>
    <row r="19" spans="1:18" x14ac:dyDescent="0.25">
      <c r="A19" s="26"/>
      <c r="B19" s="24" t="s">
        <v>58</v>
      </c>
      <c r="C19" s="27">
        <f>STDEVP(C3:C17)</f>
        <v>2984.2328699721511</v>
      </c>
      <c r="D19" s="27">
        <f t="shared" ref="D19:K19" si="1">STDEVP(D3:D17)</f>
        <v>2.1540659228538019</v>
      </c>
      <c r="E19" s="27">
        <f t="shared" si="1"/>
        <v>1.3165611772087666</v>
      </c>
      <c r="F19" s="27">
        <f t="shared" si="1"/>
        <v>0.87939373055152792</v>
      </c>
      <c r="G19" s="27">
        <f t="shared" si="1"/>
        <v>2604.5022522973986</v>
      </c>
      <c r="H19" s="27">
        <f t="shared" si="1"/>
        <v>257.70113803243066</v>
      </c>
      <c r="I19" s="27">
        <f t="shared" si="1"/>
        <v>195.2672243078415</v>
      </c>
      <c r="J19" s="27">
        <f t="shared" si="1"/>
        <v>0.24944382578492941</v>
      </c>
      <c r="K19" s="38">
        <f t="shared" si="1"/>
        <v>0.14125469510387648</v>
      </c>
      <c r="L19" s="38">
        <f t="shared" ref="L19:R19" si="2">STDEVP(L3:L17)</f>
        <v>5.6544967356372926E-2</v>
      </c>
      <c r="M19" s="38">
        <f t="shared" si="2"/>
        <v>9.5628912410884753E-2</v>
      </c>
      <c r="N19" s="38">
        <f t="shared" si="2"/>
        <v>0.14374978260853058</v>
      </c>
      <c r="O19" s="38">
        <f t="shared" si="2"/>
        <v>0.52736662347512586</v>
      </c>
      <c r="P19" s="38">
        <f t="shared" si="2"/>
        <v>1.1030865786510136</v>
      </c>
      <c r="Q19" s="38">
        <f t="shared" si="2"/>
        <v>0.17802621529800944</v>
      </c>
      <c r="R19" s="38">
        <f t="shared" si="2"/>
        <v>0.33020128541374588</v>
      </c>
    </row>
    <row r="20" spans="1:18" x14ac:dyDescent="0.25">
      <c r="A20" s="28" t="s">
        <v>30</v>
      </c>
      <c r="B20" s="28" t="s">
        <v>30</v>
      </c>
      <c r="C20" s="20">
        <v>45258</v>
      </c>
      <c r="D20" s="20">
        <v>14312</v>
      </c>
      <c r="E20" s="20">
        <v>4183</v>
      </c>
      <c r="F20" s="20">
        <v>1645</v>
      </c>
      <c r="G20" s="20">
        <v>10539</v>
      </c>
      <c r="H20" s="20">
        <v>3933</v>
      </c>
      <c r="I20" s="20">
        <v>10411</v>
      </c>
      <c r="J20" s="20">
        <v>241</v>
      </c>
      <c r="K20" s="29">
        <v>34.479999999999997</v>
      </c>
      <c r="L20" s="33">
        <v>36.99</v>
      </c>
      <c r="M20" s="34">
        <v>39.54</v>
      </c>
      <c r="N20" s="33">
        <v>46.93</v>
      </c>
      <c r="O20" s="33">
        <v>34.229999999999997</v>
      </c>
      <c r="P20" s="36">
        <v>34.81</v>
      </c>
      <c r="Q20" s="36">
        <v>27.22</v>
      </c>
      <c r="R20" s="24">
        <v>31.12</v>
      </c>
    </row>
    <row r="21" spans="1:18" x14ac:dyDescent="0.25">
      <c r="A21" s="24" t="s">
        <v>31</v>
      </c>
      <c r="B21" s="28" t="s">
        <v>31</v>
      </c>
      <c r="C21" s="20">
        <v>40465</v>
      </c>
      <c r="D21" s="20">
        <v>13320</v>
      </c>
      <c r="E21" s="20">
        <v>4079</v>
      </c>
      <c r="F21" s="20">
        <v>1725</v>
      </c>
      <c r="G21" s="20">
        <v>6371</v>
      </c>
      <c r="H21" s="20">
        <v>780</v>
      </c>
      <c r="I21" s="20">
        <v>14202</v>
      </c>
      <c r="J21" s="20"/>
      <c r="K21" s="29">
        <v>28.63</v>
      </c>
      <c r="L21" s="33">
        <v>33.36</v>
      </c>
      <c r="M21" s="34">
        <v>34.4</v>
      </c>
      <c r="N21" s="39">
        <v>41.39</v>
      </c>
      <c r="O21" s="33">
        <v>28.17</v>
      </c>
      <c r="P21" s="40">
        <v>27.69</v>
      </c>
      <c r="Q21" s="36">
        <v>21.22</v>
      </c>
      <c r="R21" s="24"/>
    </row>
    <row r="22" spans="1:18" x14ac:dyDescent="0.25">
      <c r="A22" s="24" t="s">
        <v>32</v>
      </c>
      <c r="B22" s="24"/>
      <c r="C22" s="20"/>
      <c r="D22" s="20">
        <f t="shared" ref="D22:L22" si="3">ABS(D20-D18)</f>
        <v>891.60000000000036</v>
      </c>
      <c r="E22" s="29">
        <f t="shared" si="3"/>
        <v>81</v>
      </c>
      <c r="F22" s="27">
        <f t="shared" si="3"/>
        <v>75.599999999999909</v>
      </c>
      <c r="G22" s="27">
        <f t="shared" si="3"/>
        <v>2844.1333333333332</v>
      </c>
      <c r="H22" s="30">
        <f t="shared" si="3"/>
        <v>1977.8888888888889</v>
      </c>
      <c r="I22" s="27">
        <f t="shared" si="3"/>
        <v>4499.666666666667</v>
      </c>
      <c r="J22" s="29">
        <f t="shared" si="3"/>
        <v>49.933333333333337</v>
      </c>
      <c r="K22" s="29">
        <f t="shared" si="3"/>
        <v>3.4126666666666736</v>
      </c>
      <c r="L22" s="29">
        <f t="shared" si="3"/>
        <v>2.0339999999999918</v>
      </c>
      <c r="M22" s="29">
        <f t="shared" ref="M22:R22" si="4">ABS(M20-M18)</f>
        <v>0.71466666666667322</v>
      </c>
      <c r="N22" s="29">
        <f t="shared" si="4"/>
        <v>2.2339999999999947</v>
      </c>
      <c r="O22" s="29">
        <f t="shared" si="4"/>
        <v>4.7466666666666697</v>
      </c>
      <c r="P22" s="29">
        <f t="shared" si="4"/>
        <v>0.17999999999999972</v>
      </c>
      <c r="Q22" s="29">
        <f t="shared" si="4"/>
        <v>2.5400000000000027</v>
      </c>
      <c r="R22" s="29">
        <f t="shared" si="4"/>
        <v>6.3926666666666598</v>
      </c>
    </row>
    <row r="23" spans="1:18" x14ac:dyDescent="0.25">
      <c r="A23" s="24" t="s">
        <v>33</v>
      </c>
      <c r="B23" s="24"/>
      <c r="C23" s="20"/>
      <c r="D23" s="20">
        <f t="shared" ref="D23:I23" si="5">ABS(D21-D18)</f>
        <v>100.39999999999964</v>
      </c>
      <c r="E23" s="29">
        <f t="shared" si="5"/>
        <v>23</v>
      </c>
      <c r="F23" s="27">
        <f t="shared" si="5"/>
        <v>4.4000000000000909</v>
      </c>
      <c r="G23" s="27">
        <f t="shared" si="5"/>
        <v>7012.1333333333332</v>
      </c>
      <c r="H23" s="30">
        <f t="shared" si="5"/>
        <v>1175.1111111111111</v>
      </c>
      <c r="I23" s="27">
        <f t="shared" si="5"/>
        <v>8290.6666666666679</v>
      </c>
      <c r="J23" s="20"/>
      <c r="K23" s="29">
        <f>ABS(K21-K18)</f>
        <v>9.2626666666666715</v>
      </c>
      <c r="L23" s="29">
        <f>ABS(L21-L18)</f>
        <v>5.6639999999999944</v>
      </c>
      <c r="M23" s="29">
        <f t="shared" ref="M23:Q23" si="6">ABS(M21-M18)</f>
        <v>5.8546666666666738</v>
      </c>
      <c r="N23" s="29">
        <f t="shared" si="6"/>
        <v>3.3060000000000045</v>
      </c>
      <c r="O23" s="29">
        <f t="shared" si="6"/>
        <v>10.806666666666665</v>
      </c>
      <c r="P23" s="29">
        <f t="shared" si="6"/>
        <v>7.3000000000000007</v>
      </c>
      <c r="Q23" s="29">
        <f t="shared" si="6"/>
        <v>8.5400000000000027</v>
      </c>
      <c r="R23" s="24"/>
    </row>
    <row r="24" spans="1:18" x14ac:dyDescent="0.25">
      <c r="A24" s="75" t="s">
        <v>59</v>
      </c>
      <c r="B24" s="76"/>
      <c r="C24" s="76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</row>
    <row r="25" spans="1:18" ht="24.75" customHeight="1" x14ac:dyDescent="0.25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</row>
  </sheetData>
  <mergeCells count="5">
    <mergeCell ref="C1:J1"/>
    <mergeCell ref="K1:R1"/>
    <mergeCell ref="A24:R24"/>
    <mergeCell ref="A1:A2"/>
    <mergeCell ref="B1:B2"/>
  </mergeCells>
  <phoneticPr fontId="7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tabSelected="1" workbookViewId="0">
      <selection sqref="A1:Q1"/>
    </sheetView>
  </sheetViews>
  <sheetFormatPr defaultColWidth="9" defaultRowHeight="14" x14ac:dyDescent="0.25"/>
  <cols>
    <col min="1" max="1" width="7.90625" customWidth="1"/>
    <col min="2" max="2" width="8.36328125" customWidth="1"/>
    <col min="4" max="4" width="7.90625" customWidth="1"/>
    <col min="5" max="5" width="8" customWidth="1"/>
    <col min="6" max="6" width="8.36328125" customWidth="1"/>
    <col min="7" max="7" width="8.08984375" customWidth="1"/>
    <col min="9" max="9" width="6.6328125" customWidth="1"/>
    <col min="10" max="10" width="7.7265625" customWidth="1"/>
    <col min="11" max="11" width="7.453125" customWidth="1"/>
    <col min="12" max="12" width="7.7265625" customWidth="1"/>
    <col min="13" max="13" width="7.90625" customWidth="1"/>
    <col min="14" max="14" width="8.08984375" customWidth="1"/>
    <col min="15" max="15" width="8.6328125" customWidth="1"/>
    <col min="16" max="16" width="8.36328125" customWidth="1"/>
    <col min="17" max="17" width="7.453125" customWidth="1"/>
  </cols>
  <sheetData>
    <row r="1" spans="1:17" ht="26.15" customHeight="1" x14ac:dyDescent="0.25">
      <c r="A1" s="81" t="s">
        <v>68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</row>
    <row r="2" spans="1:17" ht="22.5" customHeight="1" x14ac:dyDescent="0.25">
      <c r="A2" s="83" t="s">
        <v>34</v>
      </c>
      <c r="B2" s="73" t="s">
        <v>35</v>
      </c>
      <c r="C2" s="73"/>
      <c r="D2" s="73"/>
      <c r="E2" s="73"/>
      <c r="F2" s="73"/>
      <c r="G2" s="73"/>
      <c r="H2" s="73"/>
      <c r="I2" s="73"/>
      <c r="J2" s="73" t="s">
        <v>36</v>
      </c>
      <c r="K2" s="73"/>
      <c r="L2" s="73"/>
      <c r="M2" s="73"/>
      <c r="N2" s="73"/>
      <c r="O2" s="73"/>
      <c r="P2" s="73"/>
      <c r="Q2" s="73"/>
    </row>
    <row r="3" spans="1:17" ht="39" x14ac:dyDescent="0.25">
      <c r="A3" s="84"/>
      <c r="B3" s="1" t="s">
        <v>37</v>
      </c>
      <c r="C3" s="1" t="s">
        <v>38</v>
      </c>
      <c r="D3" s="1" t="s">
        <v>4</v>
      </c>
      <c r="E3" s="1" t="s">
        <v>5</v>
      </c>
      <c r="F3" s="1" t="s">
        <v>39</v>
      </c>
      <c r="G3" s="1" t="s">
        <v>40</v>
      </c>
      <c r="H3" s="1" t="s">
        <v>41</v>
      </c>
      <c r="I3" s="1" t="s">
        <v>9</v>
      </c>
      <c r="J3" s="1" t="s">
        <v>37</v>
      </c>
      <c r="K3" s="1" t="s">
        <v>38</v>
      </c>
      <c r="L3" s="1" t="s">
        <v>4</v>
      </c>
      <c r="M3" s="1" t="s">
        <v>5</v>
      </c>
      <c r="N3" s="1" t="s">
        <v>39</v>
      </c>
      <c r="O3" s="1" t="s">
        <v>40</v>
      </c>
      <c r="P3" s="1" t="s">
        <v>41</v>
      </c>
      <c r="Q3" s="1" t="s">
        <v>9</v>
      </c>
    </row>
    <row r="4" spans="1:17" x14ac:dyDescent="0.25">
      <c r="A4" s="2" t="s">
        <v>42</v>
      </c>
      <c r="B4" s="3">
        <v>40586</v>
      </c>
      <c r="C4" s="3">
        <v>13419</v>
      </c>
      <c r="D4" s="3">
        <v>4102</v>
      </c>
      <c r="E4" s="3">
        <v>1721</v>
      </c>
      <c r="F4" s="3">
        <v>13525</v>
      </c>
      <c r="G4" s="3">
        <v>1864</v>
      </c>
      <c r="H4" s="3">
        <v>5766</v>
      </c>
      <c r="I4" s="3">
        <v>191</v>
      </c>
      <c r="J4" s="11">
        <v>37.92</v>
      </c>
      <c r="K4" s="11">
        <v>39</v>
      </c>
      <c r="L4" s="12">
        <v>40.200000000000003</v>
      </c>
      <c r="M4" s="11">
        <v>44.57</v>
      </c>
      <c r="N4" s="11">
        <v>39.29</v>
      </c>
      <c r="O4" s="12">
        <v>34.6</v>
      </c>
      <c r="P4" s="3">
        <v>29.67</v>
      </c>
      <c r="Q4" s="16">
        <v>37.700000000000003</v>
      </c>
    </row>
    <row r="5" spans="1:17" x14ac:dyDescent="0.25">
      <c r="A5" s="2" t="s">
        <v>43</v>
      </c>
      <c r="B5" s="3">
        <v>40586</v>
      </c>
      <c r="C5" s="3">
        <v>13419</v>
      </c>
      <c r="D5" s="3">
        <v>4102</v>
      </c>
      <c r="E5" s="3">
        <v>1721</v>
      </c>
      <c r="F5" s="3">
        <v>13525</v>
      </c>
      <c r="G5" s="3">
        <v>1864</v>
      </c>
      <c r="H5" s="3">
        <v>5766</v>
      </c>
      <c r="I5" s="3">
        <v>191</v>
      </c>
      <c r="J5" s="11">
        <v>37.92</v>
      </c>
      <c r="K5" s="11">
        <v>39</v>
      </c>
      <c r="L5" s="12">
        <v>40.200000000000003</v>
      </c>
      <c r="M5" s="11">
        <v>44.57</v>
      </c>
      <c r="N5" s="11">
        <v>39.29</v>
      </c>
      <c r="O5" s="12">
        <v>34.6</v>
      </c>
      <c r="P5" s="3">
        <v>29.67</v>
      </c>
      <c r="Q5" s="16">
        <v>37.700000000000003</v>
      </c>
    </row>
    <row r="6" spans="1:17" x14ac:dyDescent="0.25">
      <c r="A6" s="2" t="s">
        <v>44</v>
      </c>
      <c r="B6" s="3">
        <v>40586</v>
      </c>
      <c r="C6" s="3">
        <v>13419</v>
      </c>
      <c r="D6" s="3">
        <v>4102</v>
      </c>
      <c r="E6" s="3">
        <v>1721</v>
      </c>
      <c r="F6" s="3">
        <v>13525</v>
      </c>
      <c r="G6" s="3">
        <v>1864</v>
      </c>
      <c r="H6" s="3">
        <v>5766</v>
      </c>
      <c r="I6" s="3">
        <v>191</v>
      </c>
      <c r="J6" s="11">
        <v>37.92</v>
      </c>
      <c r="K6" s="11">
        <v>39</v>
      </c>
      <c r="L6" s="12">
        <v>40.200000000000003</v>
      </c>
      <c r="M6" s="11">
        <v>44.57</v>
      </c>
      <c r="N6" s="11">
        <v>39.29</v>
      </c>
      <c r="O6" s="12">
        <v>34.6</v>
      </c>
      <c r="P6" s="3">
        <v>29.67</v>
      </c>
      <c r="Q6" s="16">
        <v>37.700000000000003</v>
      </c>
    </row>
    <row r="7" spans="1:17" x14ac:dyDescent="0.25">
      <c r="A7" s="2" t="s">
        <v>46</v>
      </c>
      <c r="B7" s="3">
        <v>40586</v>
      </c>
      <c r="C7" s="3">
        <v>13419</v>
      </c>
      <c r="D7" s="3">
        <v>4102</v>
      </c>
      <c r="E7" s="3">
        <v>1721</v>
      </c>
      <c r="F7" s="3">
        <v>13525</v>
      </c>
      <c r="G7" s="3">
        <v>1864</v>
      </c>
      <c r="H7" s="3">
        <v>5766</v>
      </c>
      <c r="I7" s="3">
        <v>191</v>
      </c>
      <c r="J7" s="11">
        <v>37.92</v>
      </c>
      <c r="K7" s="11">
        <v>39</v>
      </c>
      <c r="L7" s="12">
        <v>40.200000000000003</v>
      </c>
      <c r="M7" s="11">
        <v>44.57</v>
      </c>
      <c r="N7" s="11">
        <v>39.29</v>
      </c>
      <c r="O7" s="12">
        <v>34.6</v>
      </c>
      <c r="P7" s="3">
        <v>29.67</v>
      </c>
      <c r="Q7" s="16">
        <v>37.700000000000003</v>
      </c>
    </row>
    <row r="8" spans="1:17" x14ac:dyDescent="0.25">
      <c r="A8" s="2" t="s">
        <v>47</v>
      </c>
      <c r="B8" s="3">
        <v>40586</v>
      </c>
      <c r="C8" s="3">
        <v>13419</v>
      </c>
      <c r="D8" s="3">
        <v>4102</v>
      </c>
      <c r="E8" s="3">
        <v>1721</v>
      </c>
      <c r="F8" s="3">
        <v>13525</v>
      </c>
      <c r="G8" s="3">
        <v>1864</v>
      </c>
      <c r="H8" s="3">
        <v>5766</v>
      </c>
      <c r="I8" s="3">
        <v>191</v>
      </c>
      <c r="J8" s="11">
        <v>37.92</v>
      </c>
      <c r="K8" s="11">
        <v>39</v>
      </c>
      <c r="L8" s="12">
        <v>40.200000000000003</v>
      </c>
      <c r="M8" s="11">
        <v>44.57</v>
      </c>
      <c r="N8" s="11">
        <v>39.29</v>
      </c>
      <c r="O8" s="12">
        <v>34.6</v>
      </c>
      <c r="P8" s="3">
        <v>29.67</v>
      </c>
      <c r="Q8" s="16">
        <v>37.700000000000003</v>
      </c>
    </row>
    <row r="9" spans="1:17" x14ac:dyDescent="0.25">
      <c r="A9" s="2" t="s">
        <v>48</v>
      </c>
      <c r="B9" s="3">
        <v>40586</v>
      </c>
      <c r="C9" s="3">
        <v>13419</v>
      </c>
      <c r="D9" s="3">
        <v>4102</v>
      </c>
      <c r="E9" s="3">
        <v>1721</v>
      </c>
      <c r="F9" s="3">
        <v>13525</v>
      </c>
      <c r="G9" s="3">
        <v>1864</v>
      </c>
      <c r="H9" s="3">
        <v>5766</v>
      </c>
      <c r="I9" s="3">
        <v>191</v>
      </c>
      <c r="J9" s="11">
        <v>37.92</v>
      </c>
      <c r="K9" s="11">
        <v>39</v>
      </c>
      <c r="L9" s="12">
        <v>40.200000000000003</v>
      </c>
      <c r="M9" s="11">
        <v>44.57</v>
      </c>
      <c r="N9" s="11">
        <v>39.29</v>
      </c>
      <c r="O9" s="12">
        <v>34.6</v>
      </c>
      <c r="P9" s="3">
        <v>29.67</v>
      </c>
      <c r="Q9" s="16">
        <v>37.700000000000003</v>
      </c>
    </row>
    <row r="10" spans="1:17" x14ac:dyDescent="0.25">
      <c r="A10" s="2" t="s">
        <v>49</v>
      </c>
      <c r="B10" s="3">
        <v>40590</v>
      </c>
      <c r="C10" s="3">
        <v>13422</v>
      </c>
      <c r="D10" s="3">
        <v>4102</v>
      </c>
      <c r="E10" s="3">
        <v>1721</v>
      </c>
      <c r="F10" s="3">
        <v>13527</v>
      </c>
      <c r="G10" s="3">
        <v>1864</v>
      </c>
      <c r="H10" s="3">
        <v>5765</v>
      </c>
      <c r="I10" s="3">
        <v>191</v>
      </c>
      <c r="J10" s="11">
        <v>37.92</v>
      </c>
      <c r="K10" s="11">
        <v>38.99</v>
      </c>
      <c r="L10" s="12">
        <v>40.200000000000003</v>
      </c>
      <c r="M10" s="11">
        <v>44.57</v>
      </c>
      <c r="N10" s="11">
        <v>39.29</v>
      </c>
      <c r="O10" s="12">
        <v>34.6</v>
      </c>
      <c r="P10" s="3">
        <v>29.66</v>
      </c>
      <c r="Q10" s="16">
        <v>37.700000000000003</v>
      </c>
    </row>
    <row r="11" spans="1:17" x14ac:dyDescent="0.25">
      <c r="A11" s="2" t="s">
        <v>50</v>
      </c>
      <c r="B11" s="3">
        <v>49044</v>
      </c>
      <c r="C11" s="3">
        <v>13419</v>
      </c>
      <c r="D11" s="3">
        <v>4105</v>
      </c>
      <c r="E11" s="3">
        <v>1721</v>
      </c>
      <c r="F11" s="3">
        <v>21613</v>
      </c>
      <c r="G11" s="3">
        <v>1864</v>
      </c>
      <c r="H11" s="3">
        <v>6269</v>
      </c>
      <c r="I11" s="3">
        <v>191</v>
      </c>
      <c r="J11" s="11">
        <v>38.1</v>
      </c>
      <c r="K11" s="11">
        <v>39.03</v>
      </c>
      <c r="L11" s="12">
        <v>40.22</v>
      </c>
      <c r="M11" s="11">
        <v>44.63</v>
      </c>
      <c r="N11" s="11">
        <v>39.24</v>
      </c>
      <c r="O11" s="12">
        <v>34.6</v>
      </c>
      <c r="P11" s="3">
        <v>30.08</v>
      </c>
      <c r="Q11" s="16">
        <v>37.700000000000003</v>
      </c>
    </row>
    <row r="12" spans="1:17" x14ac:dyDescent="0.25">
      <c r="A12" s="2" t="s">
        <v>51</v>
      </c>
      <c r="B12" s="3">
        <v>36670</v>
      </c>
      <c r="C12" s="3">
        <v>13422</v>
      </c>
      <c r="D12" s="3">
        <v>4102</v>
      </c>
      <c r="E12" s="3">
        <v>1721</v>
      </c>
      <c r="F12" s="3">
        <v>10877</v>
      </c>
      <c r="G12" s="3" t="s">
        <v>21</v>
      </c>
      <c r="H12" s="3">
        <v>6373</v>
      </c>
      <c r="I12" s="3">
        <v>191</v>
      </c>
      <c r="J12" s="11">
        <v>38.17</v>
      </c>
      <c r="K12" s="11">
        <v>38.93</v>
      </c>
      <c r="L12" s="12">
        <v>40.47</v>
      </c>
      <c r="M12" s="11">
        <v>44.86</v>
      </c>
      <c r="N12" s="11">
        <v>40</v>
      </c>
      <c r="O12" s="3" t="s">
        <v>21</v>
      </c>
      <c r="P12" s="3">
        <v>30.14</v>
      </c>
      <c r="Q12" s="16">
        <v>37.700000000000003</v>
      </c>
    </row>
    <row r="13" spans="1:17" x14ac:dyDescent="0.25">
      <c r="A13" s="2" t="s">
        <v>52</v>
      </c>
      <c r="B13" s="3">
        <v>38983</v>
      </c>
      <c r="C13" s="3">
        <v>13419</v>
      </c>
      <c r="D13" s="3">
        <v>4098</v>
      </c>
      <c r="E13" s="3">
        <v>1721</v>
      </c>
      <c r="F13" s="3">
        <v>13734</v>
      </c>
      <c r="G13" s="3" t="s">
        <v>21</v>
      </c>
      <c r="H13" s="3">
        <v>5822</v>
      </c>
      <c r="I13" s="3">
        <v>191</v>
      </c>
      <c r="J13" s="11">
        <v>37.85</v>
      </c>
      <c r="K13" s="11">
        <v>39.06</v>
      </c>
      <c r="L13" s="12">
        <v>40.43</v>
      </c>
      <c r="M13" s="11">
        <v>44.8</v>
      </c>
      <c r="N13" s="11">
        <v>38.36</v>
      </c>
      <c r="O13" s="3" t="s">
        <v>21</v>
      </c>
      <c r="P13" s="3">
        <v>29.97</v>
      </c>
      <c r="Q13" s="16">
        <v>37.700000000000003</v>
      </c>
    </row>
    <row r="14" spans="1:17" x14ac:dyDescent="0.25">
      <c r="A14" s="2" t="s">
        <v>53</v>
      </c>
      <c r="B14" s="3">
        <v>38528</v>
      </c>
      <c r="C14" s="3">
        <v>13419</v>
      </c>
      <c r="D14" s="3">
        <v>4102</v>
      </c>
      <c r="E14" s="3">
        <v>1720</v>
      </c>
      <c r="F14" s="3">
        <v>10525</v>
      </c>
      <c r="G14" s="3">
        <v>2684</v>
      </c>
      <c r="H14" s="3">
        <v>5889</v>
      </c>
      <c r="I14" s="3">
        <v>191</v>
      </c>
      <c r="J14" s="11">
        <v>37.67</v>
      </c>
      <c r="K14" s="11">
        <v>39.03</v>
      </c>
      <c r="L14" s="12">
        <v>40.200000000000003</v>
      </c>
      <c r="M14" s="11">
        <v>44.76</v>
      </c>
      <c r="N14" s="11">
        <v>38.19</v>
      </c>
      <c r="O14" s="3">
        <v>38.11</v>
      </c>
      <c r="P14" s="3">
        <v>29.61</v>
      </c>
      <c r="Q14" s="16">
        <v>37.17</v>
      </c>
    </row>
    <row r="15" spans="1:17" x14ac:dyDescent="0.25">
      <c r="A15" s="2" t="s">
        <v>54</v>
      </c>
      <c r="B15" s="3">
        <v>35104</v>
      </c>
      <c r="C15" s="3">
        <v>13419</v>
      </c>
      <c r="D15" s="3">
        <v>4102</v>
      </c>
      <c r="E15" s="3">
        <v>1719</v>
      </c>
      <c r="F15" s="3">
        <v>9730</v>
      </c>
      <c r="G15" s="3" t="s">
        <v>21</v>
      </c>
      <c r="H15" s="3">
        <v>5903</v>
      </c>
      <c r="I15" s="3">
        <v>192</v>
      </c>
      <c r="J15" s="11">
        <v>37.549999999999997</v>
      </c>
      <c r="K15" s="11">
        <v>39.08</v>
      </c>
      <c r="L15" s="12">
        <v>40.25</v>
      </c>
      <c r="M15" s="11">
        <v>44.74</v>
      </c>
      <c r="N15" s="11">
        <v>38.020000000000003</v>
      </c>
      <c r="O15" s="3" t="s">
        <v>21</v>
      </c>
      <c r="P15" s="3">
        <v>29.61</v>
      </c>
      <c r="Q15" s="16">
        <v>36.979999999999997</v>
      </c>
    </row>
    <row r="16" spans="1:17" x14ac:dyDescent="0.25">
      <c r="A16" s="2" t="s">
        <v>55</v>
      </c>
      <c r="B16" s="3">
        <v>36682</v>
      </c>
      <c r="C16" s="3">
        <v>13422</v>
      </c>
      <c r="D16" s="3">
        <v>4103</v>
      </c>
      <c r="E16" s="3">
        <v>1722</v>
      </c>
      <c r="F16" s="3">
        <v>11392</v>
      </c>
      <c r="G16" s="3" t="s">
        <v>21</v>
      </c>
      <c r="H16" s="3">
        <v>5854</v>
      </c>
      <c r="I16" s="3">
        <v>191</v>
      </c>
      <c r="J16" s="11">
        <v>37.9</v>
      </c>
      <c r="K16" s="11">
        <v>38.99</v>
      </c>
      <c r="L16" s="12">
        <v>40.43</v>
      </c>
      <c r="M16" s="11">
        <v>44.72</v>
      </c>
      <c r="N16" s="11">
        <v>38.75</v>
      </c>
      <c r="O16" s="3" t="s">
        <v>21</v>
      </c>
      <c r="P16" s="3">
        <v>29.96</v>
      </c>
      <c r="Q16" s="16">
        <v>37.700000000000003</v>
      </c>
    </row>
    <row r="17" spans="1:18" x14ac:dyDescent="0.25">
      <c r="A17" s="2" t="s">
        <v>56</v>
      </c>
      <c r="B17" s="3">
        <v>40338</v>
      </c>
      <c r="C17" s="3">
        <v>13425</v>
      </c>
      <c r="D17" s="3">
        <v>4102</v>
      </c>
      <c r="E17" s="3">
        <v>1719</v>
      </c>
      <c r="F17" s="3">
        <v>14796</v>
      </c>
      <c r="G17" s="3" t="s">
        <v>21</v>
      </c>
      <c r="H17" s="3">
        <v>6106</v>
      </c>
      <c r="I17" s="3">
        <v>191</v>
      </c>
      <c r="J17" s="11">
        <v>37.82</v>
      </c>
      <c r="K17" s="11">
        <v>39.19</v>
      </c>
      <c r="L17" s="12">
        <v>40.200000000000003</v>
      </c>
      <c r="M17" s="11">
        <v>44.97</v>
      </c>
      <c r="N17" s="11">
        <v>38.49</v>
      </c>
      <c r="O17" s="3" t="s">
        <v>21</v>
      </c>
      <c r="P17" s="3">
        <v>29.56</v>
      </c>
      <c r="Q17" s="16">
        <v>37.19</v>
      </c>
    </row>
    <row r="18" spans="1:18" x14ac:dyDescent="0.25">
      <c r="A18" s="2" t="s">
        <v>57</v>
      </c>
      <c r="B18" s="3">
        <v>40105</v>
      </c>
      <c r="C18" s="3">
        <v>13425</v>
      </c>
      <c r="D18" s="3">
        <v>4102</v>
      </c>
      <c r="E18" s="3">
        <v>1719</v>
      </c>
      <c r="F18" s="3">
        <v>13403</v>
      </c>
      <c r="G18" s="3" t="s">
        <v>21</v>
      </c>
      <c r="H18" s="3">
        <v>6093</v>
      </c>
      <c r="I18" s="3">
        <v>191</v>
      </c>
      <c r="J18" s="11">
        <v>37.89</v>
      </c>
      <c r="K18" s="11">
        <v>39.06</v>
      </c>
      <c r="L18" s="12">
        <v>40.22</v>
      </c>
      <c r="M18" s="11">
        <v>44.97</v>
      </c>
      <c r="N18" s="11">
        <v>38.57</v>
      </c>
      <c r="O18" s="3"/>
      <c r="P18" s="3">
        <v>29.79</v>
      </c>
      <c r="Q18" s="16">
        <v>36.65</v>
      </c>
    </row>
    <row r="19" spans="1:18" ht="30" x14ac:dyDescent="0.25">
      <c r="A19" s="4" t="s">
        <v>60</v>
      </c>
      <c r="B19" s="5">
        <f>AVERAGE(B4:B18)</f>
        <v>39970.666666666664</v>
      </c>
      <c r="C19" s="3">
        <f t="shared" ref="C19:Q19" si="0">AVERAGE(C4:C18)</f>
        <v>13420.4</v>
      </c>
      <c r="D19" s="5">
        <f t="shared" si="0"/>
        <v>4102</v>
      </c>
      <c r="E19" s="5">
        <f t="shared" si="0"/>
        <v>1720.6</v>
      </c>
      <c r="F19" s="5">
        <f t="shared" si="0"/>
        <v>13383.133333333333</v>
      </c>
      <c r="G19" s="5">
        <f t="shared" si="0"/>
        <v>1955.1111111111111</v>
      </c>
      <c r="H19" s="5">
        <f t="shared" si="0"/>
        <v>5911.333333333333</v>
      </c>
      <c r="I19" s="5">
        <f t="shared" si="0"/>
        <v>191.06666666666666</v>
      </c>
      <c r="J19" s="13">
        <f t="shared" si="0"/>
        <v>37.89266666666667</v>
      </c>
      <c r="K19" s="13">
        <f t="shared" si="0"/>
        <v>39.023999999999994</v>
      </c>
      <c r="L19" s="13">
        <f t="shared" si="0"/>
        <v>40.254666666666672</v>
      </c>
      <c r="M19" s="13">
        <f t="shared" si="0"/>
        <v>44.696000000000005</v>
      </c>
      <c r="N19" s="13">
        <f t="shared" si="0"/>
        <v>38.976666666666667</v>
      </c>
      <c r="O19" s="2">
        <f t="shared" si="0"/>
        <v>34.99</v>
      </c>
      <c r="P19" s="13">
        <f t="shared" si="0"/>
        <v>29.76</v>
      </c>
      <c r="Q19" s="17">
        <f t="shared" si="0"/>
        <v>37.512666666666661</v>
      </c>
    </row>
    <row r="20" spans="1:18" ht="30" x14ac:dyDescent="0.25">
      <c r="A20" s="61" t="s">
        <v>62</v>
      </c>
      <c r="B20" s="5" t="s">
        <v>63</v>
      </c>
      <c r="C20" s="5">
        <v>4.6399999999999997</v>
      </c>
      <c r="D20" s="5">
        <v>1.73</v>
      </c>
      <c r="E20" s="5">
        <v>0.77</v>
      </c>
      <c r="F20" s="17" t="s">
        <v>64</v>
      </c>
      <c r="G20" s="85" t="s">
        <v>65</v>
      </c>
      <c r="H20" s="85"/>
      <c r="I20" s="5">
        <v>0.06</v>
      </c>
      <c r="J20" s="86" t="s">
        <v>66</v>
      </c>
      <c r="K20" s="86"/>
      <c r="L20" s="86"/>
      <c r="M20" s="86"/>
      <c r="N20" s="86"/>
      <c r="O20" s="86"/>
      <c r="P20" s="86"/>
      <c r="Q20" s="86"/>
    </row>
    <row r="21" spans="1:18" ht="42" x14ac:dyDescent="0.25">
      <c r="A21" s="4" t="s">
        <v>31</v>
      </c>
      <c r="B21" s="3">
        <v>40465</v>
      </c>
      <c r="C21" s="3">
        <v>13320</v>
      </c>
      <c r="D21" s="3">
        <v>4079</v>
      </c>
      <c r="E21" s="3">
        <v>1725</v>
      </c>
      <c r="F21" s="3">
        <v>6371</v>
      </c>
      <c r="G21" s="3">
        <v>780</v>
      </c>
      <c r="H21" s="3">
        <v>14202</v>
      </c>
      <c r="I21" s="3"/>
      <c r="J21" s="11">
        <v>28.63</v>
      </c>
      <c r="K21" s="11">
        <v>33.36</v>
      </c>
      <c r="L21" s="12">
        <v>34.4</v>
      </c>
      <c r="M21" s="14">
        <v>41.39</v>
      </c>
      <c r="N21" s="11">
        <v>28.17</v>
      </c>
      <c r="O21" s="15">
        <v>27.69</v>
      </c>
      <c r="P21" s="3">
        <v>21.22</v>
      </c>
      <c r="Q21" s="2"/>
    </row>
    <row r="22" spans="1:18" x14ac:dyDescent="0.25">
      <c r="A22" s="6" t="s">
        <v>61</v>
      </c>
      <c r="B22" s="7"/>
      <c r="C22" s="7">
        <f t="shared" ref="C22:H22" si="1">ABS(C21-C19)</f>
        <v>100.39999999999964</v>
      </c>
      <c r="D22" s="8">
        <f t="shared" si="1"/>
        <v>23</v>
      </c>
      <c r="E22" s="9">
        <f t="shared" si="1"/>
        <v>4.4000000000000909</v>
      </c>
      <c r="F22" s="9">
        <f t="shared" si="1"/>
        <v>7012.1333333333332</v>
      </c>
      <c r="G22" s="10">
        <f t="shared" si="1"/>
        <v>1175.1111111111111</v>
      </c>
      <c r="H22" s="9">
        <f t="shared" si="1"/>
        <v>8290.6666666666679</v>
      </c>
      <c r="I22" s="7"/>
      <c r="J22" s="8">
        <f t="shared" ref="J22:P22" si="2">ABS(J21-J19)</f>
        <v>9.2626666666666715</v>
      </c>
      <c r="K22" s="8">
        <f t="shared" si="2"/>
        <v>5.6639999999999944</v>
      </c>
      <c r="L22" s="8">
        <f t="shared" si="2"/>
        <v>5.8546666666666738</v>
      </c>
      <c r="M22" s="8">
        <f t="shared" si="2"/>
        <v>3.3060000000000045</v>
      </c>
      <c r="N22" s="8">
        <f t="shared" si="2"/>
        <v>10.806666666666665</v>
      </c>
      <c r="O22" s="8">
        <f t="shared" si="2"/>
        <v>7.3000000000000007</v>
      </c>
      <c r="P22" s="8">
        <f t="shared" si="2"/>
        <v>8.5400000000000027</v>
      </c>
      <c r="Q22" s="6"/>
      <c r="R22" s="18"/>
    </row>
    <row r="23" spans="1:18" ht="34.5" customHeight="1" x14ac:dyDescent="0.25">
      <c r="A23" s="82" t="s">
        <v>67</v>
      </c>
      <c r="B23" s="82"/>
      <c r="C23" s="82"/>
      <c r="D23" s="82"/>
      <c r="E23" s="82"/>
      <c r="F23" s="82"/>
      <c r="G23" s="82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19"/>
    </row>
  </sheetData>
  <mergeCells count="7">
    <mergeCell ref="A1:Q1"/>
    <mergeCell ref="B2:I2"/>
    <mergeCell ref="J2:Q2"/>
    <mergeCell ref="A23:Q23"/>
    <mergeCell ref="A2:A3"/>
    <mergeCell ref="G20:H20"/>
    <mergeCell ref="J20:Q20"/>
  </mergeCells>
  <phoneticPr fontId="7" type="noConversion"/>
  <pageMargins left="0.43263888888888902" right="0.43263888888888902" top="0.75138888888888899" bottom="0.75138888888888899" header="0.297916666666667" footer="0.297916666666667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Sheet3</vt:lpstr>
      <vt:lpstr>Table 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Windows 用户</cp:lastModifiedBy>
  <cp:lastPrinted>2016-09-30T03:21:00Z</cp:lastPrinted>
  <dcterms:created xsi:type="dcterms:W3CDTF">2016-09-29T02:40:00Z</dcterms:created>
  <dcterms:modified xsi:type="dcterms:W3CDTF">2019-05-14T16:13:04Z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