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miclot\OneDrive - UGent\PhD\Papers\2021_SHIME_Paper_P80_RL\Supplementaries\"/>
    </mc:Choice>
  </mc:AlternateContent>
  <bookViews>
    <workbookView xWindow="-108" yWindow="-108" windowWidth="23256" windowHeight="12576"/>
  </bookViews>
  <sheets>
    <sheet name="S2_mgL" sheetId="1" r:id="rId1"/>
    <sheet name="S2_mmolL" sheetId="3" r:id="rId2"/>
    <sheet name="S3_mgL" sheetId="2" r:id="rId3"/>
    <sheet name="S3_mmolL" sheetId="4" r:id="rId4"/>
    <sheet name="Together_mmol" sheetId="5" r:id="rId5"/>
  </sheets>
  <definedNames>
    <definedName name="_xlnm._FilterDatabase" localSheetId="0" hidden="1">S2_mgL!$C$1:$C$71</definedName>
    <definedName name="_xlnm._FilterDatabase" localSheetId="1" hidden="1">S2_mmolL!$C$1:$C$71</definedName>
    <definedName name="_xlnm._FilterDatabase" localSheetId="2" hidden="1">S3_mgL!$C$1:$C$61</definedName>
    <definedName name="_xlnm._FilterDatabase" localSheetId="3" hidden="1">S3_mmolL!$C$1:$C$61</definedName>
    <definedName name="_xlnm._FilterDatabase" localSheetId="4" hidden="1">Together_mmol!$B$1:$B$131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H3" i="4"/>
  <c r="I3" i="4"/>
  <c r="J3" i="4"/>
  <c r="K3" i="4"/>
  <c r="L3" i="4"/>
  <c r="M3" i="4"/>
  <c r="N3" i="4"/>
  <c r="O3" i="4"/>
  <c r="P3" i="4"/>
  <c r="H4" i="4"/>
  <c r="I4" i="4"/>
  <c r="J4" i="4"/>
  <c r="K4" i="4"/>
  <c r="L4" i="4"/>
  <c r="M4" i="4"/>
  <c r="N4" i="4"/>
  <c r="O4" i="4"/>
  <c r="P4" i="4"/>
  <c r="H5" i="4"/>
  <c r="I5" i="4"/>
  <c r="J5" i="4"/>
  <c r="K5" i="4"/>
  <c r="L5" i="4"/>
  <c r="M5" i="4"/>
  <c r="N5" i="4"/>
  <c r="O5" i="4"/>
  <c r="P5" i="4"/>
  <c r="H6" i="4"/>
  <c r="I6" i="4"/>
  <c r="J6" i="4"/>
  <c r="K6" i="4"/>
  <c r="L6" i="4"/>
  <c r="M6" i="4"/>
  <c r="N6" i="4"/>
  <c r="O6" i="4"/>
  <c r="P6" i="4"/>
  <c r="H7" i="4"/>
  <c r="I7" i="4"/>
  <c r="J7" i="4"/>
  <c r="K7" i="4"/>
  <c r="L7" i="4"/>
  <c r="M7" i="4"/>
  <c r="N7" i="4"/>
  <c r="O7" i="4"/>
  <c r="P7" i="4"/>
  <c r="H8" i="4"/>
  <c r="I8" i="4"/>
  <c r="J8" i="4"/>
  <c r="K8" i="4"/>
  <c r="L8" i="4"/>
  <c r="M8" i="4"/>
  <c r="N8" i="4"/>
  <c r="O8" i="4"/>
  <c r="P8" i="4"/>
  <c r="H9" i="4"/>
  <c r="I9" i="4"/>
  <c r="J9" i="4"/>
  <c r="K9" i="4"/>
  <c r="L9" i="4"/>
  <c r="M9" i="4"/>
  <c r="N9" i="4"/>
  <c r="O9" i="4"/>
  <c r="P9" i="4"/>
  <c r="H10" i="4"/>
  <c r="I10" i="4"/>
  <c r="J10" i="4"/>
  <c r="K10" i="4"/>
  <c r="Q10" i="4" s="1"/>
  <c r="L10" i="4"/>
  <c r="M10" i="4"/>
  <c r="N10" i="4"/>
  <c r="O10" i="4"/>
  <c r="P10" i="4"/>
  <c r="H11" i="4"/>
  <c r="I11" i="4"/>
  <c r="J11" i="4"/>
  <c r="K11" i="4"/>
  <c r="L11" i="4"/>
  <c r="M11" i="4"/>
  <c r="N11" i="4"/>
  <c r="O11" i="4"/>
  <c r="P11" i="4"/>
  <c r="H12" i="4"/>
  <c r="I12" i="4"/>
  <c r="J12" i="4"/>
  <c r="K12" i="4"/>
  <c r="L12" i="4"/>
  <c r="M12" i="4"/>
  <c r="N12" i="4"/>
  <c r="O12" i="4"/>
  <c r="P12" i="4"/>
  <c r="H13" i="4"/>
  <c r="I13" i="4"/>
  <c r="J13" i="4"/>
  <c r="K13" i="4"/>
  <c r="L13" i="4"/>
  <c r="M13" i="4"/>
  <c r="N13" i="4"/>
  <c r="O13" i="4"/>
  <c r="P13" i="4"/>
  <c r="H14" i="4"/>
  <c r="I14" i="4"/>
  <c r="J14" i="4"/>
  <c r="K14" i="4"/>
  <c r="L14" i="4"/>
  <c r="M14" i="4"/>
  <c r="N14" i="4"/>
  <c r="O14" i="4"/>
  <c r="P14" i="4"/>
  <c r="H15" i="4"/>
  <c r="I15" i="4"/>
  <c r="J15" i="4"/>
  <c r="K15" i="4"/>
  <c r="L15" i="4"/>
  <c r="M15" i="4"/>
  <c r="N15" i="4"/>
  <c r="O15" i="4"/>
  <c r="P15" i="4"/>
  <c r="H16" i="4"/>
  <c r="I16" i="4"/>
  <c r="J16" i="4"/>
  <c r="K16" i="4"/>
  <c r="L16" i="4"/>
  <c r="M16" i="4"/>
  <c r="N16" i="4"/>
  <c r="O16" i="4"/>
  <c r="P16" i="4"/>
  <c r="H17" i="4"/>
  <c r="I17" i="4"/>
  <c r="J17" i="4"/>
  <c r="K17" i="4"/>
  <c r="L17" i="4"/>
  <c r="M17" i="4"/>
  <c r="N17" i="4"/>
  <c r="O17" i="4"/>
  <c r="P17" i="4"/>
  <c r="H18" i="4"/>
  <c r="I18" i="4"/>
  <c r="J18" i="4"/>
  <c r="K18" i="4"/>
  <c r="L18" i="4"/>
  <c r="M18" i="4"/>
  <c r="N18" i="4"/>
  <c r="O18" i="4"/>
  <c r="P18" i="4"/>
  <c r="H19" i="4"/>
  <c r="I19" i="4"/>
  <c r="J19" i="4"/>
  <c r="K19" i="4"/>
  <c r="L19" i="4"/>
  <c r="M19" i="4"/>
  <c r="N19" i="4"/>
  <c r="O19" i="4"/>
  <c r="P19" i="4"/>
  <c r="H20" i="4"/>
  <c r="I20" i="4"/>
  <c r="J20" i="4"/>
  <c r="K20" i="4"/>
  <c r="L20" i="4"/>
  <c r="M20" i="4"/>
  <c r="N20" i="4"/>
  <c r="O20" i="4"/>
  <c r="P20" i="4"/>
  <c r="H21" i="4"/>
  <c r="I21" i="4"/>
  <c r="J21" i="4"/>
  <c r="K21" i="4"/>
  <c r="L21" i="4"/>
  <c r="M21" i="4"/>
  <c r="N21" i="4"/>
  <c r="O21" i="4"/>
  <c r="P21" i="4"/>
  <c r="H22" i="4"/>
  <c r="I22" i="4"/>
  <c r="J22" i="4"/>
  <c r="K22" i="4"/>
  <c r="L22" i="4"/>
  <c r="M22" i="4"/>
  <c r="N22" i="4"/>
  <c r="O22" i="4"/>
  <c r="P22" i="4"/>
  <c r="H23" i="4"/>
  <c r="I23" i="4"/>
  <c r="J23" i="4"/>
  <c r="K23" i="4"/>
  <c r="L23" i="4"/>
  <c r="M23" i="4"/>
  <c r="N23" i="4"/>
  <c r="O23" i="4"/>
  <c r="P23" i="4"/>
  <c r="H24" i="4"/>
  <c r="I24" i="4"/>
  <c r="J24" i="4"/>
  <c r="K24" i="4"/>
  <c r="L24" i="4"/>
  <c r="M24" i="4"/>
  <c r="N24" i="4"/>
  <c r="O24" i="4"/>
  <c r="P24" i="4"/>
  <c r="H25" i="4"/>
  <c r="I25" i="4"/>
  <c r="J25" i="4"/>
  <c r="K25" i="4"/>
  <c r="L25" i="4"/>
  <c r="M25" i="4"/>
  <c r="N25" i="4"/>
  <c r="O25" i="4"/>
  <c r="P25" i="4"/>
  <c r="H26" i="4"/>
  <c r="I26" i="4"/>
  <c r="J26" i="4"/>
  <c r="K26" i="4"/>
  <c r="L26" i="4"/>
  <c r="M26" i="4"/>
  <c r="N26" i="4"/>
  <c r="O26" i="4"/>
  <c r="P26" i="4"/>
  <c r="H27" i="4"/>
  <c r="I27" i="4"/>
  <c r="J27" i="4"/>
  <c r="K27" i="4"/>
  <c r="L27" i="4"/>
  <c r="M27" i="4"/>
  <c r="N27" i="4"/>
  <c r="O27" i="4"/>
  <c r="P27" i="4"/>
  <c r="H28" i="4"/>
  <c r="I28" i="4"/>
  <c r="J28" i="4"/>
  <c r="K28" i="4"/>
  <c r="L28" i="4"/>
  <c r="M28" i="4"/>
  <c r="N28" i="4"/>
  <c r="O28" i="4"/>
  <c r="P28" i="4"/>
  <c r="H29" i="4"/>
  <c r="I29" i="4"/>
  <c r="J29" i="4"/>
  <c r="K29" i="4"/>
  <c r="L29" i="4"/>
  <c r="M29" i="4"/>
  <c r="N29" i="4"/>
  <c r="O29" i="4"/>
  <c r="P29" i="4"/>
  <c r="H30" i="4"/>
  <c r="I30" i="4"/>
  <c r="J30" i="4"/>
  <c r="K30" i="4"/>
  <c r="L30" i="4"/>
  <c r="M30" i="4"/>
  <c r="N30" i="4"/>
  <c r="O30" i="4"/>
  <c r="P30" i="4"/>
  <c r="H31" i="4"/>
  <c r="I31" i="4"/>
  <c r="J31" i="4"/>
  <c r="K31" i="4"/>
  <c r="L31" i="4"/>
  <c r="M31" i="4"/>
  <c r="N31" i="4"/>
  <c r="O31" i="4"/>
  <c r="P31" i="4"/>
  <c r="H32" i="4"/>
  <c r="I32" i="4"/>
  <c r="J32" i="4"/>
  <c r="K32" i="4"/>
  <c r="L32" i="4"/>
  <c r="M32" i="4"/>
  <c r="N32" i="4"/>
  <c r="O32" i="4"/>
  <c r="P32" i="4"/>
  <c r="H33" i="4"/>
  <c r="I33" i="4"/>
  <c r="J33" i="4"/>
  <c r="K33" i="4"/>
  <c r="L33" i="4"/>
  <c r="M33" i="4"/>
  <c r="N33" i="4"/>
  <c r="O33" i="4"/>
  <c r="P33" i="4"/>
  <c r="H34" i="4"/>
  <c r="I34" i="4"/>
  <c r="J34" i="4"/>
  <c r="K34" i="4"/>
  <c r="L34" i="4"/>
  <c r="M34" i="4"/>
  <c r="N34" i="4"/>
  <c r="O34" i="4"/>
  <c r="P34" i="4"/>
  <c r="H35" i="4"/>
  <c r="I35" i="4"/>
  <c r="J35" i="4"/>
  <c r="K35" i="4"/>
  <c r="L35" i="4"/>
  <c r="M35" i="4"/>
  <c r="N35" i="4"/>
  <c r="O35" i="4"/>
  <c r="P35" i="4"/>
  <c r="H36" i="4"/>
  <c r="I36" i="4"/>
  <c r="J36" i="4"/>
  <c r="K36" i="4"/>
  <c r="L36" i="4"/>
  <c r="M36" i="4"/>
  <c r="N36" i="4"/>
  <c r="O36" i="4"/>
  <c r="P36" i="4"/>
  <c r="H37" i="4"/>
  <c r="I37" i="4"/>
  <c r="J37" i="4"/>
  <c r="K37" i="4"/>
  <c r="L37" i="4"/>
  <c r="M37" i="4"/>
  <c r="N37" i="4"/>
  <c r="O37" i="4"/>
  <c r="P37" i="4"/>
  <c r="H38" i="4"/>
  <c r="I38" i="4"/>
  <c r="J38" i="4"/>
  <c r="K38" i="4"/>
  <c r="L38" i="4"/>
  <c r="M38" i="4"/>
  <c r="N38" i="4"/>
  <c r="O38" i="4"/>
  <c r="P38" i="4"/>
  <c r="H39" i="4"/>
  <c r="I39" i="4"/>
  <c r="J39" i="4"/>
  <c r="K39" i="4"/>
  <c r="L39" i="4"/>
  <c r="M39" i="4"/>
  <c r="N39" i="4"/>
  <c r="O39" i="4"/>
  <c r="P39" i="4"/>
  <c r="H40" i="4"/>
  <c r="I40" i="4"/>
  <c r="J40" i="4"/>
  <c r="K40" i="4"/>
  <c r="L40" i="4"/>
  <c r="M40" i="4"/>
  <c r="N40" i="4"/>
  <c r="O40" i="4"/>
  <c r="P40" i="4"/>
  <c r="H41" i="4"/>
  <c r="I41" i="4"/>
  <c r="J41" i="4"/>
  <c r="K41" i="4"/>
  <c r="L41" i="4"/>
  <c r="M41" i="4"/>
  <c r="N41" i="4"/>
  <c r="O41" i="4"/>
  <c r="P41" i="4"/>
  <c r="H42" i="4"/>
  <c r="I42" i="4"/>
  <c r="J42" i="4"/>
  <c r="K42" i="4"/>
  <c r="L42" i="4"/>
  <c r="M42" i="4"/>
  <c r="N42" i="4"/>
  <c r="O42" i="4"/>
  <c r="P42" i="4"/>
  <c r="H43" i="4"/>
  <c r="I43" i="4"/>
  <c r="J43" i="4"/>
  <c r="K43" i="4"/>
  <c r="L43" i="4"/>
  <c r="M43" i="4"/>
  <c r="N43" i="4"/>
  <c r="O43" i="4"/>
  <c r="P43" i="4"/>
  <c r="H44" i="4"/>
  <c r="I44" i="4"/>
  <c r="J44" i="4"/>
  <c r="K44" i="4"/>
  <c r="L44" i="4"/>
  <c r="M44" i="4"/>
  <c r="N44" i="4"/>
  <c r="O44" i="4"/>
  <c r="P44" i="4"/>
  <c r="H45" i="4"/>
  <c r="I45" i="4"/>
  <c r="J45" i="4"/>
  <c r="K45" i="4"/>
  <c r="L45" i="4"/>
  <c r="M45" i="4"/>
  <c r="N45" i="4"/>
  <c r="O45" i="4"/>
  <c r="P45" i="4"/>
  <c r="H46" i="4"/>
  <c r="I46" i="4"/>
  <c r="J46" i="4"/>
  <c r="K46" i="4"/>
  <c r="L46" i="4"/>
  <c r="M46" i="4"/>
  <c r="N46" i="4"/>
  <c r="O46" i="4"/>
  <c r="P46" i="4"/>
  <c r="H47" i="4"/>
  <c r="I47" i="4"/>
  <c r="J47" i="4"/>
  <c r="K47" i="4"/>
  <c r="L47" i="4"/>
  <c r="M47" i="4"/>
  <c r="N47" i="4"/>
  <c r="O47" i="4"/>
  <c r="P47" i="4"/>
  <c r="H48" i="4"/>
  <c r="I48" i="4"/>
  <c r="J48" i="4"/>
  <c r="K48" i="4"/>
  <c r="L48" i="4"/>
  <c r="M48" i="4"/>
  <c r="N48" i="4"/>
  <c r="O48" i="4"/>
  <c r="P48" i="4"/>
  <c r="H49" i="4"/>
  <c r="I49" i="4"/>
  <c r="J49" i="4"/>
  <c r="K49" i="4"/>
  <c r="L49" i="4"/>
  <c r="M49" i="4"/>
  <c r="N49" i="4"/>
  <c r="O49" i="4"/>
  <c r="P49" i="4"/>
  <c r="H50" i="4"/>
  <c r="I50" i="4"/>
  <c r="J50" i="4"/>
  <c r="K50" i="4"/>
  <c r="L50" i="4"/>
  <c r="M50" i="4"/>
  <c r="N50" i="4"/>
  <c r="O50" i="4"/>
  <c r="P50" i="4"/>
  <c r="H51" i="4"/>
  <c r="I51" i="4"/>
  <c r="J51" i="4"/>
  <c r="K51" i="4"/>
  <c r="L51" i="4"/>
  <c r="M51" i="4"/>
  <c r="N51" i="4"/>
  <c r="O51" i="4"/>
  <c r="P51" i="4"/>
  <c r="H52" i="4"/>
  <c r="I52" i="4"/>
  <c r="J52" i="4"/>
  <c r="K52" i="4"/>
  <c r="L52" i="4"/>
  <c r="M52" i="4"/>
  <c r="N52" i="4"/>
  <c r="O52" i="4"/>
  <c r="P52" i="4"/>
  <c r="H53" i="4"/>
  <c r="I53" i="4"/>
  <c r="J53" i="4"/>
  <c r="K53" i="4"/>
  <c r="L53" i="4"/>
  <c r="M53" i="4"/>
  <c r="N53" i="4"/>
  <c r="O53" i="4"/>
  <c r="P53" i="4"/>
  <c r="H54" i="4"/>
  <c r="I54" i="4"/>
  <c r="J54" i="4"/>
  <c r="K54" i="4"/>
  <c r="L54" i="4"/>
  <c r="M54" i="4"/>
  <c r="N54" i="4"/>
  <c r="O54" i="4"/>
  <c r="P54" i="4"/>
  <c r="H55" i="4"/>
  <c r="I55" i="4"/>
  <c r="J55" i="4"/>
  <c r="K55" i="4"/>
  <c r="L55" i="4"/>
  <c r="M55" i="4"/>
  <c r="N55" i="4"/>
  <c r="O55" i="4"/>
  <c r="P55" i="4"/>
  <c r="H56" i="4"/>
  <c r="I56" i="4"/>
  <c r="J56" i="4"/>
  <c r="K56" i="4"/>
  <c r="L56" i="4"/>
  <c r="M56" i="4"/>
  <c r="N56" i="4"/>
  <c r="O56" i="4"/>
  <c r="P56" i="4"/>
  <c r="H57" i="4"/>
  <c r="I57" i="4"/>
  <c r="J57" i="4"/>
  <c r="K57" i="4"/>
  <c r="L57" i="4"/>
  <c r="M57" i="4"/>
  <c r="N57" i="4"/>
  <c r="O57" i="4"/>
  <c r="P57" i="4"/>
  <c r="H58" i="4"/>
  <c r="I58" i="4"/>
  <c r="J58" i="4"/>
  <c r="K58" i="4"/>
  <c r="L58" i="4"/>
  <c r="M58" i="4"/>
  <c r="N58" i="4"/>
  <c r="O58" i="4"/>
  <c r="P58" i="4"/>
  <c r="H59" i="4"/>
  <c r="I59" i="4"/>
  <c r="J59" i="4"/>
  <c r="K59" i="4"/>
  <c r="L59" i="4"/>
  <c r="M59" i="4"/>
  <c r="N59" i="4"/>
  <c r="O59" i="4"/>
  <c r="P59" i="4"/>
  <c r="H60" i="4"/>
  <c r="I60" i="4"/>
  <c r="J60" i="4"/>
  <c r="K60" i="4"/>
  <c r="L60" i="4"/>
  <c r="M60" i="4"/>
  <c r="N60" i="4"/>
  <c r="O60" i="4"/>
  <c r="P60" i="4"/>
  <c r="H61" i="4"/>
  <c r="I61" i="4"/>
  <c r="J61" i="4"/>
  <c r="K61" i="4"/>
  <c r="L61" i="4"/>
  <c r="M61" i="4"/>
  <c r="N61" i="4"/>
  <c r="O61" i="4"/>
  <c r="P61" i="4"/>
  <c r="I2" i="4"/>
  <c r="P2" i="4"/>
  <c r="O2" i="4"/>
  <c r="N2" i="4"/>
  <c r="M2" i="4"/>
  <c r="L2" i="4"/>
  <c r="K2" i="4"/>
  <c r="J2" i="4"/>
  <c r="H2" i="4"/>
  <c r="Q47" i="4" l="1"/>
  <c r="Q52" i="4"/>
  <c r="Q22" i="4"/>
  <c r="Q20" i="4"/>
  <c r="Q4" i="4"/>
  <c r="Q16" i="4"/>
  <c r="Q57" i="4"/>
  <c r="Q44" i="4"/>
  <c r="Q23" i="4"/>
  <c r="Q14" i="4"/>
  <c r="Q49" i="4"/>
  <c r="Q29" i="4"/>
  <c r="Q24" i="4"/>
  <c r="Q18" i="4"/>
  <c r="Q12" i="4"/>
  <c r="Q6" i="4"/>
  <c r="Q56" i="4"/>
  <c r="Q55" i="4"/>
  <c r="Q8" i="4"/>
  <c r="Q5" i="4"/>
  <c r="Q27" i="4"/>
  <c r="Q21" i="4"/>
  <c r="Q15" i="4"/>
  <c r="Q38" i="4"/>
  <c r="Q33" i="4"/>
  <c r="Q17" i="4"/>
  <c r="Q45" i="4"/>
  <c r="Q59" i="4"/>
  <c r="Q31" i="4"/>
  <c r="Q9" i="4"/>
  <c r="Q54" i="4"/>
  <c r="Q60" i="4"/>
  <c r="Q51" i="4"/>
  <c r="Q61" i="4"/>
  <c r="Q40" i="4"/>
  <c r="Q58" i="4"/>
  <c r="Q46" i="4"/>
  <c r="Q43" i="4"/>
  <c r="Q41" i="4"/>
  <c r="Q37" i="4"/>
  <c r="Q32" i="4"/>
  <c r="Q26" i="4"/>
  <c r="Q3" i="4"/>
  <c r="Q35" i="4"/>
  <c r="Q19" i="4"/>
  <c r="Q13" i="4"/>
  <c r="Q7" i="4"/>
  <c r="Q11" i="4"/>
  <c r="Q36" i="4"/>
  <c r="Q48" i="4"/>
  <c r="Q42" i="4"/>
  <c r="Q34" i="4"/>
  <c r="Q28" i="4"/>
  <c r="Q53" i="4"/>
  <c r="Q25" i="4"/>
  <c r="Q2" i="4"/>
  <c r="Q50" i="4"/>
  <c r="Q30" i="4"/>
  <c r="Q39" i="4"/>
  <c r="F3" i="3" l="1"/>
  <c r="G3" i="3"/>
  <c r="H3" i="3"/>
  <c r="I3" i="3"/>
  <c r="J3" i="3"/>
  <c r="K3" i="3"/>
  <c r="L3" i="3"/>
  <c r="M3" i="3"/>
  <c r="N3" i="3"/>
  <c r="O3" i="3"/>
  <c r="P3" i="3"/>
  <c r="F4" i="3"/>
  <c r="G4" i="3"/>
  <c r="H4" i="3"/>
  <c r="I4" i="3"/>
  <c r="J4" i="3"/>
  <c r="K4" i="3"/>
  <c r="L4" i="3"/>
  <c r="M4" i="3"/>
  <c r="N4" i="3"/>
  <c r="O4" i="3"/>
  <c r="P4" i="3"/>
  <c r="F5" i="3"/>
  <c r="G5" i="3"/>
  <c r="H5" i="3"/>
  <c r="I5" i="3"/>
  <c r="J5" i="3"/>
  <c r="K5" i="3"/>
  <c r="L5" i="3"/>
  <c r="M5" i="3"/>
  <c r="N5" i="3"/>
  <c r="O5" i="3"/>
  <c r="P5" i="3"/>
  <c r="F6" i="3"/>
  <c r="G6" i="3"/>
  <c r="H6" i="3"/>
  <c r="I6" i="3"/>
  <c r="J6" i="3"/>
  <c r="K6" i="3"/>
  <c r="L6" i="3"/>
  <c r="M6" i="3"/>
  <c r="N6" i="3"/>
  <c r="O6" i="3"/>
  <c r="P6" i="3"/>
  <c r="F7" i="3"/>
  <c r="G7" i="3"/>
  <c r="H7" i="3"/>
  <c r="I7" i="3"/>
  <c r="J7" i="3"/>
  <c r="K7" i="3"/>
  <c r="L7" i="3"/>
  <c r="M7" i="3"/>
  <c r="N7" i="3"/>
  <c r="O7" i="3"/>
  <c r="P7" i="3"/>
  <c r="F8" i="3"/>
  <c r="G8" i="3"/>
  <c r="H8" i="3"/>
  <c r="I8" i="3"/>
  <c r="J8" i="3"/>
  <c r="K8" i="3"/>
  <c r="L8" i="3"/>
  <c r="M8" i="3"/>
  <c r="N8" i="3"/>
  <c r="O8" i="3"/>
  <c r="P8" i="3"/>
  <c r="F9" i="3"/>
  <c r="G9" i="3"/>
  <c r="H9" i="3"/>
  <c r="I9" i="3"/>
  <c r="J9" i="3"/>
  <c r="K9" i="3"/>
  <c r="L9" i="3"/>
  <c r="M9" i="3"/>
  <c r="N9" i="3"/>
  <c r="O9" i="3"/>
  <c r="P9" i="3"/>
  <c r="F10" i="3"/>
  <c r="G10" i="3"/>
  <c r="H10" i="3"/>
  <c r="I10" i="3"/>
  <c r="J10" i="3"/>
  <c r="K10" i="3"/>
  <c r="L10" i="3"/>
  <c r="M10" i="3"/>
  <c r="N10" i="3"/>
  <c r="O10" i="3"/>
  <c r="P10" i="3"/>
  <c r="F11" i="3"/>
  <c r="G11" i="3"/>
  <c r="H11" i="3"/>
  <c r="I11" i="3"/>
  <c r="J11" i="3"/>
  <c r="K11" i="3"/>
  <c r="L11" i="3"/>
  <c r="M11" i="3"/>
  <c r="N11" i="3"/>
  <c r="O11" i="3"/>
  <c r="P11" i="3"/>
  <c r="F12" i="3"/>
  <c r="G12" i="3"/>
  <c r="H12" i="3"/>
  <c r="I12" i="3"/>
  <c r="J12" i="3"/>
  <c r="K12" i="3"/>
  <c r="L12" i="3"/>
  <c r="M12" i="3"/>
  <c r="N12" i="3"/>
  <c r="O12" i="3"/>
  <c r="P12" i="3"/>
  <c r="F13" i="3"/>
  <c r="G13" i="3"/>
  <c r="H13" i="3"/>
  <c r="I13" i="3"/>
  <c r="J13" i="3"/>
  <c r="K13" i="3"/>
  <c r="L13" i="3"/>
  <c r="M13" i="3"/>
  <c r="N13" i="3"/>
  <c r="O13" i="3"/>
  <c r="P13" i="3"/>
  <c r="F14" i="3"/>
  <c r="G14" i="3"/>
  <c r="H14" i="3"/>
  <c r="I14" i="3"/>
  <c r="J14" i="3"/>
  <c r="K14" i="3"/>
  <c r="L14" i="3"/>
  <c r="M14" i="3"/>
  <c r="N14" i="3"/>
  <c r="O14" i="3"/>
  <c r="P14" i="3"/>
  <c r="F15" i="3"/>
  <c r="G15" i="3"/>
  <c r="H15" i="3"/>
  <c r="I15" i="3"/>
  <c r="J15" i="3"/>
  <c r="K15" i="3"/>
  <c r="L15" i="3"/>
  <c r="M15" i="3"/>
  <c r="N15" i="3"/>
  <c r="O15" i="3"/>
  <c r="P15" i="3"/>
  <c r="F16" i="3"/>
  <c r="G16" i="3"/>
  <c r="H16" i="3"/>
  <c r="I16" i="3"/>
  <c r="J16" i="3"/>
  <c r="K16" i="3"/>
  <c r="L16" i="3"/>
  <c r="M16" i="3"/>
  <c r="N16" i="3"/>
  <c r="O16" i="3"/>
  <c r="P16" i="3"/>
  <c r="F17" i="3"/>
  <c r="G17" i="3"/>
  <c r="H17" i="3"/>
  <c r="I17" i="3"/>
  <c r="J17" i="3"/>
  <c r="K17" i="3"/>
  <c r="L17" i="3"/>
  <c r="M17" i="3"/>
  <c r="N17" i="3"/>
  <c r="O17" i="3"/>
  <c r="P17" i="3"/>
  <c r="F18" i="3"/>
  <c r="G18" i="3"/>
  <c r="H18" i="3"/>
  <c r="I18" i="3"/>
  <c r="J18" i="3"/>
  <c r="K18" i="3"/>
  <c r="L18" i="3"/>
  <c r="M18" i="3"/>
  <c r="N18" i="3"/>
  <c r="O18" i="3"/>
  <c r="P18" i="3"/>
  <c r="F19" i="3"/>
  <c r="G19" i="3"/>
  <c r="H19" i="3"/>
  <c r="I19" i="3"/>
  <c r="J19" i="3"/>
  <c r="K19" i="3"/>
  <c r="L19" i="3"/>
  <c r="M19" i="3"/>
  <c r="N19" i="3"/>
  <c r="O19" i="3"/>
  <c r="P19" i="3"/>
  <c r="F20" i="3"/>
  <c r="G20" i="3"/>
  <c r="H20" i="3"/>
  <c r="I20" i="3"/>
  <c r="J20" i="3"/>
  <c r="K20" i="3"/>
  <c r="L20" i="3"/>
  <c r="M20" i="3"/>
  <c r="N20" i="3"/>
  <c r="O20" i="3"/>
  <c r="P20" i="3"/>
  <c r="F21" i="3"/>
  <c r="G21" i="3"/>
  <c r="H21" i="3"/>
  <c r="I21" i="3"/>
  <c r="J21" i="3"/>
  <c r="K21" i="3"/>
  <c r="L21" i="3"/>
  <c r="M21" i="3"/>
  <c r="N21" i="3"/>
  <c r="O21" i="3"/>
  <c r="P21" i="3"/>
  <c r="F22" i="3"/>
  <c r="G22" i="3"/>
  <c r="H22" i="3"/>
  <c r="I22" i="3"/>
  <c r="J22" i="3"/>
  <c r="K22" i="3"/>
  <c r="L22" i="3"/>
  <c r="M22" i="3"/>
  <c r="N22" i="3"/>
  <c r="O22" i="3"/>
  <c r="P22" i="3"/>
  <c r="F23" i="3"/>
  <c r="G23" i="3"/>
  <c r="H23" i="3"/>
  <c r="I23" i="3"/>
  <c r="J23" i="3"/>
  <c r="K23" i="3"/>
  <c r="L23" i="3"/>
  <c r="M23" i="3"/>
  <c r="N23" i="3"/>
  <c r="O23" i="3"/>
  <c r="P23" i="3"/>
  <c r="F24" i="3"/>
  <c r="G24" i="3"/>
  <c r="H24" i="3"/>
  <c r="I24" i="3"/>
  <c r="J24" i="3"/>
  <c r="K24" i="3"/>
  <c r="L24" i="3"/>
  <c r="M24" i="3"/>
  <c r="N24" i="3"/>
  <c r="O24" i="3"/>
  <c r="P24" i="3"/>
  <c r="F25" i="3"/>
  <c r="G25" i="3"/>
  <c r="H25" i="3"/>
  <c r="I25" i="3"/>
  <c r="J25" i="3"/>
  <c r="K25" i="3"/>
  <c r="L25" i="3"/>
  <c r="M25" i="3"/>
  <c r="N25" i="3"/>
  <c r="O25" i="3"/>
  <c r="P25" i="3"/>
  <c r="F26" i="3"/>
  <c r="G26" i="3"/>
  <c r="H26" i="3"/>
  <c r="I26" i="3"/>
  <c r="J26" i="3"/>
  <c r="K26" i="3"/>
  <c r="L26" i="3"/>
  <c r="M26" i="3"/>
  <c r="N26" i="3"/>
  <c r="O26" i="3"/>
  <c r="P26" i="3"/>
  <c r="F27" i="3"/>
  <c r="G27" i="3"/>
  <c r="H27" i="3"/>
  <c r="I27" i="3"/>
  <c r="J27" i="3"/>
  <c r="K27" i="3"/>
  <c r="L27" i="3"/>
  <c r="M27" i="3"/>
  <c r="N27" i="3"/>
  <c r="O27" i="3"/>
  <c r="P27" i="3"/>
  <c r="F28" i="3"/>
  <c r="G28" i="3"/>
  <c r="H28" i="3"/>
  <c r="I28" i="3"/>
  <c r="J28" i="3"/>
  <c r="K28" i="3"/>
  <c r="L28" i="3"/>
  <c r="M28" i="3"/>
  <c r="N28" i="3"/>
  <c r="O28" i="3"/>
  <c r="P28" i="3"/>
  <c r="F29" i="3"/>
  <c r="G29" i="3"/>
  <c r="H29" i="3"/>
  <c r="I29" i="3"/>
  <c r="J29" i="3"/>
  <c r="K29" i="3"/>
  <c r="L29" i="3"/>
  <c r="M29" i="3"/>
  <c r="N29" i="3"/>
  <c r="O29" i="3"/>
  <c r="P29" i="3"/>
  <c r="F30" i="3"/>
  <c r="G30" i="3"/>
  <c r="H30" i="3"/>
  <c r="I30" i="3"/>
  <c r="J30" i="3"/>
  <c r="K30" i="3"/>
  <c r="L30" i="3"/>
  <c r="M30" i="3"/>
  <c r="N30" i="3"/>
  <c r="O30" i="3"/>
  <c r="P30" i="3"/>
  <c r="F31" i="3"/>
  <c r="G31" i="3"/>
  <c r="H31" i="3"/>
  <c r="I31" i="3"/>
  <c r="J31" i="3"/>
  <c r="K31" i="3"/>
  <c r="L31" i="3"/>
  <c r="M31" i="3"/>
  <c r="N31" i="3"/>
  <c r="O31" i="3"/>
  <c r="P31" i="3"/>
  <c r="F32" i="3"/>
  <c r="G32" i="3"/>
  <c r="H32" i="3"/>
  <c r="I32" i="3"/>
  <c r="J32" i="3"/>
  <c r="K32" i="3"/>
  <c r="L32" i="3"/>
  <c r="M32" i="3"/>
  <c r="N32" i="3"/>
  <c r="O32" i="3"/>
  <c r="P32" i="3"/>
  <c r="F33" i="3"/>
  <c r="G33" i="3"/>
  <c r="H33" i="3"/>
  <c r="I33" i="3"/>
  <c r="J33" i="3"/>
  <c r="K33" i="3"/>
  <c r="L33" i="3"/>
  <c r="M33" i="3"/>
  <c r="N33" i="3"/>
  <c r="O33" i="3"/>
  <c r="P33" i="3"/>
  <c r="F34" i="3"/>
  <c r="G34" i="3"/>
  <c r="H34" i="3"/>
  <c r="I34" i="3"/>
  <c r="J34" i="3"/>
  <c r="K34" i="3"/>
  <c r="L34" i="3"/>
  <c r="M34" i="3"/>
  <c r="N34" i="3"/>
  <c r="O34" i="3"/>
  <c r="P34" i="3"/>
  <c r="F35" i="3"/>
  <c r="G35" i="3"/>
  <c r="H35" i="3"/>
  <c r="I35" i="3"/>
  <c r="J35" i="3"/>
  <c r="K35" i="3"/>
  <c r="L35" i="3"/>
  <c r="M35" i="3"/>
  <c r="N35" i="3"/>
  <c r="O35" i="3"/>
  <c r="P35" i="3"/>
  <c r="F36" i="3"/>
  <c r="G36" i="3"/>
  <c r="H36" i="3"/>
  <c r="I36" i="3"/>
  <c r="J36" i="3"/>
  <c r="K36" i="3"/>
  <c r="L36" i="3"/>
  <c r="M36" i="3"/>
  <c r="N36" i="3"/>
  <c r="O36" i="3"/>
  <c r="P36" i="3"/>
  <c r="F37" i="3"/>
  <c r="G37" i="3"/>
  <c r="H37" i="3"/>
  <c r="I37" i="3"/>
  <c r="J37" i="3"/>
  <c r="K37" i="3"/>
  <c r="L37" i="3"/>
  <c r="M37" i="3"/>
  <c r="N37" i="3"/>
  <c r="O37" i="3"/>
  <c r="P37" i="3"/>
  <c r="F38" i="3"/>
  <c r="G38" i="3"/>
  <c r="H38" i="3"/>
  <c r="I38" i="3"/>
  <c r="J38" i="3"/>
  <c r="K38" i="3"/>
  <c r="L38" i="3"/>
  <c r="M38" i="3"/>
  <c r="N38" i="3"/>
  <c r="O38" i="3"/>
  <c r="P38" i="3"/>
  <c r="F39" i="3"/>
  <c r="G39" i="3"/>
  <c r="H39" i="3"/>
  <c r="I39" i="3"/>
  <c r="J39" i="3"/>
  <c r="K39" i="3"/>
  <c r="L39" i="3"/>
  <c r="M39" i="3"/>
  <c r="N39" i="3"/>
  <c r="O39" i="3"/>
  <c r="P39" i="3"/>
  <c r="F40" i="3"/>
  <c r="Q40" i="3" s="1"/>
  <c r="G40" i="3"/>
  <c r="H40" i="3"/>
  <c r="I40" i="3"/>
  <c r="J40" i="3"/>
  <c r="K40" i="3"/>
  <c r="L40" i="3"/>
  <c r="M40" i="3"/>
  <c r="N40" i="3"/>
  <c r="O40" i="3"/>
  <c r="P40" i="3"/>
  <c r="F41" i="3"/>
  <c r="G41" i="3"/>
  <c r="H41" i="3"/>
  <c r="I41" i="3"/>
  <c r="J41" i="3"/>
  <c r="K41" i="3"/>
  <c r="L41" i="3"/>
  <c r="M41" i="3"/>
  <c r="N41" i="3"/>
  <c r="O41" i="3"/>
  <c r="P41" i="3"/>
  <c r="F42" i="3"/>
  <c r="G42" i="3"/>
  <c r="H42" i="3"/>
  <c r="I42" i="3"/>
  <c r="J42" i="3"/>
  <c r="K42" i="3"/>
  <c r="L42" i="3"/>
  <c r="M42" i="3"/>
  <c r="N42" i="3"/>
  <c r="O42" i="3"/>
  <c r="P42" i="3"/>
  <c r="F43" i="3"/>
  <c r="G43" i="3"/>
  <c r="H43" i="3"/>
  <c r="I43" i="3"/>
  <c r="J43" i="3"/>
  <c r="K43" i="3"/>
  <c r="L43" i="3"/>
  <c r="M43" i="3"/>
  <c r="N43" i="3"/>
  <c r="O43" i="3"/>
  <c r="P43" i="3"/>
  <c r="F44" i="3"/>
  <c r="G44" i="3"/>
  <c r="H44" i="3"/>
  <c r="I44" i="3"/>
  <c r="J44" i="3"/>
  <c r="K44" i="3"/>
  <c r="L44" i="3"/>
  <c r="M44" i="3"/>
  <c r="N44" i="3"/>
  <c r="O44" i="3"/>
  <c r="P44" i="3"/>
  <c r="F45" i="3"/>
  <c r="G45" i="3"/>
  <c r="H45" i="3"/>
  <c r="I45" i="3"/>
  <c r="J45" i="3"/>
  <c r="K45" i="3"/>
  <c r="L45" i="3"/>
  <c r="M45" i="3"/>
  <c r="N45" i="3"/>
  <c r="O45" i="3"/>
  <c r="P45" i="3"/>
  <c r="F46" i="3"/>
  <c r="G46" i="3"/>
  <c r="H46" i="3"/>
  <c r="I46" i="3"/>
  <c r="J46" i="3"/>
  <c r="K46" i="3"/>
  <c r="L46" i="3"/>
  <c r="M46" i="3"/>
  <c r="N46" i="3"/>
  <c r="O46" i="3"/>
  <c r="P46" i="3"/>
  <c r="F47" i="3"/>
  <c r="G47" i="3"/>
  <c r="H47" i="3"/>
  <c r="I47" i="3"/>
  <c r="J47" i="3"/>
  <c r="K47" i="3"/>
  <c r="L47" i="3"/>
  <c r="M47" i="3"/>
  <c r="N47" i="3"/>
  <c r="O47" i="3"/>
  <c r="P47" i="3"/>
  <c r="F48" i="3"/>
  <c r="G48" i="3"/>
  <c r="H48" i="3"/>
  <c r="I48" i="3"/>
  <c r="J48" i="3"/>
  <c r="K48" i="3"/>
  <c r="L48" i="3"/>
  <c r="M48" i="3"/>
  <c r="N48" i="3"/>
  <c r="O48" i="3"/>
  <c r="P48" i="3"/>
  <c r="F49" i="3"/>
  <c r="G49" i="3"/>
  <c r="H49" i="3"/>
  <c r="I49" i="3"/>
  <c r="J49" i="3"/>
  <c r="K49" i="3"/>
  <c r="L49" i="3"/>
  <c r="M49" i="3"/>
  <c r="N49" i="3"/>
  <c r="O49" i="3"/>
  <c r="P49" i="3"/>
  <c r="F50" i="3"/>
  <c r="G50" i="3"/>
  <c r="H50" i="3"/>
  <c r="I50" i="3"/>
  <c r="J50" i="3"/>
  <c r="K50" i="3"/>
  <c r="L50" i="3"/>
  <c r="M50" i="3"/>
  <c r="N50" i="3"/>
  <c r="O50" i="3"/>
  <c r="P50" i="3"/>
  <c r="F51" i="3"/>
  <c r="G51" i="3"/>
  <c r="H51" i="3"/>
  <c r="I51" i="3"/>
  <c r="J51" i="3"/>
  <c r="K51" i="3"/>
  <c r="L51" i="3"/>
  <c r="M51" i="3"/>
  <c r="N51" i="3"/>
  <c r="O51" i="3"/>
  <c r="P51" i="3"/>
  <c r="F52" i="3"/>
  <c r="Q52" i="3" s="1"/>
  <c r="G52" i="3"/>
  <c r="H52" i="3"/>
  <c r="I52" i="3"/>
  <c r="J52" i="3"/>
  <c r="K52" i="3"/>
  <c r="L52" i="3"/>
  <c r="M52" i="3"/>
  <c r="N52" i="3"/>
  <c r="O52" i="3"/>
  <c r="P52" i="3"/>
  <c r="F53" i="3"/>
  <c r="G53" i="3"/>
  <c r="H53" i="3"/>
  <c r="I53" i="3"/>
  <c r="J53" i="3"/>
  <c r="K53" i="3"/>
  <c r="L53" i="3"/>
  <c r="M53" i="3"/>
  <c r="N53" i="3"/>
  <c r="O53" i="3"/>
  <c r="P53" i="3"/>
  <c r="F54" i="3"/>
  <c r="G54" i="3"/>
  <c r="H54" i="3"/>
  <c r="I54" i="3"/>
  <c r="J54" i="3"/>
  <c r="K54" i="3"/>
  <c r="L54" i="3"/>
  <c r="M54" i="3"/>
  <c r="N54" i="3"/>
  <c r="O54" i="3"/>
  <c r="P54" i="3"/>
  <c r="F55" i="3"/>
  <c r="G55" i="3"/>
  <c r="H55" i="3"/>
  <c r="I55" i="3"/>
  <c r="J55" i="3"/>
  <c r="K55" i="3"/>
  <c r="L55" i="3"/>
  <c r="M55" i="3"/>
  <c r="N55" i="3"/>
  <c r="O55" i="3"/>
  <c r="P55" i="3"/>
  <c r="F56" i="3"/>
  <c r="G56" i="3"/>
  <c r="H56" i="3"/>
  <c r="I56" i="3"/>
  <c r="J56" i="3"/>
  <c r="K56" i="3"/>
  <c r="L56" i="3"/>
  <c r="M56" i="3"/>
  <c r="N56" i="3"/>
  <c r="O56" i="3"/>
  <c r="P56" i="3"/>
  <c r="F57" i="3"/>
  <c r="G57" i="3"/>
  <c r="H57" i="3"/>
  <c r="I57" i="3"/>
  <c r="J57" i="3"/>
  <c r="K57" i="3"/>
  <c r="L57" i="3"/>
  <c r="M57" i="3"/>
  <c r="N57" i="3"/>
  <c r="O57" i="3"/>
  <c r="P57" i="3"/>
  <c r="F58" i="3"/>
  <c r="G58" i="3"/>
  <c r="H58" i="3"/>
  <c r="I58" i="3"/>
  <c r="J58" i="3"/>
  <c r="K58" i="3"/>
  <c r="L58" i="3"/>
  <c r="M58" i="3"/>
  <c r="N58" i="3"/>
  <c r="O58" i="3"/>
  <c r="P58" i="3"/>
  <c r="F59" i="3"/>
  <c r="G59" i="3"/>
  <c r="H59" i="3"/>
  <c r="I59" i="3"/>
  <c r="J59" i="3"/>
  <c r="K59" i="3"/>
  <c r="L59" i="3"/>
  <c r="M59" i="3"/>
  <c r="N59" i="3"/>
  <c r="O59" i="3"/>
  <c r="P59" i="3"/>
  <c r="F60" i="3"/>
  <c r="G60" i="3"/>
  <c r="H60" i="3"/>
  <c r="I60" i="3"/>
  <c r="J60" i="3"/>
  <c r="K60" i="3"/>
  <c r="L60" i="3"/>
  <c r="M60" i="3"/>
  <c r="N60" i="3"/>
  <c r="O60" i="3"/>
  <c r="P60" i="3"/>
  <c r="F61" i="3"/>
  <c r="G61" i="3"/>
  <c r="H61" i="3"/>
  <c r="I61" i="3"/>
  <c r="J61" i="3"/>
  <c r="K61" i="3"/>
  <c r="L61" i="3"/>
  <c r="M61" i="3"/>
  <c r="N61" i="3"/>
  <c r="O61" i="3"/>
  <c r="P61" i="3"/>
  <c r="F62" i="3"/>
  <c r="G62" i="3"/>
  <c r="H62" i="3"/>
  <c r="I62" i="3"/>
  <c r="J62" i="3"/>
  <c r="K62" i="3"/>
  <c r="L62" i="3"/>
  <c r="M62" i="3"/>
  <c r="N62" i="3"/>
  <c r="O62" i="3"/>
  <c r="P62" i="3"/>
  <c r="F63" i="3"/>
  <c r="G63" i="3"/>
  <c r="H63" i="3"/>
  <c r="I63" i="3"/>
  <c r="J63" i="3"/>
  <c r="K63" i="3"/>
  <c r="L63" i="3"/>
  <c r="M63" i="3"/>
  <c r="N63" i="3"/>
  <c r="O63" i="3"/>
  <c r="P63" i="3"/>
  <c r="F64" i="3"/>
  <c r="Q64" i="3" s="1"/>
  <c r="G64" i="3"/>
  <c r="H64" i="3"/>
  <c r="I64" i="3"/>
  <c r="J64" i="3"/>
  <c r="K64" i="3"/>
  <c r="L64" i="3"/>
  <c r="M64" i="3"/>
  <c r="N64" i="3"/>
  <c r="O64" i="3"/>
  <c r="P64" i="3"/>
  <c r="F65" i="3"/>
  <c r="G65" i="3"/>
  <c r="H65" i="3"/>
  <c r="I65" i="3"/>
  <c r="J65" i="3"/>
  <c r="K65" i="3"/>
  <c r="L65" i="3"/>
  <c r="M65" i="3"/>
  <c r="N65" i="3"/>
  <c r="O65" i="3"/>
  <c r="P65" i="3"/>
  <c r="F66" i="3"/>
  <c r="G66" i="3"/>
  <c r="H66" i="3"/>
  <c r="I66" i="3"/>
  <c r="J66" i="3"/>
  <c r="K66" i="3"/>
  <c r="L66" i="3"/>
  <c r="M66" i="3"/>
  <c r="N66" i="3"/>
  <c r="O66" i="3"/>
  <c r="P66" i="3"/>
  <c r="F67" i="3"/>
  <c r="G67" i="3"/>
  <c r="H67" i="3"/>
  <c r="I67" i="3"/>
  <c r="J67" i="3"/>
  <c r="K67" i="3"/>
  <c r="L67" i="3"/>
  <c r="M67" i="3"/>
  <c r="N67" i="3"/>
  <c r="O67" i="3"/>
  <c r="P67" i="3"/>
  <c r="F68" i="3"/>
  <c r="G68" i="3"/>
  <c r="H68" i="3"/>
  <c r="I68" i="3"/>
  <c r="J68" i="3"/>
  <c r="K68" i="3"/>
  <c r="L68" i="3"/>
  <c r="M68" i="3"/>
  <c r="N68" i="3"/>
  <c r="O68" i="3"/>
  <c r="P68" i="3"/>
  <c r="F69" i="3"/>
  <c r="G69" i="3"/>
  <c r="H69" i="3"/>
  <c r="I69" i="3"/>
  <c r="J69" i="3"/>
  <c r="K69" i="3"/>
  <c r="L69" i="3"/>
  <c r="M69" i="3"/>
  <c r="N69" i="3"/>
  <c r="O69" i="3"/>
  <c r="P69" i="3"/>
  <c r="F70" i="3"/>
  <c r="G70" i="3"/>
  <c r="H70" i="3"/>
  <c r="I70" i="3"/>
  <c r="J70" i="3"/>
  <c r="K70" i="3"/>
  <c r="L70" i="3"/>
  <c r="M70" i="3"/>
  <c r="N70" i="3"/>
  <c r="O70" i="3"/>
  <c r="P70" i="3"/>
  <c r="F71" i="3"/>
  <c r="G71" i="3"/>
  <c r="H71" i="3"/>
  <c r="I71" i="3"/>
  <c r="J71" i="3"/>
  <c r="K71" i="3"/>
  <c r="L71" i="3"/>
  <c r="M71" i="3"/>
  <c r="N71" i="3"/>
  <c r="O71" i="3"/>
  <c r="P71" i="3"/>
  <c r="P2" i="3"/>
  <c r="O2" i="3"/>
  <c r="N2" i="3"/>
  <c r="M2" i="3"/>
  <c r="L2" i="3"/>
  <c r="K2" i="3"/>
  <c r="J2" i="3"/>
  <c r="I2" i="3"/>
  <c r="H2" i="3"/>
  <c r="G2" i="3"/>
  <c r="F2" i="3"/>
  <c r="Q58" i="3" l="1"/>
  <c r="Q24" i="3"/>
  <c r="Q18" i="3"/>
  <c r="Q12" i="3"/>
  <c r="Q6" i="3"/>
  <c r="Q46" i="3"/>
  <c r="Q61" i="3"/>
  <c r="Q45" i="3"/>
  <c r="Q39" i="3"/>
  <c r="Q29" i="3"/>
  <c r="Q44" i="3"/>
  <c r="Q20" i="3"/>
  <c r="Q65" i="3"/>
  <c r="Q59" i="3"/>
  <c r="Q53" i="3"/>
  <c r="Q49" i="3"/>
  <c r="Q47" i="3"/>
  <c r="Q43" i="3"/>
  <c r="Q41" i="3"/>
  <c r="Q37" i="3"/>
  <c r="Q35" i="3"/>
  <c r="Q31" i="3"/>
  <c r="Q25" i="3"/>
  <c r="Q19" i="3"/>
  <c r="Q13" i="3"/>
  <c r="Q9" i="3"/>
  <c r="Q7" i="3"/>
  <c r="Q3" i="3"/>
  <c r="Q69" i="3"/>
  <c r="Q63" i="3"/>
  <c r="Q57" i="3"/>
  <c r="Q51" i="3"/>
  <c r="Q33" i="3"/>
  <c r="Q27" i="3"/>
  <c r="Q23" i="3"/>
  <c r="Q17" i="3"/>
  <c r="Q11" i="3"/>
  <c r="Q30" i="3"/>
  <c r="Q14" i="3"/>
  <c r="Q2" i="3"/>
  <c r="Q38" i="3"/>
  <c r="Q32" i="3"/>
  <c r="Q26" i="3"/>
  <c r="Q4" i="3"/>
  <c r="Q68" i="3"/>
  <c r="Q62" i="3"/>
  <c r="Q56" i="3"/>
  <c r="Q50" i="3"/>
  <c r="Q34" i="3"/>
  <c r="Q28" i="3"/>
  <c r="Q22" i="3"/>
  <c r="Q16" i="3"/>
  <c r="Q10" i="3"/>
  <c r="Q67" i="3"/>
  <c r="Q55" i="3"/>
  <c r="Q21" i="3"/>
  <c r="Q15" i="3"/>
  <c r="Q5" i="3"/>
  <c r="Q70" i="3"/>
  <c r="Q54" i="3"/>
  <c r="Q48" i="3"/>
  <c r="Q42" i="3"/>
  <c r="Q36" i="3"/>
  <c r="Q8" i="3"/>
  <c r="Q66" i="3"/>
  <c r="Q60" i="3"/>
  <c r="Q71" i="3"/>
</calcChain>
</file>

<file path=xl/sharedStrings.xml><?xml version="1.0" encoding="utf-8"?>
<sst xmlns="http://schemas.openxmlformats.org/spreadsheetml/2006/main" count="470" uniqueCount="23">
  <si>
    <t>n°</t>
  </si>
  <si>
    <t>Day</t>
  </si>
  <si>
    <t>EM</t>
  </si>
  <si>
    <t>EM_Conc</t>
  </si>
  <si>
    <t>acetic acid</t>
  </si>
  <si>
    <t>propionic acid</t>
  </si>
  <si>
    <t>isobutyric acid</t>
  </si>
  <si>
    <t>butyric acid</t>
  </si>
  <si>
    <t>isovaleric acid</t>
  </si>
  <si>
    <t>valeric acid</t>
  </si>
  <si>
    <t>isocaproic acid</t>
  </si>
  <si>
    <t>caproic acid</t>
  </si>
  <si>
    <t>ISTD</t>
  </si>
  <si>
    <t>heptanoic acid</t>
  </si>
  <si>
    <t>Octanoic acid</t>
  </si>
  <si>
    <t>Control</t>
  </si>
  <si>
    <t>Tween80</t>
  </si>
  <si>
    <t>RL</t>
  </si>
  <si>
    <t>Timepoint</t>
  </si>
  <si>
    <t>Emulsifier</t>
  </si>
  <si>
    <t>P80</t>
  </si>
  <si>
    <t>Sum</t>
  </si>
  <si>
    <t>SHIME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</si>
</sst>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2" xfId="0" applyFill="1" applyBorder="1"/>
    <xf numFmtId="164" fontId="0" fillId="0" borderId="0" xfId="0" applyNumberFormat="1"/>
    <xf numFmtId="1" fontId="0" fillId="0" borderId="0" xfId="0" applyNumberFormat="1"/>
    <xf numFmtId="164" fontId="0" fillId="0" borderId="2" xfId="0" applyNumberFormat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5" zoomScaleNormal="85" workbookViewId="0">
      <selection activeCell="S19" sqref="S19"/>
    </sheetView>
  </sheetViews>
  <sheetFormatPr defaultRowHeight="14.4" x14ac:dyDescent="0.3"/>
  <cols>
    <col min="1" max="1" width="3.33203125" bestFit="1" customWidth="1"/>
    <col min="2" max="2" width="9.6640625" bestFit="1" customWidth="1"/>
    <col min="3" max="3" width="10" bestFit="1" customWidth="1"/>
    <col min="4" max="4" width="9" bestFit="1" customWidth="1"/>
    <col min="5" max="5" width="12.33203125" bestFit="1" customWidth="1"/>
    <col min="6" max="6" width="13.88671875" bestFit="1" customWidth="1"/>
    <col min="7" max="7" width="14.33203125" bestFit="1" customWidth="1"/>
    <col min="8" max="8" width="12.33203125" bestFit="1" customWidth="1"/>
    <col min="9" max="9" width="14.109375" bestFit="1" customWidth="1"/>
    <col min="10" max="10" width="11.33203125" bestFit="1" customWidth="1"/>
    <col min="11" max="11" width="14.88671875" bestFit="1" customWidth="1"/>
    <col min="12" max="12" width="12" bestFit="1" customWidth="1"/>
    <col min="13" max="13" width="4.88671875" bestFit="1" customWidth="1"/>
    <col min="14" max="14" width="14.109375" bestFit="1" customWidth="1"/>
    <col min="15" max="15" width="13.33203125" bestFit="1" customWidth="1"/>
  </cols>
  <sheetData>
    <row r="1" spans="1:15" x14ac:dyDescent="0.3">
      <c r="A1" t="s">
        <v>0</v>
      </c>
      <c r="B1" t="s">
        <v>18</v>
      </c>
      <c r="C1" t="s">
        <v>19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>
        <v>2</v>
      </c>
      <c r="B2">
        <v>2</v>
      </c>
      <c r="C2" t="s">
        <v>15</v>
      </c>
      <c r="D2">
        <v>0</v>
      </c>
      <c r="E2">
        <v>2818.8572600000002</v>
      </c>
      <c r="F2">
        <v>485.59406999999999</v>
      </c>
      <c r="G2">
        <v>0</v>
      </c>
      <c r="H2">
        <v>30.163270000000001</v>
      </c>
      <c r="I2">
        <v>8.9546600000000005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</row>
    <row r="3" spans="1:15" x14ac:dyDescent="0.3">
      <c r="A3">
        <v>3</v>
      </c>
      <c r="B3">
        <v>2</v>
      </c>
      <c r="C3" t="s">
        <v>20</v>
      </c>
      <c r="D3">
        <v>0.05</v>
      </c>
      <c r="E3">
        <v>3258.5211199999999</v>
      </c>
      <c r="F3">
        <v>622.31313</v>
      </c>
      <c r="G3">
        <v>54.758800000000001</v>
      </c>
      <c r="H3">
        <v>70.935029999999998</v>
      </c>
      <c r="I3">
        <v>88.666060000000002</v>
      </c>
      <c r="J3">
        <v>0</v>
      </c>
      <c r="K3">
        <v>17.230910000000002</v>
      </c>
      <c r="L3">
        <v>0</v>
      </c>
      <c r="M3">
        <v>0</v>
      </c>
      <c r="N3">
        <v>0</v>
      </c>
      <c r="O3">
        <v>0</v>
      </c>
    </row>
    <row r="4" spans="1:15" x14ac:dyDescent="0.3">
      <c r="A4">
        <v>4</v>
      </c>
      <c r="B4">
        <v>2</v>
      </c>
      <c r="C4" t="s">
        <v>20</v>
      </c>
      <c r="D4">
        <v>0.5</v>
      </c>
      <c r="E4">
        <v>3309.3250499999999</v>
      </c>
      <c r="F4">
        <v>620.46497999999997</v>
      </c>
      <c r="G4">
        <v>10.83282</v>
      </c>
      <c r="H4">
        <v>35.803539999999998</v>
      </c>
      <c r="I4">
        <v>13.35483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</row>
    <row r="5" spans="1:15" x14ac:dyDescent="0.3">
      <c r="A5">
        <v>7</v>
      </c>
      <c r="B5">
        <v>2</v>
      </c>
      <c r="C5" t="s">
        <v>17</v>
      </c>
      <c r="D5">
        <v>0.05</v>
      </c>
      <c r="E5">
        <v>3203.7411900000002</v>
      </c>
      <c r="F5">
        <v>582.23455999999999</v>
      </c>
      <c r="G5">
        <v>0</v>
      </c>
      <c r="H5">
        <v>38.883429999999997</v>
      </c>
      <c r="I5">
        <v>9.5826399999999996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5" x14ac:dyDescent="0.3">
      <c r="A6">
        <v>8</v>
      </c>
      <c r="B6">
        <v>2</v>
      </c>
      <c r="C6" t="s">
        <v>17</v>
      </c>
      <c r="D6">
        <v>0.5</v>
      </c>
      <c r="E6">
        <v>3027.8883500000002</v>
      </c>
      <c r="F6">
        <v>471.16426000000001</v>
      </c>
      <c r="G6">
        <v>0</v>
      </c>
      <c r="H6">
        <v>28.065439999999999</v>
      </c>
      <c r="I6">
        <v>10.699199999999999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</row>
    <row r="7" spans="1:15" x14ac:dyDescent="0.3">
      <c r="A7">
        <v>10</v>
      </c>
      <c r="B7">
        <v>3</v>
      </c>
      <c r="C7" t="s">
        <v>15</v>
      </c>
      <c r="D7">
        <v>0</v>
      </c>
      <c r="E7">
        <v>2525.8645999999999</v>
      </c>
      <c r="F7">
        <v>510.71510000000001</v>
      </c>
      <c r="G7">
        <v>9.9326600000000003</v>
      </c>
      <c r="H7">
        <v>360.04703999999998</v>
      </c>
      <c r="I7">
        <v>13.32178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3">
      <c r="A8">
        <v>11</v>
      </c>
      <c r="B8">
        <v>3</v>
      </c>
      <c r="C8" t="s">
        <v>20</v>
      </c>
      <c r="D8">
        <v>0.05</v>
      </c>
      <c r="E8">
        <v>2273.3070699999998</v>
      </c>
      <c r="F8">
        <v>465.14353999999997</v>
      </c>
      <c r="G8">
        <v>53.737369999999999</v>
      </c>
      <c r="H8">
        <v>202.98047</v>
      </c>
      <c r="I8">
        <v>84.599220000000003</v>
      </c>
      <c r="J8">
        <v>0</v>
      </c>
      <c r="K8">
        <v>8.1537199999999999</v>
      </c>
      <c r="L8">
        <v>0</v>
      </c>
      <c r="M8">
        <v>0</v>
      </c>
      <c r="N8">
        <v>0</v>
      </c>
      <c r="O8">
        <v>0</v>
      </c>
    </row>
    <row r="9" spans="1:15" x14ac:dyDescent="0.3">
      <c r="A9">
        <v>12</v>
      </c>
      <c r="B9">
        <v>3</v>
      </c>
      <c r="C9" t="s">
        <v>20</v>
      </c>
      <c r="D9">
        <v>0.5</v>
      </c>
      <c r="E9">
        <v>2888.0011399999999</v>
      </c>
      <c r="F9">
        <v>613.18579999999997</v>
      </c>
      <c r="G9">
        <v>11.842560000000001</v>
      </c>
      <c r="H9">
        <v>318.14670000000001</v>
      </c>
      <c r="I9">
        <v>17.506789999999999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3">
      <c r="A10">
        <v>15</v>
      </c>
      <c r="B10">
        <v>3</v>
      </c>
      <c r="C10" t="s">
        <v>17</v>
      </c>
      <c r="D10">
        <v>0.05</v>
      </c>
      <c r="E10">
        <v>2638.9218999999998</v>
      </c>
      <c r="F10">
        <v>507.97800000000001</v>
      </c>
      <c r="G10">
        <v>11.179320000000001</v>
      </c>
      <c r="H10">
        <v>520.62987999999996</v>
      </c>
      <c r="I10">
        <v>14.685739999999999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</row>
    <row r="11" spans="1:15" x14ac:dyDescent="0.3">
      <c r="A11">
        <v>16</v>
      </c>
      <c r="B11">
        <v>3</v>
      </c>
      <c r="C11" t="s">
        <v>17</v>
      </c>
      <c r="D11">
        <v>0.5</v>
      </c>
      <c r="E11">
        <v>1455.85573</v>
      </c>
      <c r="F11">
        <v>344.03958</v>
      </c>
      <c r="G11">
        <v>0</v>
      </c>
      <c r="H11">
        <v>187.20607999999999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3">
      <c r="A12">
        <v>2</v>
      </c>
      <c r="B12">
        <v>4</v>
      </c>
      <c r="C12" t="s">
        <v>15</v>
      </c>
      <c r="D12">
        <v>0</v>
      </c>
      <c r="E12">
        <v>1837.6085</v>
      </c>
      <c r="F12">
        <v>544.87086999999997</v>
      </c>
      <c r="G12">
        <v>60.10624</v>
      </c>
      <c r="H12">
        <v>866.05921999999998</v>
      </c>
      <c r="I12">
        <v>102.09689</v>
      </c>
      <c r="J12">
        <v>9.7105700000000006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3">
      <c r="A13">
        <v>3</v>
      </c>
      <c r="B13">
        <v>4</v>
      </c>
      <c r="C13" t="s">
        <v>20</v>
      </c>
      <c r="D13">
        <v>0.05</v>
      </c>
      <c r="E13">
        <v>1782.6852699999999</v>
      </c>
      <c r="F13">
        <v>677.05818999999997</v>
      </c>
      <c r="G13">
        <v>23.795819999999999</v>
      </c>
      <c r="H13">
        <v>660.64927</v>
      </c>
      <c r="I13">
        <v>50.787460000000003</v>
      </c>
      <c r="J13">
        <v>11.51816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5" x14ac:dyDescent="0.3">
      <c r="A14">
        <v>4</v>
      </c>
      <c r="B14">
        <v>4</v>
      </c>
      <c r="C14" t="s">
        <v>20</v>
      </c>
      <c r="D14">
        <v>0.5</v>
      </c>
      <c r="E14">
        <v>1816.13491</v>
      </c>
      <c r="F14">
        <v>614.67891999999995</v>
      </c>
      <c r="G14">
        <v>21.094539999999999</v>
      </c>
      <c r="H14">
        <v>658.76829999999995</v>
      </c>
      <c r="I14">
        <v>49.685009999999998</v>
      </c>
      <c r="J14">
        <v>9.3500999999999994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3">
      <c r="A15">
        <v>7</v>
      </c>
      <c r="B15">
        <v>4</v>
      </c>
      <c r="C15" t="s">
        <v>17</v>
      </c>
      <c r="D15">
        <v>0.05</v>
      </c>
      <c r="E15">
        <v>1706.3584699999999</v>
      </c>
      <c r="F15">
        <v>506.77530999999999</v>
      </c>
      <c r="G15">
        <v>32.028210000000001</v>
      </c>
      <c r="H15">
        <v>615.38409000000001</v>
      </c>
      <c r="I15">
        <v>67.370850000000004</v>
      </c>
      <c r="J15">
        <v>8.5923300000000005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5" x14ac:dyDescent="0.3">
      <c r="A16">
        <v>8</v>
      </c>
      <c r="B16">
        <v>4</v>
      </c>
      <c r="C16" t="s">
        <v>17</v>
      </c>
      <c r="D16">
        <v>0.5</v>
      </c>
      <c r="E16">
        <v>365.54613000000001</v>
      </c>
      <c r="F16">
        <v>60.414409999999997</v>
      </c>
      <c r="G16">
        <v>0</v>
      </c>
      <c r="H16">
        <v>146.77289999999999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</row>
    <row r="17" spans="1:16" x14ac:dyDescent="0.3">
      <c r="A17">
        <v>10</v>
      </c>
      <c r="B17">
        <v>5</v>
      </c>
      <c r="C17" t="s">
        <v>15</v>
      </c>
      <c r="D17">
        <v>0</v>
      </c>
      <c r="E17">
        <v>1781.7696800000001</v>
      </c>
      <c r="F17">
        <v>686.45078000000001</v>
      </c>
      <c r="G17">
        <v>64.793149999999997</v>
      </c>
      <c r="H17">
        <v>876.00315999999998</v>
      </c>
      <c r="I17">
        <v>103.72150000000001</v>
      </c>
      <c r="J17">
        <v>9.8449000000000009</v>
      </c>
      <c r="K17">
        <v>0</v>
      </c>
      <c r="L17">
        <v>0</v>
      </c>
      <c r="M17">
        <v>0</v>
      </c>
      <c r="N17">
        <v>0</v>
      </c>
      <c r="O17">
        <v>0</v>
      </c>
    </row>
    <row r="18" spans="1:16" x14ac:dyDescent="0.3">
      <c r="A18">
        <v>11</v>
      </c>
      <c r="B18">
        <v>5</v>
      </c>
      <c r="C18" t="s">
        <v>20</v>
      </c>
      <c r="D18">
        <v>0.05</v>
      </c>
      <c r="E18">
        <v>1625.96964</v>
      </c>
      <c r="F18">
        <v>787.40884000000005</v>
      </c>
      <c r="G18">
        <v>57.816949999999999</v>
      </c>
      <c r="H18">
        <v>761.26486</v>
      </c>
      <c r="I18">
        <v>97.986450000000005</v>
      </c>
      <c r="J18">
        <v>13.59029</v>
      </c>
      <c r="K18">
        <v>0</v>
      </c>
      <c r="L18">
        <v>0</v>
      </c>
      <c r="M18">
        <v>0</v>
      </c>
      <c r="N18">
        <v>0</v>
      </c>
      <c r="O18">
        <v>0</v>
      </c>
    </row>
    <row r="19" spans="1:16" x14ac:dyDescent="0.3">
      <c r="A19">
        <v>12</v>
      </c>
      <c r="B19">
        <v>5</v>
      </c>
      <c r="C19" t="s">
        <v>20</v>
      </c>
      <c r="D19">
        <v>0.5</v>
      </c>
      <c r="E19">
        <v>1863.72705</v>
      </c>
      <c r="F19">
        <v>772.29305999999997</v>
      </c>
      <c r="G19">
        <v>43.760190000000001</v>
      </c>
      <c r="H19">
        <v>648.93562999999995</v>
      </c>
      <c r="I19">
        <v>89.585380000000001</v>
      </c>
      <c r="J19">
        <v>11.11744</v>
      </c>
      <c r="K19">
        <v>0</v>
      </c>
      <c r="L19">
        <v>0</v>
      </c>
      <c r="M19">
        <v>0</v>
      </c>
      <c r="N19">
        <v>0</v>
      </c>
      <c r="O19">
        <v>0</v>
      </c>
    </row>
    <row r="20" spans="1:16" x14ac:dyDescent="0.3">
      <c r="A20">
        <v>15</v>
      </c>
      <c r="B20">
        <v>5</v>
      </c>
      <c r="C20" t="s">
        <v>17</v>
      </c>
      <c r="D20">
        <v>0.05</v>
      </c>
      <c r="E20">
        <v>1760.1420800000001</v>
      </c>
      <c r="F20">
        <v>707.08420000000001</v>
      </c>
      <c r="G20">
        <v>65.666560000000004</v>
      </c>
      <c r="H20">
        <v>860.68609000000004</v>
      </c>
      <c r="I20">
        <v>105.29848</v>
      </c>
      <c r="J20">
        <v>12.359109999999999</v>
      </c>
      <c r="K20">
        <v>0</v>
      </c>
      <c r="L20">
        <v>0</v>
      </c>
      <c r="M20">
        <v>0</v>
      </c>
      <c r="N20">
        <v>0</v>
      </c>
      <c r="O20">
        <v>0</v>
      </c>
    </row>
    <row r="21" spans="1:16" x14ac:dyDescent="0.3">
      <c r="A21" s="2">
        <v>16</v>
      </c>
      <c r="B21" s="2">
        <v>5</v>
      </c>
      <c r="C21" s="2" t="s">
        <v>17</v>
      </c>
      <c r="D21" s="2">
        <v>0.5</v>
      </c>
      <c r="E21" s="2">
        <v>732.90787</v>
      </c>
      <c r="F21" s="2">
        <v>93.017579999999995</v>
      </c>
      <c r="G21" s="2">
        <v>0</v>
      </c>
      <c r="H21" s="2">
        <v>428.84994999999998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6" x14ac:dyDescent="0.3">
      <c r="A22">
        <v>2</v>
      </c>
      <c r="B22" s="3">
        <v>6</v>
      </c>
      <c r="C22" t="s">
        <v>15</v>
      </c>
      <c r="D22">
        <v>0</v>
      </c>
      <c r="E22">
        <v>1637.6319800000001</v>
      </c>
      <c r="F22">
        <v>555.49161000000004</v>
      </c>
      <c r="G22">
        <v>62.763240000000003</v>
      </c>
      <c r="H22">
        <v>935.50003000000004</v>
      </c>
      <c r="I22">
        <v>106.50605</v>
      </c>
      <c r="J22">
        <v>10.68113</v>
      </c>
      <c r="K22">
        <v>0</v>
      </c>
      <c r="L22">
        <v>14.326779999999999</v>
      </c>
      <c r="M22">
        <v>0</v>
      </c>
      <c r="N22">
        <v>0</v>
      </c>
      <c r="O22">
        <v>0</v>
      </c>
    </row>
    <row r="23" spans="1:16" x14ac:dyDescent="0.3">
      <c r="A23">
        <v>3</v>
      </c>
      <c r="B23" s="3">
        <v>6</v>
      </c>
      <c r="C23" t="s">
        <v>20</v>
      </c>
      <c r="D23">
        <v>0.05</v>
      </c>
      <c r="E23">
        <v>1704.61715</v>
      </c>
      <c r="F23">
        <v>782.73081999999999</v>
      </c>
      <c r="G23">
        <v>61.388190000000002</v>
      </c>
      <c r="H23">
        <v>1147.39949</v>
      </c>
      <c r="I23">
        <v>106.27104</v>
      </c>
      <c r="J23">
        <v>18.631039999999999</v>
      </c>
      <c r="K23">
        <v>0</v>
      </c>
      <c r="L23">
        <v>10.2315</v>
      </c>
      <c r="M23">
        <v>0</v>
      </c>
      <c r="N23">
        <v>0</v>
      </c>
      <c r="O23">
        <v>0</v>
      </c>
    </row>
    <row r="24" spans="1:16" x14ac:dyDescent="0.3">
      <c r="A24">
        <v>4</v>
      </c>
      <c r="B24" s="3">
        <v>6</v>
      </c>
      <c r="C24" t="s">
        <v>20</v>
      </c>
      <c r="D24">
        <v>0.5</v>
      </c>
      <c r="E24">
        <v>1910.0266099999999</v>
      </c>
      <c r="F24">
        <v>744.33735999999999</v>
      </c>
      <c r="G24">
        <v>64.620980000000003</v>
      </c>
      <c r="H24">
        <v>875.94081000000006</v>
      </c>
      <c r="I24">
        <v>109.41883</v>
      </c>
      <c r="J24">
        <v>14.792680000000001</v>
      </c>
      <c r="K24">
        <v>0</v>
      </c>
      <c r="L24">
        <v>7.21746</v>
      </c>
      <c r="M24">
        <v>0</v>
      </c>
      <c r="N24">
        <v>0</v>
      </c>
      <c r="O24">
        <v>0</v>
      </c>
    </row>
    <row r="25" spans="1:16" x14ac:dyDescent="0.3">
      <c r="A25">
        <v>7</v>
      </c>
      <c r="B25" s="3">
        <v>6</v>
      </c>
      <c r="C25" t="s">
        <v>17</v>
      </c>
      <c r="D25">
        <v>0.05</v>
      </c>
      <c r="E25">
        <v>1655.7908500000001</v>
      </c>
      <c r="F25">
        <v>719.50636999999995</v>
      </c>
      <c r="G25">
        <v>64.512110000000007</v>
      </c>
      <c r="H25">
        <v>944.15827000000002</v>
      </c>
      <c r="I25">
        <v>105.49594</v>
      </c>
      <c r="J25">
        <v>14.99286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16" x14ac:dyDescent="0.3">
      <c r="A26">
        <v>8</v>
      </c>
      <c r="B26" s="3">
        <v>6</v>
      </c>
      <c r="C26" s="2" t="s">
        <v>17</v>
      </c>
      <c r="D26" s="2">
        <v>0.5</v>
      </c>
      <c r="E26">
        <v>1083.1131499999999</v>
      </c>
      <c r="F26">
        <v>475.74241999999998</v>
      </c>
      <c r="G26">
        <v>0</v>
      </c>
      <c r="H26">
        <v>132.04722000000001</v>
      </c>
      <c r="I26">
        <v>10.911300000000001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16" x14ac:dyDescent="0.3">
      <c r="A27">
        <v>10</v>
      </c>
      <c r="B27" s="3">
        <v>8</v>
      </c>
      <c r="C27" t="s">
        <v>15</v>
      </c>
      <c r="D27">
        <v>0</v>
      </c>
      <c r="E27" s="4">
        <v>1786.59879</v>
      </c>
      <c r="F27" s="4">
        <v>566.02336000000003</v>
      </c>
      <c r="G27" s="4">
        <v>62.659660000000002</v>
      </c>
      <c r="H27" s="4">
        <v>1003.8164</v>
      </c>
      <c r="I27" s="4">
        <v>102.91070999999999</v>
      </c>
      <c r="J27" s="4">
        <v>10.705550000000001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</row>
    <row r="28" spans="1:16" x14ac:dyDescent="0.3">
      <c r="A28">
        <v>11</v>
      </c>
      <c r="B28" s="3">
        <v>8</v>
      </c>
      <c r="C28" t="s">
        <v>20</v>
      </c>
      <c r="D28">
        <v>0.05</v>
      </c>
      <c r="E28" s="5">
        <v>1650.7070000000001</v>
      </c>
      <c r="F28" s="5">
        <v>699.01922000000002</v>
      </c>
      <c r="G28" s="5">
        <v>62.494970000000002</v>
      </c>
      <c r="H28" s="5">
        <v>1199.3952999999999</v>
      </c>
      <c r="I28" s="5">
        <v>114.7353</v>
      </c>
      <c r="J28" s="5">
        <v>17.482009999999999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6" x14ac:dyDescent="0.3">
      <c r="A29">
        <v>12</v>
      </c>
      <c r="B29" s="3">
        <v>8</v>
      </c>
      <c r="C29" t="s">
        <v>20</v>
      </c>
      <c r="D29">
        <v>0.5</v>
      </c>
      <c r="E29" s="5">
        <v>1875.9584299999999</v>
      </c>
      <c r="F29" s="5">
        <v>656.01076999999998</v>
      </c>
      <c r="G29" s="5">
        <v>59.091769999999997</v>
      </c>
      <c r="H29" s="5">
        <v>1058.05844</v>
      </c>
      <c r="I29" s="5">
        <v>107.46153</v>
      </c>
      <c r="J29" s="5">
        <v>15.052490000000001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</row>
    <row r="30" spans="1:16" x14ac:dyDescent="0.3">
      <c r="A30">
        <v>15</v>
      </c>
      <c r="B30" s="3">
        <v>8</v>
      </c>
      <c r="C30" t="s">
        <v>17</v>
      </c>
      <c r="D30">
        <v>0.05</v>
      </c>
      <c r="E30" s="5">
        <v>1610.1457800000001</v>
      </c>
      <c r="F30" s="5">
        <v>725.99585000000002</v>
      </c>
      <c r="G30" s="5">
        <v>65.271829999999994</v>
      </c>
      <c r="H30" s="5">
        <v>1025.71594</v>
      </c>
      <c r="I30" s="5">
        <v>115.39738</v>
      </c>
      <c r="J30" s="5">
        <v>14.268140000000001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</row>
    <row r="31" spans="1:16" x14ac:dyDescent="0.3">
      <c r="A31" s="2">
        <v>16</v>
      </c>
      <c r="B31" s="6">
        <v>8</v>
      </c>
      <c r="C31" s="2" t="s">
        <v>17</v>
      </c>
      <c r="D31" s="2">
        <v>0.5</v>
      </c>
      <c r="E31" s="2">
        <v>1686.7204400000001</v>
      </c>
      <c r="F31" s="2">
        <v>801.25779</v>
      </c>
      <c r="G31" s="2">
        <v>12.404</v>
      </c>
      <c r="H31" s="2">
        <v>118.36672</v>
      </c>
      <c r="I31" s="2">
        <v>27.268999999999998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/>
    </row>
    <row r="32" spans="1:16" x14ac:dyDescent="0.3">
      <c r="A32">
        <v>18</v>
      </c>
      <c r="B32" s="3">
        <v>9</v>
      </c>
      <c r="C32" t="s">
        <v>15</v>
      </c>
      <c r="D32">
        <v>0</v>
      </c>
      <c r="E32">
        <v>1939.81708</v>
      </c>
      <c r="F32">
        <v>598.89205000000004</v>
      </c>
      <c r="G32">
        <v>65.648700000000005</v>
      </c>
      <c r="H32">
        <v>1097.6877099999999</v>
      </c>
      <c r="I32">
        <v>107.0189</v>
      </c>
      <c r="J32">
        <v>11.27238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 x14ac:dyDescent="0.3">
      <c r="A33">
        <v>19</v>
      </c>
      <c r="B33" s="3">
        <v>9</v>
      </c>
      <c r="C33" t="s">
        <v>20</v>
      </c>
      <c r="D33">
        <v>0.05</v>
      </c>
      <c r="E33">
        <v>1770.59194</v>
      </c>
      <c r="F33">
        <v>691.20821000000001</v>
      </c>
      <c r="G33">
        <v>62.403370000000002</v>
      </c>
      <c r="H33">
        <v>1057.46019</v>
      </c>
      <c r="I33">
        <v>104.79165</v>
      </c>
      <c r="J33">
        <v>15.10407</v>
      </c>
      <c r="K33">
        <v>0</v>
      </c>
      <c r="L33">
        <v>0</v>
      </c>
      <c r="M33">
        <v>0</v>
      </c>
      <c r="N33">
        <v>0</v>
      </c>
      <c r="O33">
        <v>0</v>
      </c>
    </row>
    <row r="34" spans="1:15" x14ac:dyDescent="0.3">
      <c r="A34">
        <v>20</v>
      </c>
      <c r="B34" s="3">
        <v>9</v>
      </c>
      <c r="C34" t="s">
        <v>20</v>
      </c>
      <c r="D34">
        <v>0.5</v>
      </c>
      <c r="E34">
        <v>1728.9529500000001</v>
      </c>
      <c r="F34">
        <v>619.72670000000005</v>
      </c>
      <c r="G34">
        <v>58.085009999999997</v>
      </c>
      <c r="H34">
        <v>1076.59347</v>
      </c>
      <c r="I34">
        <v>102.51699000000001</v>
      </c>
      <c r="J34">
        <v>14.36717</v>
      </c>
      <c r="K34">
        <v>0</v>
      </c>
      <c r="L34">
        <v>0</v>
      </c>
      <c r="M34">
        <v>0</v>
      </c>
      <c r="N34">
        <v>0</v>
      </c>
      <c r="O34">
        <v>0</v>
      </c>
    </row>
    <row r="35" spans="1:15" x14ac:dyDescent="0.3">
      <c r="A35">
        <v>23</v>
      </c>
      <c r="B35" s="3">
        <v>9</v>
      </c>
      <c r="C35" t="s">
        <v>17</v>
      </c>
      <c r="D35">
        <v>0.05</v>
      </c>
      <c r="E35">
        <v>1520.7409299999999</v>
      </c>
      <c r="F35">
        <v>773.57308</v>
      </c>
      <c r="G35">
        <v>67.111699999999999</v>
      </c>
      <c r="H35">
        <v>951.85898999999995</v>
      </c>
      <c r="I35">
        <v>118.96195</v>
      </c>
      <c r="J35">
        <v>14.83553</v>
      </c>
      <c r="K35">
        <v>0</v>
      </c>
      <c r="L35">
        <v>0</v>
      </c>
      <c r="M35">
        <v>0</v>
      </c>
      <c r="N35">
        <v>0</v>
      </c>
      <c r="O35">
        <v>0</v>
      </c>
    </row>
    <row r="36" spans="1:15" x14ac:dyDescent="0.3">
      <c r="A36">
        <v>24</v>
      </c>
      <c r="B36" s="3">
        <v>9</v>
      </c>
      <c r="C36" s="2" t="s">
        <v>17</v>
      </c>
      <c r="D36" s="2">
        <v>0.5</v>
      </c>
      <c r="E36">
        <v>1357.8595299999999</v>
      </c>
      <c r="F36">
        <v>605.04141000000004</v>
      </c>
      <c r="G36">
        <v>47.619109999999999</v>
      </c>
      <c r="H36">
        <v>635.73140999999998</v>
      </c>
      <c r="I36">
        <v>83.538839999999993</v>
      </c>
      <c r="J36">
        <v>9.1790000000000003</v>
      </c>
      <c r="K36">
        <v>0</v>
      </c>
      <c r="L36">
        <v>0</v>
      </c>
      <c r="M36">
        <v>0</v>
      </c>
      <c r="N36">
        <v>0</v>
      </c>
      <c r="O36">
        <v>0</v>
      </c>
    </row>
    <row r="37" spans="1:15" x14ac:dyDescent="0.3">
      <c r="A37">
        <v>2</v>
      </c>
      <c r="B37" s="3">
        <v>10</v>
      </c>
      <c r="C37" t="s">
        <v>15</v>
      </c>
      <c r="D37">
        <v>0</v>
      </c>
      <c r="E37">
        <v>1752.5013300000001</v>
      </c>
      <c r="F37">
        <v>567.11109999999996</v>
      </c>
      <c r="G37">
        <v>63.67642</v>
      </c>
      <c r="H37">
        <v>1091.4952499999999</v>
      </c>
      <c r="I37">
        <v>108.37351</v>
      </c>
      <c r="J37">
        <v>13.33019</v>
      </c>
      <c r="K37">
        <v>0</v>
      </c>
      <c r="L37">
        <v>8.8578399999999995</v>
      </c>
      <c r="M37">
        <v>0</v>
      </c>
      <c r="N37">
        <v>0</v>
      </c>
      <c r="O37">
        <v>0</v>
      </c>
    </row>
    <row r="38" spans="1:15" x14ac:dyDescent="0.3">
      <c r="A38">
        <v>3</v>
      </c>
      <c r="B38" s="3">
        <v>10</v>
      </c>
      <c r="C38" t="s">
        <v>20</v>
      </c>
      <c r="D38">
        <v>0.05</v>
      </c>
      <c r="E38">
        <v>2018.6522299999999</v>
      </c>
      <c r="F38">
        <v>685.49755000000005</v>
      </c>
      <c r="G38">
        <v>39.9602</v>
      </c>
      <c r="H38">
        <v>670.33168000000001</v>
      </c>
      <c r="I38">
        <v>68.390479999999997</v>
      </c>
      <c r="J38">
        <v>13.857279999999999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 x14ac:dyDescent="0.3">
      <c r="A39">
        <v>4</v>
      </c>
      <c r="B39" s="3">
        <v>10</v>
      </c>
      <c r="C39" t="s">
        <v>20</v>
      </c>
      <c r="D39">
        <v>0.5</v>
      </c>
      <c r="E39">
        <v>1843.1686199999999</v>
      </c>
      <c r="F39">
        <v>637.93016</v>
      </c>
      <c r="G39">
        <v>48.46114</v>
      </c>
      <c r="H39">
        <v>717.84896000000003</v>
      </c>
      <c r="I39">
        <v>89.015870000000007</v>
      </c>
      <c r="J39">
        <v>13.00971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3">
      <c r="A40">
        <v>7</v>
      </c>
      <c r="B40" s="3">
        <v>10</v>
      </c>
      <c r="C40" t="s">
        <v>17</v>
      </c>
      <c r="D40">
        <v>0.05</v>
      </c>
      <c r="E40">
        <v>1690.1223500000001</v>
      </c>
      <c r="F40">
        <v>763.18723999999997</v>
      </c>
      <c r="G40">
        <v>58.424039999999998</v>
      </c>
      <c r="H40">
        <v>963.26982999999996</v>
      </c>
      <c r="I40">
        <v>108.16757</v>
      </c>
      <c r="J40">
        <v>14.593500000000001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 x14ac:dyDescent="0.3">
      <c r="A41">
        <v>8</v>
      </c>
      <c r="B41" s="6">
        <v>10</v>
      </c>
      <c r="C41" s="2" t="s">
        <v>17</v>
      </c>
      <c r="D41" s="2">
        <v>0.5</v>
      </c>
      <c r="E41">
        <v>1816.9585</v>
      </c>
      <c r="F41">
        <v>817.23080000000004</v>
      </c>
      <c r="G41">
        <v>60.522210000000001</v>
      </c>
      <c r="H41">
        <v>889.87626999999998</v>
      </c>
      <c r="I41">
        <v>103.90081000000001</v>
      </c>
      <c r="J41">
        <v>13.856949999999999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5" x14ac:dyDescent="0.3">
      <c r="A42">
        <v>10</v>
      </c>
      <c r="B42">
        <v>11</v>
      </c>
      <c r="C42" t="s">
        <v>15</v>
      </c>
      <c r="D42">
        <v>0</v>
      </c>
      <c r="E42">
        <v>1843.3293900000001</v>
      </c>
      <c r="F42">
        <v>563.71929999999998</v>
      </c>
      <c r="G42">
        <v>62.515599999999999</v>
      </c>
      <c r="H42">
        <v>1000.86804</v>
      </c>
      <c r="I42">
        <v>109.51442</v>
      </c>
      <c r="J42">
        <v>11.587960000000001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 x14ac:dyDescent="0.3">
      <c r="A43">
        <v>11</v>
      </c>
      <c r="B43">
        <v>11</v>
      </c>
      <c r="C43" t="s">
        <v>20</v>
      </c>
      <c r="D43">
        <v>0.05</v>
      </c>
      <c r="E43">
        <v>519.00324999999998</v>
      </c>
      <c r="F43">
        <v>179.72215</v>
      </c>
      <c r="G43">
        <v>19.80031</v>
      </c>
      <c r="H43">
        <v>187.65450000000001</v>
      </c>
      <c r="I43">
        <v>32.027160000000002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 x14ac:dyDescent="0.3">
      <c r="A44">
        <v>12</v>
      </c>
      <c r="B44">
        <v>11</v>
      </c>
      <c r="C44" t="s">
        <v>20</v>
      </c>
      <c r="D44">
        <v>0.5</v>
      </c>
      <c r="E44">
        <v>2025.13679</v>
      </c>
      <c r="F44">
        <v>654.64426000000003</v>
      </c>
      <c r="G44">
        <v>61.126280000000001</v>
      </c>
      <c r="H44">
        <v>656.26877000000002</v>
      </c>
      <c r="I44">
        <v>108.37770999999999</v>
      </c>
      <c r="J44">
        <v>11.52881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 x14ac:dyDescent="0.3">
      <c r="A45">
        <v>15</v>
      </c>
      <c r="B45">
        <v>11</v>
      </c>
      <c r="C45" t="s">
        <v>17</v>
      </c>
      <c r="D45">
        <v>0.05</v>
      </c>
      <c r="E45">
        <v>1749.9640199999999</v>
      </c>
      <c r="F45">
        <v>703.78728999999998</v>
      </c>
      <c r="G45">
        <v>58.90204</v>
      </c>
      <c r="H45">
        <v>883.43571999999995</v>
      </c>
      <c r="I45">
        <v>108.53319999999999</v>
      </c>
      <c r="J45">
        <v>14.09511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5" x14ac:dyDescent="0.3">
      <c r="A46" s="2">
        <v>16</v>
      </c>
      <c r="B46">
        <v>11</v>
      </c>
      <c r="C46" s="2" t="s">
        <v>17</v>
      </c>
      <c r="D46" s="2">
        <v>0.5</v>
      </c>
      <c r="E46">
        <v>1971.65894</v>
      </c>
      <c r="F46">
        <v>791.19883000000004</v>
      </c>
      <c r="G46">
        <v>60.39546</v>
      </c>
      <c r="H46">
        <v>718.82691999999997</v>
      </c>
      <c r="I46">
        <v>103.50373</v>
      </c>
      <c r="J46">
        <v>11.82315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1:15" x14ac:dyDescent="0.3">
      <c r="A47">
        <v>18</v>
      </c>
      <c r="B47">
        <v>11.5</v>
      </c>
      <c r="C47" t="s">
        <v>15</v>
      </c>
      <c r="D47">
        <v>0</v>
      </c>
      <c r="E47">
        <v>1854.57213</v>
      </c>
      <c r="F47">
        <v>523.22729000000004</v>
      </c>
      <c r="G47">
        <v>46.408470000000001</v>
      </c>
      <c r="H47">
        <v>858.46894999999995</v>
      </c>
      <c r="I47">
        <v>84.65146</v>
      </c>
      <c r="J47">
        <v>11.72011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5" x14ac:dyDescent="0.3">
      <c r="A48">
        <v>19</v>
      </c>
      <c r="B48">
        <v>11.5</v>
      </c>
      <c r="C48" t="s">
        <v>20</v>
      </c>
      <c r="D48">
        <v>0.05</v>
      </c>
      <c r="E48">
        <v>1254.2227700000001</v>
      </c>
      <c r="F48">
        <v>314.20997</v>
      </c>
      <c r="G48">
        <v>20.076160000000002</v>
      </c>
      <c r="H48">
        <v>235.20528999999999</v>
      </c>
      <c r="I48">
        <v>37.11777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</row>
    <row r="49" spans="1:15" x14ac:dyDescent="0.3">
      <c r="A49">
        <v>20</v>
      </c>
      <c r="B49">
        <v>11.5</v>
      </c>
      <c r="C49" t="s">
        <v>20</v>
      </c>
      <c r="D49">
        <v>0.5</v>
      </c>
      <c r="E49">
        <v>1955.93254</v>
      </c>
      <c r="F49">
        <v>580.51279999999997</v>
      </c>
      <c r="G49">
        <v>48.347769999999997</v>
      </c>
      <c r="H49">
        <v>568.01178000000004</v>
      </c>
      <c r="I49">
        <v>84.699640000000002</v>
      </c>
      <c r="J49">
        <v>14.231490000000001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5" x14ac:dyDescent="0.3">
      <c r="A50">
        <v>23</v>
      </c>
      <c r="B50">
        <v>11.5</v>
      </c>
      <c r="C50" t="s">
        <v>17</v>
      </c>
      <c r="D50">
        <v>0.05</v>
      </c>
      <c r="E50">
        <v>1658.23567</v>
      </c>
      <c r="F50">
        <v>611.23738000000003</v>
      </c>
      <c r="G50">
        <v>41.526110000000003</v>
      </c>
      <c r="H50">
        <v>719.02491999999995</v>
      </c>
      <c r="I50">
        <v>77.761390000000006</v>
      </c>
      <c r="J50">
        <v>11.609260000000001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 x14ac:dyDescent="0.3">
      <c r="A51">
        <v>24</v>
      </c>
      <c r="B51">
        <v>11.5</v>
      </c>
      <c r="C51" s="2" t="s">
        <v>17</v>
      </c>
      <c r="D51" s="2">
        <v>0.5</v>
      </c>
      <c r="E51">
        <v>1869.30855</v>
      </c>
      <c r="F51">
        <v>791.88298999999995</v>
      </c>
      <c r="G51">
        <v>45.380510000000001</v>
      </c>
      <c r="H51">
        <v>557.25450000000001</v>
      </c>
      <c r="I51">
        <v>80.727630000000005</v>
      </c>
      <c r="J51">
        <v>11.251799999999999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3">
      <c r="A52">
        <v>2</v>
      </c>
      <c r="B52">
        <v>12</v>
      </c>
      <c r="C52" t="s">
        <v>15</v>
      </c>
      <c r="D52">
        <v>0</v>
      </c>
      <c r="E52">
        <v>1640.7690600000001</v>
      </c>
      <c r="F52">
        <v>531.71601999999996</v>
      </c>
      <c r="G52">
        <v>52.52167</v>
      </c>
      <c r="H52">
        <v>813.58447000000001</v>
      </c>
      <c r="I52">
        <v>92.186710000000005</v>
      </c>
      <c r="J52">
        <v>11.099069999999999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x14ac:dyDescent="0.3">
      <c r="A53">
        <v>3</v>
      </c>
      <c r="B53">
        <v>12</v>
      </c>
      <c r="C53" t="s">
        <v>20</v>
      </c>
      <c r="D53">
        <v>0.05</v>
      </c>
      <c r="E53">
        <v>1586.68878</v>
      </c>
      <c r="F53">
        <v>490.89627999999999</v>
      </c>
      <c r="G53">
        <v>45.319940000000003</v>
      </c>
      <c r="H53">
        <v>486.76745</v>
      </c>
      <c r="I53">
        <v>72.570350000000005</v>
      </c>
      <c r="J53">
        <v>8.14832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x14ac:dyDescent="0.3">
      <c r="A54">
        <v>4</v>
      </c>
      <c r="B54">
        <v>12</v>
      </c>
      <c r="C54" t="s">
        <v>20</v>
      </c>
      <c r="D54">
        <v>0.5</v>
      </c>
      <c r="E54">
        <v>1563.11977</v>
      </c>
      <c r="F54">
        <v>579.78922999999998</v>
      </c>
      <c r="G54">
        <v>52.647570000000002</v>
      </c>
      <c r="H54">
        <v>741.40530999999999</v>
      </c>
      <c r="I54">
        <v>83.049620000000004</v>
      </c>
      <c r="J54">
        <v>12.49034</v>
      </c>
      <c r="K54">
        <v>0</v>
      </c>
      <c r="L54">
        <v>0</v>
      </c>
      <c r="M54">
        <v>0</v>
      </c>
      <c r="N54">
        <v>0</v>
      </c>
      <c r="O54">
        <v>0</v>
      </c>
    </row>
    <row r="55" spans="1:15" x14ac:dyDescent="0.3">
      <c r="A55">
        <v>7</v>
      </c>
      <c r="B55">
        <v>12</v>
      </c>
      <c r="C55" t="s">
        <v>17</v>
      </c>
      <c r="D55">
        <v>0.05</v>
      </c>
      <c r="E55">
        <v>1510.6257900000001</v>
      </c>
      <c r="F55">
        <v>734.60044000000005</v>
      </c>
      <c r="G55">
        <v>52.243229999999997</v>
      </c>
      <c r="H55">
        <v>497.65438</v>
      </c>
      <c r="I55">
        <v>98.672809999999998</v>
      </c>
      <c r="J55">
        <v>8.7714999999999996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3">
      <c r="A56">
        <v>8</v>
      </c>
      <c r="B56">
        <v>12</v>
      </c>
      <c r="C56" s="2" t="s">
        <v>17</v>
      </c>
      <c r="D56" s="2">
        <v>0.5</v>
      </c>
      <c r="E56">
        <v>1237.20435</v>
      </c>
      <c r="F56">
        <v>655.08691999999996</v>
      </c>
      <c r="G56">
        <v>23.070080000000001</v>
      </c>
      <c r="H56">
        <v>309.15942999999999</v>
      </c>
      <c r="I56">
        <v>44.293930000000003</v>
      </c>
      <c r="J56">
        <v>7.3716299999999997</v>
      </c>
      <c r="K56">
        <v>0</v>
      </c>
      <c r="L56">
        <v>0</v>
      </c>
      <c r="M56">
        <v>0</v>
      </c>
      <c r="N56">
        <v>0</v>
      </c>
      <c r="O56">
        <v>15.0905</v>
      </c>
    </row>
    <row r="57" spans="1:15" x14ac:dyDescent="0.3">
      <c r="A57">
        <v>10</v>
      </c>
      <c r="B57">
        <v>14</v>
      </c>
      <c r="C57" t="s">
        <v>15</v>
      </c>
      <c r="D57">
        <v>0</v>
      </c>
      <c r="E57">
        <v>1916.01656</v>
      </c>
      <c r="F57">
        <v>555.32025999999996</v>
      </c>
      <c r="G57">
        <v>51.251559999999998</v>
      </c>
      <c r="H57">
        <v>730.0421</v>
      </c>
      <c r="I57">
        <v>89.008309999999994</v>
      </c>
      <c r="J57">
        <v>10.443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 x14ac:dyDescent="0.3">
      <c r="A58">
        <v>11</v>
      </c>
      <c r="B58">
        <v>14</v>
      </c>
      <c r="C58" t="s">
        <v>20</v>
      </c>
      <c r="D58">
        <v>0.05</v>
      </c>
      <c r="E58">
        <v>1871.15858</v>
      </c>
      <c r="F58">
        <v>546.38737000000003</v>
      </c>
      <c r="G58">
        <v>54.328499999999998</v>
      </c>
      <c r="H58">
        <v>699.14928999999995</v>
      </c>
      <c r="I58">
        <v>90.265640000000005</v>
      </c>
      <c r="J58">
        <v>24.068449999999999</v>
      </c>
      <c r="K58">
        <v>0</v>
      </c>
      <c r="L58">
        <v>0</v>
      </c>
      <c r="M58">
        <v>0</v>
      </c>
      <c r="N58">
        <v>0</v>
      </c>
      <c r="O58">
        <v>0</v>
      </c>
    </row>
    <row r="59" spans="1:15" x14ac:dyDescent="0.3">
      <c r="A59">
        <v>12</v>
      </c>
      <c r="B59">
        <v>14</v>
      </c>
      <c r="C59" t="s">
        <v>20</v>
      </c>
      <c r="D59">
        <v>0.5</v>
      </c>
      <c r="E59">
        <v>1490.73153</v>
      </c>
      <c r="F59">
        <v>574.09893999999997</v>
      </c>
      <c r="G59">
        <v>50.9983</v>
      </c>
      <c r="H59">
        <v>951.53332</v>
      </c>
      <c r="I59">
        <v>81.003950000000003</v>
      </c>
      <c r="J59">
        <v>12.6213</v>
      </c>
      <c r="K59">
        <v>0</v>
      </c>
      <c r="L59">
        <v>0</v>
      </c>
      <c r="M59">
        <v>0</v>
      </c>
      <c r="N59">
        <v>0</v>
      </c>
      <c r="O59">
        <v>0</v>
      </c>
    </row>
    <row r="60" spans="1:15" x14ac:dyDescent="0.3">
      <c r="A60">
        <v>15</v>
      </c>
      <c r="B60">
        <v>14</v>
      </c>
      <c r="C60" t="s">
        <v>17</v>
      </c>
      <c r="D60">
        <v>0.05</v>
      </c>
      <c r="E60">
        <v>1228.6795500000001</v>
      </c>
      <c r="F60">
        <v>725.34167000000002</v>
      </c>
      <c r="G60">
        <v>49.927759999999999</v>
      </c>
      <c r="H60">
        <v>310.76834000000002</v>
      </c>
      <c r="I60">
        <v>89.991200000000006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5" x14ac:dyDescent="0.3">
      <c r="A61">
        <v>16</v>
      </c>
      <c r="B61">
        <v>14</v>
      </c>
      <c r="C61" s="2" t="s">
        <v>17</v>
      </c>
      <c r="D61" s="2">
        <v>0.5</v>
      </c>
      <c r="E61">
        <v>1643.5625299999999</v>
      </c>
      <c r="F61">
        <v>468.89926000000003</v>
      </c>
      <c r="G61">
        <v>0</v>
      </c>
      <c r="H61">
        <v>111.22329999999999</v>
      </c>
      <c r="I61">
        <v>13.62505</v>
      </c>
      <c r="J61">
        <v>0</v>
      </c>
      <c r="K61">
        <v>0</v>
      </c>
      <c r="L61">
        <v>0</v>
      </c>
      <c r="M61">
        <v>0</v>
      </c>
      <c r="N61">
        <v>0</v>
      </c>
      <c r="O61">
        <v>13.41053</v>
      </c>
    </row>
    <row r="62" spans="1:15" x14ac:dyDescent="0.3">
      <c r="A62">
        <v>39</v>
      </c>
      <c r="B62">
        <v>16</v>
      </c>
      <c r="C62" t="s">
        <v>15</v>
      </c>
      <c r="D62">
        <v>0</v>
      </c>
      <c r="E62">
        <v>1681.31377</v>
      </c>
      <c r="F62">
        <v>690.13336000000004</v>
      </c>
      <c r="G62">
        <v>54.542149999999999</v>
      </c>
      <c r="H62">
        <v>705.72744999999998</v>
      </c>
      <c r="I62">
        <v>92.017290000000003</v>
      </c>
      <c r="J62">
        <v>11.43031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3">
      <c r="A63">
        <v>40</v>
      </c>
      <c r="B63">
        <v>16</v>
      </c>
      <c r="C63" t="s">
        <v>20</v>
      </c>
      <c r="D63">
        <v>0.05</v>
      </c>
      <c r="E63">
        <v>2043.33835</v>
      </c>
      <c r="F63">
        <v>430.79115999999999</v>
      </c>
      <c r="G63">
        <v>54.526690000000002</v>
      </c>
      <c r="H63">
        <v>645.44674999999995</v>
      </c>
      <c r="I63">
        <v>92.233000000000004</v>
      </c>
      <c r="J63">
        <v>73.482569999999996</v>
      </c>
      <c r="K63">
        <v>0</v>
      </c>
      <c r="L63">
        <v>0</v>
      </c>
      <c r="M63">
        <v>0</v>
      </c>
      <c r="N63">
        <v>0</v>
      </c>
      <c r="O63">
        <v>0</v>
      </c>
    </row>
    <row r="64" spans="1:15" x14ac:dyDescent="0.3">
      <c r="A64">
        <v>41</v>
      </c>
      <c r="B64">
        <v>16</v>
      </c>
      <c r="C64" t="s">
        <v>20</v>
      </c>
      <c r="D64">
        <v>0.5</v>
      </c>
      <c r="E64">
        <v>1554.40356</v>
      </c>
      <c r="F64">
        <v>541.81016</v>
      </c>
      <c r="G64">
        <v>59.76117</v>
      </c>
      <c r="H64">
        <v>973.74311</v>
      </c>
      <c r="I64">
        <v>95.569059999999993</v>
      </c>
      <c r="J64">
        <v>13.56793</v>
      </c>
      <c r="K64">
        <v>0</v>
      </c>
      <c r="L64">
        <v>0</v>
      </c>
      <c r="M64">
        <v>0</v>
      </c>
      <c r="N64">
        <v>0</v>
      </c>
      <c r="O64">
        <v>0</v>
      </c>
    </row>
    <row r="65" spans="1:15" x14ac:dyDescent="0.3">
      <c r="A65">
        <v>44</v>
      </c>
      <c r="B65">
        <v>16</v>
      </c>
      <c r="C65" t="s">
        <v>17</v>
      </c>
      <c r="D65">
        <v>0.05</v>
      </c>
      <c r="E65">
        <v>1623.3768399999999</v>
      </c>
      <c r="F65">
        <v>807.00666000000001</v>
      </c>
      <c r="G65">
        <v>54.127049999999997</v>
      </c>
      <c r="H65">
        <v>365.32447000000002</v>
      </c>
      <c r="I65">
        <v>95.274720000000002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3">
      <c r="A66">
        <v>45</v>
      </c>
      <c r="B66">
        <v>16</v>
      </c>
      <c r="C66" s="2" t="s">
        <v>17</v>
      </c>
      <c r="D66" s="2">
        <v>0.5</v>
      </c>
      <c r="E66">
        <v>1706.07574</v>
      </c>
      <c r="F66">
        <v>557.60668999999996</v>
      </c>
      <c r="G66">
        <v>10.447480000000001</v>
      </c>
      <c r="H66">
        <v>115.86111</v>
      </c>
      <c r="I66">
        <v>12.6774</v>
      </c>
      <c r="J66">
        <v>0</v>
      </c>
      <c r="K66">
        <v>0</v>
      </c>
      <c r="L66">
        <v>0</v>
      </c>
      <c r="M66">
        <v>0</v>
      </c>
      <c r="N66">
        <v>0</v>
      </c>
      <c r="O66">
        <v>13.64415</v>
      </c>
    </row>
    <row r="67" spans="1:15" x14ac:dyDescent="0.3">
      <c r="A67">
        <v>47</v>
      </c>
      <c r="B67">
        <v>18</v>
      </c>
      <c r="C67" t="s">
        <v>15</v>
      </c>
      <c r="D67">
        <v>0</v>
      </c>
      <c r="E67">
        <v>1599.74677</v>
      </c>
      <c r="F67">
        <v>723.11341000000004</v>
      </c>
      <c r="G67">
        <v>51.897860000000001</v>
      </c>
      <c r="H67">
        <v>593.73477000000003</v>
      </c>
      <c r="I67">
        <v>86.907619999999994</v>
      </c>
      <c r="J67">
        <v>11.93257</v>
      </c>
      <c r="K67">
        <v>0</v>
      </c>
      <c r="L67">
        <v>0</v>
      </c>
      <c r="M67">
        <v>0</v>
      </c>
      <c r="N67">
        <v>0</v>
      </c>
      <c r="O67">
        <v>0</v>
      </c>
    </row>
    <row r="68" spans="1:15" x14ac:dyDescent="0.3">
      <c r="A68">
        <v>48</v>
      </c>
      <c r="B68">
        <v>18</v>
      </c>
      <c r="C68" t="s">
        <v>20</v>
      </c>
      <c r="D68">
        <v>0.05</v>
      </c>
      <c r="E68">
        <v>2058.2944600000001</v>
      </c>
      <c r="F68">
        <v>529.57172000000003</v>
      </c>
      <c r="G68">
        <v>59.785629999999998</v>
      </c>
      <c r="H68">
        <v>671.91988000000003</v>
      </c>
      <c r="I68">
        <v>89.634780000000006</v>
      </c>
      <c r="J68">
        <v>67.587450000000004</v>
      </c>
      <c r="K68">
        <v>0</v>
      </c>
      <c r="L68">
        <v>0</v>
      </c>
      <c r="M68">
        <v>0</v>
      </c>
      <c r="N68">
        <v>0</v>
      </c>
      <c r="O68">
        <v>0</v>
      </c>
    </row>
    <row r="69" spans="1:15" x14ac:dyDescent="0.3">
      <c r="A69">
        <v>49</v>
      </c>
      <c r="B69">
        <v>18</v>
      </c>
      <c r="C69" t="s">
        <v>20</v>
      </c>
      <c r="D69">
        <v>0.5</v>
      </c>
      <c r="E69">
        <v>1525.51107</v>
      </c>
      <c r="F69">
        <v>413.18790000000001</v>
      </c>
      <c r="G69">
        <v>55.194949999999999</v>
      </c>
      <c r="H69">
        <v>842.58915000000002</v>
      </c>
      <c r="I69">
        <v>86.401589999999999</v>
      </c>
      <c r="J69">
        <v>11.244289999999999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3">
      <c r="A70">
        <v>52</v>
      </c>
      <c r="B70">
        <v>18</v>
      </c>
      <c r="C70" t="s">
        <v>17</v>
      </c>
      <c r="D70">
        <v>0.05</v>
      </c>
      <c r="E70">
        <v>1522.17967</v>
      </c>
      <c r="F70">
        <v>704.09986000000004</v>
      </c>
      <c r="G70">
        <v>46.859920000000002</v>
      </c>
      <c r="H70">
        <v>273.47662000000003</v>
      </c>
      <c r="I70">
        <v>85.617170000000002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</row>
    <row r="71" spans="1:15" x14ac:dyDescent="0.3">
      <c r="A71">
        <v>53</v>
      </c>
      <c r="B71">
        <v>18</v>
      </c>
      <c r="C71" s="2" t="s">
        <v>17</v>
      </c>
      <c r="D71" s="2">
        <v>0.5</v>
      </c>
      <c r="E71">
        <v>1572.1062099999999</v>
      </c>
      <c r="F71">
        <v>633.90623000000005</v>
      </c>
      <c r="G71">
        <v>0</v>
      </c>
      <c r="H71">
        <v>108.88061999999999</v>
      </c>
      <c r="I71">
        <v>14.44082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zoomScale="85" zoomScaleNormal="85" workbookViewId="0">
      <selection activeCell="C1" sqref="C1:C1048576"/>
    </sheetView>
  </sheetViews>
  <sheetFormatPr defaultRowHeight="14.4" x14ac:dyDescent="0.3"/>
  <cols>
    <col min="1" max="1" width="3.33203125" bestFit="1" customWidth="1"/>
    <col min="2" max="2" width="9.6640625" bestFit="1" customWidth="1"/>
    <col min="3" max="3" width="10" bestFit="1" customWidth="1"/>
    <col min="4" max="4" width="9" bestFit="1" customWidth="1"/>
    <col min="5" max="5" width="9" customWidth="1"/>
    <col min="6" max="6" width="12.109375" bestFit="1" customWidth="1"/>
    <col min="7" max="7" width="12.5546875" bestFit="1" customWidth="1"/>
    <col min="8" max="8" width="12.6640625" bestFit="1" customWidth="1"/>
    <col min="9" max="9" width="12.109375" bestFit="1" customWidth="1"/>
    <col min="10" max="10" width="12.5546875" bestFit="1" customWidth="1"/>
    <col min="11" max="11" width="10.33203125" bestFit="1" customWidth="1"/>
    <col min="12" max="12" width="13.33203125" bestFit="1" customWidth="1"/>
    <col min="13" max="13" width="10.88671875" bestFit="1" customWidth="1"/>
    <col min="14" max="14" width="9.44140625" bestFit="1" customWidth="1"/>
    <col min="15" max="15" width="13" bestFit="1" customWidth="1"/>
    <col min="16" max="16" width="12.33203125" bestFit="1" customWidth="1"/>
  </cols>
  <sheetData>
    <row r="1" spans="1:17" x14ac:dyDescent="0.3">
      <c r="A1" t="s">
        <v>0</v>
      </c>
      <c r="B1" t="s">
        <v>18</v>
      </c>
      <c r="C1" t="s">
        <v>19</v>
      </c>
      <c r="D1" t="s">
        <v>3</v>
      </c>
      <c r="E1" t="s">
        <v>22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21</v>
      </c>
    </row>
    <row r="2" spans="1:17" x14ac:dyDescent="0.3">
      <c r="A2">
        <v>2</v>
      </c>
      <c r="B2">
        <v>2</v>
      </c>
      <c r="C2" t="s">
        <v>15</v>
      </c>
      <c r="D2">
        <v>0</v>
      </c>
      <c r="E2">
        <v>2</v>
      </c>
      <c r="F2" s="7">
        <f>S2_mgL!E2*2/60</f>
        <v>93.961908666666673</v>
      </c>
      <c r="G2" s="7">
        <f>S2_mgL!F2*2/74</f>
        <v>13.124164054054054</v>
      </c>
      <c r="H2" s="7">
        <f>S2_mgL!G2*2/88</f>
        <v>0</v>
      </c>
      <c r="I2" s="7">
        <f>S2_mgL!H2*2/88</f>
        <v>0.68552886363636367</v>
      </c>
      <c r="J2" s="7">
        <f>S2_mgL!I2*2/102</f>
        <v>0.175581568627451</v>
      </c>
      <c r="K2" s="7">
        <f>S2_mgL!J2*2/102</f>
        <v>0</v>
      </c>
      <c r="L2" s="7">
        <f>S2_mgL!K2*2/116</f>
        <v>0</v>
      </c>
      <c r="M2" s="7">
        <f>S2_mgL!L2*2/116</f>
        <v>0</v>
      </c>
      <c r="N2" s="7">
        <f>S2_mgL!M2*2/60</f>
        <v>0</v>
      </c>
      <c r="O2" s="7">
        <f>S2_mgL!N2*2/130</f>
        <v>0</v>
      </c>
      <c r="P2" s="7">
        <f>S2_mgL!O2*2/144</f>
        <v>0</v>
      </c>
      <c r="Q2" s="8">
        <f>SUM(F2:P2)</f>
        <v>107.94718315298454</v>
      </c>
    </row>
    <row r="3" spans="1:17" x14ac:dyDescent="0.3">
      <c r="A3">
        <v>3</v>
      </c>
      <c r="B3">
        <v>2</v>
      </c>
      <c r="C3" t="s">
        <v>20</v>
      </c>
      <c r="D3">
        <v>0.05</v>
      </c>
      <c r="E3">
        <v>2</v>
      </c>
      <c r="F3" s="7">
        <f>S2_mgL!E3*2/60</f>
        <v>108.61737066666666</v>
      </c>
      <c r="G3" s="7">
        <f>S2_mgL!F3*2/74</f>
        <v>16.819273783783785</v>
      </c>
      <c r="H3" s="7">
        <f>S2_mgL!G3*2/88</f>
        <v>1.2445181818181819</v>
      </c>
      <c r="I3" s="7">
        <f>S2_mgL!H3*2/88</f>
        <v>1.6121597727272727</v>
      </c>
      <c r="J3" s="7">
        <f>S2_mgL!I3*2/102</f>
        <v>1.7385501960784313</v>
      </c>
      <c r="K3" s="7">
        <f>S2_mgL!J3*2/102</f>
        <v>0</v>
      </c>
      <c r="L3" s="7">
        <f>S2_mgL!K3*2/116</f>
        <v>0.29708465517241384</v>
      </c>
      <c r="M3" s="7">
        <f>S2_mgL!L3*2/116</f>
        <v>0</v>
      </c>
      <c r="N3" s="7">
        <f>S2_mgL!M3*2/60</f>
        <v>0</v>
      </c>
      <c r="O3" s="7">
        <f>S2_mgL!N3*2/130</f>
        <v>0</v>
      </c>
      <c r="P3" s="7">
        <f>S2_mgL!O3*2/144</f>
        <v>0</v>
      </c>
      <c r="Q3" s="8">
        <f t="shared" ref="Q3:Q48" si="0">SUM(F3:P3)</f>
        <v>130.32895725624675</v>
      </c>
    </row>
    <row r="4" spans="1:17" x14ac:dyDescent="0.3">
      <c r="A4">
        <v>4</v>
      </c>
      <c r="B4">
        <v>2</v>
      </c>
      <c r="C4" t="s">
        <v>20</v>
      </c>
      <c r="D4">
        <v>0.5</v>
      </c>
      <c r="E4">
        <v>2</v>
      </c>
      <c r="F4" s="7">
        <f>S2_mgL!E4*2/60</f>
        <v>110.310835</v>
      </c>
      <c r="G4" s="7">
        <f>S2_mgL!F4*2/74</f>
        <v>16.769323783783783</v>
      </c>
      <c r="H4" s="7">
        <f>S2_mgL!G4*2/88</f>
        <v>0.24620045454545456</v>
      </c>
      <c r="I4" s="7">
        <f>S2_mgL!H4*2/88</f>
        <v>0.81371681818181818</v>
      </c>
      <c r="J4" s="7">
        <f>S2_mgL!I4*2/102</f>
        <v>0.2618594117647059</v>
      </c>
      <c r="K4" s="7">
        <f>S2_mgL!J4*2/102</f>
        <v>0</v>
      </c>
      <c r="L4" s="7">
        <f>S2_mgL!K4*2/116</f>
        <v>0</v>
      </c>
      <c r="M4" s="7">
        <f>S2_mgL!L4*2/116</f>
        <v>0</v>
      </c>
      <c r="N4" s="7">
        <f>S2_mgL!M4*2/60</f>
        <v>0</v>
      </c>
      <c r="O4" s="7">
        <f>S2_mgL!N4*2/130</f>
        <v>0</v>
      </c>
      <c r="P4" s="7">
        <f>S2_mgL!O4*2/144</f>
        <v>0</v>
      </c>
      <c r="Q4" s="8">
        <f t="shared" si="0"/>
        <v>128.40193546827578</v>
      </c>
    </row>
    <row r="5" spans="1:17" x14ac:dyDescent="0.3">
      <c r="A5">
        <v>7</v>
      </c>
      <c r="B5">
        <v>2</v>
      </c>
      <c r="C5" t="s">
        <v>17</v>
      </c>
      <c r="D5">
        <v>0.05</v>
      </c>
      <c r="E5">
        <v>2</v>
      </c>
      <c r="F5" s="7">
        <f>S2_mgL!E5*2/60</f>
        <v>106.79137300000001</v>
      </c>
      <c r="G5" s="7">
        <f>S2_mgL!F5*2/74</f>
        <v>15.736069189189189</v>
      </c>
      <c r="H5" s="7">
        <f>S2_mgL!G5*2/88</f>
        <v>0</v>
      </c>
      <c r="I5" s="7">
        <f>S2_mgL!H5*2/88</f>
        <v>0.88371431818181811</v>
      </c>
      <c r="J5" s="7">
        <f>S2_mgL!I5*2/102</f>
        <v>0.18789490196078432</v>
      </c>
      <c r="K5" s="7">
        <f>S2_mgL!J5*2/102</f>
        <v>0</v>
      </c>
      <c r="L5" s="7">
        <f>S2_mgL!K5*2/116</f>
        <v>0</v>
      </c>
      <c r="M5" s="7">
        <f>S2_mgL!L5*2/116</f>
        <v>0</v>
      </c>
      <c r="N5" s="7">
        <f>S2_mgL!M5*2/60</f>
        <v>0</v>
      </c>
      <c r="O5" s="7">
        <f>S2_mgL!N5*2/130</f>
        <v>0</v>
      </c>
      <c r="P5" s="7">
        <f>S2_mgL!O5*2/144</f>
        <v>0</v>
      </c>
      <c r="Q5" s="8">
        <f t="shared" si="0"/>
        <v>123.59905140933181</v>
      </c>
    </row>
    <row r="6" spans="1:17" x14ac:dyDescent="0.3">
      <c r="A6">
        <v>8</v>
      </c>
      <c r="B6">
        <v>2</v>
      </c>
      <c r="C6" t="s">
        <v>17</v>
      </c>
      <c r="D6">
        <v>0.5</v>
      </c>
      <c r="E6">
        <v>2</v>
      </c>
      <c r="F6" s="7">
        <f>S2_mgL!E6*2/60</f>
        <v>100.92961166666667</v>
      </c>
      <c r="G6" s="7">
        <f>S2_mgL!F6*2/74</f>
        <v>12.73416918918919</v>
      </c>
      <c r="H6" s="7">
        <f>S2_mgL!G6*2/88</f>
        <v>0</v>
      </c>
      <c r="I6" s="7">
        <f>S2_mgL!H6*2/88</f>
        <v>0.63785090909090902</v>
      </c>
      <c r="J6" s="7">
        <f>S2_mgL!I6*2/102</f>
        <v>0.20978823529411764</v>
      </c>
      <c r="K6" s="7">
        <f>S2_mgL!J6*2/102</f>
        <v>0</v>
      </c>
      <c r="L6" s="7">
        <f>S2_mgL!K6*2/116</f>
        <v>0</v>
      </c>
      <c r="M6" s="7">
        <f>S2_mgL!L6*2/116</f>
        <v>0</v>
      </c>
      <c r="N6" s="7">
        <f>S2_mgL!M6*2/60</f>
        <v>0</v>
      </c>
      <c r="O6" s="7">
        <f>S2_mgL!N6*2/130</f>
        <v>0</v>
      </c>
      <c r="P6" s="7">
        <f>S2_mgL!O6*2/144</f>
        <v>0</v>
      </c>
      <c r="Q6" s="8">
        <f t="shared" si="0"/>
        <v>114.51142000024089</v>
      </c>
    </row>
    <row r="7" spans="1:17" x14ac:dyDescent="0.3">
      <c r="A7">
        <v>10</v>
      </c>
      <c r="B7">
        <v>3</v>
      </c>
      <c r="C7" t="s">
        <v>15</v>
      </c>
      <c r="D7">
        <v>0</v>
      </c>
      <c r="E7">
        <v>2</v>
      </c>
      <c r="F7" s="7">
        <f>S2_mgL!E7*2/60</f>
        <v>84.195486666666667</v>
      </c>
      <c r="G7" s="7">
        <f>S2_mgL!F7*2/74</f>
        <v>13.803110810810811</v>
      </c>
      <c r="H7" s="7">
        <f>S2_mgL!G7*2/88</f>
        <v>0.22574227272727274</v>
      </c>
      <c r="I7" s="7">
        <f>S2_mgL!H7*2/88</f>
        <v>8.1828872727272728</v>
      </c>
      <c r="J7" s="7">
        <f>S2_mgL!I7*2/102</f>
        <v>0.2612113725490196</v>
      </c>
      <c r="K7" s="7">
        <f>S2_mgL!J7*2/102</f>
        <v>0</v>
      </c>
      <c r="L7" s="7">
        <f>S2_mgL!K7*2/116</f>
        <v>0</v>
      </c>
      <c r="M7" s="7">
        <f>S2_mgL!L7*2/116</f>
        <v>0</v>
      </c>
      <c r="N7" s="7">
        <f>S2_mgL!M7*2/60</f>
        <v>0</v>
      </c>
      <c r="O7" s="7">
        <f>S2_mgL!N7*2/130</f>
        <v>0</v>
      </c>
      <c r="P7" s="7">
        <f>S2_mgL!O7*2/144</f>
        <v>0</v>
      </c>
      <c r="Q7" s="8">
        <f t="shared" si="0"/>
        <v>106.66843839548103</v>
      </c>
    </row>
    <row r="8" spans="1:17" x14ac:dyDescent="0.3">
      <c r="A8">
        <v>11</v>
      </c>
      <c r="B8">
        <v>3</v>
      </c>
      <c r="C8" t="s">
        <v>20</v>
      </c>
      <c r="D8">
        <v>0.05</v>
      </c>
      <c r="E8">
        <v>2</v>
      </c>
      <c r="F8" s="7">
        <f>S2_mgL!E8*2/60</f>
        <v>75.776902333333325</v>
      </c>
      <c r="G8" s="7">
        <f>S2_mgL!F8*2/74</f>
        <v>12.571447027027027</v>
      </c>
      <c r="H8" s="7">
        <f>S2_mgL!G8*2/88</f>
        <v>1.2213038636363636</v>
      </c>
      <c r="I8" s="7">
        <f>S2_mgL!H8*2/88</f>
        <v>4.6131925000000003</v>
      </c>
      <c r="J8" s="7">
        <f>S2_mgL!I8*2/102</f>
        <v>1.6588082352941178</v>
      </c>
      <c r="K8" s="7">
        <f>S2_mgL!J8*2/102</f>
        <v>0</v>
      </c>
      <c r="L8" s="7">
        <f>S2_mgL!K8*2/116</f>
        <v>0.14058137931034481</v>
      </c>
      <c r="M8" s="7">
        <f>S2_mgL!L8*2/116</f>
        <v>0</v>
      </c>
      <c r="N8" s="7">
        <f>S2_mgL!M8*2/60</f>
        <v>0</v>
      </c>
      <c r="O8" s="7">
        <f>S2_mgL!N8*2/130</f>
        <v>0</v>
      </c>
      <c r="P8" s="7">
        <f>S2_mgL!O8*2/144</f>
        <v>0</v>
      </c>
      <c r="Q8" s="8">
        <f t="shared" si="0"/>
        <v>95.982235338601171</v>
      </c>
    </row>
    <row r="9" spans="1:17" x14ac:dyDescent="0.3">
      <c r="A9">
        <v>12</v>
      </c>
      <c r="B9">
        <v>3</v>
      </c>
      <c r="C9" t="s">
        <v>20</v>
      </c>
      <c r="D9">
        <v>0.5</v>
      </c>
      <c r="E9">
        <v>2</v>
      </c>
      <c r="F9" s="7">
        <f>S2_mgL!E9*2/60</f>
        <v>96.266704666666655</v>
      </c>
      <c r="G9" s="7">
        <f>S2_mgL!F9*2/74</f>
        <v>16.572589189189188</v>
      </c>
      <c r="H9" s="7">
        <f>S2_mgL!G9*2/88</f>
        <v>0.26914909090909095</v>
      </c>
      <c r="I9" s="7">
        <f>S2_mgL!H9*2/88</f>
        <v>7.2306068181818182</v>
      </c>
      <c r="J9" s="7">
        <f>S2_mgL!I9*2/102</f>
        <v>0.34327039215686272</v>
      </c>
      <c r="K9" s="7">
        <f>S2_mgL!J9*2/102</f>
        <v>0</v>
      </c>
      <c r="L9" s="7">
        <f>S2_mgL!K9*2/116</f>
        <v>0</v>
      </c>
      <c r="M9" s="7">
        <f>S2_mgL!L9*2/116</f>
        <v>0</v>
      </c>
      <c r="N9" s="7">
        <f>S2_mgL!M9*2/60</f>
        <v>0</v>
      </c>
      <c r="O9" s="7">
        <f>S2_mgL!N9*2/130</f>
        <v>0</v>
      </c>
      <c r="P9" s="7">
        <f>S2_mgL!O9*2/144</f>
        <v>0</v>
      </c>
      <c r="Q9" s="8">
        <f t="shared" si="0"/>
        <v>120.68232015710362</v>
      </c>
    </row>
    <row r="10" spans="1:17" x14ac:dyDescent="0.3">
      <c r="A10">
        <v>15</v>
      </c>
      <c r="B10">
        <v>3</v>
      </c>
      <c r="C10" t="s">
        <v>17</v>
      </c>
      <c r="D10">
        <v>0.05</v>
      </c>
      <c r="E10">
        <v>2</v>
      </c>
      <c r="F10" s="7">
        <f>S2_mgL!E10*2/60</f>
        <v>87.964063333333328</v>
      </c>
      <c r="G10" s="7">
        <f>S2_mgL!F10*2/74</f>
        <v>13.729135135135135</v>
      </c>
      <c r="H10" s="7">
        <f>S2_mgL!G10*2/88</f>
        <v>0.25407545454545455</v>
      </c>
      <c r="I10" s="7">
        <f>S2_mgL!H10*2/88</f>
        <v>11.832497272727272</v>
      </c>
      <c r="J10" s="7">
        <f>S2_mgL!I10*2/102</f>
        <v>0.28795568627450979</v>
      </c>
      <c r="K10" s="7">
        <f>S2_mgL!J10*2/102</f>
        <v>0</v>
      </c>
      <c r="L10" s="7">
        <f>S2_mgL!K10*2/116</f>
        <v>0</v>
      </c>
      <c r="M10" s="7">
        <f>S2_mgL!L10*2/116</f>
        <v>0</v>
      </c>
      <c r="N10" s="7">
        <f>S2_mgL!M10*2/60</f>
        <v>0</v>
      </c>
      <c r="O10" s="7">
        <f>S2_mgL!N10*2/130</f>
        <v>0</v>
      </c>
      <c r="P10" s="7">
        <f>S2_mgL!O10*2/144</f>
        <v>0</v>
      </c>
      <c r="Q10" s="8">
        <f t="shared" si="0"/>
        <v>114.06772688201571</v>
      </c>
    </row>
    <row r="11" spans="1:17" x14ac:dyDescent="0.3">
      <c r="A11">
        <v>16</v>
      </c>
      <c r="B11">
        <v>3</v>
      </c>
      <c r="C11" t="s">
        <v>17</v>
      </c>
      <c r="D11">
        <v>0.5</v>
      </c>
      <c r="E11">
        <v>2</v>
      </c>
      <c r="F11" s="7">
        <f>S2_mgL!E11*2/60</f>
        <v>48.52852433333333</v>
      </c>
      <c r="G11" s="7">
        <f>S2_mgL!F11*2/74</f>
        <v>9.2983670270270267</v>
      </c>
      <c r="H11" s="7">
        <f>S2_mgL!G11*2/88</f>
        <v>0</v>
      </c>
      <c r="I11" s="7">
        <f>S2_mgL!H11*2/88</f>
        <v>4.2546836363636364</v>
      </c>
      <c r="J11" s="7">
        <f>S2_mgL!I11*2/102</f>
        <v>0</v>
      </c>
      <c r="K11" s="7">
        <f>S2_mgL!J11*2/102</f>
        <v>0</v>
      </c>
      <c r="L11" s="7">
        <f>S2_mgL!K11*2/116</f>
        <v>0</v>
      </c>
      <c r="M11" s="7">
        <f>S2_mgL!L11*2/116</f>
        <v>0</v>
      </c>
      <c r="N11" s="7">
        <f>S2_mgL!M11*2/60</f>
        <v>0</v>
      </c>
      <c r="O11" s="7">
        <f>S2_mgL!N11*2/130</f>
        <v>0</v>
      </c>
      <c r="P11" s="7">
        <f>S2_mgL!O11*2/144</f>
        <v>0</v>
      </c>
      <c r="Q11" s="8">
        <f t="shared" si="0"/>
        <v>62.081574996723994</v>
      </c>
    </row>
    <row r="12" spans="1:17" x14ac:dyDescent="0.3">
      <c r="A12">
        <v>2</v>
      </c>
      <c r="B12">
        <v>4</v>
      </c>
      <c r="C12" t="s">
        <v>15</v>
      </c>
      <c r="D12">
        <v>0</v>
      </c>
      <c r="E12">
        <v>2</v>
      </c>
      <c r="F12" s="7">
        <f>S2_mgL!E12*2/60</f>
        <v>61.253616666666666</v>
      </c>
      <c r="G12" s="7">
        <f>S2_mgL!F12*2/74</f>
        <v>14.726239729729729</v>
      </c>
      <c r="H12" s="7">
        <f>S2_mgL!G12*2/88</f>
        <v>1.366050909090909</v>
      </c>
      <c r="I12" s="7">
        <f>S2_mgL!H12*2/88</f>
        <v>19.683164090909091</v>
      </c>
      <c r="J12" s="7">
        <f>S2_mgL!I12*2/102</f>
        <v>2.0018998039215687</v>
      </c>
      <c r="K12" s="7">
        <f>S2_mgL!J12*2/102</f>
        <v>0.19040333333333334</v>
      </c>
      <c r="L12" s="7">
        <f>S2_mgL!K12*2/116</f>
        <v>0</v>
      </c>
      <c r="M12" s="7">
        <f>S2_mgL!L12*2/116</f>
        <v>0</v>
      </c>
      <c r="N12" s="7">
        <f>S2_mgL!M12*2/60</f>
        <v>0</v>
      </c>
      <c r="O12" s="7">
        <f>S2_mgL!N12*2/130</f>
        <v>0</v>
      </c>
      <c r="P12" s="7">
        <f>S2_mgL!O12*2/144</f>
        <v>0</v>
      </c>
      <c r="Q12" s="8">
        <f t="shared" si="0"/>
        <v>99.221374533651314</v>
      </c>
    </row>
    <row r="13" spans="1:17" x14ac:dyDescent="0.3">
      <c r="A13">
        <v>3</v>
      </c>
      <c r="B13">
        <v>4</v>
      </c>
      <c r="C13" t="s">
        <v>20</v>
      </c>
      <c r="D13">
        <v>0.05</v>
      </c>
      <c r="E13">
        <v>2</v>
      </c>
      <c r="F13" s="7">
        <f>S2_mgL!E13*2/60</f>
        <v>59.422842333333328</v>
      </c>
      <c r="G13" s="7">
        <f>S2_mgL!F13*2/74</f>
        <v>18.298870000000001</v>
      </c>
      <c r="H13" s="7">
        <f>S2_mgL!G13*2/88</f>
        <v>0.54081409090909094</v>
      </c>
      <c r="I13" s="7">
        <f>S2_mgL!H13*2/88</f>
        <v>15.014756136363637</v>
      </c>
      <c r="J13" s="7">
        <f>S2_mgL!I13*2/102</f>
        <v>0.99583254901960794</v>
      </c>
      <c r="K13" s="7">
        <f>S2_mgL!J13*2/102</f>
        <v>0.22584627450980391</v>
      </c>
      <c r="L13" s="7">
        <f>S2_mgL!K13*2/116</f>
        <v>0</v>
      </c>
      <c r="M13" s="7">
        <f>S2_mgL!L13*2/116</f>
        <v>0</v>
      </c>
      <c r="N13" s="7">
        <f>S2_mgL!M13*2/60</f>
        <v>0</v>
      </c>
      <c r="O13" s="7">
        <f>S2_mgL!N13*2/130</f>
        <v>0</v>
      </c>
      <c r="P13" s="7">
        <f>S2_mgL!O13*2/144</f>
        <v>0</v>
      </c>
      <c r="Q13" s="8">
        <f t="shared" si="0"/>
        <v>94.498961384135484</v>
      </c>
    </row>
    <row r="14" spans="1:17" x14ac:dyDescent="0.3">
      <c r="A14">
        <v>4</v>
      </c>
      <c r="B14">
        <v>4</v>
      </c>
      <c r="C14" t="s">
        <v>20</v>
      </c>
      <c r="D14">
        <v>0.5</v>
      </c>
      <c r="E14">
        <v>2</v>
      </c>
      <c r="F14" s="7">
        <f>S2_mgL!E14*2/60</f>
        <v>60.537830333333332</v>
      </c>
      <c r="G14" s="7">
        <f>S2_mgL!F14*2/74</f>
        <v>16.612943783783784</v>
      </c>
      <c r="H14" s="7">
        <f>S2_mgL!G14*2/88</f>
        <v>0.47942136363636362</v>
      </c>
      <c r="I14" s="7">
        <f>S2_mgL!H14*2/88</f>
        <v>14.972006818181818</v>
      </c>
      <c r="J14" s="7">
        <f>S2_mgL!I14*2/102</f>
        <v>0.9742158823529411</v>
      </c>
      <c r="K14" s="7">
        <f>S2_mgL!J14*2/102</f>
        <v>0.18333529411764704</v>
      </c>
      <c r="L14" s="7">
        <f>S2_mgL!K14*2/116</f>
        <v>0</v>
      </c>
      <c r="M14" s="7">
        <f>S2_mgL!L14*2/116</f>
        <v>0</v>
      </c>
      <c r="N14" s="7">
        <f>S2_mgL!M14*2/60</f>
        <v>0</v>
      </c>
      <c r="O14" s="7">
        <f>S2_mgL!N14*2/130</f>
        <v>0</v>
      </c>
      <c r="P14" s="7">
        <f>S2_mgL!O14*2/144</f>
        <v>0</v>
      </c>
      <c r="Q14" s="8">
        <f t="shared" si="0"/>
        <v>93.759753475405887</v>
      </c>
    </row>
    <row r="15" spans="1:17" x14ac:dyDescent="0.3">
      <c r="A15">
        <v>7</v>
      </c>
      <c r="B15">
        <v>4</v>
      </c>
      <c r="C15" t="s">
        <v>17</v>
      </c>
      <c r="D15">
        <v>0.05</v>
      </c>
      <c r="E15">
        <v>2</v>
      </c>
      <c r="F15" s="7">
        <f>S2_mgL!E15*2/60</f>
        <v>56.878615666666661</v>
      </c>
      <c r="G15" s="7">
        <f>S2_mgL!F15*2/74</f>
        <v>13.696629999999999</v>
      </c>
      <c r="H15" s="7">
        <f>S2_mgL!G15*2/88</f>
        <v>0.72791386363636368</v>
      </c>
      <c r="I15" s="7">
        <f>S2_mgL!H15*2/88</f>
        <v>13.986002045454546</v>
      </c>
      <c r="J15" s="7">
        <f>S2_mgL!I15*2/102</f>
        <v>1.3209970588235296</v>
      </c>
      <c r="K15" s="7">
        <f>S2_mgL!J15*2/102</f>
        <v>0.16847705882352942</v>
      </c>
      <c r="L15" s="7">
        <f>S2_mgL!K15*2/116</f>
        <v>0</v>
      </c>
      <c r="M15" s="7">
        <f>S2_mgL!L15*2/116</f>
        <v>0</v>
      </c>
      <c r="N15" s="7">
        <f>S2_mgL!M15*2/60</f>
        <v>0</v>
      </c>
      <c r="O15" s="7">
        <f>S2_mgL!N15*2/130</f>
        <v>0</v>
      </c>
      <c r="P15" s="7">
        <f>S2_mgL!O15*2/144</f>
        <v>0</v>
      </c>
      <c r="Q15" s="8">
        <f t="shared" si="0"/>
        <v>86.778635693404624</v>
      </c>
    </row>
    <row r="16" spans="1:17" x14ac:dyDescent="0.3">
      <c r="A16">
        <v>8</v>
      </c>
      <c r="B16">
        <v>4</v>
      </c>
      <c r="C16" t="s">
        <v>17</v>
      </c>
      <c r="D16">
        <v>0.5</v>
      </c>
      <c r="E16">
        <v>2</v>
      </c>
      <c r="F16" s="7">
        <f>S2_mgL!E16*2/60</f>
        <v>12.184870999999999</v>
      </c>
      <c r="G16" s="7">
        <f>S2_mgL!F16*2/74</f>
        <v>1.6328218918918918</v>
      </c>
      <c r="H16" s="7">
        <f>S2_mgL!G16*2/88</f>
        <v>0</v>
      </c>
      <c r="I16" s="7">
        <f>S2_mgL!H16*2/88</f>
        <v>3.3357477272727269</v>
      </c>
      <c r="J16" s="7">
        <f>S2_mgL!I16*2/102</f>
        <v>0</v>
      </c>
      <c r="K16" s="7">
        <f>S2_mgL!J16*2/102</f>
        <v>0</v>
      </c>
      <c r="L16" s="7">
        <f>S2_mgL!K16*2/116</f>
        <v>0</v>
      </c>
      <c r="M16" s="7">
        <f>S2_mgL!L16*2/116</f>
        <v>0</v>
      </c>
      <c r="N16" s="7">
        <f>S2_mgL!M16*2/60</f>
        <v>0</v>
      </c>
      <c r="O16" s="7">
        <f>S2_mgL!N16*2/130</f>
        <v>0</v>
      </c>
      <c r="P16" s="7">
        <f>S2_mgL!O16*2/144</f>
        <v>0</v>
      </c>
      <c r="Q16" s="8">
        <f t="shared" si="0"/>
        <v>17.15344061916462</v>
      </c>
    </row>
    <row r="17" spans="1:17" x14ac:dyDescent="0.3">
      <c r="A17">
        <v>10</v>
      </c>
      <c r="B17">
        <v>5</v>
      </c>
      <c r="C17" t="s">
        <v>15</v>
      </c>
      <c r="D17">
        <v>0</v>
      </c>
      <c r="E17">
        <v>2</v>
      </c>
      <c r="F17" s="7">
        <f>S2_mgL!E17*2/60</f>
        <v>59.392322666666672</v>
      </c>
      <c r="G17" s="7">
        <f>S2_mgL!F17*2/74</f>
        <v>18.552723783783783</v>
      </c>
      <c r="H17" s="7">
        <f>S2_mgL!G17*2/88</f>
        <v>1.4725715909090908</v>
      </c>
      <c r="I17" s="7">
        <f>S2_mgL!H17*2/88</f>
        <v>19.909162727272726</v>
      </c>
      <c r="J17" s="7">
        <f>S2_mgL!I17*2/102</f>
        <v>2.0337549019607843</v>
      </c>
      <c r="K17" s="7">
        <f>S2_mgL!J17*2/102</f>
        <v>0.1930372549019608</v>
      </c>
      <c r="L17" s="7">
        <f>S2_mgL!K17*2/116</f>
        <v>0</v>
      </c>
      <c r="M17" s="7">
        <f>S2_mgL!L17*2/116</f>
        <v>0</v>
      </c>
      <c r="N17" s="7">
        <f>S2_mgL!M17*2/60</f>
        <v>0</v>
      </c>
      <c r="O17" s="7">
        <f>S2_mgL!N17*2/130</f>
        <v>0</v>
      </c>
      <c r="P17" s="7">
        <f>S2_mgL!O17*2/144</f>
        <v>0</v>
      </c>
      <c r="Q17" s="8">
        <f t="shared" si="0"/>
        <v>101.55357292549505</v>
      </c>
    </row>
    <row r="18" spans="1:17" x14ac:dyDescent="0.3">
      <c r="A18">
        <v>11</v>
      </c>
      <c r="B18">
        <v>5</v>
      </c>
      <c r="C18" t="s">
        <v>20</v>
      </c>
      <c r="D18">
        <v>0.05</v>
      </c>
      <c r="E18">
        <v>2</v>
      </c>
      <c r="F18" s="7">
        <f>S2_mgL!E18*2/60</f>
        <v>54.198988</v>
      </c>
      <c r="G18" s="7">
        <f>S2_mgL!F18*2/74</f>
        <v>21.281320000000001</v>
      </c>
      <c r="H18" s="7">
        <f>S2_mgL!G18*2/88</f>
        <v>1.3140215909090909</v>
      </c>
      <c r="I18" s="7">
        <f>S2_mgL!H18*2/88</f>
        <v>17.301474090909092</v>
      </c>
      <c r="J18" s="7">
        <f>S2_mgL!I18*2/102</f>
        <v>1.9213029411764706</v>
      </c>
      <c r="K18" s="7">
        <f>S2_mgL!J18*2/102</f>
        <v>0.26647627450980393</v>
      </c>
      <c r="L18" s="7">
        <f>S2_mgL!K18*2/116</f>
        <v>0</v>
      </c>
      <c r="M18" s="7">
        <f>S2_mgL!L18*2/116</f>
        <v>0</v>
      </c>
      <c r="N18" s="7">
        <f>S2_mgL!M18*2/60</f>
        <v>0</v>
      </c>
      <c r="O18" s="7">
        <f>S2_mgL!N18*2/130</f>
        <v>0</v>
      </c>
      <c r="P18" s="7">
        <f>S2_mgL!O18*2/144</f>
        <v>0</v>
      </c>
      <c r="Q18" s="8">
        <f t="shared" si="0"/>
        <v>96.283582897504459</v>
      </c>
    </row>
    <row r="19" spans="1:17" x14ac:dyDescent="0.3">
      <c r="A19">
        <v>12</v>
      </c>
      <c r="B19">
        <v>5</v>
      </c>
      <c r="C19" t="s">
        <v>20</v>
      </c>
      <c r="D19">
        <v>0.5</v>
      </c>
      <c r="E19">
        <v>2</v>
      </c>
      <c r="F19" s="7">
        <f>S2_mgL!E19*2/60</f>
        <v>62.124234999999999</v>
      </c>
      <c r="G19" s="7">
        <f>S2_mgL!F19*2/74</f>
        <v>20.872785405405406</v>
      </c>
      <c r="H19" s="7">
        <f>S2_mgL!G19*2/88</f>
        <v>0.99454977272727274</v>
      </c>
      <c r="I19" s="7">
        <f>S2_mgL!H19*2/88</f>
        <v>14.748537045454544</v>
      </c>
      <c r="J19" s="7">
        <f>S2_mgL!I19*2/102</f>
        <v>1.7565760784313726</v>
      </c>
      <c r="K19" s="7">
        <f>S2_mgL!J19*2/102</f>
        <v>0.21798901960784314</v>
      </c>
      <c r="L19" s="7">
        <f>S2_mgL!K19*2/116</f>
        <v>0</v>
      </c>
      <c r="M19" s="7">
        <f>S2_mgL!L19*2/116</f>
        <v>0</v>
      </c>
      <c r="N19" s="7">
        <f>S2_mgL!M19*2/60</f>
        <v>0</v>
      </c>
      <c r="O19" s="7">
        <f>S2_mgL!N19*2/130</f>
        <v>0</v>
      </c>
      <c r="P19" s="7">
        <f>S2_mgL!O19*2/144</f>
        <v>0</v>
      </c>
      <c r="Q19" s="8">
        <f t="shared" si="0"/>
        <v>100.71467232162644</v>
      </c>
    </row>
    <row r="20" spans="1:17" x14ac:dyDescent="0.3">
      <c r="A20">
        <v>15</v>
      </c>
      <c r="B20">
        <v>5</v>
      </c>
      <c r="C20" t="s">
        <v>17</v>
      </c>
      <c r="D20">
        <v>0.05</v>
      </c>
      <c r="E20">
        <v>2</v>
      </c>
      <c r="F20" s="7">
        <f>S2_mgL!E20*2/60</f>
        <v>58.671402666666673</v>
      </c>
      <c r="G20" s="7">
        <f>S2_mgL!F20*2/74</f>
        <v>19.110383783783785</v>
      </c>
      <c r="H20" s="7">
        <f>S2_mgL!G20*2/88</f>
        <v>1.4924218181818183</v>
      </c>
      <c r="I20" s="7">
        <f>S2_mgL!H20*2/88</f>
        <v>19.561047500000001</v>
      </c>
      <c r="J20" s="7">
        <f>S2_mgL!I20*2/102</f>
        <v>2.0646760784313725</v>
      </c>
      <c r="K20" s="7">
        <f>S2_mgL!J20*2/102</f>
        <v>0.24233549019607842</v>
      </c>
      <c r="L20" s="7">
        <f>S2_mgL!K20*2/116</f>
        <v>0</v>
      </c>
      <c r="M20" s="7">
        <f>S2_mgL!L20*2/116</f>
        <v>0</v>
      </c>
      <c r="N20" s="7">
        <f>S2_mgL!M20*2/60</f>
        <v>0</v>
      </c>
      <c r="O20" s="7">
        <f>S2_mgL!N20*2/130</f>
        <v>0</v>
      </c>
      <c r="P20" s="7">
        <f>S2_mgL!O20*2/144</f>
        <v>0</v>
      </c>
      <c r="Q20" s="8">
        <f t="shared" si="0"/>
        <v>101.14226733725974</v>
      </c>
    </row>
    <row r="21" spans="1:17" x14ac:dyDescent="0.3">
      <c r="A21" s="2">
        <v>16</v>
      </c>
      <c r="B21" s="2">
        <v>5</v>
      </c>
      <c r="C21" s="2" t="s">
        <v>17</v>
      </c>
      <c r="D21" s="2">
        <v>0.5</v>
      </c>
      <c r="E21">
        <v>2</v>
      </c>
      <c r="F21" s="7">
        <f>S2_mgL!E21*2/60</f>
        <v>24.430262333333335</v>
      </c>
      <c r="G21" s="7">
        <f>S2_mgL!F21*2/74</f>
        <v>2.5139886486486485</v>
      </c>
      <c r="H21" s="7">
        <f>S2_mgL!G21*2/88</f>
        <v>0</v>
      </c>
      <c r="I21" s="7">
        <f>S2_mgL!H21*2/88</f>
        <v>9.7465897727272726</v>
      </c>
      <c r="J21" s="7">
        <f>S2_mgL!I21*2/102</f>
        <v>0</v>
      </c>
      <c r="K21" s="7">
        <f>S2_mgL!J21*2/102</f>
        <v>0</v>
      </c>
      <c r="L21" s="7">
        <f>S2_mgL!K21*2/116</f>
        <v>0</v>
      </c>
      <c r="M21" s="7">
        <f>S2_mgL!L21*2/116</f>
        <v>0</v>
      </c>
      <c r="N21" s="7">
        <f>S2_mgL!M21*2/60</f>
        <v>0</v>
      </c>
      <c r="O21" s="7">
        <f>S2_mgL!N21*2/130</f>
        <v>0</v>
      </c>
      <c r="P21" s="7">
        <f>S2_mgL!O21*2/144</f>
        <v>0</v>
      </c>
      <c r="Q21" s="8">
        <f t="shared" si="0"/>
        <v>36.690840754709257</v>
      </c>
    </row>
    <row r="22" spans="1:17" x14ac:dyDescent="0.3">
      <c r="A22">
        <v>2</v>
      </c>
      <c r="B22" s="3">
        <v>6</v>
      </c>
      <c r="C22" t="s">
        <v>15</v>
      </c>
      <c r="D22">
        <v>0</v>
      </c>
      <c r="E22">
        <v>2</v>
      </c>
      <c r="F22" s="7">
        <f>S2_mgL!E22*2/60</f>
        <v>54.587732666666668</v>
      </c>
      <c r="G22" s="7">
        <f>S2_mgL!F22*2/74</f>
        <v>15.013286756756758</v>
      </c>
      <c r="H22" s="7">
        <f>S2_mgL!G22*2/88</f>
        <v>1.4264372727272727</v>
      </c>
      <c r="I22" s="7">
        <f>S2_mgL!H22*2/88</f>
        <v>21.261364318181819</v>
      </c>
      <c r="J22" s="7">
        <f>S2_mgL!I22*2/102</f>
        <v>2.0883539215686273</v>
      </c>
      <c r="K22" s="7">
        <f>S2_mgL!J22*2/102</f>
        <v>0.20943392156862745</v>
      </c>
      <c r="L22" s="7">
        <f>S2_mgL!K22*2/116</f>
        <v>0</v>
      </c>
      <c r="M22" s="7">
        <f>S2_mgL!L22*2/116</f>
        <v>0.24701344827586205</v>
      </c>
      <c r="N22" s="7">
        <f>S2_mgL!M22*2/60</f>
        <v>0</v>
      </c>
      <c r="O22" s="7">
        <f>S2_mgL!N22*2/130</f>
        <v>0</v>
      </c>
      <c r="P22" s="7">
        <f>S2_mgL!O22*2/144</f>
        <v>0</v>
      </c>
      <c r="Q22" s="8">
        <f t="shared" si="0"/>
        <v>94.833622305745635</v>
      </c>
    </row>
    <row r="23" spans="1:17" x14ac:dyDescent="0.3">
      <c r="A23">
        <v>3</v>
      </c>
      <c r="B23" s="3">
        <v>6</v>
      </c>
      <c r="C23" t="s">
        <v>20</v>
      </c>
      <c r="D23">
        <v>0.05</v>
      </c>
      <c r="E23">
        <v>2</v>
      </c>
      <c r="F23" s="7">
        <f>S2_mgL!E23*2/60</f>
        <v>56.820571666666666</v>
      </c>
      <c r="G23" s="7">
        <f>S2_mgL!F23*2/74</f>
        <v>21.154887027027026</v>
      </c>
      <c r="H23" s="7">
        <f>S2_mgL!G23*2/88</f>
        <v>1.3951861363636364</v>
      </c>
      <c r="I23" s="7">
        <f>S2_mgL!H23*2/88</f>
        <v>26.077261136363635</v>
      </c>
      <c r="J23" s="7">
        <f>S2_mgL!I23*2/102</f>
        <v>2.0837458823529413</v>
      </c>
      <c r="K23" s="7">
        <f>S2_mgL!J23*2/102</f>
        <v>0.36531450980392155</v>
      </c>
      <c r="L23" s="7">
        <f>S2_mgL!K23*2/116</f>
        <v>0</v>
      </c>
      <c r="M23" s="7">
        <f>S2_mgL!L23*2/116</f>
        <v>0.17640517241379311</v>
      </c>
      <c r="N23" s="7">
        <f>S2_mgL!M23*2/60</f>
        <v>0</v>
      </c>
      <c r="O23" s="7">
        <f>S2_mgL!N23*2/130</f>
        <v>0</v>
      </c>
      <c r="P23" s="7">
        <f>S2_mgL!O23*2/144</f>
        <v>0</v>
      </c>
      <c r="Q23" s="8">
        <f t="shared" si="0"/>
        <v>108.07337153099162</v>
      </c>
    </row>
    <row r="24" spans="1:17" x14ac:dyDescent="0.3">
      <c r="A24">
        <v>4</v>
      </c>
      <c r="B24" s="3">
        <v>6</v>
      </c>
      <c r="C24" t="s">
        <v>20</v>
      </c>
      <c r="D24">
        <v>0.5</v>
      </c>
      <c r="E24">
        <v>2</v>
      </c>
      <c r="F24" s="7">
        <f>S2_mgL!E24*2/60</f>
        <v>63.667553666666663</v>
      </c>
      <c r="G24" s="7">
        <f>S2_mgL!F24*2/74</f>
        <v>20.117225945945947</v>
      </c>
      <c r="H24" s="7">
        <f>S2_mgL!G24*2/88</f>
        <v>1.4686586363636365</v>
      </c>
      <c r="I24" s="7">
        <f>S2_mgL!H24*2/88</f>
        <v>19.907745681818184</v>
      </c>
      <c r="J24" s="7">
        <f>S2_mgL!I24*2/102</f>
        <v>2.1454672549019609</v>
      </c>
      <c r="K24" s="7">
        <f>S2_mgL!J24*2/102</f>
        <v>0.29005254901960786</v>
      </c>
      <c r="L24" s="7">
        <f>S2_mgL!K24*2/116</f>
        <v>0</v>
      </c>
      <c r="M24" s="7">
        <f>S2_mgL!L24*2/116</f>
        <v>0.12443896551724137</v>
      </c>
      <c r="N24" s="7">
        <f>S2_mgL!M24*2/60</f>
        <v>0</v>
      </c>
      <c r="O24" s="7">
        <f>S2_mgL!N24*2/130</f>
        <v>0</v>
      </c>
      <c r="P24" s="7">
        <f>S2_mgL!O24*2/144</f>
        <v>0</v>
      </c>
      <c r="Q24" s="8">
        <f t="shared" si="0"/>
        <v>107.72114270023324</v>
      </c>
    </row>
    <row r="25" spans="1:17" x14ac:dyDescent="0.3">
      <c r="A25">
        <v>7</v>
      </c>
      <c r="B25" s="3">
        <v>6</v>
      </c>
      <c r="C25" t="s">
        <v>17</v>
      </c>
      <c r="D25">
        <v>0.05</v>
      </c>
      <c r="E25">
        <v>2</v>
      </c>
      <c r="F25" s="7">
        <f>S2_mgL!E25*2/60</f>
        <v>55.193028333333338</v>
      </c>
      <c r="G25" s="7">
        <f>S2_mgL!F25*2/74</f>
        <v>19.446118108108106</v>
      </c>
      <c r="H25" s="7">
        <f>S2_mgL!G25*2/88</f>
        <v>1.4661843181818184</v>
      </c>
      <c r="I25" s="7">
        <f>S2_mgL!H25*2/88</f>
        <v>21.458142500000001</v>
      </c>
      <c r="J25" s="7">
        <f>S2_mgL!I25*2/102</f>
        <v>2.0685478431372548</v>
      </c>
      <c r="K25" s="7">
        <f>S2_mgL!J25*2/102</f>
        <v>0.29397764705882351</v>
      </c>
      <c r="L25" s="7">
        <f>S2_mgL!K25*2/116</f>
        <v>0</v>
      </c>
      <c r="M25" s="7">
        <f>S2_mgL!L25*2/116</f>
        <v>0</v>
      </c>
      <c r="N25" s="7">
        <f>S2_mgL!M25*2/60</f>
        <v>0</v>
      </c>
      <c r="O25" s="7">
        <f>S2_mgL!N25*2/130</f>
        <v>0</v>
      </c>
      <c r="P25" s="7">
        <f>S2_mgL!O25*2/144</f>
        <v>0</v>
      </c>
      <c r="Q25" s="8">
        <f t="shared" si="0"/>
        <v>99.925998749819342</v>
      </c>
    </row>
    <row r="26" spans="1:17" x14ac:dyDescent="0.3">
      <c r="A26">
        <v>8</v>
      </c>
      <c r="B26" s="3">
        <v>6</v>
      </c>
      <c r="C26" s="2" t="s">
        <v>17</v>
      </c>
      <c r="D26" s="2">
        <v>0.5</v>
      </c>
      <c r="E26">
        <v>2</v>
      </c>
      <c r="F26" s="7">
        <f>S2_mgL!E26*2/60</f>
        <v>36.103771666666667</v>
      </c>
      <c r="G26" s="7">
        <f>S2_mgL!F26*2/74</f>
        <v>12.857903243243243</v>
      </c>
      <c r="H26" s="7">
        <f>S2_mgL!G26*2/88</f>
        <v>0</v>
      </c>
      <c r="I26" s="7">
        <f>S2_mgL!H26*2/88</f>
        <v>3.0010731818181822</v>
      </c>
      <c r="J26" s="7">
        <f>S2_mgL!I26*2/102</f>
        <v>0.21394705882352943</v>
      </c>
      <c r="K26" s="7">
        <f>S2_mgL!J26*2/102</f>
        <v>0</v>
      </c>
      <c r="L26" s="7">
        <f>S2_mgL!K26*2/116</f>
        <v>0</v>
      </c>
      <c r="M26" s="7">
        <f>S2_mgL!L26*2/116</f>
        <v>0</v>
      </c>
      <c r="N26" s="7">
        <f>S2_mgL!M26*2/60</f>
        <v>0</v>
      </c>
      <c r="O26" s="7">
        <f>S2_mgL!N26*2/130</f>
        <v>0</v>
      </c>
      <c r="P26" s="7">
        <f>S2_mgL!O26*2/144</f>
        <v>0</v>
      </c>
      <c r="Q26" s="8">
        <f t="shared" si="0"/>
        <v>52.176695150551623</v>
      </c>
    </row>
    <row r="27" spans="1:17" x14ac:dyDescent="0.3">
      <c r="A27">
        <v>10</v>
      </c>
      <c r="B27" s="3">
        <v>8</v>
      </c>
      <c r="C27" t="s">
        <v>15</v>
      </c>
      <c r="D27">
        <v>0</v>
      </c>
      <c r="E27">
        <v>2</v>
      </c>
      <c r="F27" s="7">
        <f>S2_mgL!E27*2/60</f>
        <v>59.553293000000004</v>
      </c>
      <c r="G27" s="7">
        <f>S2_mgL!F27*2/74</f>
        <v>15.29792864864865</v>
      </c>
      <c r="H27" s="7">
        <f>S2_mgL!G27*2/88</f>
        <v>1.4240831818181818</v>
      </c>
      <c r="I27" s="7">
        <f>S2_mgL!H27*2/88</f>
        <v>22.814009090909092</v>
      </c>
      <c r="J27" s="7">
        <f>S2_mgL!I27*2/102</f>
        <v>2.0178570588235294</v>
      </c>
      <c r="K27" s="7">
        <f>S2_mgL!J27*2/102</f>
        <v>0.20991274509803923</v>
      </c>
      <c r="L27" s="7">
        <f>S2_mgL!K27*2/116</f>
        <v>0</v>
      </c>
      <c r="M27" s="7">
        <f>S2_mgL!L27*2/116</f>
        <v>0</v>
      </c>
      <c r="N27" s="7">
        <f>S2_mgL!M27*2/60</f>
        <v>0</v>
      </c>
      <c r="O27" s="7">
        <f>S2_mgL!N27*2/130</f>
        <v>0</v>
      </c>
      <c r="P27" s="7">
        <f>S2_mgL!O27*2/144</f>
        <v>0</v>
      </c>
      <c r="Q27" s="8">
        <f t="shared" si="0"/>
        <v>101.31708372529748</v>
      </c>
    </row>
    <row r="28" spans="1:17" x14ac:dyDescent="0.3">
      <c r="A28">
        <v>11</v>
      </c>
      <c r="B28" s="3">
        <v>8</v>
      </c>
      <c r="C28" t="s">
        <v>20</v>
      </c>
      <c r="D28">
        <v>0.05</v>
      </c>
      <c r="E28">
        <v>2</v>
      </c>
      <c r="F28" s="7">
        <f>S2_mgL!E28*2/60</f>
        <v>55.023566666666667</v>
      </c>
      <c r="G28" s="7">
        <f>S2_mgL!F28*2/74</f>
        <v>18.892411351351353</v>
      </c>
      <c r="H28" s="7">
        <f>S2_mgL!G28*2/88</f>
        <v>1.4203402272727272</v>
      </c>
      <c r="I28" s="7">
        <f>S2_mgL!H28*2/88</f>
        <v>27.258984090909088</v>
      </c>
      <c r="J28" s="7">
        <f>S2_mgL!I28*2/102</f>
        <v>2.2497117647058822</v>
      </c>
      <c r="K28" s="7">
        <f>S2_mgL!J28*2/102</f>
        <v>0.34278450980392156</v>
      </c>
      <c r="L28" s="7">
        <f>S2_mgL!K28*2/116</f>
        <v>0</v>
      </c>
      <c r="M28" s="7">
        <f>S2_mgL!L28*2/116</f>
        <v>0</v>
      </c>
      <c r="N28" s="7">
        <f>S2_mgL!M28*2/60</f>
        <v>0</v>
      </c>
      <c r="O28" s="7">
        <f>S2_mgL!N28*2/130</f>
        <v>0</v>
      </c>
      <c r="P28" s="7">
        <f>S2_mgL!O28*2/144</f>
        <v>0</v>
      </c>
      <c r="Q28" s="8">
        <f t="shared" si="0"/>
        <v>105.18779861070963</v>
      </c>
    </row>
    <row r="29" spans="1:17" x14ac:dyDescent="0.3">
      <c r="A29">
        <v>12</v>
      </c>
      <c r="B29" s="3">
        <v>8</v>
      </c>
      <c r="C29" t="s">
        <v>20</v>
      </c>
      <c r="D29">
        <v>0.5</v>
      </c>
      <c r="E29">
        <v>2</v>
      </c>
      <c r="F29" s="7">
        <f>S2_mgL!E29*2/60</f>
        <v>62.53194766666666</v>
      </c>
      <c r="G29" s="7">
        <f>S2_mgL!F29*2/74</f>
        <v>17.73002081081081</v>
      </c>
      <c r="H29" s="7">
        <f>S2_mgL!G29*2/88</f>
        <v>1.3429947727272726</v>
      </c>
      <c r="I29" s="7">
        <f>S2_mgL!H29*2/88</f>
        <v>24.046782727272728</v>
      </c>
      <c r="J29" s="7">
        <f>S2_mgL!I29*2/102</f>
        <v>2.1070888235294118</v>
      </c>
      <c r="K29" s="7">
        <f>S2_mgL!J29*2/102</f>
        <v>0.29514686274509805</v>
      </c>
      <c r="L29" s="7">
        <f>S2_mgL!K29*2/116</f>
        <v>0</v>
      </c>
      <c r="M29" s="7">
        <f>S2_mgL!L29*2/116</f>
        <v>0</v>
      </c>
      <c r="N29" s="7">
        <f>S2_mgL!M29*2/60</f>
        <v>0</v>
      </c>
      <c r="O29" s="7">
        <f>S2_mgL!N29*2/130</f>
        <v>0</v>
      </c>
      <c r="P29" s="7">
        <f>S2_mgL!O29*2/144</f>
        <v>0</v>
      </c>
      <c r="Q29" s="8">
        <f t="shared" si="0"/>
        <v>108.05398166375197</v>
      </c>
    </row>
    <row r="30" spans="1:17" x14ac:dyDescent="0.3">
      <c r="A30">
        <v>15</v>
      </c>
      <c r="B30" s="3">
        <v>8</v>
      </c>
      <c r="C30" t="s">
        <v>17</v>
      </c>
      <c r="D30">
        <v>0.05</v>
      </c>
      <c r="E30">
        <v>2</v>
      </c>
      <c r="F30" s="7">
        <f>S2_mgL!E30*2/60</f>
        <v>53.671526</v>
      </c>
      <c r="G30" s="7">
        <f>S2_mgL!F30*2/74</f>
        <v>19.62150945945946</v>
      </c>
      <c r="H30" s="7">
        <f>S2_mgL!G30*2/88</f>
        <v>1.4834506818181816</v>
      </c>
      <c r="I30" s="7">
        <f>S2_mgL!H30*2/88</f>
        <v>23.31172590909091</v>
      </c>
      <c r="J30" s="7">
        <f>S2_mgL!I30*2/102</f>
        <v>2.262693725490196</v>
      </c>
      <c r="K30" s="7">
        <f>S2_mgL!J30*2/102</f>
        <v>0.27976745098039218</v>
      </c>
      <c r="L30" s="7">
        <f>S2_mgL!K30*2/116</f>
        <v>0</v>
      </c>
      <c r="M30" s="7">
        <f>S2_mgL!L30*2/116</f>
        <v>0</v>
      </c>
      <c r="N30" s="7">
        <f>S2_mgL!M30*2/60</f>
        <v>0</v>
      </c>
      <c r="O30" s="7">
        <f>S2_mgL!N30*2/130</f>
        <v>0</v>
      </c>
      <c r="P30" s="7">
        <f>S2_mgL!O30*2/144</f>
        <v>0</v>
      </c>
      <c r="Q30" s="8">
        <f t="shared" si="0"/>
        <v>100.63067322683914</v>
      </c>
    </row>
    <row r="31" spans="1:17" x14ac:dyDescent="0.3">
      <c r="A31" s="2">
        <v>16</v>
      </c>
      <c r="B31" s="6">
        <v>8</v>
      </c>
      <c r="C31" s="2" t="s">
        <v>17</v>
      </c>
      <c r="D31" s="2">
        <v>0.5</v>
      </c>
      <c r="E31">
        <v>2</v>
      </c>
      <c r="F31" s="7">
        <f>S2_mgL!E31*2/60</f>
        <v>56.224014666666669</v>
      </c>
      <c r="G31" s="7">
        <f>S2_mgL!F31*2/74</f>
        <v>21.655615945945947</v>
      </c>
      <c r="H31" s="7">
        <f>S2_mgL!G31*2/88</f>
        <v>0.28190909090909089</v>
      </c>
      <c r="I31" s="7">
        <f>S2_mgL!H31*2/88</f>
        <v>2.6901527272727273</v>
      </c>
      <c r="J31" s="7">
        <f>S2_mgL!I31*2/102</f>
        <v>0.53468627450980388</v>
      </c>
      <c r="K31" s="7">
        <f>S2_mgL!J31*2/102</f>
        <v>0</v>
      </c>
      <c r="L31" s="7">
        <f>S2_mgL!K31*2/116</f>
        <v>0</v>
      </c>
      <c r="M31" s="7">
        <f>S2_mgL!L31*2/116</f>
        <v>0</v>
      </c>
      <c r="N31" s="7">
        <f>S2_mgL!M31*2/60</f>
        <v>0</v>
      </c>
      <c r="O31" s="7">
        <f>S2_mgL!N31*2/130</f>
        <v>0</v>
      </c>
      <c r="P31" s="7">
        <f>S2_mgL!O31*2/144</f>
        <v>0</v>
      </c>
      <c r="Q31" s="8">
        <f t="shared" si="0"/>
        <v>81.386378705304253</v>
      </c>
    </row>
    <row r="32" spans="1:17" x14ac:dyDescent="0.3">
      <c r="A32">
        <v>18</v>
      </c>
      <c r="B32" s="3">
        <v>9</v>
      </c>
      <c r="C32" t="s">
        <v>15</v>
      </c>
      <c r="D32">
        <v>0</v>
      </c>
      <c r="E32">
        <v>2</v>
      </c>
      <c r="F32" s="7">
        <f>S2_mgL!E32*2/60</f>
        <v>64.660569333333328</v>
      </c>
      <c r="G32" s="7">
        <f>S2_mgL!F32*2/74</f>
        <v>16.186271621621621</v>
      </c>
      <c r="H32" s="7">
        <f>S2_mgL!G32*2/88</f>
        <v>1.4920159090909093</v>
      </c>
      <c r="I32" s="7">
        <f>S2_mgL!H32*2/88</f>
        <v>24.947447954545453</v>
      </c>
      <c r="J32" s="7">
        <f>S2_mgL!I32*2/102</f>
        <v>2.0984098039215686</v>
      </c>
      <c r="K32" s="7">
        <f>S2_mgL!J32*2/102</f>
        <v>0.22102705882352941</v>
      </c>
      <c r="L32" s="7">
        <f>S2_mgL!K32*2/116</f>
        <v>0</v>
      </c>
      <c r="M32" s="7">
        <f>S2_mgL!L32*2/116</f>
        <v>0</v>
      </c>
      <c r="N32" s="7">
        <f>S2_mgL!M32*2/60</f>
        <v>0</v>
      </c>
      <c r="O32" s="7">
        <f>S2_mgL!N32*2/130</f>
        <v>0</v>
      </c>
      <c r="P32" s="7">
        <f>S2_mgL!O32*2/144</f>
        <v>0</v>
      </c>
      <c r="Q32" s="8">
        <f t="shared" si="0"/>
        <v>109.60574168133641</v>
      </c>
    </row>
    <row r="33" spans="1:17" x14ac:dyDescent="0.3">
      <c r="A33">
        <v>19</v>
      </c>
      <c r="B33" s="3">
        <v>9</v>
      </c>
      <c r="C33" t="s">
        <v>20</v>
      </c>
      <c r="D33">
        <v>0.05</v>
      </c>
      <c r="E33">
        <v>2</v>
      </c>
      <c r="F33" s="7">
        <f>S2_mgL!E33*2/60</f>
        <v>59.019731333333333</v>
      </c>
      <c r="G33" s="7">
        <f>S2_mgL!F33*2/74</f>
        <v>18.681302972972972</v>
      </c>
      <c r="H33" s="7">
        <f>S2_mgL!G33*2/88</f>
        <v>1.4182584090909092</v>
      </c>
      <c r="I33" s="7">
        <f>S2_mgL!H33*2/88</f>
        <v>24.033186136363636</v>
      </c>
      <c r="J33" s="7">
        <f>S2_mgL!I33*2/102</f>
        <v>2.0547382352941179</v>
      </c>
      <c r="K33" s="7">
        <f>S2_mgL!J33*2/102</f>
        <v>0.29615823529411767</v>
      </c>
      <c r="L33" s="7">
        <f>S2_mgL!K33*2/116</f>
        <v>0</v>
      </c>
      <c r="M33" s="7">
        <f>S2_mgL!L33*2/116</f>
        <v>0</v>
      </c>
      <c r="N33" s="7">
        <f>S2_mgL!M33*2/60</f>
        <v>0</v>
      </c>
      <c r="O33" s="7">
        <f>S2_mgL!N33*2/130</f>
        <v>0</v>
      </c>
      <c r="P33" s="7">
        <f>S2_mgL!O33*2/144</f>
        <v>0</v>
      </c>
      <c r="Q33" s="8">
        <f t="shared" si="0"/>
        <v>105.50337532234909</v>
      </c>
    </row>
    <row r="34" spans="1:17" x14ac:dyDescent="0.3">
      <c r="A34">
        <v>20</v>
      </c>
      <c r="B34" s="3">
        <v>9</v>
      </c>
      <c r="C34" t="s">
        <v>20</v>
      </c>
      <c r="D34">
        <v>0.5</v>
      </c>
      <c r="E34">
        <v>2</v>
      </c>
      <c r="F34" s="7">
        <f>S2_mgL!E34*2/60</f>
        <v>57.631765000000001</v>
      </c>
      <c r="G34" s="7">
        <f>S2_mgL!F34*2/74</f>
        <v>16.749370270270273</v>
      </c>
      <c r="H34" s="7">
        <f>S2_mgL!G34*2/88</f>
        <v>1.3201138636363636</v>
      </c>
      <c r="I34" s="7">
        <f>S2_mgL!H34*2/88</f>
        <v>24.468033409090911</v>
      </c>
      <c r="J34" s="7">
        <f>S2_mgL!I34*2/102</f>
        <v>2.0101370588235294</v>
      </c>
      <c r="K34" s="7">
        <f>S2_mgL!J34*2/102</f>
        <v>0.28170921568627449</v>
      </c>
      <c r="L34" s="7">
        <f>S2_mgL!K34*2/116</f>
        <v>0</v>
      </c>
      <c r="M34" s="7">
        <f>S2_mgL!L34*2/116</f>
        <v>0</v>
      </c>
      <c r="N34" s="7">
        <f>S2_mgL!M34*2/60</f>
        <v>0</v>
      </c>
      <c r="O34" s="7">
        <f>S2_mgL!N34*2/130</f>
        <v>0</v>
      </c>
      <c r="P34" s="7">
        <f>S2_mgL!O34*2/144</f>
        <v>0</v>
      </c>
      <c r="Q34" s="8">
        <f t="shared" si="0"/>
        <v>102.46112881750736</v>
      </c>
    </row>
    <row r="35" spans="1:17" x14ac:dyDescent="0.3">
      <c r="A35">
        <v>23</v>
      </c>
      <c r="B35" s="3">
        <v>9</v>
      </c>
      <c r="C35" t="s">
        <v>17</v>
      </c>
      <c r="D35">
        <v>0.05</v>
      </c>
      <c r="E35">
        <v>2</v>
      </c>
      <c r="F35" s="7">
        <f>S2_mgL!E35*2/60</f>
        <v>50.691364333333333</v>
      </c>
      <c r="G35" s="7">
        <f>S2_mgL!F35*2/74</f>
        <v>20.90738054054054</v>
      </c>
      <c r="H35" s="7">
        <f>S2_mgL!G35*2/88</f>
        <v>1.5252659090909091</v>
      </c>
      <c r="I35" s="7">
        <f>S2_mgL!H35*2/88</f>
        <v>21.633158863636364</v>
      </c>
      <c r="J35" s="7">
        <f>S2_mgL!I35*2/102</f>
        <v>2.3325872549019606</v>
      </c>
      <c r="K35" s="7">
        <f>S2_mgL!J35*2/102</f>
        <v>0.2908927450980392</v>
      </c>
      <c r="L35" s="7">
        <f>S2_mgL!K35*2/116</f>
        <v>0</v>
      </c>
      <c r="M35" s="7">
        <f>S2_mgL!L35*2/116</f>
        <v>0</v>
      </c>
      <c r="N35" s="7">
        <f>S2_mgL!M35*2/60</f>
        <v>0</v>
      </c>
      <c r="O35" s="7">
        <f>S2_mgL!N35*2/130</f>
        <v>0</v>
      </c>
      <c r="P35" s="7">
        <f>S2_mgL!O35*2/144</f>
        <v>0</v>
      </c>
      <c r="Q35" s="8">
        <f t="shared" si="0"/>
        <v>97.380649646601142</v>
      </c>
    </row>
    <row r="36" spans="1:17" x14ac:dyDescent="0.3">
      <c r="A36">
        <v>24</v>
      </c>
      <c r="B36" s="3">
        <v>9</v>
      </c>
      <c r="C36" s="2" t="s">
        <v>17</v>
      </c>
      <c r="D36" s="2">
        <v>0.5</v>
      </c>
      <c r="E36">
        <v>2</v>
      </c>
      <c r="F36" s="7">
        <f>S2_mgL!E36*2/60</f>
        <v>45.261984333333331</v>
      </c>
      <c r="G36" s="7">
        <f>S2_mgL!F36*2/74</f>
        <v>16.352470540540541</v>
      </c>
      <c r="H36" s="7">
        <f>S2_mgL!G36*2/88</f>
        <v>1.0822525000000001</v>
      </c>
      <c r="I36" s="7">
        <f>S2_mgL!H36*2/88</f>
        <v>14.448441136363636</v>
      </c>
      <c r="J36" s="7">
        <f>S2_mgL!I36*2/102</f>
        <v>1.6380164705882352</v>
      </c>
      <c r="K36" s="7">
        <f>S2_mgL!J36*2/102</f>
        <v>0.17998039215686276</v>
      </c>
      <c r="L36" s="7">
        <f>S2_mgL!K36*2/116</f>
        <v>0</v>
      </c>
      <c r="M36" s="7">
        <f>S2_mgL!L36*2/116</f>
        <v>0</v>
      </c>
      <c r="N36" s="7">
        <f>S2_mgL!M36*2/60</f>
        <v>0</v>
      </c>
      <c r="O36" s="7">
        <f>S2_mgL!N36*2/130</f>
        <v>0</v>
      </c>
      <c r="P36" s="7">
        <f>S2_mgL!O36*2/144</f>
        <v>0</v>
      </c>
      <c r="Q36" s="8">
        <f t="shared" si="0"/>
        <v>78.963145372982609</v>
      </c>
    </row>
    <row r="37" spans="1:17" x14ac:dyDescent="0.3">
      <c r="A37">
        <v>2</v>
      </c>
      <c r="B37" s="3">
        <v>10</v>
      </c>
      <c r="C37" t="s">
        <v>15</v>
      </c>
      <c r="D37">
        <v>0</v>
      </c>
      <c r="E37">
        <v>2</v>
      </c>
      <c r="F37" s="7">
        <f>S2_mgL!E37*2/60</f>
        <v>58.416710999999999</v>
      </c>
      <c r="G37" s="7">
        <f>S2_mgL!F37*2/74</f>
        <v>15.327327027027026</v>
      </c>
      <c r="H37" s="7">
        <f>S2_mgL!G37*2/88</f>
        <v>1.4471913636363636</v>
      </c>
      <c r="I37" s="7">
        <f>S2_mgL!H37*2/88</f>
        <v>24.806710227272728</v>
      </c>
      <c r="J37" s="7">
        <f>S2_mgL!I37*2/102</f>
        <v>2.1249707843137253</v>
      </c>
      <c r="K37" s="7">
        <f>S2_mgL!J37*2/102</f>
        <v>0.26137627450980394</v>
      </c>
      <c r="L37" s="7">
        <f>S2_mgL!K37*2/116</f>
        <v>0</v>
      </c>
      <c r="M37" s="7">
        <f>S2_mgL!L37*2/116</f>
        <v>0.15272137931034482</v>
      </c>
      <c r="N37" s="7">
        <f>S2_mgL!M37*2/60</f>
        <v>0</v>
      </c>
      <c r="O37" s="7">
        <f>S2_mgL!N37*2/130</f>
        <v>0</v>
      </c>
      <c r="P37" s="7">
        <f>S2_mgL!O37*2/144</f>
        <v>0</v>
      </c>
      <c r="Q37" s="8">
        <f t="shared" si="0"/>
        <v>102.53700805607001</v>
      </c>
    </row>
    <row r="38" spans="1:17" x14ac:dyDescent="0.3">
      <c r="A38">
        <v>3</v>
      </c>
      <c r="B38" s="3">
        <v>10</v>
      </c>
      <c r="C38" t="s">
        <v>20</v>
      </c>
      <c r="D38">
        <v>0.05</v>
      </c>
      <c r="E38">
        <v>2</v>
      </c>
      <c r="F38" s="7">
        <f>S2_mgL!E38*2/60</f>
        <v>67.288407666666657</v>
      </c>
      <c r="G38" s="7">
        <f>S2_mgL!F38*2/74</f>
        <v>18.526960810810813</v>
      </c>
      <c r="H38" s="7">
        <f>S2_mgL!G38*2/88</f>
        <v>0.90818636363636362</v>
      </c>
      <c r="I38" s="7">
        <f>S2_mgL!H38*2/88</f>
        <v>15.234810909090909</v>
      </c>
      <c r="J38" s="7">
        <f>S2_mgL!I38*2/102</f>
        <v>1.3409898039215686</v>
      </c>
      <c r="K38" s="7">
        <f>S2_mgL!J38*2/102</f>
        <v>0.27171137254901961</v>
      </c>
      <c r="L38" s="7">
        <f>S2_mgL!K38*2/116</f>
        <v>0</v>
      </c>
      <c r="M38" s="7">
        <f>S2_mgL!L38*2/116</f>
        <v>0</v>
      </c>
      <c r="N38" s="7">
        <f>S2_mgL!M38*2/60</f>
        <v>0</v>
      </c>
      <c r="O38" s="7">
        <f>S2_mgL!N38*2/130</f>
        <v>0</v>
      </c>
      <c r="P38" s="7">
        <f>S2_mgL!O38*2/144</f>
        <v>0</v>
      </c>
      <c r="Q38" s="8">
        <f t="shared" si="0"/>
        <v>103.57106692667534</v>
      </c>
    </row>
    <row r="39" spans="1:17" x14ac:dyDescent="0.3">
      <c r="A39">
        <v>4</v>
      </c>
      <c r="B39" s="3">
        <v>10</v>
      </c>
      <c r="C39" t="s">
        <v>20</v>
      </c>
      <c r="D39">
        <v>0.5</v>
      </c>
      <c r="E39">
        <v>2</v>
      </c>
      <c r="F39" s="7">
        <f>S2_mgL!E39*2/60</f>
        <v>61.438953999999995</v>
      </c>
      <c r="G39" s="7">
        <f>S2_mgL!F39*2/74</f>
        <v>17.241355675675674</v>
      </c>
      <c r="H39" s="7">
        <f>S2_mgL!G39*2/88</f>
        <v>1.1013895454545455</v>
      </c>
      <c r="I39" s="7">
        <f>S2_mgL!H39*2/88</f>
        <v>16.314749090909093</v>
      </c>
      <c r="J39" s="7">
        <f>S2_mgL!I39*2/102</f>
        <v>1.7454092156862746</v>
      </c>
      <c r="K39" s="7">
        <f>S2_mgL!J39*2/102</f>
        <v>0.25509235294117649</v>
      </c>
      <c r="L39" s="7">
        <f>S2_mgL!K39*2/116</f>
        <v>0</v>
      </c>
      <c r="M39" s="7">
        <f>S2_mgL!L39*2/116</f>
        <v>0</v>
      </c>
      <c r="N39" s="7">
        <f>S2_mgL!M39*2/60</f>
        <v>0</v>
      </c>
      <c r="O39" s="7">
        <f>S2_mgL!N39*2/130</f>
        <v>0</v>
      </c>
      <c r="P39" s="7">
        <f>S2_mgL!O39*2/144</f>
        <v>0</v>
      </c>
      <c r="Q39" s="8">
        <f t="shared" si="0"/>
        <v>98.09694988066677</v>
      </c>
    </row>
    <row r="40" spans="1:17" x14ac:dyDescent="0.3">
      <c r="A40">
        <v>7</v>
      </c>
      <c r="B40" s="3">
        <v>10</v>
      </c>
      <c r="C40" t="s">
        <v>17</v>
      </c>
      <c r="D40">
        <v>0.05</v>
      </c>
      <c r="E40">
        <v>2</v>
      </c>
      <c r="F40" s="7">
        <f>S2_mgL!E40*2/60</f>
        <v>56.337411666666668</v>
      </c>
      <c r="G40" s="7">
        <f>S2_mgL!F40*2/74</f>
        <v>20.626682162162162</v>
      </c>
      <c r="H40" s="7">
        <f>S2_mgL!G40*2/88</f>
        <v>1.3278190909090908</v>
      </c>
      <c r="I40" s="7">
        <f>S2_mgL!H40*2/88</f>
        <v>21.892496136363636</v>
      </c>
      <c r="J40" s="7">
        <f>S2_mgL!I40*2/102</f>
        <v>2.1209327450980391</v>
      </c>
      <c r="K40" s="7">
        <f>S2_mgL!J40*2/102</f>
        <v>0.28614705882352942</v>
      </c>
      <c r="L40" s="7">
        <f>S2_mgL!K40*2/116</f>
        <v>0</v>
      </c>
      <c r="M40" s="7">
        <f>S2_mgL!L40*2/116</f>
        <v>0</v>
      </c>
      <c r="N40" s="7">
        <f>S2_mgL!M40*2/60</f>
        <v>0</v>
      </c>
      <c r="O40" s="7">
        <f>S2_mgL!N40*2/130</f>
        <v>0</v>
      </c>
      <c r="P40" s="7">
        <f>S2_mgL!O40*2/144</f>
        <v>0</v>
      </c>
      <c r="Q40" s="8">
        <f t="shared" si="0"/>
        <v>102.59148886002312</v>
      </c>
    </row>
    <row r="41" spans="1:17" x14ac:dyDescent="0.3">
      <c r="A41">
        <v>8</v>
      </c>
      <c r="B41" s="6">
        <v>10</v>
      </c>
      <c r="C41" s="2" t="s">
        <v>17</v>
      </c>
      <c r="D41" s="2">
        <v>0.5</v>
      </c>
      <c r="E41">
        <v>2</v>
      </c>
      <c r="F41" s="7">
        <f>S2_mgL!E41*2/60</f>
        <v>60.565283333333333</v>
      </c>
      <c r="G41" s="7">
        <f>S2_mgL!F41*2/74</f>
        <v>22.087318918918921</v>
      </c>
      <c r="H41" s="7">
        <f>S2_mgL!G41*2/88</f>
        <v>1.3755047727272727</v>
      </c>
      <c r="I41" s="7">
        <f>S2_mgL!H41*2/88</f>
        <v>20.224460681818183</v>
      </c>
      <c r="J41" s="7">
        <f>S2_mgL!I41*2/102</f>
        <v>2.0372707843137254</v>
      </c>
      <c r="K41" s="7">
        <f>S2_mgL!J41*2/102</f>
        <v>0.27170490196078428</v>
      </c>
      <c r="L41" s="7">
        <f>S2_mgL!K41*2/116</f>
        <v>0</v>
      </c>
      <c r="M41" s="7">
        <f>S2_mgL!L41*2/116</f>
        <v>0</v>
      </c>
      <c r="N41" s="7">
        <f>S2_mgL!M41*2/60</f>
        <v>0</v>
      </c>
      <c r="O41" s="7">
        <f>S2_mgL!N41*2/130</f>
        <v>0</v>
      </c>
      <c r="P41" s="7">
        <f>S2_mgL!O41*2/144</f>
        <v>0</v>
      </c>
      <c r="Q41" s="8">
        <f t="shared" si="0"/>
        <v>106.56154339307221</v>
      </c>
    </row>
    <row r="42" spans="1:17" x14ac:dyDescent="0.3">
      <c r="A42">
        <v>10</v>
      </c>
      <c r="B42">
        <v>11</v>
      </c>
      <c r="C42" t="s">
        <v>15</v>
      </c>
      <c r="D42">
        <v>0</v>
      </c>
      <c r="E42">
        <v>2</v>
      </c>
      <c r="F42" s="7">
        <f>S2_mgL!E42*2/60</f>
        <v>61.444313000000001</v>
      </c>
      <c r="G42" s="7">
        <f>S2_mgL!F42*2/74</f>
        <v>15.235656756756756</v>
      </c>
      <c r="H42" s="7">
        <f>S2_mgL!G42*2/88</f>
        <v>1.4208090909090909</v>
      </c>
      <c r="I42" s="7">
        <f>S2_mgL!H42*2/88</f>
        <v>22.747000909090907</v>
      </c>
      <c r="J42" s="7">
        <f>S2_mgL!I42*2/102</f>
        <v>2.1473415686274508</v>
      </c>
      <c r="K42" s="7">
        <f>S2_mgL!J42*2/102</f>
        <v>0.22721490196078434</v>
      </c>
      <c r="L42" s="7">
        <f>S2_mgL!K42*2/116</f>
        <v>0</v>
      </c>
      <c r="M42" s="7">
        <f>S2_mgL!L42*2/116</f>
        <v>0</v>
      </c>
      <c r="N42" s="7">
        <f>S2_mgL!M42*2/60</f>
        <v>0</v>
      </c>
      <c r="O42" s="7">
        <f>S2_mgL!N42*2/130</f>
        <v>0</v>
      </c>
      <c r="P42" s="7">
        <f>S2_mgL!O42*2/144</f>
        <v>0</v>
      </c>
      <c r="Q42" s="8">
        <f t="shared" si="0"/>
        <v>103.22233622734498</v>
      </c>
    </row>
    <row r="43" spans="1:17" x14ac:dyDescent="0.3">
      <c r="A43">
        <v>11</v>
      </c>
      <c r="B43">
        <v>11</v>
      </c>
      <c r="C43" t="s">
        <v>20</v>
      </c>
      <c r="D43">
        <v>0.05</v>
      </c>
      <c r="E43">
        <v>2</v>
      </c>
      <c r="F43" s="7">
        <f>S2_mgL!E43*2/60</f>
        <v>17.300108333333334</v>
      </c>
      <c r="G43" s="7">
        <f>S2_mgL!F43*2/74</f>
        <v>4.8573554054054053</v>
      </c>
      <c r="H43" s="7">
        <f>S2_mgL!G43*2/88</f>
        <v>0.45000704545454545</v>
      </c>
      <c r="I43" s="7">
        <f>S2_mgL!H43*2/88</f>
        <v>4.264875</v>
      </c>
      <c r="J43" s="7">
        <f>S2_mgL!I43*2/102</f>
        <v>0.62798352941176472</v>
      </c>
      <c r="K43" s="7">
        <f>S2_mgL!J43*2/102</f>
        <v>0</v>
      </c>
      <c r="L43" s="7">
        <f>S2_mgL!K43*2/116</f>
        <v>0</v>
      </c>
      <c r="M43" s="7">
        <f>S2_mgL!L43*2/116</f>
        <v>0</v>
      </c>
      <c r="N43" s="7">
        <f>S2_mgL!M43*2/60</f>
        <v>0</v>
      </c>
      <c r="O43" s="7">
        <f>S2_mgL!N43*2/130</f>
        <v>0</v>
      </c>
      <c r="P43" s="7">
        <f>S2_mgL!O43*2/144</f>
        <v>0</v>
      </c>
      <c r="Q43" s="8">
        <f t="shared" si="0"/>
        <v>27.50032931360505</v>
      </c>
    </row>
    <row r="44" spans="1:17" x14ac:dyDescent="0.3">
      <c r="A44">
        <v>12</v>
      </c>
      <c r="B44">
        <v>11</v>
      </c>
      <c r="C44" t="s">
        <v>20</v>
      </c>
      <c r="D44">
        <v>0.5</v>
      </c>
      <c r="E44">
        <v>2</v>
      </c>
      <c r="F44" s="7">
        <f>S2_mgL!E44*2/60</f>
        <v>67.504559666666665</v>
      </c>
      <c r="G44" s="7">
        <f>S2_mgL!F44*2/74</f>
        <v>17.69308810810811</v>
      </c>
      <c r="H44" s="7">
        <f>S2_mgL!G44*2/88</f>
        <v>1.3892336363636364</v>
      </c>
      <c r="I44" s="7">
        <f>S2_mgL!H44*2/88</f>
        <v>14.915199318181818</v>
      </c>
      <c r="J44" s="7">
        <f>S2_mgL!I44*2/102</f>
        <v>2.125053137254902</v>
      </c>
      <c r="K44" s="7">
        <f>S2_mgL!J44*2/102</f>
        <v>0.2260550980392157</v>
      </c>
      <c r="L44" s="7">
        <f>S2_mgL!K44*2/116</f>
        <v>0</v>
      </c>
      <c r="M44" s="7">
        <f>S2_mgL!L44*2/116</f>
        <v>0</v>
      </c>
      <c r="N44" s="7">
        <f>S2_mgL!M44*2/60</f>
        <v>0</v>
      </c>
      <c r="O44" s="7">
        <f>S2_mgL!N44*2/130</f>
        <v>0</v>
      </c>
      <c r="P44" s="7">
        <f>S2_mgL!O44*2/144</f>
        <v>0</v>
      </c>
      <c r="Q44" s="8">
        <f t="shared" si="0"/>
        <v>103.85318896461436</v>
      </c>
    </row>
    <row r="45" spans="1:17" x14ac:dyDescent="0.3">
      <c r="A45">
        <v>15</v>
      </c>
      <c r="B45">
        <v>11</v>
      </c>
      <c r="C45" t="s">
        <v>17</v>
      </c>
      <c r="D45">
        <v>0.05</v>
      </c>
      <c r="E45">
        <v>2</v>
      </c>
      <c r="F45" s="7">
        <f>S2_mgL!E45*2/60</f>
        <v>58.332133999999996</v>
      </c>
      <c r="G45" s="7">
        <f>S2_mgL!F45*2/74</f>
        <v>19.021278108108106</v>
      </c>
      <c r="H45" s="7">
        <f>S2_mgL!G45*2/88</f>
        <v>1.3386827272727273</v>
      </c>
      <c r="I45" s="7">
        <f>S2_mgL!H45*2/88</f>
        <v>20.078084545454544</v>
      </c>
      <c r="J45" s="7">
        <f>S2_mgL!I45*2/102</f>
        <v>2.1281019607843135</v>
      </c>
      <c r="K45" s="7">
        <f>S2_mgL!J45*2/102</f>
        <v>0.27637470588235297</v>
      </c>
      <c r="L45" s="7">
        <f>S2_mgL!K45*2/116</f>
        <v>0</v>
      </c>
      <c r="M45" s="7">
        <f>S2_mgL!L45*2/116</f>
        <v>0</v>
      </c>
      <c r="N45" s="7">
        <f>S2_mgL!M45*2/60</f>
        <v>0</v>
      </c>
      <c r="O45" s="7">
        <f>S2_mgL!N45*2/130</f>
        <v>0</v>
      </c>
      <c r="P45" s="7">
        <f>S2_mgL!O45*2/144</f>
        <v>0</v>
      </c>
      <c r="Q45" s="8">
        <f t="shared" si="0"/>
        <v>101.17465604750203</v>
      </c>
    </row>
    <row r="46" spans="1:17" x14ac:dyDescent="0.3">
      <c r="A46" s="2">
        <v>16</v>
      </c>
      <c r="B46">
        <v>11</v>
      </c>
      <c r="C46" s="2" t="s">
        <v>17</v>
      </c>
      <c r="D46" s="2">
        <v>0.5</v>
      </c>
      <c r="E46">
        <v>2</v>
      </c>
      <c r="F46" s="7">
        <f>S2_mgL!E46*2/60</f>
        <v>65.721964666666665</v>
      </c>
      <c r="G46" s="7">
        <f>S2_mgL!F46*2/74</f>
        <v>21.383752162162164</v>
      </c>
      <c r="H46" s="7">
        <f>S2_mgL!G46*2/88</f>
        <v>1.372624090909091</v>
      </c>
      <c r="I46" s="7">
        <f>S2_mgL!H46*2/88</f>
        <v>16.336975454545453</v>
      </c>
      <c r="J46" s="7">
        <f>S2_mgL!I46*2/102</f>
        <v>2.0294849019607843</v>
      </c>
      <c r="K46" s="7">
        <f>S2_mgL!J46*2/102</f>
        <v>0.2318264705882353</v>
      </c>
      <c r="L46" s="7">
        <f>S2_mgL!K46*2/116</f>
        <v>0</v>
      </c>
      <c r="M46" s="7">
        <f>S2_mgL!L46*2/116</f>
        <v>0</v>
      </c>
      <c r="N46" s="7">
        <f>S2_mgL!M46*2/60</f>
        <v>0</v>
      </c>
      <c r="O46" s="7">
        <f>S2_mgL!N46*2/130</f>
        <v>0</v>
      </c>
      <c r="P46" s="7">
        <f>S2_mgL!O46*2/144</f>
        <v>0</v>
      </c>
      <c r="Q46" s="8">
        <f t="shared" si="0"/>
        <v>107.07662774683239</v>
      </c>
    </row>
    <row r="47" spans="1:17" x14ac:dyDescent="0.3">
      <c r="A47">
        <v>18</v>
      </c>
      <c r="B47">
        <v>11.5</v>
      </c>
      <c r="C47" t="s">
        <v>15</v>
      </c>
      <c r="D47">
        <v>0</v>
      </c>
      <c r="E47">
        <v>2</v>
      </c>
      <c r="F47" s="7">
        <f>S2_mgL!E47*2/60</f>
        <v>61.819071000000001</v>
      </c>
      <c r="G47" s="7">
        <f>S2_mgL!F47*2/74</f>
        <v>14.141278108108109</v>
      </c>
      <c r="H47" s="7">
        <f>S2_mgL!G47*2/88</f>
        <v>1.0547379545454545</v>
      </c>
      <c r="I47" s="7">
        <f>S2_mgL!H47*2/88</f>
        <v>19.510657954545454</v>
      </c>
      <c r="J47" s="7">
        <f>S2_mgL!I47*2/102</f>
        <v>1.6598325490196078</v>
      </c>
      <c r="K47" s="7">
        <f>S2_mgL!J47*2/102</f>
        <v>0.22980607843137255</v>
      </c>
      <c r="L47" s="7">
        <f>S2_mgL!K47*2/116</f>
        <v>0</v>
      </c>
      <c r="M47" s="7">
        <f>S2_mgL!L47*2/116</f>
        <v>0</v>
      </c>
      <c r="N47" s="7">
        <f>S2_mgL!M47*2/60</f>
        <v>0</v>
      </c>
      <c r="O47" s="7">
        <f>S2_mgL!N47*2/130</f>
        <v>0</v>
      </c>
      <c r="P47" s="7">
        <f>S2_mgL!O47*2/144</f>
        <v>0</v>
      </c>
      <c r="Q47" s="8">
        <f t="shared" si="0"/>
        <v>98.415383644649992</v>
      </c>
    </row>
    <row r="48" spans="1:17" x14ac:dyDescent="0.3">
      <c r="A48">
        <v>19</v>
      </c>
      <c r="B48">
        <v>11.5</v>
      </c>
      <c r="C48" t="s">
        <v>20</v>
      </c>
      <c r="D48">
        <v>0.05</v>
      </c>
      <c r="E48">
        <v>2</v>
      </c>
      <c r="F48" s="7">
        <f>S2_mgL!E48*2/60</f>
        <v>41.807425666666667</v>
      </c>
      <c r="G48" s="7">
        <f>S2_mgL!F48*2/74</f>
        <v>8.492161351351351</v>
      </c>
      <c r="H48" s="7">
        <f>S2_mgL!G48*2/88</f>
        <v>0.45627636363636365</v>
      </c>
      <c r="I48" s="7">
        <f>S2_mgL!H48*2/88</f>
        <v>5.3455747727272724</v>
      </c>
      <c r="J48" s="7">
        <f>S2_mgL!I48*2/102</f>
        <v>0.72779941176470586</v>
      </c>
      <c r="K48" s="7">
        <f>S2_mgL!J48*2/102</f>
        <v>0</v>
      </c>
      <c r="L48" s="7">
        <f>S2_mgL!K48*2/116</f>
        <v>0</v>
      </c>
      <c r="M48" s="7">
        <f>S2_mgL!L48*2/116</f>
        <v>0</v>
      </c>
      <c r="N48" s="7">
        <f>S2_mgL!M48*2/60</f>
        <v>0</v>
      </c>
      <c r="O48" s="7">
        <f>S2_mgL!N48*2/130</f>
        <v>0</v>
      </c>
      <c r="P48" s="7">
        <f>S2_mgL!O48*2/144</f>
        <v>0</v>
      </c>
      <c r="Q48" s="8">
        <f t="shared" si="0"/>
        <v>56.829237566146361</v>
      </c>
    </row>
    <row r="49" spans="1:17" x14ac:dyDescent="0.3">
      <c r="A49">
        <v>20</v>
      </c>
      <c r="B49">
        <v>11.5</v>
      </c>
      <c r="C49" t="s">
        <v>20</v>
      </c>
      <c r="D49">
        <v>0.5</v>
      </c>
      <c r="E49">
        <v>2</v>
      </c>
      <c r="F49" s="7">
        <f>S2_mgL!E49*2/60</f>
        <v>65.197751333333329</v>
      </c>
      <c r="G49" s="7">
        <f>S2_mgL!F49*2/74</f>
        <v>15.689535135135134</v>
      </c>
      <c r="H49" s="7">
        <f>S2_mgL!G49*2/88</f>
        <v>1.0988129545454546</v>
      </c>
      <c r="I49" s="7">
        <f>S2_mgL!H49*2/88</f>
        <v>12.909358636363637</v>
      </c>
      <c r="J49" s="7">
        <f>S2_mgL!I49*2/102</f>
        <v>1.6607772549019608</v>
      </c>
      <c r="K49" s="7">
        <f>S2_mgL!J49*2/102</f>
        <v>0.27904882352941179</v>
      </c>
      <c r="L49" s="7">
        <f>S2_mgL!K49*2/116</f>
        <v>0</v>
      </c>
      <c r="M49" s="7">
        <f>S2_mgL!L49*2/116</f>
        <v>0</v>
      </c>
      <c r="N49" s="7">
        <f>S2_mgL!M49*2/60</f>
        <v>0</v>
      </c>
      <c r="O49" s="7">
        <f>S2_mgL!N49*2/130</f>
        <v>0</v>
      </c>
      <c r="P49" s="7">
        <f>S2_mgL!O49*2/144</f>
        <v>0</v>
      </c>
      <c r="Q49" s="8">
        <f t="shared" ref="Q49:Q71" si="1">SUM(F49:P49)</f>
        <v>96.835284137808912</v>
      </c>
    </row>
    <row r="50" spans="1:17" x14ac:dyDescent="0.3">
      <c r="A50">
        <v>23</v>
      </c>
      <c r="B50">
        <v>11.5</v>
      </c>
      <c r="C50" t="s">
        <v>17</v>
      </c>
      <c r="D50">
        <v>0.05</v>
      </c>
      <c r="E50">
        <v>2</v>
      </c>
      <c r="F50" s="7">
        <f>S2_mgL!E50*2/60</f>
        <v>55.274522333333337</v>
      </c>
      <c r="G50" s="7">
        <f>S2_mgL!F50*2/74</f>
        <v>16.519929189189192</v>
      </c>
      <c r="H50" s="7">
        <f>S2_mgL!G50*2/88</f>
        <v>0.94377522727272734</v>
      </c>
      <c r="I50" s="7">
        <f>S2_mgL!H50*2/88</f>
        <v>16.341475454545453</v>
      </c>
      <c r="J50" s="7">
        <f>S2_mgL!I50*2/102</f>
        <v>1.524733137254902</v>
      </c>
      <c r="K50" s="7">
        <f>S2_mgL!J50*2/102</f>
        <v>0.22763254901960786</v>
      </c>
      <c r="L50" s="7">
        <f>S2_mgL!K50*2/116</f>
        <v>0</v>
      </c>
      <c r="M50" s="7">
        <f>S2_mgL!L50*2/116</f>
        <v>0</v>
      </c>
      <c r="N50" s="7">
        <f>S2_mgL!M50*2/60</f>
        <v>0</v>
      </c>
      <c r="O50" s="7">
        <f>S2_mgL!N50*2/130</f>
        <v>0</v>
      </c>
      <c r="P50" s="7">
        <f>S2_mgL!O50*2/144</f>
        <v>0</v>
      </c>
      <c r="Q50" s="8">
        <f t="shared" si="1"/>
        <v>90.832067890615221</v>
      </c>
    </row>
    <row r="51" spans="1:17" x14ac:dyDescent="0.3">
      <c r="A51">
        <v>24</v>
      </c>
      <c r="B51">
        <v>11.5</v>
      </c>
      <c r="C51" s="2" t="s">
        <v>17</v>
      </c>
      <c r="D51" s="2">
        <v>0.5</v>
      </c>
      <c r="E51">
        <v>2</v>
      </c>
      <c r="F51" s="7">
        <f>S2_mgL!E51*2/60</f>
        <v>62.310285</v>
      </c>
      <c r="G51" s="7">
        <f>S2_mgL!F51*2/74</f>
        <v>21.402242972972971</v>
      </c>
      <c r="H51" s="7">
        <f>S2_mgL!G51*2/88</f>
        <v>1.0313752272727272</v>
      </c>
      <c r="I51" s="7">
        <f>S2_mgL!H51*2/88</f>
        <v>12.664875</v>
      </c>
      <c r="J51" s="7">
        <f>S2_mgL!I51*2/102</f>
        <v>1.582894705882353</v>
      </c>
      <c r="K51" s="7">
        <f>S2_mgL!J51*2/102</f>
        <v>0.22062352941176469</v>
      </c>
      <c r="L51" s="7">
        <f>S2_mgL!K51*2/116</f>
        <v>0</v>
      </c>
      <c r="M51" s="7">
        <f>S2_mgL!L51*2/116</f>
        <v>0</v>
      </c>
      <c r="N51" s="7">
        <f>S2_mgL!M51*2/60</f>
        <v>0</v>
      </c>
      <c r="O51" s="7">
        <f>S2_mgL!N51*2/130</f>
        <v>0</v>
      </c>
      <c r="P51" s="7">
        <f>S2_mgL!O51*2/144</f>
        <v>0</v>
      </c>
      <c r="Q51" s="8">
        <f t="shared" si="1"/>
        <v>99.212296435539812</v>
      </c>
    </row>
    <row r="52" spans="1:17" x14ac:dyDescent="0.3">
      <c r="A52">
        <v>2</v>
      </c>
      <c r="B52">
        <v>12</v>
      </c>
      <c r="C52" t="s">
        <v>15</v>
      </c>
      <c r="D52">
        <v>0</v>
      </c>
      <c r="E52">
        <v>2</v>
      </c>
      <c r="F52" s="7">
        <f>S2_mgL!E52*2/60</f>
        <v>54.692302000000005</v>
      </c>
      <c r="G52" s="7">
        <f>S2_mgL!F52*2/74</f>
        <v>14.370703243243241</v>
      </c>
      <c r="H52" s="7">
        <f>S2_mgL!G52*2/88</f>
        <v>1.1936743181818181</v>
      </c>
      <c r="I52" s="7">
        <f>S2_mgL!H52*2/88</f>
        <v>18.490556136363637</v>
      </c>
      <c r="J52" s="7">
        <f>S2_mgL!I52*2/102</f>
        <v>1.807582549019608</v>
      </c>
      <c r="K52" s="7">
        <f>S2_mgL!J52*2/102</f>
        <v>0.21762882352941176</v>
      </c>
      <c r="L52" s="7">
        <f>S2_mgL!K52*2/116</f>
        <v>0</v>
      </c>
      <c r="M52" s="7">
        <f>S2_mgL!L52*2/116</f>
        <v>0</v>
      </c>
      <c r="N52" s="7">
        <f>S2_mgL!M52*2/60</f>
        <v>0</v>
      </c>
      <c r="O52" s="7">
        <f>S2_mgL!N52*2/130</f>
        <v>0</v>
      </c>
      <c r="P52" s="7">
        <f>S2_mgL!O52*2/144</f>
        <v>0</v>
      </c>
      <c r="Q52" s="8">
        <f t="shared" si="1"/>
        <v>90.772447070337734</v>
      </c>
    </row>
    <row r="53" spans="1:17" x14ac:dyDescent="0.3">
      <c r="A53">
        <v>3</v>
      </c>
      <c r="B53">
        <v>12</v>
      </c>
      <c r="C53" t="s">
        <v>20</v>
      </c>
      <c r="D53">
        <v>0.05</v>
      </c>
      <c r="E53">
        <v>2</v>
      </c>
      <c r="F53" s="7">
        <f>S2_mgL!E53*2/60</f>
        <v>52.889626</v>
      </c>
      <c r="G53" s="7">
        <f>S2_mgL!F53*2/74</f>
        <v>13.267467027027028</v>
      </c>
      <c r="H53" s="7">
        <f>S2_mgL!G53*2/88</f>
        <v>1.0299986363636364</v>
      </c>
      <c r="I53" s="7">
        <f>S2_mgL!H53*2/88</f>
        <v>11.062896590909091</v>
      </c>
      <c r="J53" s="7">
        <f>S2_mgL!I53*2/102</f>
        <v>1.4229480392156864</v>
      </c>
      <c r="K53" s="7">
        <f>S2_mgL!J53*2/102</f>
        <v>0.15977098039215687</v>
      </c>
      <c r="L53" s="7">
        <f>S2_mgL!K53*2/116</f>
        <v>0</v>
      </c>
      <c r="M53" s="7">
        <f>S2_mgL!L53*2/116</f>
        <v>0</v>
      </c>
      <c r="N53" s="7">
        <f>S2_mgL!M53*2/60</f>
        <v>0</v>
      </c>
      <c r="O53" s="7">
        <f>S2_mgL!N53*2/130</f>
        <v>0</v>
      </c>
      <c r="P53" s="7">
        <f>S2_mgL!O53*2/144</f>
        <v>0</v>
      </c>
      <c r="Q53" s="8">
        <f t="shared" si="1"/>
        <v>79.832707273907602</v>
      </c>
    </row>
    <row r="54" spans="1:17" x14ac:dyDescent="0.3">
      <c r="A54">
        <v>4</v>
      </c>
      <c r="B54">
        <v>12</v>
      </c>
      <c r="C54" t="s">
        <v>20</v>
      </c>
      <c r="D54">
        <v>0.5</v>
      </c>
      <c r="E54">
        <v>2</v>
      </c>
      <c r="F54" s="7">
        <f>S2_mgL!E54*2/60</f>
        <v>52.103992333333331</v>
      </c>
      <c r="G54" s="7">
        <f>S2_mgL!F54*2/74</f>
        <v>15.669979189189188</v>
      </c>
      <c r="H54" s="7">
        <f>S2_mgL!G54*2/88</f>
        <v>1.1965356818181818</v>
      </c>
      <c r="I54" s="7">
        <f>S2_mgL!H54*2/88</f>
        <v>16.850120681818183</v>
      </c>
      <c r="J54" s="7">
        <f>S2_mgL!I54*2/102</f>
        <v>1.6284239215686276</v>
      </c>
      <c r="K54" s="7">
        <f>S2_mgL!J54*2/102</f>
        <v>0.24490862745098038</v>
      </c>
      <c r="L54" s="7">
        <f>S2_mgL!K54*2/116</f>
        <v>0</v>
      </c>
      <c r="M54" s="7">
        <f>S2_mgL!L54*2/116</f>
        <v>0</v>
      </c>
      <c r="N54" s="7">
        <f>S2_mgL!M54*2/60</f>
        <v>0</v>
      </c>
      <c r="O54" s="7">
        <f>S2_mgL!N54*2/130</f>
        <v>0</v>
      </c>
      <c r="P54" s="7">
        <f>S2_mgL!O54*2/144</f>
        <v>0</v>
      </c>
      <c r="Q54" s="8">
        <f t="shared" si="1"/>
        <v>87.693960435178482</v>
      </c>
    </row>
    <row r="55" spans="1:17" x14ac:dyDescent="0.3">
      <c r="A55">
        <v>7</v>
      </c>
      <c r="B55">
        <v>12</v>
      </c>
      <c r="C55" t="s">
        <v>17</v>
      </c>
      <c r="D55">
        <v>0.05</v>
      </c>
      <c r="E55">
        <v>2</v>
      </c>
      <c r="F55" s="7">
        <f>S2_mgL!E55*2/60</f>
        <v>50.354193000000002</v>
      </c>
      <c r="G55" s="7">
        <f>S2_mgL!F55*2/74</f>
        <v>19.854065945945948</v>
      </c>
      <c r="H55" s="7">
        <f>S2_mgL!G55*2/88</f>
        <v>1.1873461363636364</v>
      </c>
      <c r="I55" s="7">
        <f>S2_mgL!H55*2/88</f>
        <v>11.310326818181819</v>
      </c>
      <c r="J55" s="7">
        <f>S2_mgL!I55*2/102</f>
        <v>1.9347609803921568</v>
      </c>
      <c r="K55" s="7">
        <f>S2_mgL!J55*2/102</f>
        <v>0.17199019607843136</v>
      </c>
      <c r="L55" s="7">
        <f>S2_mgL!K55*2/116</f>
        <v>0</v>
      </c>
      <c r="M55" s="7">
        <f>S2_mgL!L55*2/116</f>
        <v>0</v>
      </c>
      <c r="N55" s="7">
        <f>S2_mgL!M55*2/60</f>
        <v>0</v>
      </c>
      <c r="O55" s="7">
        <f>S2_mgL!N55*2/130</f>
        <v>0</v>
      </c>
      <c r="P55" s="7">
        <f>S2_mgL!O55*2/144</f>
        <v>0</v>
      </c>
      <c r="Q55" s="8">
        <f t="shared" si="1"/>
        <v>84.812683076961974</v>
      </c>
    </row>
    <row r="56" spans="1:17" x14ac:dyDescent="0.3">
      <c r="A56">
        <v>8</v>
      </c>
      <c r="B56">
        <v>12</v>
      </c>
      <c r="C56" s="2" t="s">
        <v>17</v>
      </c>
      <c r="D56" s="2">
        <v>0.5</v>
      </c>
      <c r="E56">
        <v>2</v>
      </c>
      <c r="F56" s="7">
        <f>S2_mgL!E56*2/60</f>
        <v>41.240144999999998</v>
      </c>
      <c r="G56" s="7">
        <f>S2_mgL!F56*2/74</f>
        <v>17.705051891891891</v>
      </c>
      <c r="H56" s="7">
        <f>S2_mgL!G56*2/88</f>
        <v>0.52432000000000001</v>
      </c>
      <c r="I56" s="7">
        <f>S2_mgL!H56*2/88</f>
        <v>7.0263506818181813</v>
      </c>
      <c r="J56" s="7">
        <f>S2_mgL!I56*2/102</f>
        <v>0.86850843137254907</v>
      </c>
      <c r="K56" s="7">
        <f>S2_mgL!J56*2/102</f>
        <v>0.14454176470588234</v>
      </c>
      <c r="L56" s="7">
        <f>S2_mgL!K56*2/116</f>
        <v>0</v>
      </c>
      <c r="M56" s="7">
        <f>S2_mgL!L56*2/116</f>
        <v>0</v>
      </c>
      <c r="N56" s="7">
        <f>S2_mgL!M56*2/60</f>
        <v>0</v>
      </c>
      <c r="O56" s="7">
        <f>S2_mgL!N56*2/130</f>
        <v>0</v>
      </c>
      <c r="P56" s="7">
        <f>S2_mgL!O56*2/144</f>
        <v>0.20959027777777778</v>
      </c>
      <c r="Q56" s="8">
        <f t="shared" si="1"/>
        <v>67.718508047566274</v>
      </c>
    </row>
    <row r="57" spans="1:17" x14ac:dyDescent="0.3">
      <c r="A57">
        <v>10</v>
      </c>
      <c r="B57">
        <v>14</v>
      </c>
      <c r="C57" t="s">
        <v>15</v>
      </c>
      <c r="D57">
        <v>0</v>
      </c>
      <c r="E57">
        <v>2</v>
      </c>
      <c r="F57" s="7">
        <f>S2_mgL!E57*2/60</f>
        <v>63.867218666666666</v>
      </c>
      <c r="G57" s="7">
        <f>S2_mgL!F57*2/74</f>
        <v>15.008655675675675</v>
      </c>
      <c r="H57" s="7">
        <f>S2_mgL!G57*2/88</f>
        <v>1.1648081818181817</v>
      </c>
      <c r="I57" s="7">
        <f>S2_mgL!H57*2/88</f>
        <v>16.59186590909091</v>
      </c>
      <c r="J57" s="7">
        <f>S2_mgL!I57*2/102</f>
        <v>1.7452609803921568</v>
      </c>
      <c r="K57" s="7">
        <f>S2_mgL!J57*2/102</f>
        <v>0.20476470588235293</v>
      </c>
      <c r="L57" s="7">
        <f>S2_mgL!K57*2/116</f>
        <v>0</v>
      </c>
      <c r="M57" s="7">
        <f>S2_mgL!L57*2/116</f>
        <v>0</v>
      </c>
      <c r="N57" s="7">
        <f>S2_mgL!M57*2/60</f>
        <v>0</v>
      </c>
      <c r="O57" s="7">
        <f>S2_mgL!N57*2/130</f>
        <v>0</v>
      </c>
      <c r="P57" s="7">
        <f>S2_mgL!O57*2/144</f>
        <v>0</v>
      </c>
      <c r="Q57" s="8">
        <f t="shared" si="1"/>
        <v>98.582574119525958</v>
      </c>
    </row>
    <row r="58" spans="1:17" x14ac:dyDescent="0.3">
      <c r="A58">
        <v>11</v>
      </c>
      <c r="B58">
        <v>14</v>
      </c>
      <c r="C58" t="s">
        <v>20</v>
      </c>
      <c r="D58">
        <v>0.05</v>
      </c>
      <c r="E58">
        <v>2</v>
      </c>
      <c r="F58" s="7">
        <f>S2_mgL!E58*2/60</f>
        <v>62.371952666666665</v>
      </c>
      <c r="G58" s="7">
        <f>S2_mgL!F58*2/74</f>
        <v>14.767226216216217</v>
      </c>
      <c r="H58" s="7">
        <f>S2_mgL!G58*2/88</f>
        <v>1.2347386363636363</v>
      </c>
      <c r="I58" s="7">
        <f>S2_mgL!H58*2/88</f>
        <v>15.889756590909089</v>
      </c>
      <c r="J58" s="7">
        <f>S2_mgL!I58*2/102</f>
        <v>1.7699145098039217</v>
      </c>
      <c r="K58" s="7">
        <f>S2_mgL!J58*2/102</f>
        <v>0.47193039215686272</v>
      </c>
      <c r="L58" s="7">
        <f>S2_mgL!K58*2/116</f>
        <v>0</v>
      </c>
      <c r="M58" s="7">
        <f>S2_mgL!L58*2/116</f>
        <v>0</v>
      </c>
      <c r="N58" s="7">
        <f>S2_mgL!M58*2/60</f>
        <v>0</v>
      </c>
      <c r="O58" s="7">
        <f>S2_mgL!N58*2/130</f>
        <v>0</v>
      </c>
      <c r="P58" s="7">
        <f>S2_mgL!O58*2/144</f>
        <v>0</v>
      </c>
      <c r="Q58" s="8">
        <f t="shared" si="1"/>
        <v>96.505519012116395</v>
      </c>
    </row>
    <row r="59" spans="1:17" x14ac:dyDescent="0.3">
      <c r="A59">
        <v>12</v>
      </c>
      <c r="B59">
        <v>14</v>
      </c>
      <c r="C59" t="s">
        <v>20</v>
      </c>
      <c r="D59">
        <v>0.5</v>
      </c>
      <c r="E59">
        <v>2</v>
      </c>
      <c r="F59" s="7">
        <f>S2_mgL!E59*2/60</f>
        <v>49.691051000000002</v>
      </c>
      <c r="G59" s="7">
        <f>S2_mgL!F59*2/74</f>
        <v>15.516187567567567</v>
      </c>
      <c r="H59" s="7">
        <f>S2_mgL!G59*2/88</f>
        <v>1.1590522727272727</v>
      </c>
      <c r="I59" s="7">
        <f>S2_mgL!H59*2/88</f>
        <v>21.625757272727274</v>
      </c>
      <c r="J59" s="7">
        <f>S2_mgL!I59*2/102</f>
        <v>1.5883127450980392</v>
      </c>
      <c r="K59" s="7">
        <f>S2_mgL!J59*2/102</f>
        <v>0.2474764705882353</v>
      </c>
      <c r="L59" s="7">
        <f>S2_mgL!K59*2/116</f>
        <v>0</v>
      </c>
      <c r="M59" s="7">
        <f>S2_mgL!L59*2/116</f>
        <v>0</v>
      </c>
      <c r="N59" s="7">
        <f>S2_mgL!M59*2/60</f>
        <v>0</v>
      </c>
      <c r="O59" s="7">
        <f>S2_mgL!N59*2/130</f>
        <v>0</v>
      </c>
      <c r="P59" s="7">
        <f>S2_mgL!O59*2/144</f>
        <v>0</v>
      </c>
      <c r="Q59" s="8">
        <f t="shared" si="1"/>
        <v>89.827837328708398</v>
      </c>
    </row>
    <row r="60" spans="1:17" x14ac:dyDescent="0.3">
      <c r="A60">
        <v>15</v>
      </c>
      <c r="B60">
        <v>14</v>
      </c>
      <c r="C60" t="s">
        <v>17</v>
      </c>
      <c r="D60">
        <v>0.05</v>
      </c>
      <c r="E60">
        <v>2</v>
      </c>
      <c r="F60" s="7">
        <f>S2_mgL!E60*2/60</f>
        <v>40.955985000000005</v>
      </c>
      <c r="G60" s="7">
        <f>S2_mgL!F60*2/74</f>
        <v>19.603828918918918</v>
      </c>
      <c r="H60" s="7">
        <f>S2_mgL!G60*2/88</f>
        <v>1.1347218181818182</v>
      </c>
      <c r="I60" s="7">
        <f>S2_mgL!H60*2/88</f>
        <v>7.0629168181818187</v>
      </c>
      <c r="J60" s="7">
        <f>S2_mgL!I60*2/102</f>
        <v>1.7645333333333335</v>
      </c>
      <c r="K60" s="7">
        <f>S2_mgL!J60*2/102</f>
        <v>0</v>
      </c>
      <c r="L60" s="7">
        <f>S2_mgL!K60*2/116</f>
        <v>0</v>
      </c>
      <c r="M60" s="7">
        <f>S2_mgL!L60*2/116</f>
        <v>0</v>
      </c>
      <c r="N60" s="7">
        <f>S2_mgL!M60*2/60</f>
        <v>0</v>
      </c>
      <c r="O60" s="7">
        <f>S2_mgL!N60*2/130</f>
        <v>0</v>
      </c>
      <c r="P60" s="7">
        <f>S2_mgL!O60*2/144</f>
        <v>0</v>
      </c>
      <c r="Q60" s="8">
        <f t="shared" si="1"/>
        <v>70.521985888615887</v>
      </c>
    </row>
    <row r="61" spans="1:17" x14ac:dyDescent="0.3">
      <c r="A61">
        <v>16</v>
      </c>
      <c r="B61">
        <v>14</v>
      </c>
      <c r="C61" s="2" t="s">
        <v>17</v>
      </c>
      <c r="D61" s="2">
        <v>0.5</v>
      </c>
      <c r="E61">
        <v>2</v>
      </c>
      <c r="F61" s="7">
        <f>S2_mgL!E61*2/60</f>
        <v>54.785417666666667</v>
      </c>
      <c r="G61" s="7">
        <f>S2_mgL!F61*2/74</f>
        <v>12.672952972972974</v>
      </c>
      <c r="H61" s="7">
        <f>S2_mgL!G61*2/88</f>
        <v>0</v>
      </c>
      <c r="I61" s="7">
        <f>S2_mgL!H61*2/88</f>
        <v>2.5278022727272726</v>
      </c>
      <c r="J61" s="7">
        <f>S2_mgL!I61*2/102</f>
        <v>0.26715784313725488</v>
      </c>
      <c r="K61" s="7">
        <f>S2_mgL!J61*2/102</f>
        <v>0</v>
      </c>
      <c r="L61" s="7">
        <f>S2_mgL!K61*2/116</f>
        <v>0</v>
      </c>
      <c r="M61" s="7">
        <f>S2_mgL!L61*2/116</f>
        <v>0</v>
      </c>
      <c r="N61" s="7">
        <f>S2_mgL!M61*2/60</f>
        <v>0</v>
      </c>
      <c r="O61" s="7">
        <f>S2_mgL!N61*2/130</f>
        <v>0</v>
      </c>
      <c r="P61" s="7">
        <f>S2_mgL!O61*2/144</f>
        <v>0.1862573611111111</v>
      </c>
      <c r="Q61" s="8">
        <f t="shared" si="1"/>
        <v>70.439588116615283</v>
      </c>
    </row>
    <row r="62" spans="1:17" x14ac:dyDescent="0.3">
      <c r="A62">
        <v>39</v>
      </c>
      <c r="B62">
        <v>16</v>
      </c>
      <c r="C62" t="s">
        <v>15</v>
      </c>
      <c r="D62">
        <v>0</v>
      </c>
      <c r="E62">
        <v>2</v>
      </c>
      <c r="F62" s="7">
        <f>S2_mgL!E62*2/60</f>
        <v>56.043792333333336</v>
      </c>
      <c r="G62" s="7">
        <f>S2_mgL!F62*2/74</f>
        <v>18.652252972972974</v>
      </c>
      <c r="H62" s="7">
        <f>S2_mgL!G62*2/88</f>
        <v>1.2395943181818181</v>
      </c>
      <c r="I62" s="7">
        <f>S2_mgL!H62*2/88</f>
        <v>16.039260227272727</v>
      </c>
      <c r="J62" s="7">
        <f>S2_mgL!I62*2/102</f>
        <v>1.8042605882352942</v>
      </c>
      <c r="K62" s="7">
        <f>S2_mgL!J62*2/102</f>
        <v>0.22412372549019607</v>
      </c>
      <c r="L62" s="7">
        <f>S2_mgL!K62*2/116</f>
        <v>0</v>
      </c>
      <c r="M62" s="7">
        <f>S2_mgL!L62*2/116</f>
        <v>0</v>
      </c>
      <c r="N62" s="7">
        <f>S2_mgL!M62*2/60</f>
        <v>0</v>
      </c>
      <c r="O62" s="7">
        <f>S2_mgL!N62*2/130</f>
        <v>0</v>
      </c>
      <c r="P62" s="7">
        <f>S2_mgL!O62*2/144</f>
        <v>0</v>
      </c>
      <c r="Q62" s="8">
        <f t="shared" si="1"/>
        <v>94.003284165486349</v>
      </c>
    </row>
    <row r="63" spans="1:17" x14ac:dyDescent="0.3">
      <c r="A63">
        <v>40</v>
      </c>
      <c r="B63">
        <v>16</v>
      </c>
      <c r="C63" t="s">
        <v>20</v>
      </c>
      <c r="D63">
        <v>0.05</v>
      </c>
      <c r="E63">
        <v>2</v>
      </c>
      <c r="F63" s="7">
        <f>S2_mgL!E63*2/60</f>
        <v>68.111278333333331</v>
      </c>
      <c r="G63" s="7">
        <f>S2_mgL!F63*2/74</f>
        <v>11.643004324324323</v>
      </c>
      <c r="H63" s="7">
        <f>S2_mgL!G63*2/88</f>
        <v>1.2392429545454546</v>
      </c>
      <c r="I63" s="7">
        <f>S2_mgL!H63*2/88</f>
        <v>14.669244318181818</v>
      </c>
      <c r="J63" s="7">
        <f>S2_mgL!I63*2/102</f>
        <v>1.8084901960784314</v>
      </c>
      <c r="K63" s="7">
        <f>S2_mgL!J63*2/102</f>
        <v>1.440834705882353</v>
      </c>
      <c r="L63" s="7">
        <f>S2_mgL!K63*2/116</f>
        <v>0</v>
      </c>
      <c r="M63" s="7">
        <f>S2_mgL!L63*2/116</f>
        <v>0</v>
      </c>
      <c r="N63" s="7">
        <f>S2_mgL!M63*2/60</f>
        <v>0</v>
      </c>
      <c r="O63" s="7">
        <f>S2_mgL!N63*2/130</f>
        <v>0</v>
      </c>
      <c r="P63" s="7">
        <f>S2_mgL!O63*2/144</f>
        <v>0</v>
      </c>
      <c r="Q63" s="8">
        <f t="shared" si="1"/>
        <v>98.91209483234573</v>
      </c>
    </row>
    <row r="64" spans="1:17" x14ac:dyDescent="0.3">
      <c r="A64">
        <v>41</v>
      </c>
      <c r="B64">
        <v>16</v>
      </c>
      <c r="C64" t="s">
        <v>20</v>
      </c>
      <c r="D64">
        <v>0.5</v>
      </c>
      <c r="E64">
        <v>2</v>
      </c>
      <c r="F64" s="7">
        <f>S2_mgL!E64*2/60</f>
        <v>51.813451999999998</v>
      </c>
      <c r="G64" s="7">
        <f>S2_mgL!F64*2/74</f>
        <v>14.643517837837837</v>
      </c>
      <c r="H64" s="7">
        <f>S2_mgL!G64*2/88</f>
        <v>1.358208409090909</v>
      </c>
      <c r="I64" s="7">
        <f>S2_mgL!H64*2/88</f>
        <v>22.130525227272727</v>
      </c>
      <c r="J64" s="7">
        <f>S2_mgL!I64*2/102</f>
        <v>1.8739031372549018</v>
      </c>
      <c r="K64" s="7">
        <f>S2_mgL!J64*2/102</f>
        <v>0.26603784313725493</v>
      </c>
      <c r="L64" s="7">
        <f>S2_mgL!K64*2/116</f>
        <v>0</v>
      </c>
      <c r="M64" s="7">
        <f>S2_mgL!L64*2/116</f>
        <v>0</v>
      </c>
      <c r="N64" s="7">
        <f>S2_mgL!M64*2/60</f>
        <v>0</v>
      </c>
      <c r="O64" s="7">
        <f>S2_mgL!N64*2/130</f>
        <v>0</v>
      </c>
      <c r="P64" s="7">
        <f>S2_mgL!O64*2/144</f>
        <v>0</v>
      </c>
      <c r="Q64" s="8">
        <f t="shared" si="1"/>
        <v>92.08564445459362</v>
      </c>
    </row>
    <row r="65" spans="1:17" x14ac:dyDescent="0.3">
      <c r="A65">
        <v>44</v>
      </c>
      <c r="B65">
        <v>16</v>
      </c>
      <c r="C65" t="s">
        <v>17</v>
      </c>
      <c r="D65">
        <v>0.05</v>
      </c>
      <c r="E65">
        <v>2</v>
      </c>
      <c r="F65" s="7">
        <f>S2_mgL!E65*2/60</f>
        <v>54.112561333333332</v>
      </c>
      <c r="G65" s="7">
        <f>S2_mgL!F65*2/74</f>
        <v>21.810990810810811</v>
      </c>
      <c r="H65" s="7">
        <f>S2_mgL!G65*2/88</f>
        <v>1.2301602272727272</v>
      </c>
      <c r="I65" s="7">
        <f>S2_mgL!H65*2/88</f>
        <v>8.3028288636363641</v>
      </c>
      <c r="J65" s="7">
        <f>S2_mgL!I65*2/102</f>
        <v>1.8681317647058824</v>
      </c>
      <c r="K65" s="7">
        <f>S2_mgL!J65*2/102</f>
        <v>0</v>
      </c>
      <c r="L65" s="7">
        <f>S2_mgL!K65*2/116</f>
        <v>0</v>
      </c>
      <c r="M65" s="7">
        <f>S2_mgL!L65*2/116</f>
        <v>0</v>
      </c>
      <c r="N65" s="7">
        <f>S2_mgL!M65*2/60</f>
        <v>0</v>
      </c>
      <c r="O65" s="7">
        <f>S2_mgL!N65*2/130</f>
        <v>0</v>
      </c>
      <c r="P65" s="7">
        <f>S2_mgL!O65*2/144</f>
        <v>0</v>
      </c>
      <c r="Q65" s="8">
        <f t="shared" si="1"/>
        <v>87.324672999759116</v>
      </c>
    </row>
    <row r="66" spans="1:17" x14ac:dyDescent="0.3">
      <c r="A66">
        <v>45</v>
      </c>
      <c r="B66">
        <v>16</v>
      </c>
      <c r="C66" s="2" t="s">
        <v>17</v>
      </c>
      <c r="D66" s="2">
        <v>0.5</v>
      </c>
      <c r="E66">
        <v>2</v>
      </c>
      <c r="F66" s="7">
        <f>S2_mgL!E66*2/60</f>
        <v>56.869191333333333</v>
      </c>
      <c r="G66" s="7">
        <f>S2_mgL!F66*2/74</f>
        <v>15.07045108108108</v>
      </c>
      <c r="H66" s="7">
        <f>S2_mgL!G66*2/88</f>
        <v>0.23744272727272728</v>
      </c>
      <c r="I66" s="7">
        <f>S2_mgL!H66*2/88</f>
        <v>2.6332070454545455</v>
      </c>
      <c r="J66" s="7">
        <f>S2_mgL!I66*2/102</f>
        <v>0.24857647058823532</v>
      </c>
      <c r="K66" s="7">
        <f>S2_mgL!J66*2/102</f>
        <v>0</v>
      </c>
      <c r="L66" s="7">
        <f>S2_mgL!K66*2/116</f>
        <v>0</v>
      </c>
      <c r="M66" s="7">
        <f>S2_mgL!L66*2/116</f>
        <v>0</v>
      </c>
      <c r="N66" s="7">
        <f>S2_mgL!M66*2/60</f>
        <v>0</v>
      </c>
      <c r="O66" s="7">
        <f>S2_mgL!N66*2/130</f>
        <v>0</v>
      </c>
      <c r="P66" s="7">
        <f>S2_mgL!O66*2/144</f>
        <v>0.18950208333333332</v>
      </c>
      <c r="Q66" s="8">
        <f t="shared" si="1"/>
        <v>75.248370741063241</v>
      </c>
    </row>
    <row r="67" spans="1:17" x14ac:dyDescent="0.3">
      <c r="A67">
        <v>47</v>
      </c>
      <c r="B67">
        <v>18</v>
      </c>
      <c r="C67" t="s">
        <v>15</v>
      </c>
      <c r="D67">
        <v>0</v>
      </c>
      <c r="E67">
        <v>2</v>
      </c>
      <c r="F67" s="7">
        <f>S2_mgL!E67*2/60</f>
        <v>53.324892333333331</v>
      </c>
      <c r="G67" s="7">
        <f>S2_mgL!F67*2/74</f>
        <v>19.543605675675678</v>
      </c>
      <c r="H67" s="7">
        <f>S2_mgL!G67*2/88</f>
        <v>1.1794968181818182</v>
      </c>
      <c r="I67" s="7">
        <f>S2_mgL!H67*2/88</f>
        <v>13.493972045454546</v>
      </c>
      <c r="J67" s="7">
        <f>S2_mgL!I67*2/102</f>
        <v>1.7040709803921568</v>
      </c>
      <c r="K67" s="7">
        <f>S2_mgL!J67*2/102</f>
        <v>0.23397196078431373</v>
      </c>
      <c r="L67" s="7">
        <f>S2_mgL!K67*2/116</f>
        <v>0</v>
      </c>
      <c r="M67" s="7">
        <f>S2_mgL!L67*2/116</f>
        <v>0</v>
      </c>
      <c r="N67" s="7">
        <f>S2_mgL!M67*2/60</f>
        <v>0</v>
      </c>
      <c r="O67" s="7">
        <f>S2_mgL!N67*2/130</f>
        <v>0</v>
      </c>
      <c r="P67" s="7">
        <f>S2_mgL!O67*2/144</f>
        <v>0</v>
      </c>
      <c r="Q67" s="8">
        <f t="shared" si="1"/>
        <v>89.480009813821852</v>
      </c>
    </row>
    <row r="68" spans="1:17" x14ac:dyDescent="0.3">
      <c r="A68">
        <v>48</v>
      </c>
      <c r="B68">
        <v>18</v>
      </c>
      <c r="C68" t="s">
        <v>20</v>
      </c>
      <c r="D68">
        <v>0.05</v>
      </c>
      <c r="E68">
        <v>2</v>
      </c>
      <c r="F68" s="7">
        <f>S2_mgL!E68*2/60</f>
        <v>68.60981533333333</v>
      </c>
      <c r="G68" s="7">
        <f>S2_mgL!F68*2/74</f>
        <v>14.312749189189191</v>
      </c>
      <c r="H68" s="7">
        <f>S2_mgL!G68*2/88</f>
        <v>1.3587643181818181</v>
      </c>
      <c r="I68" s="7">
        <f>S2_mgL!H68*2/88</f>
        <v>15.270906363636364</v>
      </c>
      <c r="J68" s="7">
        <f>S2_mgL!I68*2/102</f>
        <v>1.757544705882353</v>
      </c>
      <c r="K68" s="7">
        <f>S2_mgL!J68*2/102</f>
        <v>1.3252441176470589</v>
      </c>
      <c r="L68" s="7">
        <f>S2_mgL!K68*2/116</f>
        <v>0</v>
      </c>
      <c r="M68" s="7">
        <f>S2_mgL!L68*2/116</f>
        <v>0</v>
      </c>
      <c r="N68" s="7">
        <f>S2_mgL!M68*2/60</f>
        <v>0</v>
      </c>
      <c r="O68" s="7">
        <f>S2_mgL!N68*2/130</f>
        <v>0</v>
      </c>
      <c r="P68" s="7">
        <f>S2_mgL!O68*2/144</f>
        <v>0</v>
      </c>
      <c r="Q68" s="8">
        <f t="shared" si="1"/>
        <v>102.6350240278701</v>
      </c>
    </row>
    <row r="69" spans="1:17" x14ac:dyDescent="0.3">
      <c r="A69">
        <v>49</v>
      </c>
      <c r="B69">
        <v>18</v>
      </c>
      <c r="C69" t="s">
        <v>20</v>
      </c>
      <c r="D69">
        <v>0.5</v>
      </c>
      <c r="E69">
        <v>2</v>
      </c>
      <c r="F69" s="7">
        <f>S2_mgL!E69*2/60</f>
        <v>50.850369000000001</v>
      </c>
      <c r="G69" s="7">
        <f>S2_mgL!F69*2/74</f>
        <v>11.167240540540542</v>
      </c>
      <c r="H69" s="7">
        <f>S2_mgL!G69*2/88</f>
        <v>1.2544306818181818</v>
      </c>
      <c r="I69" s="7">
        <f>S2_mgL!H69*2/88</f>
        <v>19.149753409090909</v>
      </c>
      <c r="J69" s="7">
        <f>S2_mgL!I69*2/102</f>
        <v>1.6941488235294118</v>
      </c>
      <c r="K69" s="7">
        <f>S2_mgL!J69*2/102</f>
        <v>0.22047627450980392</v>
      </c>
      <c r="L69" s="7">
        <f>S2_mgL!K69*2/116</f>
        <v>0</v>
      </c>
      <c r="M69" s="7">
        <f>S2_mgL!L69*2/116</f>
        <v>0</v>
      </c>
      <c r="N69" s="7">
        <f>S2_mgL!M69*2/60</f>
        <v>0</v>
      </c>
      <c r="O69" s="7">
        <f>S2_mgL!N69*2/130</f>
        <v>0</v>
      </c>
      <c r="P69" s="7">
        <f>S2_mgL!O69*2/144</f>
        <v>0</v>
      </c>
      <c r="Q69" s="8">
        <f t="shared" si="1"/>
        <v>84.336418729488855</v>
      </c>
    </row>
    <row r="70" spans="1:17" x14ac:dyDescent="0.3">
      <c r="A70">
        <v>52</v>
      </c>
      <c r="B70">
        <v>18</v>
      </c>
      <c r="C70" t="s">
        <v>17</v>
      </c>
      <c r="D70">
        <v>0.05</v>
      </c>
      <c r="E70">
        <v>2</v>
      </c>
      <c r="F70" s="7">
        <f>S2_mgL!E70*2/60</f>
        <v>50.739322333333334</v>
      </c>
      <c r="G70" s="7">
        <f>S2_mgL!F70*2/74</f>
        <v>19.029725945945948</v>
      </c>
      <c r="H70" s="7">
        <f>S2_mgL!G70*2/88</f>
        <v>1.064998181818182</v>
      </c>
      <c r="I70" s="7">
        <f>S2_mgL!H70*2/88</f>
        <v>6.2153777272727275</v>
      </c>
      <c r="J70" s="7">
        <f>S2_mgL!I70*2/102</f>
        <v>1.6787680392156863</v>
      </c>
      <c r="K70" s="7">
        <f>S2_mgL!J70*2/102</f>
        <v>0</v>
      </c>
      <c r="L70" s="7">
        <f>S2_mgL!K70*2/116</f>
        <v>0</v>
      </c>
      <c r="M70" s="7">
        <f>S2_mgL!L70*2/116</f>
        <v>0</v>
      </c>
      <c r="N70" s="7">
        <f>S2_mgL!M70*2/60</f>
        <v>0</v>
      </c>
      <c r="O70" s="7">
        <f>S2_mgL!N70*2/130</f>
        <v>0</v>
      </c>
      <c r="P70" s="7">
        <f>S2_mgL!O70*2/144</f>
        <v>0</v>
      </c>
      <c r="Q70" s="8">
        <f t="shared" si="1"/>
        <v>78.728192227585865</v>
      </c>
    </row>
    <row r="71" spans="1:17" x14ac:dyDescent="0.3">
      <c r="A71">
        <v>53</v>
      </c>
      <c r="B71">
        <v>18</v>
      </c>
      <c r="C71" s="2" t="s">
        <v>17</v>
      </c>
      <c r="D71" s="2">
        <v>0.5</v>
      </c>
      <c r="E71">
        <v>2</v>
      </c>
      <c r="F71" s="7">
        <f>S2_mgL!E71*2/60</f>
        <v>52.403540333333332</v>
      </c>
      <c r="G71" s="7">
        <f>S2_mgL!F71*2/74</f>
        <v>17.132600810810811</v>
      </c>
      <c r="H71" s="7">
        <f>S2_mgL!G71*2/88</f>
        <v>0</v>
      </c>
      <c r="I71" s="7">
        <f>S2_mgL!H71*2/88</f>
        <v>2.4745595454545453</v>
      </c>
      <c r="J71" s="7">
        <f>S2_mgL!I71*2/102</f>
        <v>0.28315333333333337</v>
      </c>
      <c r="K71" s="7">
        <f>S2_mgL!J71*2/102</f>
        <v>0</v>
      </c>
      <c r="L71" s="7">
        <f>S2_mgL!K71*2/116</f>
        <v>0</v>
      </c>
      <c r="M71" s="7">
        <f>S2_mgL!L71*2/116</f>
        <v>0</v>
      </c>
      <c r="N71" s="7">
        <f>S2_mgL!M71*2/60</f>
        <v>0</v>
      </c>
      <c r="O71" s="7">
        <f>S2_mgL!N71*2/130</f>
        <v>0</v>
      </c>
      <c r="P71" s="7">
        <f>S2_mgL!O71*2/144</f>
        <v>0</v>
      </c>
      <c r="Q71" s="8">
        <f t="shared" si="1"/>
        <v>72.29385402293201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="85" zoomScaleNormal="85" workbookViewId="0">
      <selection activeCell="C1" sqref="C1:C1048576"/>
    </sheetView>
  </sheetViews>
  <sheetFormatPr defaultRowHeight="14.4" x14ac:dyDescent="0.3"/>
  <cols>
    <col min="5" max="5" width="8.88671875" style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>
        <v>25</v>
      </c>
      <c r="B2">
        <v>2</v>
      </c>
      <c r="C2" t="s">
        <v>15</v>
      </c>
      <c r="D2">
        <v>0</v>
      </c>
      <c r="E2" s="1">
        <v>2027.56014</v>
      </c>
      <c r="F2">
        <v>886.28043000000002</v>
      </c>
      <c r="G2">
        <v>18.124400000000001</v>
      </c>
      <c r="H2">
        <v>1252.7022300000001</v>
      </c>
      <c r="I2">
        <v>20.09158</v>
      </c>
      <c r="J2">
        <v>101.99709</v>
      </c>
      <c r="K2">
        <v>0</v>
      </c>
      <c r="L2">
        <v>7.7888500000000001</v>
      </c>
      <c r="M2">
        <v>0</v>
      </c>
      <c r="N2">
        <v>0</v>
      </c>
      <c r="O2">
        <v>0</v>
      </c>
    </row>
    <row r="3" spans="1:15" x14ac:dyDescent="0.3">
      <c r="A3">
        <v>26</v>
      </c>
      <c r="B3">
        <v>2</v>
      </c>
      <c r="C3" t="s">
        <v>16</v>
      </c>
      <c r="D3">
        <v>0.05</v>
      </c>
      <c r="E3" s="1">
        <v>2068.93228</v>
      </c>
      <c r="F3">
        <v>729.97990000000004</v>
      </c>
      <c r="G3">
        <v>10.37073</v>
      </c>
      <c r="H3">
        <v>672.07602999999995</v>
      </c>
      <c r="I3">
        <v>8.2743199999999995</v>
      </c>
      <c r="J3">
        <v>23.624739999999999</v>
      </c>
      <c r="K3">
        <v>0</v>
      </c>
      <c r="L3">
        <v>0</v>
      </c>
      <c r="M3">
        <v>0</v>
      </c>
      <c r="N3">
        <v>0</v>
      </c>
      <c r="O3">
        <v>0</v>
      </c>
    </row>
    <row r="4" spans="1:15" x14ac:dyDescent="0.3">
      <c r="A4">
        <v>27</v>
      </c>
      <c r="B4">
        <v>2</v>
      </c>
      <c r="C4" t="s">
        <v>16</v>
      </c>
      <c r="D4">
        <v>0.5</v>
      </c>
      <c r="E4" s="1">
        <v>2130.2169199999998</v>
      </c>
      <c r="F4">
        <v>897.19682999999998</v>
      </c>
      <c r="G4">
        <v>20.65457</v>
      </c>
      <c r="H4">
        <v>1154.7115799999999</v>
      </c>
      <c r="I4">
        <v>25.273759999999999</v>
      </c>
      <c r="J4">
        <v>122.69552</v>
      </c>
      <c r="K4">
        <v>0</v>
      </c>
      <c r="L4">
        <v>7.6063200000000002</v>
      </c>
      <c r="M4">
        <v>0</v>
      </c>
      <c r="N4">
        <v>0</v>
      </c>
      <c r="O4">
        <v>0</v>
      </c>
    </row>
    <row r="5" spans="1:15" x14ac:dyDescent="0.3">
      <c r="A5">
        <v>30</v>
      </c>
      <c r="B5">
        <v>2</v>
      </c>
      <c r="C5" t="s">
        <v>17</v>
      </c>
      <c r="D5">
        <v>0.05</v>
      </c>
      <c r="E5" s="1">
        <v>2080.3012800000001</v>
      </c>
      <c r="F5">
        <v>910.48039000000006</v>
      </c>
      <c r="G5">
        <v>23.87811</v>
      </c>
      <c r="H5">
        <v>1152.5587599999999</v>
      </c>
      <c r="I5">
        <v>30.854900000000001</v>
      </c>
      <c r="J5">
        <v>133.74281999999999</v>
      </c>
      <c r="K5">
        <v>0</v>
      </c>
      <c r="L5">
        <v>7.7615699999999999</v>
      </c>
      <c r="M5">
        <v>0</v>
      </c>
      <c r="N5">
        <v>0</v>
      </c>
      <c r="O5">
        <v>0</v>
      </c>
    </row>
    <row r="6" spans="1:15" x14ac:dyDescent="0.3">
      <c r="A6">
        <v>31</v>
      </c>
      <c r="B6">
        <v>2</v>
      </c>
      <c r="C6" t="s">
        <v>17</v>
      </c>
      <c r="D6">
        <v>0.5</v>
      </c>
      <c r="E6" s="1">
        <v>2135.8255800000002</v>
      </c>
      <c r="F6">
        <v>937.80903000000001</v>
      </c>
      <c r="G6">
        <v>20.193470000000001</v>
      </c>
      <c r="H6">
        <v>1173.17209</v>
      </c>
      <c r="I6">
        <v>28.283059999999999</v>
      </c>
      <c r="J6">
        <v>133.56962999999999</v>
      </c>
      <c r="K6">
        <v>0</v>
      </c>
      <c r="L6">
        <v>7.5008999999999997</v>
      </c>
      <c r="M6">
        <v>0</v>
      </c>
      <c r="N6">
        <v>0</v>
      </c>
      <c r="O6">
        <v>0</v>
      </c>
    </row>
    <row r="7" spans="1:15" x14ac:dyDescent="0.3">
      <c r="A7">
        <v>33</v>
      </c>
      <c r="B7">
        <v>3</v>
      </c>
      <c r="C7" t="s">
        <v>15</v>
      </c>
      <c r="D7">
        <v>0</v>
      </c>
      <c r="E7" s="1">
        <v>1969.8632</v>
      </c>
      <c r="F7">
        <v>902.77275999999995</v>
      </c>
      <c r="G7">
        <v>16.188369999999999</v>
      </c>
      <c r="H7">
        <v>1396.3506400000001</v>
      </c>
      <c r="I7">
        <v>24.564050000000002</v>
      </c>
      <c r="J7">
        <v>114.10879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3">
      <c r="A8">
        <v>34</v>
      </c>
      <c r="B8">
        <v>3</v>
      </c>
      <c r="C8" t="s">
        <v>16</v>
      </c>
      <c r="D8">
        <v>0.05</v>
      </c>
      <c r="E8" s="1">
        <v>2063.25774</v>
      </c>
      <c r="F8">
        <v>936.82419000000004</v>
      </c>
      <c r="G8">
        <v>13.28393</v>
      </c>
      <c r="H8">
        <v>1015.12305</v>
      </c>
      <c r="I8">
        <v>17.709569999999999</v>
      </c>
      <c r="J8">
        <v>49.987609999999997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3">
      <c r="A9">
        <v>35</v>
      </c>
      <c r="B9">
        <v>3</v>
      </c>
      <c r="C9" t="s">
        <v>16</v>
      </c>
      <c r="D9">
        <v>0.5</v>
      </c>
      <c r="E9" s="1">
        <v>418.63826</v>
      </c>
      <c r="F9">
        <v>211.81528</v>
      </c>
      <c r="G9">
        <v>0</v>
      </c>
      <c r="H9">
        <v>216.36492000000001</v>
      </c>
      <c r="I9">
        <v>8.47715</v>
      </c>
      <c r="J9">
        <v>18.833179999999999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3">
      <c r="A10">
        <v>38</v>
      </c>
      <c r="B10">
        <v>3</v>
      </c>
      <c r="C10" t="s">
        <v>17</v>
      </c>
      <c r="D10">
        <v>0.05</v>
      </c>
      <c r="E10" s="1">
        <v>2015.3769199999999</v>
      </c>
      <c r="F10">
        <v>1061.2625399999999</v>
      </c>
      <c r="G10">
        <v>18.5977</v>
      </c>
      <c r="H10">
        <v>1201.4918600000001</v>
      </c>
      <c r="I10">
        <v>25.91583</v>
      </c>
      <c r="J10">
        <v>118.05834</v>
      </c>
      <c r="K10">
        <v>0</v>
      </c>
      <c r="L10">
        <v>7.9268799999999997</v>
      </c>
      <c r="M10">
        <v>0</v>
      </c>
      <c r="N10">
        <v>0</v>
      </c>
      <c r="O10">
        <v>0</v>
      </c>
    </row>
    <row r="11" spans="1:15" x14ac:dyDescent="0.3">
      <c r="A11">
        <v>39</v>
      </c>
      <c r="B11">
        <v>3</v>
      </c>
      <c r="C11" t="s">
        <v>17</v>
      </c>
      <c r="D11">
        <v>0.5</v>
      </c>
      <c r="E11" s="1">
        <v>1836.7992300000001</v>
      </c>
      <c r="F11">
        <v>1037.9010499999999</v>
      </c>
      <c r="G11">
        <v>21.51934</v>
      </c>
      <c r="H11">
        <v>1213.31449</v>
      </c>
      <c r="I11">
        <v>27.594709999999999</v>
      </c>
      <c r="J11">
        <v>115.46602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3">
      <c r="A12">
        <v>41</v>
      </c>
      <c r="B12">
        <v>5</v>
      </c>
      <c r="C12" t="s">
        <v>15</v>
      </c>
      <c r="D12">
        <v>0</v>
      </c>
      <c r="E12" s="1">
        <v>1787.9042099999999</v>
      </c>
      <c r="F12">
        <v>1664.60833</v>
      </c>
      <c r="G12">
        <v>9.7695500000000006</v>
      </c>
      <c r="H12">
        <v>842.79458</v>
      </c>
      <c r="I12">
        <v>15.67906</v>
      </c>
      <c r="J12">
        <v>46.907780000000002</v>
      </c>
      <c r="K12">
        <v>0</v>
      </c>
      <c r="L12">
        <v>0</v>
      </c>
      <c r="M12">
        <v>0</v>
      </c>
      <c r="N12">
        <v>0</v>
      </c>
      <c r="O12">
        <v>0</v>
      </c>
    </row>
    <row r="13" spans="1:15" x14ac:dyDescent="0.3">
      <c r="A13">
        <v>42</v>
      </c>
      <c r="B13">
        <v>5</v>
      </c>
      <c r="C13" t="s">
        <v>16</v>
      </c>
      <c r="D13">
        <v>0.05</v>
      </c>
      <c r="E13" s="1">
        <v>1805.0686800000001</v>
      </c>
      <c r="F13">
        <v>1694.89248</v>
      </c>
      <c r="G13">
        <v>11.500030000000001</v>
      </c>
      <c r="H13">
        <v>621.05706999999995</v>
      </c>
      <c r="I13">
        <v>15.695740000000001</v>
      </c>
      <c r="J13">
        <v>26.216349999999998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15" x14ac:dyDescent="0.3">
      <c r="A14">
        <v>43</v>
      </c>
      <c r="B14">
        <v>5</v>
      </c>
      <c r="C14" t="s">
        <v>16</v>
      </c>
      <c r="D14">
        <v>0.5</v>
      </c>
      <c r="E14" s="1">
        <v>1881.5852600000001</v>
      </c>
      <c r="F14">
        <v>1778.8613399999999</v>
      </c>
      <c r="G14">
        <v>11.18765</v>
      </c>
      <c r="H14">
        <v>451.26492000000002</v>
      </c>
      <c r="I14">
        <v>11.79522</v>
      </c>
      <c r="J14">
        <v>14.75271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3">
      <c r="A15">
        <v>46</v>
      </c>
      <c r="B15">
        <v>5</v>
      </c>
      <c r="C15" t="s">
        <v>17</v>
      </c>
      <c r="D15">
        <v>0.05</v>
      </c>
      <c r="E15" s="1">
        <v>1700.6296</v>
      </c>
      <c r="F15">
        <v>1531.7707600000001</v>
      </c>
      <c r="G15">
        <v>9.9773200000000006</v>
      </c>
      <c r="H15">
        <v>783.65688</v>
      </c>
      <c r="I15">
        <v>14.796889999999999</v>
      </c>
      <c r="J15">
        <v>47.623710000000003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15" x14ac:dyDescent="0.3">
      <c r="A16">
        <v>47</v>
      </c>
      <c r="B16">
        <v>5</v>
      </c>
      <c r="C16" t="s">
        <v>17</v>
      </c>
      <c r="D16">
        <v>0.5</v>
      </c>
      <c r="E16" s="1">
        <v>1662.4190900000001</v>
      </c>
      <c r="F16">
        <v>1514.29494</v>
      </c>
      <c r="G16">
        <v>0</v>
      </c>
      <c r="H16">
        <v>775.73069999999996</v>
      </c>
      <c r="I16">
        <v>14.7989</v>
      </c>
      <c r="J16">
        <v>44.252899999999997</v>
      </c>
      <c r="K16">
        <v>0</v>
      </c>
      <c r="L16">
        <v>0</v>
      </c>
      <c r="M16">
        <v>0</v>
      </c>
      <c r="N16">
        <v>0</v>
      </c>
      <c r="O16">
        <v>0</v>
      </c>
    </row>
    <row r="17" spans="1:15" x14ac:dyDescent="0.3">
      <c r="A17">
        <v>2</v>
      </c>
      <c r="B17">
        <v>7</v>
      </c>
      <c r="C17" t="s">
        <v>15</v>
      </c>
      <c r="D17">
        <v>0</v>
      </c>
      <c r="E17" s="1">
        <v>1572.3806199999999</v>
      </c>
      <c r="F17">
        <v>1596.5056400000001</v>
      </c>
      <c r="G17">
        <v>0</v>
      </c>
      <c r="H17">
        <v>692.58573999999999</v>
      </c>
      <c r="I17">
        <v>8.5589300000000001</v>
      </c>
      <c r="J17">
        <v>18.388500000000001</v>
      </c>
      <c r="K17">
        <v>0</v>
      </c>
      <c r="L17">
        <v>0</v>
      </c>
      <c r="M17">
        <v>0</v>
      </c>
      <c r="N17">
        <v>0</v>
      </c>
      <c r="O17">
        <v>0</v>
      </c>
    </row>
    <row r="18" spans="1:15" x14ac:dyDescent="0.3">
      <c r="A18">
        <v>3</v>
      </c>
      <c r="B18">
        <v>7</v>
      </c>
      <c r="C18" t="s">
        <v>16</v>
      </c>
      <c r="D18">
        <v>0.05</v>
      </c>
      <c r="E18" s="1">
        <v>1580.6547499999999</v>
      </c>
      <c r="F18">
        <v>1487.3012799999999</v>
      </c>
      <c r="G18">
        <v>9.9437300000000004</v>
      </c>
      <c r="H18">
        <v>711.28198999999995</v>
      </c>
      <c r="I18">
        <v>12.93754</v>
      </c>
      <c r="J18">
        <v>23.81326</v>
      </c>
      <c r="K18">
        <v>0</v>
      </c>
      <c r="L18">
        <v>0</v>
      </c>
      <c r="M18">
        <v>0</v>
      </c>
      <c r="N18">
        <v>0</v>
      </c>
      <c r="O18">
        <v>0</v>
      </c>
    </row>
    <row r="19" spans="1:15" x14ac:dyDescent="0.3">
      <c r="A19">
        <v>4</v>
      </c>
      <c r="B19">
        <v>7</v>
      </c>
      <c r="C19" t="s">
        <v>16</v>
      </c>
      <c r="D19">
        <v>0.5</v>
      </c>
      <c r="E19" s="1">
        <v>1662.85643</v>
      </c>
      <c r="F19">
        <v>1693.78971</v>
      </c>
      <c r="G19">
        <v>0</v>
      </c>
      <c r="H19">
        <v>598.40614000000005</v>
      </c>
      <c r="I19">
        <v>10.01375</v>
      </c>
      <c r="J19">
        <v>14.61604</v>
      </c>
      <c r="K19">
        <v>0</v>
      </c>
      <c r="L19">
        <v>0</v>
      </c>
      <c r="M19">
        <v>0</v>
      </c>
      <c r="N19">
        <v>0</v>
      </c>
      <c r="O19">
        <v>0</v>
      </c>
    </row>
    <row r="20" spans="1:15" x14ac:dyDescent="0.3">
      <c r="A20">
        <v>7</v>
      </c>
      <c r="B20">
        <v>7</v>
      </c>
      <c r="C20" t="s">
        <v>17</v>
      </c>
      <c r="D20">
        <v>0.05</v>
      </c>
      <c r="E20" s="1">
        <v>1570.4677099999999</v>
      </c>
      <c r="F20">
        <v>1497.9148299999999</v>
      </c>
      <c r="G20">
        <v>0</v>
      </c>
      <c r="H20">
        <v>743.46402</v>
      </c>
      <c r="I20">
        <v>10.50249</v>
      </c>
      <c r="J20">
        <v>31.303509999999999</v>
      </c>
      <c r="K20">
        <v>0</v>
      </c>
      <c r="L20">
        <v>0</v>
      </c>
      <c r="M20">
        <v>0</v>
      </c>
      <c r="N20">
        <v>0</v>
      </c>
      <c r="O20">
        <v>0</v>
      </c>
    </row>
    <row r="21" spans="1:15" x14ac:dyDescent="0.3">
      <c r="A21">
        <v>8</v>
      </c>
      <c r="B21">
        <v>7</v>
      </c>
      <c r="C21" t="s">
        <v>17</v>
      </c>
      <c r="D21">
        <v>0.5</v>
      </c>
      <c r="E21" s="1">
        <v>1499.5971500000001</v>
      </c>
      <c r="F21">
        <v>1435.2808</v>
      </c>
      <c r="G21">
        <v>11.645709999999999</v>
      </c>
      <c r="H21">
        <v>753.01575000000003</v>
      </c>
      <c r="I21">
        <v>12.997730000000001</v>
      </c>
      <c r="J21">
        <v>37.900919999999999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5" x14ac:dyDescent="0.3">
      <c r="A22">
        <v>10</v>
      </c>
      <c r="B22">
        <v>8</v>
      </c>
      <c r="C22" t="s">
        <v>15</v>
      </c>
      <c r="D22">
        <v>0</v>
      </c>
      <c r="E22" s="1">
        <v>1810.3657599999999</v>
      </c>
      <c r="F22">
        <v>1745.2929999999999</v>
      </c>
      <c r="G22">
        <v>0</v>
      </c>
      <c r="H22">
        <v>817.62147000000004</v>
      </c>
      <c r="I22">
        <v>12.85331</v>
      </c>
      <c r="J22">
        <v>20.265550000000001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15" x14ac:dyDescent="0.3">
      <c r="A23">
        <v>11</v>
      </c>
      <c r="B23">
        <v>8</v>
      </c>
      <c r="C23" t="s">
        <v>16</v>
      </c>
      <c r="D23">
        <v>0.05</v>
      </c>
      <c r="E23" s="1">
        <v>1723.75656</v>
      </c>
      <c r="F23">
        <v>1575.5900999999999</v>
      </c>
      <c r="G23">
        <v>10.004949999999999</v>
      </c>
      <c r="H23">
        <v>740.17746999999997</v>
      </c>
      <c r="I23">
        <v>17.081130000000002</v>
      </c>
      <c r="J23">
        <v>22.604299999999999</v>
      </c>
      <c r="K23">
        <v>0</v>
      </c>
      <c r="L23">
        <v>0</v>
      </c>
      <c r="M23">
        <v>0</v>
      </c>
      <c r="N23">
        <v>0</v>
      </c>
      <c r="O23">
        <v>0</v>
      </c>
    </row>
    <row r="24" spans="1:15" x14ac:dyDescent="0.3">
      <c r="A24">
        <v>12</v>
      </c>
      <c r="B24">
        <v>8</v>
      </c>
      <c r="C24" t="s">
        <v>16</v>
      </c>
      <c r="D24">
        <v>0.5</v>
      </c>
      <c r="E24" s="1">
        <v>1723.25962</v>
      </c>
      <c r="F24">
        <v>1696.90309</v>
      </c>
      <c r="G24">
        <v>0</v>
      </c>
      <c r="H24">
        <v>641.8098</v>
      </c>
      <c r="I24">
        <v>9.5417100000000001</v>
      </c>
      <c r="J24">
        <v>13.744870000000001</v>
      </c>
      <c r="K24">
        <v>0</v>
      </c>
      <c r="L24">
        <v>0</v>
      </c>
      <c r="M24">
        <v>0</v>
      </c>
      <c r="N24">
        <v>0</v>
      </c>
      <c r="O24">
        <v>0</v>
      </c>
    </row>
    <row r="25" spans="1:15" x14ac:dyDescent="0.3">
      <c r="A25">
        <v>15</v>
      </c>
      <c r="B25">
        <v>8</v>
      </c>
      <c r="C25" t="s">
        <v>17</v>
      </c>
      <c r="D25">
        <v>0.05</v>
      </c>
      <c r="E25" s="1">
        <v>1716.2286899999999</v>
      </c>
      <c r="F25">
        <v>1569.53646</v>
      </c>
      <c r="G25">
        <v>13.62369</v>
      </c>
      <c r="H25">
        <v>786.07762000000002</v>
      </c>
      <c r="I25">
        <v>12.647030000000001</v>
      </c>
      <c r="J25">
        <v>29.120139999999999</v>
      </c>
      <c r="K25">
        <v>0</v>
      </c>
      <c r="L25">
        <v>0</v>
      </c>
      <c r="M25">
        <v>0</v>
      </c>
      <c r="N25">
        <v>0</v>
      </c>
      <c r="O25">
        <v>0</v>
      </c>
    </row>
    <row r="26" spans="1:15" x14ac:dyDescent="0.3">
      <c r="A26">
        <v>16</v>
      </c>
      <c r="B26">
        <v>8</v>
      </c>
      <c r="C26" t="s">
        <v>17</v>
      </c>
      <c r="D26">
        <v>0.5</v>
      </c>
      <c r="E26" s="1">
        <v>1685.7072499999999</v>
      </c>
      <c r="F26">
        <v>1585.37122</v>
      </c>
      <c r="G26">
        <v>12.457599999999999</v>
      </c>
      <c r="H26">
        <v>834.22532000000001</v>
      </c>
      <c r="I26">
        <v>12.991440000000001</v>
      </c>
      <c r="J26">
        <v>29.526330000000002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1:15" x14ac:dyDescent="0.3">
      <c r="A27">
        <v>18</v>
      </c>
      <c r="B27">
        <v>9</v>
      </c>
      <c r="C27" t="s">
        <v>15</v>
      </c>
      <c r="D27">
        <v>0</v>
      </c>
      <c r="E27" s="1">
        <v>1606.0311300000001</v>
      </c>
      <c r="F27">
        <v>1571.2715499999999</v>
      </c>
      <c r="G27">
        <v>0</v>
      </c>
      <c r="H27">
        <v>770.09388999999999</v>
      </c>
      <c r="I27">
        <v>13.11112</v>
      </c>
      <c r="J27">
        <v>18.318439999999999</v>
      </c>
      <c r="K27">
        <v>0</v>
      </c>
      <c r="L27">
        <v>0</v>
      </c>
      <c r="M27">
        <v>0</v>
      </c>
      <c r="N27">
        <v>0</v>
      </c>
      <c r="O27">
        <v>0</v>
      </c>
    </row>
    <row r="28" spans="1:15" x14ac:dyDescent="0.3">
      <c r="A28">
        <v>19</v>
      </c>
      <c r="B28">
        <v>9</v>
      </c>
      <c r="C28" t="s">
        <v>16</v>
      </c>
      <c r="D28">
        <v>0.05</v>
      </c>
      <c r="E28" s="1">
        <v>1679.2315799999999</v>
      </c>
      <c r="F28">
        <v>1572.2188900000001</v>
      </c>
      <c r="G28">
        <v>14.137600000000001</v>
      </c>
      <c r="H28">
        <v>718.15250000000003</v>
      </c>
      <c r="I28">
        <v>16.075749999999999</v>
      </c>
      <c r="J28">
        <v>20.034389999999998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3">
      <c r="A29">
        <v>20</v>
      </c>
      <c r="B29">
        <v>9</v>
      </c>
      <c r="C29" t="s">
        <v>16</v>
      </c>
      <c r="D29">
        <v>0.5</v>
      </c>
      <c r="E29" s="1">
        <v>1692.6331499999999</v>
      </c>
      <c r="F29">
        <v>1617.3539900000001</v>
      </c>
      <c r="G29">
        <v>0</v>
      </c>
      <c r="H29">
        <v>601.48298</v>
      </c>
      <c r="I29">
        <v>11.058730000000001</v>
      </c>
      <c r="J29">
        <v>13.61439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15" x14ac:dyDescent="0.3">
      <c r="A30">
        <v>23</v>
      </c>
      <c r="B30">
        <v>9</v>
      </c>
      <c r="C30" t="s">
        <v>17</v>
      </c>
      <c r="D30">
        <v>0.05</v>
      </c>
      <c r="E30" s="1">
        <v>1668.43616</v>
      </c>
      <c r="F30">
        <v>1548.7943600000001</v>
      </c>
      <c r="G30">
        <v>0</v>
      </c>
      <c r="H30">
        <v>732.28224</v>
      </c>
      <c r="I30">
        <v>12.75916</v>
      </c>
      <c r="J30">
        <v>23.84768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15" x14ac:dyDescent="0.3">
      <c r="A31">
        <v>24</v>
      </c>
      <c r="B31">
        <v>9</v>
      </c>
      <c r="C31" t="s">
        <v>17</v>
      </c>
      <c r="D31">
        <v>0.5</v>
      </c>
      <c r="E31" s="1">
        <v>1711.7528199999999</v>
      </c>
      <c r="F31">
        <v>1560.3358800000001</v>
      </c>
      <c r="G31">
        <v>12.399010000000001</v>
      </c>
      <c r="H31">
        <v>795.77140999999995</v>
      </c>
      <c r="I31">
        <v>14.16399</v>
      </c>
      <c r="J31">
        <v>24.046880000000002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1:15" x14ac:dyDescent="0.3">
      <c r="A32">
        <v>2</v>
      </c>
      <c r="B32">
        <v>9.5</v>
      </c>
      <c r="C32" t="s">
        <v>15</v>
      </c>
      <c r="D32">
        <v>0</v>
      </c>
      <c r="E32">
        <v>1254.7582199999999</v>
      </c>
      <c r="F32">
        <v>1203.69013</v>
      </c>
      <c r="G32">
        <v>0</v>
      </c>
      <c r="H32">
        <v>675.99409000000003</v>
      </c>
      <c r="I32">
        <v>8.9934100000000008</v>
      </c>
      <c r="J32">
        <v>15.95735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1:15" x14ac:dyDescent="0.3">
      <c r="A33">
        <v>3</v>
      </c>
      <c r="B33">
        <v>9.5</v>
      </c>
      <c r="C33" t="s">
        <v>16</v>
      </c>
      <c r="D33">
        <v>0.05</v>
      </c>
      <c r="E33">
        <v>1498.29468</v>
      </c>
      <c r="F33">
        <v>1267.9680800000001</v>
      </c>
      <c r="G33">
        <v>0</v>
      </c>
      <c r="H33">
        <v>665.91840999999999</v>
      </c>
      <c r="I33">
        <v>11.28553</v>
      </c>
      <c r="J33">
        <v>16.801549999999999</v>
      </c>
      <c r="K33">
        <v>0</v>
      </c>
      <c r="L33">
        <v>0</v>
      </c>
      <c r="M33">
        <v>0</v>
      </c>
      <c r="N33">
        <v>0</v>
      </c>
      <c r="O33">
        <v>0</v>
      </c>
    </row>
    <row r="34" spans="1:15" x14ac:dyDescent="0.3">
      <c r="A34">
        <v>4</v>
      </c>
      <c r="B34">
        <v>9.5</v>
      </c>
      <c r="C34" t="s">
        <v>16</v>
      </c>
      <c r="D34">
        <v>0.5</v>
      </c>
      <c r="E34">
        <v>1621.2388000000001</v>
      </c>
      <c r="F34">
        <v>1300.4764299999999</v>
      </c>
      <c r="G34">
        <v>0</v>
      </c>
      <c r="H34">
        <v>568.74525000000006</v>
      </c>
      <c r="I34">
        <v>9.04237</v>
      </c>
      <c r="J34">
        <v>12.378970000000001</v>
      </c>
      <c r="K34">
        <v>0</v>
      </c>
      <c r="L34">
        <v>0</v>
      </c>
      <c r="M34">
        <v>0</v>
      </c>
      <c r="N34">
        <v>0</v>
      </c>
      <c r="O34">
        <v>0</v>
      </c>
    </row>
    <row r="35" spans="1:15" x14ac:dyDescent="0.3">
      <c r="A35">
        <v>7</v>
      </c>
      <c r="B35">
        <v>9.5</v>
      </c>
      <c r="C35" t="s">
        <v>17</v>
      </c>
      <c r="D35">
        <v>0.05</v>
      </c>
      <c r="E35">
        <v>1385.0459900000001</v>
      </c>
      <c r="F35">
        <v>1325.98615</v>
      </c>
      <c r="G35">
        <v>0</v>
      </c>
      <c r="H35">
        <v>557.11204999999995</v>
      </c>
      <c r="I35">
        <v>9.3821399999999997</v>
      </c>
      <c r="J35">
        <v>17.91254</v>
      </c>
      <c r="K35">
        <v>0</v>
      </c>
      <c r="L35">
        <v>0</v>
      </c>
      <c r="M35">
        <v>0</v>
      </c>
      <c r="N35">
        <v>0</v>
      </c>
      <c r="O35">
        <v>0</v>
      </c>
    </row>
    <row r="36" spans="1:15" x14ac:dyDescent="0.3">
      <c r="A36">
        <v>8</v>
      </c>
      <c r="B36">
        <v>9.5</v>
      </c>
      <c r="C36" t="s">
        <v>17</v>
      </c>
      <c r="D36">
        <v>0.5</v>
      </c>
      <c r="E36">
        <v>1328.0061499999999</v>
      </c>
      <c r="F36">
        <v>1406.63231</v>
      </c>
      <c r="G36">
        <v>0</v>
      </c>
      <c r="H36">
        <v>522.36203999999998</v>
      </c>
      <c r="I36">
        <v>10.894830000000001</v>
      </c>
      <c r="J36">
        <v>17.533390000000001</v>
      </c>
      <c r="K36">
        <v>0</v>
      </c>
      <c r="L36">
        <v>0</v>
      </c>
      <c r="M36">
        <v>0</v>
      </c>
      <c r="N36">
        <v>0</v>
      </c>
      <c r="O36">
        <v>0</v>
      </c>
    </row>
    <row r="37" spans="1:15" x14ac:dyDescent="0.3">
      <c r="A37">
        <v>10</v>
      </c>
      <c r="B37">
        <v>10</v>
      </c>
      <c r="C37" t="s">
        <v>15</v>
      </c>
      <c r="D37">
        <v>0</v>
      </c>
      <c r="E37">
        <v>1522.6663799999999</v>
      </c>
      <c r="F37">
        <v>1273.6286600000001</v>
      </c>
      <c r="G37">
        <v>0</v>
      </c>
      <c r="H37">
        <v>798.44321000000002</v>
      </c>
      <c r="I37">
        <v>11.00712</v>
      </c>
      <c r="J37">
        <v>17.789429999999999</v>
      </c>
      <c r="K37">
        <v>0</v>
      </c>
      <c r="L37">
        <v>0</v>
      </c>
      <c r="M37">
        <v>0</v>
      </c>
      <c r="N37">
        <v>0</v>
      </c>
      <c r="O37">
        <v>0</v>
      </c>
    </row>
    <row r="38" spans="1:15" x14ac:dyDescent="0.3">
      <c r="A38">
        <v>11</v>
      </c>
      <c r="B38">
        <v>10</v>
      </c>
      <c r="C38" t="s">
        <v>16</v>
      </c>
      <c r="D38">
        <v>0.05</v>
      </c>
      <c r="E38">
        <v>1759.70226</v>
      </c>
      <c r="F38">
        <v>1122.44343</v>
      </c>
      <c r="G38">
        <v>9.8487399999999994</v>
      </c>
      <c r="H38">
        <v>781.65261999999996</v>
      </c>
      <c r="I38">
        <v>13.13696</v>
      </c>
      <c r="J38">
        <v>17.874939999999999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 x14ac:dyDescent="0.3">
      <c r="A39">
        <v>12</v>
      </c>
      <c r="B39">
        <v>10</v>
      </c>
      <c r="C39" t="s">
        <v>16</v>
      </c>
      <c r="D39">
        <v>0.5</v>
      </c>
      <c r="E39">
        <v>1918.68553</v>
      </c>
      <c r="F39">
        <v>1117.6432400000001</v>
      </c>
      <c r="G39">
        <v>9.8608799999999999</v>
      </c>
      <c r="H39">
        <v>694.95790999999997</v>
      </c>
      <c r="I39">
        <v>10.88533</v>
      </c>
      <c r="J39">
        <v>13.88133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3">
      <c r="A40">
        <v>15</v>
      </c>
      <c r="B40">
        <v>10</v>
      </c>
      <c r="C40" t="s">
        <v>17</v>
      </c>
      <c r="D40">
        <v>0.05</v>
      </c>
      <c r="E40">
        <v>1537.87979</v>
      </c>
      <c r="F40">
        <v>1533.58339</v>
      </c>
      <c r="G40">
        <v>0</v>
      </c>
      <c r="H40">
        <v>290.36009999999999</v>
      </c>
      <c r="I40">
        <v>10.69238</v>
      </c>
      <c r="J40">
        <v>10.050560000000001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 x14ac:dyDescent="0.3">
      <c r="A41">
        <v>16</v>
      </c>
      <c r="B41">
        <v>10</v>
      </c>
      <c r="C41" t="s">
        <v>17</v>
      </c>
      <c r="D41">
        <v>0.5</v>
      </c>
      <c r="E41">
        <v>1403.8610100000001</v>
      </c>
      <c r="F41">
        <v>1405.3030000000001</v>
      </c>
      <c r="G41">
        <v>0</v>
      </c>
      <c r="H41">
        <v>196.49708999999999</v>
      </c>
      <c r="I41">
        <v>13.67107</v>
      </c>
      <c r="J41">
        <v>9.7412100000000006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5" x14ac:dyDescent="0.3">
      <c r="A42">
        <v>18</v>
      </c>
      <c r="B42">
        <v>12</v>
      </c>
      <c r="C42" t="s">
        <v>15</v>
      </c>
      <c r="D42">
        <v>0</v>
      </c>
      <c r="E42">
        <v>1746.0568900000001</v>
      </c>
      <c r="F42">
        <v>1031.02547</v>
      </c>
      <c r="G42">
        <v>0</v>
      </c>
      <c r="H42">
        <v>838.82138999999995</v>
      </c>
      <c r="I42">
        <v>12.285500000000001</v>
      </c>
      <c r="J42">
        <v>17.284559999999999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 x14ac:dyDescent="0.3">
      <c r="A43">
        <v>19</v>
      </c>
      <c r="B43">
        <v>12</v>
      </c>
      <c r="C43" t="s">
        <v>16</v>
      </c>
      <c r="D43">
        <v>0.05</v>
      </c>
      <c r="E43">
        <v>1901.6261300000001</v>
      </c>
      <c r="F43">
        <v>667.82975999999996</v>
      </c>
      <c r="G43">
        <v>11.963990000000001</v>
      </c>
      <c r="H43">
        <v>1083.4565</v>
      </c>
      <c r="I43">
        <v>19.33597</v>
      </c>
      <c r="J43">
        <v>20.05621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 x14ac:dyDescent="0.3">
      <c r="A44">
        <v>20</v>
      </c>
      <c r="B44">
        <v>12</v>
      </c>
      <c r="C44" t="s">
        <v>16</v>
      </c>
      <c r="D44">
        <v>0.5</v>
      </c>
      <c r="E44">
        <v>1797.84608</v>
      </c>
      <c r="F44">
        <v>551.37329</v>
      </c>
      <c r="G44">
        <v>0</v>
      </c>
      <c r="H44">
        <v>1400.77143</v>
      </c>
      <c r="I44">
        <v>12.60473</v>
      </c>
      <c r="J44">
        <v>18.742529999999999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 x14ac:dyDescent="0.3">
      <c r="A45">
        <v>23</v>
      </c>
      <c r="B45">
        <v>12</v>
      </c>
      <c r="C45" t="s">
        <v>17</v>
      </c>
      <c r="D45">
        <v>0.05</v>
      </c>
      <c r="E45">
        <v>1591.4921899999999</v>
      </c>
      <c r="F45">
        <v>1309.9899</v>
      </c>
      <c r="G45">
        <v>21.70046</v>
      </c>
      <c r="H45">
        <v>143.72489999999999</v>
      </c>
      <c r="I45">
        <v>60.616880000000002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5" x14ac:dyDescent="0.3">
      <c r="A46">
        <v>24</v>
      </c>
      <c r="B46">
        <v>12</v>
      </c>
      <c r="C46" t="s">
        <v>17</v>
      </c>
      <c r="D46">
        <v>0.5</v>
      </c>
      <c r="E46">
        <v>1708.6174699999999</v>
      </c>
      <c r="F46">
        <v>1450.9342200000001</v>
      </c>
      <c r="G46">
        <v>0</v>
      </c>
      <c r="H46">
        <v>154.44765000000001</v>
      </c>
      <c r="I46">
        <v>20.315460000000002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1:15" x14ac:dyDescent="0.3">
      <c r="A47">
        <v>2</v>
      </c>
      <c r="B47">
        <v>11</v>
      </c>
      <c r="C47" t="s">
        <v>15</v>
      </c>
      <c r="D47">
        <v>0</v>
      </c>
      <c r="E47">
        <v>1959.8925899999999</v>
      </c>
      <c r="F47">
        <v>1674.3982000000001</v>
      </c>
      <c r="G47">
        <v>10.51404</v>
      </c>
      <c r="H47">
        <v>1032.08959</v>
      </c>
      <c r="I47">
        <v>15.9978</v>
      </c>
      <c r="J47">
        <v>20.537980000000001</v>
      </c>
      <c r="K47">
        <v>0</v>
      </c>
      <c r="L47">
        <v>13.078469999999999</v>
      </c>
      <c r="M47">
        <v>0</v>
      </c>
      <c r="N47">
        <v>0</v>
      </c>
      <c r="O47">
        <v>0</v>
      </c>
    </row>
    <row r="48" spans="1:15" x14ac:dyDescent="0.3">
      <c r="A48">
        <v>3</v>
      </c>
      <c r="B48">
        <v>11</v>
      </c>
      <c r="C48" t="s">
        <v>16</v>
      </c>
      <c r="D48">
        <v>0.05</v>
      </c>
      <c r="E48">
        <v>2262.2828300000001</v>
      </c>
      <c r="F48">
        <v>1045.6560500000001</v>
      </c>
      <c r="G48">
        <v>11.988519999999999</v>
      </c>
      <c r="H48">
        <v>1470.0049200000001</v>
      </c>
      <c r="I48">
        <v>17.983000000000001</v>
      </c>
      <c r="J48">
        <v>25.953289999999999</v>
      </c>
      <c r="K48">
        <v>0</v>
      </c>
      <c r="L48">
        <v>7.9982499999999996</v>
      </c>
      <c r="M48">
        <v>0</v>
      </c>
      <c r="N48">
        <v>0</v>
      </c>
      <c r="O48">
        <v>0</v>
      </c>
    </row>
    <row r="49" spans="1:15" x14ac:dyDescent="0.3">
      <c r="A49">
        <v>4</v>
      </c>
      <c r="B49">
        <v>11</v>
      </c>
      <c r="C49" t="s">
        <v>16</v>
      </c>
      <c r="D49">
        <v>0.5</v>
      </c>
      <c r="E49">
        <v>2127.9004</v>
      </c>
      <c r="F49">
        <v>864.32772999999997</v>
      </c>
      <c r="G49">
        <v>11.3622</v>
      </c>
      <c r="H49">
        <v>1476.12916</v>
      </c>
      <c r="I49">
        <v>16.002939999999999</v>
      </c>
      <c r="J49">
        <v>20.464289999999998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5" x14ac:dyDescent="0.3">
      <c r="A50">
        <v>7</v>
      </c>
      <c r="B50">
        <v>11</v>
      </c>
      <c r="C50" t="s">
        <v>17</v>
      </c>
      <c r="D50">
        <v>0.05</v>
      </c>
      <c r="E50">
        <v>2088.0445399999999</v>
      </c>
      <c r="F50">
        <v>2167.7524400000002</v>
      </c>
      <c r="G50">
        <v>12.83779</v>
      </c>
      <c r="H50">
        <v>220.18929</v>
      </c>
      <c r="I50">
        <v>30.354099999999999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 x14ac:dyDescent="0.3">
      <c r="A51">
        <v>8</v>
      </c>
      <c r="B51">
        <v>11</v>
      </c>
      <c r="C51" t="s">
        <v>17</v>
      </c>
      <c r="D51">
        <v>0.5</v>
      </c>
      <c r="E51">
        <v>1984.85689</v>
      </c>
      <c r="F51">
        <v>1954.6192599999999</v>
      </c>
      <c r="G51">
        <v>0</v>
      </c>
      <c r="H51">
        <v>207.59950000000001</v>
      </c>
      <c r="I51">
        <v>22.169260000000001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3">
      <c r="A52">
        <v>10</v>
      </c>
      <c r="B52">
        <v>14</v>
      </c>
      <c r="C52" t="s">
        <v>15</v>
      </c>
      <c r="D52">
        <v>0</v>
      </c>
      <c r="E52">
        <v>1515.0373099999999</v>
      </c>
      <c r="F52">
        <v>1004.72187</v>
      </c>
      <c r="G52">
        <v>11.998799999999999</v>
      </c>
      <c r="H52">
        <v>858.62474999999995</v>
      </c>
      <c r="I52">
        <v>19.883150000000001</v>
      </c>
      <c r="J52">
        <v>17.23338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 x14ac:dyDescent="0.3">
      <c r="A53">
        <v>11</v>
      </c>
      <c r="B53">
        <v>14</v>
      </c>
      <c r="C53" t="s">
        <v>16</v>
      </c>
      <c r="D53">
        <v>0.05</v>
      </c>
      <c r="E53">
        <v>1595.8109099999999</v>
      </c>
      <c r="F53">
        <v>576.05902000000003</v>
      </c>
      <c r="G53">
        <v>52.039499999999997</v>
      </c>
      <c r="H53">
        <v>1113.99188</v>
      </c>
      <c r="I53">
        <v>81.489230000000006</v>
      </c>
      <c r="J53">
        <v>18.46068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 x14ac:dyDescent="0.3">
      <c r="A54">
        <v>12</v>
      </c>
      <c r="B54">
        <v>14</v>
      </c>
      <c r="C54" t="s">
        <v>16</v>
      </c>
      <c r="D54">
        <v>0.5</v>
      </c>
      <c r="E54">
        <v>1590.3642600000001</v>
      </c>
      <c r="F54">
        <v>506.09235000000001</v>
      </c>
      <c r="G54">
        <v>13.27444</v>
      </c>
      <c r="H54">
        <v>1248.3131100000001</v>
      </c>
      <c r="I54">
        <v>17.88064</v>
      </c>
      <c r="J54">
        <v>19.432259999999999</v>
      </c>
      <c r="K54">
        <v>0</v>
      </c>
      <c r="L54">
        <v>0</v>
      </c>
      <c r="M54">
        <v>0</v>
      </c>
      <c r="N54">
        <v>0</v>
      </c>
      <c r="O54">
        <v>0</v>
      </c>
    </row>
    <row r="55" spans="1:15" x14ac:dyDescent="0.3">
      <c r="A55">
        <v>15</v>
      </c>
      <c r="B55">
        <v>14</v>
      </c>
      <c r="C55" t="s">
        <v>17</v>
      </c>
      <c r="D55">
        <v>0.05</v>
      </c>
      <c r="E55">
        <v>1381.18478</v>
      </c>
      <c r="F55">
        <v>1561.10526</v>
      </c>
      <c r="G55">
        <v>43.893360000000001</v>
      </c>
      <c r="H55">
        <v>188.30819</v>
      </c>
      <c r="I55">
        <v>83.999669999999995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3">
      <c r="A56">
        <v>16</v>
      </c>
      <c r="B56">
        <v>14</v>
      </c>
      <c r="C56" t="s">
        <v>17</v>
      </c>
      <c r="D56">
        <v>0.5</v>
      </c>
      <c r="E56">
        <v>1420.0447799999999</v>
      </c>
      <c r="F56">
        <v>1415.72857</v>
      </c>
      <c r="G56">
        <v>0</v>
      </c>
      <c r="H56">
        <v>112.88599000000001</v>
      </c>
      <c r="I56">
        <v>20.929939999999998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 x14ac:dyDescent="0.3">
      <c r="A57">
        <v>18</v>
      </c>
      <c r="B57">
        <v>16</v>
      </c>
      <c r="C57" t="s">
        <v>15</v>
      </c>
      <c r="D57">
        <v>0</v>
      </c>
      <c r="E57">
        <v>1474.0721699999999</v>
      </c>
      <c r="F57">
        <v>1010.62274</v>
      </c>
      <c r="G57">
        <v>45.145870000000002</v>
      </c>
      <c r="H57">
        <v>921.10825999999997</v>
      </c>
      <c r="I57">
        <v>72.248760000000004</v>
      </c>
      <c r="J57">
        <v>18.03875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 x14ac:dyDescent="0.3">
      <c r="A58">
        <v>19</v>
      </c>
      <c r="B58">
        <v>16</v>
      </c>
      <c r="C58" t="s">
        <v>16</v>
      </c>
      <c r="D58">
        <v>0.05</v>
      </c>
      <c r="E58">
        <v>1615.13417</v>
      </c>
      <c r="F58">
        <v>569.41152999999997</v>
      </c>
      <c r="G58">
        <v>51.131689999999999</v>
      </c>
      <c r="H58">
        <v>1137.39903</v>
      </c>
      <c r="I58">
        <v>74.461420000000004</v>
      </c>
      <c r="J58">
        <v>17.44979</v>
      </c>
      <c r="K58">
        <v>0</v>
      </c>
      <c r="L58">
        <v>0</v>
      </c>
      <c r="M58">
        <v>0</v>
      </c>
      <c r="N58">
        <v>0</v>
      </c>
      <c r="O58">
        <v>0</v>
      </c>
    </row>
    <row r="59" spans="1:15" x14ac:dyDescent="0.3">
      <c r="A59">
        <v>20</v>
      </c>
      <c r="B59">
        <v>16</v>
      </c>
      <c r="C59" t="s">
        <v>16</v>
      </c>
      <c r="D59">
        <v>0.5</v>
      </c>
      <c r="E59">
        <v>1659.04024</v>
      </c>
      <c r="F59">
        <v>504.91827000000001</v>
      </c>
      <c r="G59">
        <v>17.29946</v>
      </c>
      <c r="H59">
        <v>1188.50521</v>
      </c>
      <c r="I59">
        <v>30.683160000000001</v>
      </c>
      <c r="J59">
        <v>19.592479999999998</v>
      </c>
      <c r="K59">
        <v>0</v>
      </c>
      <c r="L59">
        <v>0</v>
      </c>
      <c r="M59">
        <v>0</v>
      </c>
      <c r="N59">
        <v>0</v>
      </c>
      <c r="O59">
        <v>0</v>
      </c>
    </row>
    <row r="60" spans="1:15" x14ac:dyDescent="0.3">
      <c r="A60">
        <v>23</v>
      </c>
      <c r="B60">
        <v>16</v>
      </c>
      <c r="C60" t="s">
        <v>17</v>
      </c>
      <c r="D60">
        <v>0.05</v>
      </c>
      <c r="E60">
        <v>1357.9561799999999</v>
      </c>
      <c r="F60">
        <v>1360.4717000000001</v>
      </c>
      <c r="G60">
        <v>40.441200000000002</v>
      </c>
      <c r="H60">
        <v>164.63956999999999</v>
      </c>
      <c r="I60">
        <v>77.109690000000001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</row>
    <row r="61" spans="1:15" x14ac:dyDescent="0.3">
      <c r="A61">
        <v>24</v>
      </c>
      <c r="B61">
        <v>16</v>
      </c>
      <c r="C61" t="s">
        <v>17</v>
      </c>
      <c r="D61">
        <v>0.5</v>
      </c>
      <c r="E61">
        <v>1524.4911300000001</v>
      </c>
      <c r="F61">
        <v>798.71199000000001</v>
      </c>
      <c r="G61">
        <v>10.0236</v>
      </c>
      <c r="H61">
        <v>103.84305000000001</v>
      </c>
      <c r="I61">
        <v>22.331949999999999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="85" zoomScaleNormal="85" workbookViewId="0">
      <selection activeCell="C1" sqref="C1:C1048576"/>
    </sheetView>
  </sheetViews>
  <sheetFormatPr defaultRowHeight="14.4" x14ac:dyDescent="0.3"/>
  <cols>
    <col min="6" max="6" width="10.33203125" bestFit="1" customWidth="1"/>
    <col min="8" max="8" width="13.33203125" bestFit="1" customWidth="1"/>
    <col min="9" max="9" width="12.44140625" bestFit="1" customWidth="1"/>
    <col min="10" max="10" width="13" bestFit="1" customWidth="1"/>
    <col min="11" max="11" width="12.44140625" bestFit="1" customWidth="1"/>
    <col min="12" max="12" width="13.6640625" bestFit="1" customWidth="1"/>
    <col min="13" max="13" width="12.44140625" bestFit="1" customWidth="1"/>
    <col min="15" max="15" width="13.33203125" bestFit="1" customWidth="1"/>
    <col min="16" max="16" width="12.55468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22</v>
      </c>
      <c r="F1" s="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21</v>
      </c>
    </row>
    <row r="2" spans="1:17" x14ac:dyDescent="0.3">
      <c r="A2">
        <v>25</v>
      </c>
      <c r="B2">
        <v>2</v>
      </c>
      <c r="C2" t="s">
        <v>15</v>
      </c>
      <c r="D2">
        <v>0</v>
      </c>
      <c r="E2">
        <v>3</v>
      </c>
      <c r="F2">
        <f>S3_mgL!E2*2/60.052</f>
        <v>67.526814760540873</v>
      </c>
      <c r="G2">
        <f>S3_mgL!F2*2/74.08</f>
        <v>23.927657397408208</v>
      </c>
      <c r="H2">
        <f>S3_mgL!G2*2/88</f>
        <v>0.41191818181818185</v>
      </c>
      <c r="I2">
        <f>S3_mgL!H2*2/88.11</f>
        <v>28.434961525366024</v>
      </c>
      <c r="J2">
        <f>S3_mgL!I2*2/102</f>
        <v>0.39395254901960786</v>
      </c>
      <c r="K2">
        <f>S3_mgL!J2*2/102</f>
        <v>1.9999429411764706</v>
      </c>
      <c r="L2">
        <f>S3_mgL!K2*2/116</f>
        <v>0</v>
      </c>
      <c r="M2">
        <f>S3_mgL!L2*2/116</f>
        <v>0.1342905172413793</v>
      </c>
      <c r="N2">
        <f>S3_mgL!M2*2/60</f>
        <v>0</v>
      </c>
      <c r="O2">
        <f>S3_mgL!N2*2/130</f>
        <v>0</v>
      </c>
      <c r="P2">
        <f>S3_mgL!O2*2/144</f>
        <v>0</v>
      </c>
      <c r="Q2" s="8">
        <f>SUM(F2:P2)</f>
        <v>122.82953787257074</v>
      </c>
    </row>
    <row r="3" spans="1:17" x14ac:dyDescent="0.3">
      <c r="A3">
        <v>26</v>
      </c>
      <c r="B3">
        <v>2</v>
      </c>
      <c r="C3" t="s">
        <v>16</v>
      </c>
      <c r="D3">
        <v>0.05</v>
      </c>
      <c r="E3">
        <v>3</v>
      </c>
      <c r="F3">
        <f>S3_mgL!E3*2/60.052</f>
        <v>68.904691933657503</v>
      </c>
      <c r="G3">
        <f>S3_mgL!F3*2/74.08</f>
        <v>19.707880669546437</v>
      </c>
      <c r="H3">
        <f>S3_mgL!G3*2/88</f>
        <v>0.23569840909090908</v>
      </c>
      <c r="I3">
        <f>S3_mgL!H3*2/88.11</f>
        <v>15.255385994779251</v>
      </c>
      <c r="J3">
        <f>S3_mgL!I3*2/102</f>
        <v>0.16224156862745098</v>
      </c>
      <c r="K3">
        <f>S3_mgL!J3*2/102</f>
        <v>0.46323019607843136</v>
      </c>
      <c r="L3">
        <f>S3_mgL!K3*2/116</f>
        <v>0</v>
      </c>
      <c r="M3">
        <f>S3_mgL!L3*2/116</f>
        <v>0</v>
      </c>
      <c r="N3">
        <f>S3_mgL!M3*2/60</f>
        <v>0</v>
      </c>
      <c r="O3">
        <f>S3_mgL!N3*2/130</f>
        <v>0</v>
      </c>
      <c r="P3">
        <f>S3_mgL!O3*2/144</f>
        <v>0</v>
      </c>
      <c r="Q3" s="8">
        <f t="shared" ref="Q3:Q48" si="0">SUM(F3:P3)</f>
        <v>104.72912877177998</v>
      </c>
    </row>
    <row r="4" spans="1:17" x14ac:dyDescent="0.3">
      <c r="A4">
        <v>27</v>
      </c>
      <c r="B4">
        <v>2</v>
      </c>
      <c r="C4" t="s">
        <v>16</v>
      </c>
      <c r="D4">
        <v>0.5</v>
      </c>
      <c r="E4">
        <v>3</v>
      </c>
      <c r="F4">
        <f>S3_mgL!E4*2/60.052</f>
        <v>70.945744354892426</v>
      </c>
      <c r="G4">
        <f>S3_mgL!F4*2/74.08</f>
        <v>24.22237661987041</v>
      </c>
      <c r="H4">
        <f>S3_mgL!G4*2/88</f>
        <v>0.46942204545454547</v>
      </c>
      <c r="I4">
        <f>S3_mgL!H4*2/88.11</f>
        <v>26.210681647940074</v>
      </c>
      <c r="J4">
        <f>S3_mgL!I4*2/102</f>
        <v>0.49556392156862744</v>
      </c>
      <c r="K4">
        <f>S3_mgL!J4*2/102</f>
        <v>2.4057945098039215</v>
      </c>
      <c r="L4">
        <f>S3_mgL!K4*2/116</f>
        <v>0</v>
      </c>
      <c r="M4">
        <f>S3_mgL!L4*2/116</f>
        <v>0.13114344827586208</v>
      </c>
      <c r="N4">
        <f>S3_mgL!M4*2/60</f>
        <v>0</v>
      </c>
      <c r="O4">
        <f>S3_mgL!N4*2/130</f>
        <v>0</v>
      </c>
      <c r="P4">
        <f>S3_mgL!O4*2/144</f>
        <v>0</v>
      </c>
      <c r="Q4" s="8">
        <f t="shared" si="0"/>
        <v>124.88072654780589</v>
      </c>
    </row>
    <row r="5" spans="1:17" x14ac:dyDescent="0.3">
      <c r="A5">
        <v>30</v>
      </c>
      <c r="B5">
        <v>2</v>
      </c>
      <c r="C5" t="s">
        <v>17</v>
      </c>
      <c r="D5">
        <v>0.05</v>
      </c>
      <c r="E5">
        <v>3</v>
      </c>
      <c r="F5">
        <f>S3_mgL!E5*2/60.052</f>
        <v>69.283330446945982</v>
      </c>
      <c r="G5">
        <f>S3_mgL!F5*2/74.08</f>
        <v>24.581004049676029</v>
      </c>
      <c r="H5">
        <f>S3_mgL!G5*2/88</f>
        <v>0.54268431818181817</v>
      </c>
      <c r="I5">
        <f>S3_mgL!H5*2/88.11</f>
        <v>26.161815003972304</v>
      </c>
      <c r="J5">
        <f>S3_mgL!I5*2/102</f>
        <v>0.60499803921568629</v>
      </c>
      <c r="K5">
        <f>S3_mgL!J5*2/102</f>
        <v>2.6224082352941176</v>
      </c>
      <c r="L5">
        <f>S3_mgL!K5*2/116</f>
        <v>0</v>
      </c>
      <c r="M5">
        <f>S3_mgL!L5*2/116</f>
        <v>0.1338201724137931</v>
      </c>
      <c r="N5">
        <f>S3_mgL!M5*2/60</f>
        <v>0</v>
      </c>
      <c r="O5">
        <f>S3_mgL!N5*2/130</f>
        <v>0</v>
      </c>
      <c r="P5">
        <f>S3_mgL!O5*2/144</f>
        <v>0</v>
      </c>
      <c r="Q5" s="8">
        <f t="shared" si="0"/>
        <v>123.93006026569972</v>
      </c>
    </row>
    <row r="6" spans="1:17" x14ac:dyDescent="0.3">
      <c r="A6">
        <v>31</v>
      </c>
      <c r="B6">
        <v>2</v>
      </c>
      <c r="C6" t="s">
        <v>17</v>
      </c>
      <c r="D6">
        <v>0.5</v>
      </c>
      <c r="E6">
        <v>3</v>
      </c>
      <c r="F6">
        <f>S3_mgL!E6*2/60.052</f>
        <v>71.132537800572848</v>
      </c>
      <c r="G6">
        <f>S3_mgL!F6*2/74.08</f>
        <v>25.31881830453564</v>
      </c>
      <c r="H6">
        <f>S3_mgL!G6*2/88</f>
        <v>0.45894250000000003</v>
      </c>
      <c r="I6">
        <f>S3_mgL!H6*2/88.11</f>
        <v>26.629714901827263</v>
      </c>
      <c r="J6">
        <f>S3_mgL!I6*2/102</f>
        <v>0.55456980392156863</v>
      </c>
      <c r="K6">
        <f>S3_mgL!J6*2/102</f>
        <v>2.6190123529411764</v>
      </c>
      <c r="L6">
        <f>S3_mgL!K6*2/116</f>
        <v>0</v>
      </c>
      <c r="M6">
        <f>S3_mgL!L6*2/116</f>
        <v>0.12932586206896551</v>
      </c>
      <c r="N6">
        <f>S3_mgL!M6*2/60</f>
        <v>0</v>
      </c>
      <c r="O6">
        <f>S3_mgL!N6*2/130</f>
        <v>0</v>
      </c>
      <c r="P6">
        <f>S3_mgL!O6*2/144</f>
        <v>0</v>
      </c>
      <c r="Q6" s="8">
        <f t="shared" si="0"/>
        <v>126.84292152586748</v>
      </c>
    </row>
    <row r="7" spans="1:17" x14ac:dyDescent="0.3">
      <c r="A7">
        <v>33</v>
      </c>
      <c r="B7">
        <v>3</v>
      </c>
      <c r="C7" t="s">
        <v>15</v>
      </c>
      <c r="D7">
        <v>0</v>
      </c>
      <c r="E7">
        <v>3</v>
      </c>
      <c r="F7">
        <f>S3_mgL!E7*2/60.052</f>
        <v>65.605248784386859</v>
      </c>
      <c r="G7">
        <f>S3_mgL!F7*2/74.08</f>
        <v>24.372914686825052</v>
      </c>
      <c r="H7">
        <f>S3_mgL!G7*2/88</f>
        <v>0.36791749999999995</v>
      </c>
      <c r="I7">
        <f>S3_mgL!H7*2/88.11</f>
        <v>31.695622290318923</v>
      </c>
      <c r="J7">
        <f>S3_mgL!I7*2/102</f>
        <v>0.48164803921568633</v>
      </c>
      <c r="K7">
        <f>S3_mgL!J7*2/102</f>
        <v>2.2374272549019607</v>
      </c>
      <c r="L7">
        <f>S3_mgL!K7*2/116</f>
        <v>0</v>
      </c>
      <c r="M7">
        <f>S3_mgL!L7*2/116</f>
        <v>0</v>
      </c>
      <c r="N7">
        <f>S3_mgL!M7*2/60</f>
        <v>0</v>
      </c>
      <c r="O7">
        <f>S3_mgL!N7*2/130</f>
        <v>0</v>
      </c>
      <c r="P7">
        <f>S3_mgL!O7*2/144</f>
        <v>0</v>
      </c>
      <c r="Q7" s="8">
        <f t="shared" si="0"/>
        <v>124.76077855564849</v>
      </c>
    </row>
    <row r="8" spans="1:17" x14ac:dyDescent="0.3">
      <c r="A8">
        <v>34</v>
      </c>
      <c r="B8">
        <v>3</v>
      </c>
      <c r="C8" t="s">
        <v>16</v>
      </c>
      <c r="D8">
        <v>0.05</v>
      </c>
      <c r="E8">
        <v>3</v>
      </c>
      <c r="F8">
        <f>S3_mgL!E8*2/60.052</f>
        <v>68.71570438952908</v>
      </c>
      <c r="G8">
        <f>S3_mgL!F8*2/74.08</f>
        <v>25.292229751619871</v>
      </c>
      <c r="H8">
        <f>S3_mgL!G8*2/88</f>
        <v>0.3019075</v>
      </c>
      <c r="I8">
        <f>S3_mgL!H8*2/88.11</f>
        <v>23.042175689479063</v>
      </c>
      <c r="J8">
        <f>S3_mgL!I8*2/102</f>
        <v>0.34724647058823527</v>
      </c>
      <c r="K8">
        <f>S3_mgL!J8*2/102</f>
        <v>0.98014921568627444</v>
      </c>
      <c r="L8">
        <f>S3_mgL!K8*2/116</f>
        <v>0</v>
      </c>
      <c r="M8">
        <f>S3_mgL!L8*2/116</f>
        <v>0</v>
      </c>
      <c r="N8">
        <f>S3_mgL!M8*2/60</f>
        <v>0</v>
      </c>
      <c r="O8">
        <f>S3_mgL!N8*2/130</f>
        <v>0</v>
      </c>
      <c r="P8">
        <f>S3_mgL!O8*2/144</f>
        <v>0</v>
      </c>
      <c r="Q8" s="8">
        <f t="shared" si="0"/>
        <v>118.67941301690252</v>
      </c>
    </row>
    <row r="9" spans="1:17" x14ac:dyDescent="0.3">
      <c r="A9">
        <v>35</v>
      </c>
      <c r="B9">
        <v>3</v>
      </c>
      <c r="C9" t="s">
        <v>16</v>
      </c>
      <c r="D9">
        <v>0.5</v>
      </c>
      <c r="E9">
        <v>3</v>
      </c>
      <c r="F9">
        <f>S3_mgL!E9*2/60.052</f>
        <v>13.942525144874443</v>
      </c>
      <c r="G9">
        <f>S3_mgL!F9*2/74.08</f>
        <v>5.7185550755939527</v>
      </c>
      <c r="H9">
        <f>S3_mgL!G9*2/88</f>
        <v>0</v>
      </c>
      <c r="I9">
        <f>S3_mgL!H9*2/88.11</f>
        <v>4.9112454885938037</v>
      </c>
      <c r="J9">
        <f>S3_mgL!I9*2/102</f>
        <v>0.1662186274509804</v>
      </c>
      <c r="K9">
        <f>S3_mgL!J9*2/102</f>
        <v>0.36927803921568625</v>
      </c>
      <c r="L9">
        <f>S3_mgL!K9*2/116</f>
        <v>0</v>
      </c>
      <c r="M9">
        <f>S3_mgL!L9*2/116</f>
        <v>0</v>
      </c>
      <c r="N9">
        <f>S3_mgL!M9*2/60</f>
        <v>0</v>
      </c>
      <c r="O9">
        <f>S3_mgL!N9*2/130</f>
        <v>0</v>
      </c>
      <c r="P9">
        <f>S3_mgL!O9*2/144</f>
        <v>0</v>
      </c>
      <c r="Q9" s="8">
        <f t="shared" si="0"/>
        <v>25.107822375728865</v>
      </c>
    </row>
    <row r="10" spans="1:17" x14ac:dyDescent="0.3">
      <c r="A10">
        <v>38</v>
      </c>
      <c r="B10">
        <v>3</v>
      </c>
      <c r="C10" t="s">
        <v>17</v>
      </c>
      <c r="D10">
        <v>0.05</v>
      </c>
      <c r="E10">
        <v>3</v>
      </c>
      <c r="F10">
        <f>S3_mgL!E10*2/60.052</f>
        <v>67.121059082128824</v>
      </c>
      <c r="G10">
        <f>S3_mgL!F10*2/74.08</f>
        <v>28.651796436285096</v>
      </c>
      <c r="H10">
        <f>S3_mgL!G10*2/88</f>
        <v>0.42267499999999997</v>
      </c>
      <c r="I10">
        <f>S3_mgL!H10*2/88.11</f>
        <v>27.272542503688573</v>
      </c>
      <c r="J10">
        <f>S3_mgL!I10*2/102</f>
        <v>0.50815352941176473</v>
      </c>
      <c r="K10">
        <f>S3_mgL!J10*2/102</f>
        <v>2.3148694117647057</v>
      </c>
      <c r="L10">
        <f>S3_mgL!K10*2/116</f>
        <v>0</v>
      </c>
      <c r="M10">
        <f>S3_mgL!L10*2/116</f>
        <v>0.13667034482758619</v>
      </c>
      <c r="N10">
        <f>S3_mgL!M10*2/60</f>
        <v>0</v>
      </c>
      <c r="O10">
        <f>S3_mgL!N10*2/130</f>
        <v>0</v>
      </c>
      <c r="P10">
        <f>S3_mgL!O10*2/144</f>
        <v>0</v>
      </c>
      <c r="Q10" s="8">
        <f t="shared" si="0"/>
        <v>126.42776630810656</v>
      </c>
    </row>
    <row r="11" spans="1:17" x14ac:dyDescent="0.3">
      <c r="A11">
        <v>39</v>
      </c>
      <c r="B11">
        <v>3</v>
      </c>
      <c r="C11" t="s">
        <v>17</v>
      </c>
      <c r="D11">
        <v>0.5</v>
      </c>
      <c r="E11">
        <v>3</v>
      </c>
      <c r="F11">
        <f>S3_mgL!E11*2/60.052</f>
        <v>61.173623859321921</v>
      </c>
      <c r="G11">
        <f>S3_mgL!F11*2/74.08</f>
        <v>28.021086663066953</v>
      </c>
      <c r="H11">
        <f>S3_mgL!G11*2/88</f>
        <v>0.48907590909090909</v>
      </c>
      <c r="I11">
        <f>S3_mgL!H11*2/88.11</f>
        <v>27.540903189195323</v>
      </c>
      <c r="J11">
        <f>S3_mgL!I11*2/102</f>
        <v>0.54107274509803915</v>
      </c>
      <c r="K11">
        <f>S3_mgL!J11*2/102</f>
        <v>2.2640396078431371</v>
      </c>
      <c r="L11">
        <f>S3_mgL!K11*2/116</f>
        <v>0</v>
      </c>
      <c r="M11">
        <f>S3_mgL!L11*2/116</f>
        <v>0</v>
      </c>
      <c r="N11">
        <f>S3_mgL!M11*2/60</f>
        <v>0</v>
      </c>
      <c r="O11">
        <f>S3_mgL!N11*2/130</f>
        <v>0</v>
      </c>
      <c r="P11">
        <f>S3_mgL!O11*2/144</f>
        <v>0</v>
      </c>
      <c r="Q11" s="8">
        <f t="shared" si="0"/>
        <v>120.02980197361627</v>
      </c>
    </row>
    <row r="12" spans="1:17" x14ac:dyDescent="0.3">
      <c r="A12">
        <v>41</v>
      </c>
      <c r="B12">
        <v>5</v>
      </c>
      <c r="C12" t="s">
        <v>15</v>
      </c>
      <c r="D12">
        <v>0</v>
      </c>
      <c r="E12">
        <v>3</v>
      </c>
      <c r="F12">
        <f>S3_mgL!E12*2/60.052</f>
        <v>59.545201158995532</v>
      </c>
      <c r="G12">
        <f>S3_mgL!F12*2/74.08</f>
        <v>44.940829643628511</v>
      </c>
      <c r="H12">
        <f>S3_mgL!G12*2/88</f>
        <v>0.22203522727272729</v>
      </c>
      <c r="I12">
        <f>S3_mgL!H12*2/88.11</f>
        <v>19.130509136306888</v>
      </c>
      <c r="J12">
        <f>S3_mgL!I12*2/102</f>
        <v>0.30743254901960781</v>
      </c>
      <c r="K12">
        <f>S3_mgL!J12*2/102</f>
        <v>0.91976039215686278</v>
      </c>
      <c r="L12">
        <f>S3_mgL!K12*2/116</f>
        <v>0</v>
      </c>
      <c r="M12">
        <f>S3_mgL!L12*2/116</f>
        <v>0</v>
      </c>
      <c r="N12">
        <f>S3_mgL!M12*2/60</f>
        <v>0</v>
      </c>
      <c r="O12">
        <f>S3_mgL!N12*2/130</f>
        <v>0</v>
      </c>
      <c r="P12">
        <f>S3_mgL!O12*2/144</f>
        <v>0</v>
      </c>
      <c r="Q12" s="8">
        <f t="shared" si="0"/>
        <v>125.06576810738012</v>
      </c>
    </row>
    <row r="13" spans="1:17" x14ac:dyDescent="0.3">
      <c r="A13">
        <v>42</v>
      </c>
      <c r="B13">
        <v>5</v>
      </c>
      <c r="C13" t="s">
        <v>16</v>
      </c>
      <c r="D13">
        <v>0.05</v>
      </c>
      <c r="E13">
        <v>3</v>
      </c>
      <c r="F13">
        <f>S3_mgL!E13*2/60.052</f>
        <v>60.116854725904219</v>
      </c>
      <c r="G13">
        <f>S3_mgL!F13*2/74.08</f>
        <v>45.75843628509719</v>
      </c>
      <c r="H13">
        <f>S3_mgL!G13*2/88</f>
        <v>0.26136431818181821</v>
      </c>
      <c r="I13">
        <f>S3_mgL!H13*2/88.11</f>
        <v>14.097311769379184</v>
      </c>
      <c r="J13">
        <f>S3_mgL!I13*2/102</f>
        <v>0.30775960784313727</v>
      </c>
      <c r="K13">
        <f>S3_mgL!J13*2/102</f>
        <v>0.51404607843137251</v>
      </c>
      <c r="L13">
        <f>S3_mgL!K13*2/116</f>
        <v>0</v>
      </c>
      <c r="M13">
        <f>S3_mgL!L13*2/116</f>
        <v>0</v>
      </c>
      <c r="N13">
        <f>S3_mgL!M13*2/60</f>
        <v>0</v>
      </c>
      <c r="O13">
        <f>S3_mgL!N13*2/130</f>
        <v>0</v>
      </c>
      <c r="P13">
        <f>S3_mgL!O13*2/144</f>
        <v>0</v>
      </c>
      <c r="Q13" s="8">
        <f t="shared" si="0"/>
        <v>121.05577278483693</v>
      </c>
    </row>
    <row r="14" spans="1:17" x14ac:dyDescent="0.3">
      <c r="A14">
        <v>43</v>
      </c>
      <c r="B14">
        <v>5</v>
      </c>
      <c r="C14" t="s">
        <v>16</v>
      </c>
      <c r="D14">
        <v>0.5</v>
      </c>
      <c r="E14">
        <v>3</v>
      </c>
      <c r="F14">
        <f>S3_mgL!E14*2/60.052</f>
        <v>62.66519882768268</v>
      </c>
      <c r="G14">
        <f>S3_mgL!F14*2/74.08</f>
        <v>48.02541414686825</v>
      </c>
      <c r="H14">
        <f>S3_mgL!G14*2/88</f>
        <v>0.25426477272727271</v>
      </c>
      <c r="I14">
        <f>S3_mgL!H14*2/88.11</f>
        <v>10.243216887980934</v>
      </c>
      <c r="J14">
        <f>S3_mgL!I14*2/102</f>
        <v>0.23127882352941179</v>
      </c>
      <c r="K14">
        <f>S3_mgL!J14*2/102</f>
        <v>0.2892688235294118</v>
      </c>
      <c r="L14">
        <f>S3_mgL!K14*2/116</f>
        <v>0</v>
      </c>
      <c r="M14">
        <f>S3_mgL!L14*2/116</f>
        <v>0</v>
      </c>
      <c r="N14">
        <f>S3_mgL!M14*2/60</f>
        <v>0</v>
      </c>
      <c r="O14">
        <f>S3_mgL!N14*2/130</f>
        <v>0</v>
      </c>
      <c r="P14">
        <f>S3_mgL!O14*2/144</f>
        <v>0</v>
      </c>
      <c r="Q14" s="8">
        <f t="shared" si="0"/>
        <v>121.70864228231795</v>
      </c>
    </row>
    <row r="15" spans="1:17" x14ac:dyDescent="0.3">
      <c r="A15">
        <v>46</v>
      </c>
      <c r="B15">
        <v>5</v>
      </c>
      <c r="C15" t="s">
        <v>17</v>
      </c>
      <c r="D15">
        <v>0.05</v>
      </c>
      <c r="E15">
        <v>3</v>
      </c>
      <c r="F15">
        <f>S3_mgL!E15*2/60.052</f>
        <v>56.638566575634449</v>
      </c>
      <c r="G15">
        <f>S3_mgL!F15*2/74.08</f>
        <v>41.35450215982722</v>
      </c>
      <c r="H15">
        <f>S3_mgL!G15*2/88</f>
        <v>0.22675727272727275</v>
      </c>
      <c r="I15">
        <f>S3_mgL!H15*2/88.11</f>
        <v>17.788148450800136</v>
      </c>
      <c r="J15">
        <f>S3_mgL!I15*2/102</f>
        <v>0.29013509803921567</v>
      </c>
      <c r="K15">
        <f>S3_mgL!J15*2/102</f>
        <v>0.93379823529411765</v>
      </c>
      <c r="L15">
        <f>S3_mgL!K15*2/116</f>
        <v>0</v>
      </c>
      <c r="M15">
        <f>S3_mgL!L15*2/116</f>
        <v>0</v>
      </c>
      <c r="N15">
        <f>S3_mgL!M15*2/60</f>
        <v>0</v>
      </c>
      <c r="O15">
        <f>S3_mgL!N15*2/130</f>
        <v>0</v>
      </c>
      <c r="P15">
        <f>S3_mgL!O15*2/144</f>
        <v>0</v>
      </c>
      <c r="Q15" s="8">
        <f t="shared" si="0"/>
        <v>117.2319077923224</v>
      </c>
    </row>
    <row r="16" spans="1:17" x14ac:dyDescent="0.3">
      <c r="A16">
        <v>47</v>
      </c>
      <c r="B16">
        <v>5</v>
      </c>
      <c r="C16" t="s">
        <v>17</v>
      </c>
      <c r="D16">
        <v>0.5</v>
      </c>
      <c r="E16">
        <v>3</v>
      </c>
      <c r="F16">
        <f>S3_mgL!E16*2/60.052</f>
        <v>55.36598581229601</v>
      </c>
      <c r="G16">
        <f>S3_mgL!F16*2/74.08</f>
        <v>40.882692764578834</v>
      </c>
      <c r="H16">
        <f>S3_mgL!G16*2/88</f>
        <v>0</v>
      </c>
      <c r="I16">
        <f>S3_mgL!H16*2/88.11</f>
        <v>17.608232890704802</v>
      </c>
      <c r="J16">
        <f>S3_mgL!I16*2/102</f>
        <v>0.29017450980392157</v>
      </c>
      <c r="K16">
        <f>S3_mgL!J16*2/102</f>
        <v>0.86770392156862741</v>
      </c>
      <c r="L16">
        <f>S3_mgL!K16*2/116</f>
        <v>0</v>
      </c>
      <c r="M16">
        <f>S3_mgL!L16*2/116</f>
        <v>0</v>
      </c>
      <c r="N16">
        <f>S3_mgL!M16*2/60</f>
        <v>0</v>
      </c>
      <c r="O16">
        <f>S3_mgL!N16*2/130</f>
        <v>0</v>
      </c>
      <c r="P16">
        <f>S3_mgL!O16*2/144</f>
        <v>0</v>
      </c>
      <c r="Q16" s="8">
        <f t="shared" si="0"/>
        <v>115.0147898989522</v>
      </c>
    </row>
    <row r="17" spans="1:17" x14ac:dyDescent="0.3">
      <c r="A17">
        <v>2</v>
      </c>
      <c r="B17">
        <v>7</v>
      </c>
      <c r="C17" t="s">
        <v>15</v>
      </c>
      <c r="D17">
        <v>0</v>
      </c>
      <c r="E17">
        <v>3</v>
      </c>
      <c r="F17">
        <f>S3_mgL!E17*2/60.052</f>
        <v>52.367302337973754</v>
      </c>
      <c r="G17">
        <f>S3_mgL!F17*2/74.08</f>
        <v>43.10220410367171</v>
      </c>
      <c r="H17">
        <f>S3_mgL!G17*2/88</f>
        <v>0</v>
      </c>
      <c r="I17">
        <f>S3_mgL!H17*2/88.11</f>
        <v>15.720933832709113</v>
      </c>
      <c r="J17">
        <f>S3_mgL!I17*2/102</f>
        <v>0.1678221568627451</v>
      </c>
      <c r="K17">
        <f>S3_mgL!J17*2/102</f>
        <v>0.36055882352941176</v>
      </c>
      <c r="L17">
        <f>S3_mgL!K17*2/116</f>
        <v>0</v>
      </c>
      <c r="M17">
        <f>S3_mgL!L17*2/116</f>
        <v>0</v>
      </c>
      <c r="N17">
        <f>S3_mgL!M17*2/60</f>
        <v>0</v>
      </c>
      <c r="O17">
        <f>S3_mgL!N17*2/130</f>
        <v>0</v>
      </c>
      <c r="P17">
        <f>S3_mgL!O17*2/144</f>
        <v>0</v>
      </c>
      <c r="Q17" s="8">
        <f t="shared" si="0"/>
        <v>111.71882125474673</v>
      </c>
    </row>
    <row r="18" spans="1:17" x14ac:dyDescent="0.3">
      <c r="A18">
        <v>3</v>
      </c>
      <c r="B18">
        <v>7</v>
      </c>
      <c r="C18" t="s">
        <v>16</v>
      </c>
      <c r="D18">
        <v>0.05</v>
      </c>
      <c r="E18">
        <v>3</v>
      </c>
      <c r="F18">
        <f>S3_mgL!E18*2/60.052</f>
        <v>52.642867847865183</v>
      </c>
      <c r="G18">
        <f>S3_mgL!F18*2/74.08</f>
        <v>40.153922246220304</v>
      </c>
      <c r="H18">
        <f>S3_mgL!G18*2/88</f>
        <v>0.22599386363636365</v>
      </c>
      <c r="I18">
        <f>S3_mgL!H18*2/88.11</f>
        <v>16.145318125070933</v>
      </c>
      <c r="J18">
        <f>S3_mgL!I18*2/102</f>
        <v>0.2536772549019608</v>
      </c>
      <c r="K18">
        <f>S3_mgL!J18*2/102</f>
        <v>0.46692666666666666</v>
      </c>
      <c r="L18">
        <f>S3_mgL!K18*2/116</f>
        <v>0</v>
      </c>
      <c r="M18">
        <f>S3_mgL!L18*2/116</f>
        <v>0</v>
      </c>
      <c r="N18">
        <f>S3_mgL!M18*2/60</f>
        <v>0</v>
      </c>
      <c r="O18">
        <f>S3_mgL!N18*2/130</f>
        <v>0</v>
      </c>
      <c r="P18">
        <f>S3_mgL!O18*2/144</f>
        <v>0</v>
      </c>
      <c r="Q18" s="8">
        <f t="shared" si="0"/>
        <v>109.8887060043614</v>
      </c>
    </row>
    <row r="19" spans="1:17" x14ac:dyDescent="0.3">
      <c r="A19">
        <v>4</v>
      </c>
      <c r="B19">
        <v>7</v>
      </c>
      <c r="C19" t="s">
        <v>16</v>
      </c>
      <c r="D19">
        <v>0.5</v>
      </c>
      <c r="E19">
        <v>3</v>
      </c>
      <c r="F19">
        <f>S3_mgL!E19*2/60.052</f>
        <v>55.380551188969562</v>
      </c>
      <c r="G19">
        <f>S3_mgL!F19*2/74.08</f>
        <v>45.728663876889847</v>
      </c>
      <c r="H19">
        <f>S3_mgL!G19*2/88</f>
        <v>0</v>
      </c>
      <c r="I19">
        <f>S3_mgL!H19*2/88.11</f>
        <v>13.583160594711158</v>
      </c>
      <c r="J19">
        <f>S3_mgL!I19*2/102</f>
        <v>0.19634803921568628</v>
      </c>
      <c r="K19">
        <f>S3_mgL!J19*2/102</f>
        <v>0.28658901960784311</v>
      </c>
      <c r="L19">
        <f>S3_mgL!K19*2/116</f>
        <v>0</v>
      </c>
      <c r="M19">
        <f>S3_mgL!L19*2/116</f>
        <v>0</v>
      </c>
      <c r="N19">
        <f>S3_mgL!M19*2/60</f>
        <v>0</v>
      </c>
      <c r="O19">
        <f>S3_mgL!N19*2/130</f>
        <v>0</v>
      </c>
      <c r="P19">
        <f>S3_mgL!O19*2/144</f>
        <v>0</v>
      </c>
      <c r="Q19" s="8">
        <f t="shared" si="0"/>
        <v>115.17531271939411</v>
      </c>
    </row>
    <row r="20" spans="1:17" x14ac:dyDescent="0.3">
      <c r="A20">
        <v>7</v>
      </c>
      <c r="B20">
        <v>7</v>
      </c>
      <c r="C20" t="s">
        <v>17</v>
      </c>
      <c r="D20">
        <v>0.05</v>
      </c>
      <c r="E20">
        <v>3</v>
      </c>
      <c r="F20">
        <f>S3_mgL!E20*2/60.052</f>
        <v>52.303593885299406</v>
      </c>
      <c r="G20">
        <f>S3_mgL!F20*2/74.08</f>
        <v>40.440465172786176</v>
      </c>
      <c r="H20">
        <f>S3_mgL!G20*2/88</f>
        <v>0</v>
      </c>
      <c r="I20">
        <f>S3_mgL!H20*2/88.11</f>
        <v>16.875814776983315</v>
      </c>
      <c r="J20">
        <f>S3_mgL!I20*2/102</f>
        <v>0.20593117647058823</v>
      </c>
      <c r="K20">
        <f>S3_mgL!J20*2/102</f>
        <v>0.6137943137254902</v>
      </c>
      <c r="L20">
        <f>S3_mgL!K20*2/116</f>
        <v>0</v>
      </c>
      <c r="M20">
        <f>S3_mgL!L20*2/116</f>
        <v>0</v>
      </c>
      <c r="N20">
        <f>S3_mgL!M20*2/60</f>
        <v>0</v>
      </c>
      <c r="O20">
        <f>S3_mgL!N20*2/130</f>
        <v>0</v>
      </c>
      <c r="P20">
        <f>S3_mgL!O20*2/144</f>
        <v>0</v>
      </c>
      <c r="Q20" s="8">
        <f t="shared" si="0"/>
        <v>110.43959932526498</v>
      </c>
    </row>
    <row r="21" spans="1:17" x14ac:dyDescent="0.3">
      <c r="A21">
        <v>8</v>
      </c>
      <c r="B21">
        <v>7</v>
      </c>
      <c r="C21" t="s">
        <v>17</v>
      </c>
      <c r="D21">
        <v>0.5</v>
      </c>
      <c r="E21">
        <v>3</v>
      </c>
      <c r="F21">
        <f>S3_mgL!E21*2/60.052</f>
        <v>49.943287484180381</v>
      </c>
      <c r="G21">
        <f>S3_mgL!F21*2/74.08</f>
        <v>38.749481641468684</v>
      </c>
      <c r="H21">
        <f>S3_mgL!G21*2/88</f>
        <v>0.26467522727272724</v>
      </c>
      <c r="I21">
        <f>S3_mgL!H21*2/88.11</f>
        <v>17.092628532516173</v>
      </c>
      <c r="J21">
        <f>S3_mgL!I21*2/102</f>
        <v>0.2548574509803922</v>
      </c>
      <c r="K21">
        <f>S3_mgL!J21*2/102</f>
        <v>0.74315529411764703</v>
      </c>
      <c r="L21">
        <f>S3_mgL!K21*2/116</f>
        <v>0</v>
      </c>
      <c r="M21">
        <f>S3_mgL!L21*2/116</f>
        <v>0</v>
      </c>
      <c r="N21">
        <f>S3_mgL!M21*2/60</f>
        <v>0</v>
      </c>
      <c r="O21">
        <f>S3_mgL!N21*2/130</f>
        <v>0</v>
      </c>
      <c r="P21">
        <f>S3_mgL!O21*2/144</f>
        <v>0</v>
      </c>
      <c r="Q21" s="8">
        <f t="shared" si="0"/>
        <v>107.04808563053601</v>
      </c>
    </row>
    <row r="22" spans="1:17" x14ac:dyDescent="0.3">
      <c r="A22">
        <v>10</v>
      </c>
      <c r="B22">
        <v>8</v>
      </c>
      <c r="C22" t="s">
        <v>15</v>
      </c>
      <c r="D22">
        <v>0</v>
      </c>
      <c r="E22">
        <v>3</v>
      </c>
      <c r="F22">
        <f>S3_mgL!E22*2/60.052</f>
        <v>60.293271164990337</v>
      </c>
      <c r="G22">
        <f>S3_mgL!F22*2/74.08</f>
        <v>47.119141468682507</v>
      </c>
      <c r="H22">
        <f>S3_mgL!G22*2/88</f>
        <v>0</v>
      </c>
      <c r="I22">
        <f>S3_mgL!H22*2/88.11</f>
        <v>18.559107252298265</v>
      </c>
      <c r="J22">
        <f>S3_mgL!I22*2/102</f>
        <v>0.25202568627450983</v>
      </c>
      <c r="K22">
        <f>S3_mgL!J22*2/102</f>
        <v>0.39736372549019611</v>
      </c>
      <c r="L22">
        <f>S3_mgL!K22*2/116</f>
        <v>0</v>
      </c>
      <c r="M22">
        <f>S3_mgL!L22*2/116</f>
        <v>0</v>
      </c>
      <c r="N22">
        <f>S3_mgL!M22*2/60</f>
        <v>0</v>
      </c>
      <c r="O22">
        <f>S3_mgL!N22*2/130</f>
        <v>0</v>
      </c>
      <c r="P22">
        <f>S3_mgL!O22*2/144</f>
        <v>0</v>
      </c>
      <c r="Q22" s="8">
        <f t="shared" si="0"/>
        <v>126.62090929773581</v>
      </c>
    </row>
    <row r="23" spans="1:17" x14ac:dyDescent="0.3">
      <c r="A23">
        <v>11</v>
      </c>
      <c r="B23">
        <v>8</v>
      </c>
      <c r="C23" t="s">
        <v>16</v>
      </c>
      <c r="D23">
        <v>0.05</v>
      </c>
      <c r="E23">
        <v>3</v>
      </c>
      <c r="F23">
        <f>S3_mgL!E23*2/60.052</f>
        <v>57.4087977086525</v>
      </c>
      <c r="G23">
        <f>S3_mgL!F23*2/74.08</f>
        <v>42.537529697624187</v>
      </c>
      <c r="H23">
        <f>S3_mgL!G23*2/88</f>
        <v>0.22738522727272725</v>
      </c>
      <c r="I23">
        <f>S3_mgL!H23*2/88.11</f>
        <v>16.801213710135059</v>
      </c>
      <c r="J23">
        <f>S3_mgL!I23*2/102</f>
        <v>0.33492411764705887</v>
      </c>
      <c r="K23">
        <f>S3_mgL!J23*2/102</f>
        <v>0.44322156862745093</v>
      </c>
      <c r="L23">
        <f>S3_mgL!K23*2/116</f>
        <v>0</v>
      </c>
      <c r="M23">
        <f>S3_mgL!L23*2/116</f>
        <v>0</v>
      </c>
      <c r="N23">
        <f>S3_mgL!M23*2/60</f>
        <v>0</v>
      </c>
      <c r="O23">
        <f>S3_mgL!N23*2/130</f>
        <v>0</v>
      </c>
      <c r="P23">
        <f>S3_mgL!O23*2/144</f>
        <v>0</v>
      </c>
      <c r="Q23" s="8">
        <f t="shared" si="0"/>
        <v>117.75307202995899</v>
      </c>
    </row>
    <row r="24" spans="1:17" x14ac:dyDescent="0.3">
      <c r="A24">
        <v>12</v>
      </c>
      <c r="B24">
        <v>8</v>
      </c>
      <c r="C24" t="s">
        <v>16</v>
      </c>
      <c r="D24">
        <v>0.5</v>
      </c>
      <c r="E24">
        <v>3</v>
      </c>
      <c r="F24">
        <f>S3_mgL!E24*2/60.052</f>
        <v>57.392247385599148</v>
      </c>
      <c r="G24">
        <f>S3_mgL!F24*2/74.08</f>
        <v>45.812718412526998</v>
      </c>
      <c r="H24">
        <f>S3_mgL!G24*2/88</f>
        <v>0</v>
      </c>
      <c r="I24">
        <f>S3_mgL!H24*2/88.11</f>
        <v>14.568375893769153</v>
      </c>
      <c r="J24">
        <f>S3_mgL!I24*2/102</f>
        <v>0.18709235294117646</v>
      </c>
      <c r="K24">
        <f>S3_mgL!J24*2/102</f>
        <v>0.26950725490196081</v>
      </c>
      <c r="L24">
        <f>S3_mgL!K24*2/116</f>
        <v>0</v>
      </c>
      <c r="M24">
        <f>S3_mgL!L24*2/116</f>
        <v>0</v>
      </c>
      <c r="N24">
        <f>S3_mgL!M24*2/60</f>
        <v>0</v>
      </c>
      <c r="O24">
        <f>S3_mgL!N24*2/130</f>
        <v>0</v>
      </c>
      <c r="P24">
        <f>S3_mgL!O24*2/144</f>
        <v>0</v>
      </c>
      <c r="Q24" s="8">
        <f t="shared" si="0"/>
        <v>118.22994129973846</v>
      </c>
    </row>
    <row r="25" spans="1:17" x14ac:dyDescent="0.3">
      <c r="A25">
        <v>15</v>
      </c>
      <c r="B25">
        <v>8</v>
      </c>
      <c r="C25" t="s">
        <v>17</v>
      </c>
      <c r="D25">
        <v>0.05</v>
      </c>
      <c r="E25">
        <v>3</v>
      </c>
      <c r="F25">
        <f>S3_mgL!E25*2/60.052</f>
        <v>57.158085992140144</v>
      </c>
      <c r="G25">
        <f>S3_mgL!F25*2/74.08</f>
        <v>42.374094492440605</v>
      </c>
      <c r="H25">
        <f>S3_mgL!G25*2/88</f>
        <v>0.30962931818181816</v>
      </c>
      <c r="I25">
        <f>S3_mgL!H25*2/88.11</f>
        <v>17.843096583815687</v>
      </c>
      <c r="J25">
        <f>S3_mgL!I25*2/102</f>
        <v>0.24798098039215688</v>
      </c>
      <c r="K25">
        <f>S3_mgL!J25*2/102</f>
        <v>0.57098313725490191</v>
      </c>
      <c r="L25">
        <f>S3_mgL!K25*2/116</f>
        <v>0</v>
      </c>
      <c r="M25">
        <f>S3_mgL!L25*2/116</f>
        <v>0</v>
      </c>
      <c r="N25">
        <f>S3_mgL!M25*2/60</f>
        <v>0</v>
      </c>
      <c r="O25">
        <f>S3_mgL!N25*2/130</f>
        <v>0</v>
      </c>
      <c r="P25">
        <f>S3_mgL!O25*2/144</f>
        <v>0</v>
      </c>
      <c r="Q25" s="8">
        <f t="shared" si="0"/>
        <v>118.50387050422532</v>
      </c>
    </row>
    <row r="26" spans="1:17" x14ac:dyDescent="0.3">
      <c r="A26">
        <v>16</v>
      </c>
      <c r="B26">
        <v>8</v>
      </c>
      <c r="C26" t="s">
        <v>17</v>
      </c>
      <c r="D26">
        <v>0.5</v>
      </c>
      <c r="E26">
        <v>3</v>
      </c>
      <c r="F26">
        <f>S3_mgL!E26*2/60.052</f>
        <v>56.141585625790981</v>
      </c>
      <c r="G26">
        <f>S3_mgL!F26*2/74.08</f>
        <v>42.80159881209503</v>
      </c>
      <c r="H26">
        <f>S3_mgL!G26*2/88</f>
        <v>0.28312727272727273</v>
      </c>
      <c r="I26">
        <f>S3_mgL!H26*2/88.11</f>
        <v>18.935996368176145</v>
      </c>
      <c r="J26">
        <f>S3_mgL!I26*2/102</f>
        <v>0.25473411764705883</v>
      </c>
      <c r="K26">
        <f>S3_mgL!J26*2/102</f>
        <v>0.57894764705882351</v>
      </c>
      <c r="L26">
        <f>S3_mgL!K26*2/116</f>
        <v>0</v>
      </c>
      <c r="M26">
        <f>S3_mgL!L26*2/116</f>
        <v>0</v>
      </c>
      <c r="N26">
        <f>S3_mgL!M26*2/60</f>
        <v>0</v>
      </c>
      <c r="O26">
        <f>S3_mgL!N26*2/130</f>
        <v>0</v>
      </c>
      <c r="P26">
        <f>S3_mgL!O26*2/144</f>
        <v>0</v>
      </c>
      <c r="Q26" s="8">
        <f t="shared" si="0"/>
        <v>118.99598984349531</v>
      </c>
    </row>
    <row r="27" spans="1:17" x14ac:dyDescent="0.3">
      <c r="A27">
        <v>18</v>
      </c>
      <c r="B27">
        <v>9</v>
      </c>
      <c r="C27" t="s">
        <v>15</v>
      </c>
      <c r="D27">
        <v>0</v>
      </c>
      <c r="E27">
        <v>3</v>
      </c>
      <c r="F27">
        <f>S3_mgL!E27*2/60.052</f>
        <v>53.488014720575507</v>
      </c>
      <c r="G27">
        <f>S3_mgL!F27*2/74.08</f>
        <v>42.420938174946002</v>
      </c>
      <c r="H27">
        <f>S3_mgL!G27*2/88</f>
        <v>0</v>
      </c>
      <c r="I27">
        <f>S3_mgL!H27*2/88.11</f>
        <v>17.480283509249801</v>
      </c>
      <c r="J27">
        <f>S3_mgL!I27*2/102</f>
        <v>0.2570807843137255</v>
      </c>
      <c r="K27">
        <f>S3_mgL!J27*2/102</f>
        <v>0.35918509803921567</v>
      </c>
      <c r="L27">
        <f>S3_mgL!K27*2/116</f>
        <v>0</v>
      </c>
      <c r="M27">
        <f>S3_mgL!L27*2/116</f>
        <v>0</v>
      </c>
      <c r="N27">
        <f>S3_mgL!M27*2/60</f>
        <v>0</v>
      </c>
      <c r="O27">
        <f>S3_mgL!N27*2/130</f>
        <v>0</v>
      </c>
      <c r="P27">
        <f>S3_mgL!O27*2/144</f>
        <v>0</v>
      </c>
      <c r="Q27" s="8">
        <f t="shared" si="0"/>
        <v>114.00550228712426</v>
      </c>
    </row>
    <row r="28" spans="1:17" x14ac:dyDescent="0.3">
      <c r="A28">
        <v>19</v>
      </c>
      <c r="B28">
        <v>9</v>
      </c>
      <c r="C28" t="s">
        <v>16</v>
      </c>
      <c r="D28">
        <v>0.05</v>
      </c>
      <c r="E28">
        <v>3</v>
      </c>
      <c r="F28">
        <f>S3_mgL!E28*2/60.052</f>
        <v>55.925916872044226</v>
      </c>
      <c r="G28">
        <f>S3_mgL!F28*2/74.08</f>
        <v>42.446514308855292</v>
      </c>
      <c r="H28">
        <f>S3_mgL!G28*2/88</f>
        <v>0.32130909090909093</v>
      </c>
      <c r="I28">
        <f>S3_mgL!H28*2/88.11</f>
        <v>16.30127113834979</v>
      </c>
      <c r="J28">
        <f>S3_mgL!I28*2/102</f>
        <v>0.31521078431372546</v>
      </c>
      <c r="K28">
        <f>S3_mgL!J28*2/102</f>
        <v>0.39283117647058818</v>
      </c>
      <c r="L28">
        <f>S3_mgL!K28*2/116</f>
        <v>0</v>
      </c>
      <c r="M28">
        <f>S3_mgL!L28*2/116</f>
        <v>0</v>
      </c>
      <c r="N28">
        <f>S3_mgL!M28*2/60</f>
        <v>0</v>
      </c>
      <c r="O28">
        <f>S3_mgL!N28*2/130</f>
        <v>0</v>
      </c>
      <c r="P28">
        <f>S3_mgL!O28*2/144</f>
        <v>0</v>
      </c>
      <c r="Q28" s="8">
        <f t="shared" si="0"/>
        <v>115.70305337094273</v>
      </c>
    </row>
    <row r="29" spans="1:17" x14ac:dyDescent="0.3">
      <c r="A29">
        <v>20</v>
      </c>
      <c r="B29">
        <v>9</v>
      </c>
      <c r="C29" t="s">
        <v>16</v>
      </c>
      <c r="D29">
        <v>0.5</v>
      </c>
      <c r="E29">
        <v>3</v>
      </c>
      <c r="F29">
        <f>S3_mgL!E29*2/60.052</f>
        <v>56.372249050822617</v>
      </c>
      <c r="G29">
        <f>S3_mgL!F29*2/74.08</f>
        <v>43.665064524838016</v>
      </c>
      <c r="H29">
        <f>S3_mgL!G29*2/88</f>
        <v>0</v>
      </c>
      <c r="I29">
        <f>S3_mgL!H29*2/88.11</f>
        <v>13.653001475428441</v>
      </c>
      <c r="J29">
        <f>S3_mgL!I29*2/102</f>
        <v>0.2168378431372549</v>
      </c>
      <c r="K29">
        <f>S3_mgL!J29*2/102</f>
        <v>0.26694882352941179</v>
      </c>
      <c r="L29">
        <f>S3_mgL!K29*2/116</f>
        <v>0</v>
      </c>
      <c r="M29">
        <f>S3_mgL!L29*2/116</f>
        <v>0</v>
      </c>
      <c r="N29">
        <f>S3_mgL!M29*2/60</f>
        <v>0</v>
      </c>
      <c r="O29">
        <f>S3_mgL!N29*2/130</f>
        <v>0</v>
      </c>
      <c r="P29">
        <f>S3_mgL!O29*2/144</f>
        <v>0</v>
      </c>
      <c r="Q29" s="8">
        <f t="shared" si="0"/>
        <v>114.17410171775575</v>
      </c>
    </row>
    <row r="30" spans="1:17" x14ac:dyDescent="0.3">
      <c r="A30">
        <v>23</v>
      </c>
      <c r="B30">
        <v>9</v>
      </c>
      <c r="C30" t="s">
        <v>17</v>
      </c>
      <c r="D30">
        <v>0.05</v>
      </c>
      <c r="E30">
        <v>3</v>
      </c>
      <c r="F30">
        <f>S3_mgL!E30*2/60.052</f>
        <v>55.566381136348497</v>
      </c>
      <c r="G30">
        <f>S3_mgL!F30*2/74.08</f>
        <v>41.814102591792661</v>
      </c>
      <c r="H30">
        <f>S3_mgL!G30*2/88</f>
        <v>0</v>
      </c>
      <c r="I30">
        <f>S3_mgL!H30*2/88.11</f>
        <v>16.622000680966973</v>
      </c>
      <c r="J30">
        <f>S3_mgL!I30*2/102</f>
        <v>0.25017960784313725</v>
      </c>
      <c r="K30">
        <f>S3_mgL!J30*2/102</f>
        <v>0.467601568627451</v>
      </c>
      <c r="L30">
        <f>S3_mgL!K30*2/116</f>
        <v>0</v>
      </c>
      <c r="M30">
        <f>S3_mgL!L30*2/116</f>
        <v>0</v>
      </c>
      <c r="N30">
        <f>S3_mgL!M30*2/60</f>
        <v>0</v>
      </c>
      <c r="O30">
        <f>S3_mgL!N30*2/130</f>
        <v>0</v>
      </c>
      <c r="P30">
        <f>S3_mgL!O30*2/144</f>
        <v>0</v>
      </c>
      <c r="Q30" s="8">
        <f t="shared" si="0"/>
        <v>114.72026558557872</v>
      </c>
    </row>
    <row r="31" spans="1:17" x14ac:dyDescent="0.3">
      <c r="A31">
        <v>24</v>
      </c>
      <c r="B31">
        <v>9</v>
      </c>
      <c r="C31" t="s">
        <v>17</v>
      </c>
      <c r="D31">
        <v>0.5</v>
      </c>
      <c r="E31">
        <v>3</v>
      </c>
      <c r="F31">
        <f>S3_mgL!E31*2/60.052</f>
        <v>57.009019516419102</v>
      </c>
      <c r="G31">
        <f>S3_mgL!F31*2/74.08</f>
        <v>42.125698704103677</v>
      </c>
      <c r="H31">
        <f>S3_mgL!G31*2/88</f>
        <v>0.28179568181818182</v>
      </c>
      <c r="I31">
        <f>S3_mgL!H31*2/88.11</f>
        <v>18.06313494495517</v>
      </c>
      <c r="J31">
        <f>S3_mgL!I31*2/102</f>
        <v>0.27772529411764707</v>
      </c>
      <c r="K31">
        <f>S3_mgL!J31*2/102</f>
        <v>0.47150745098039221</v>
      </c>
      <c r="L31">
        <f>S3_mgL!K31*2/116</f>
        <v>0</v>
      </c>
      <c r="M31">
        <f>S3_mgL!L31*2/116</f>
        <v>0</v>
      </c>
      <c r="N31">
        <f>S3_mgL!M31*2/60</f>
        <v>0</v>
      </c>
      <c r="O31">
        <f>S3_mgL!N31*2/130</f>
        <v>0</v>
      </c>
      <c r="P31">
        <f>S3_mgL!O31*2/144</f>
        <v>0</v>
      </c>
      <c r="Q31" s="8">
        <f t="shared" si="0"/>
        <v>118.22888159239417</v>
      </c>
    </row>
    <row r="32" spans="1:17" x14ac:dyDescent="0.3">
      <c r="A32">
        <v>2</v>
      </c>
      <c r="B32">
        <v>9.5</v>
      </c>
      <c r="C32" t="s">
        <v>15</v>
      </c>
      <c r="D32">
        <v>0</v>
      </c>
      <c r="E32">
        <v>3</v>
      </c>
      <c r="F32">
        <f>S3_mgL!E32*2/60.052</f>
        <v>41.7890568174249</v>
      </c>
      <c r="G32">
        <f>S3_mgL!F32*2/74.08</f>
        <v>32.497033747300215</v>
      </c>
      <c r="H32">
        <f>S3_mgL!G32*2/88</f>
        <v>0</v>
      </c>
      <c r="I32">
        <f>S3_mgL!H32*2/88.11</f>
        <v>15.344321643400296</v>
      </c>
      <c r="J32">
        <f>S3_mgL!I32*2/102</f>
        <v>0.17634137254901963</v>
      </c>
      <c r="K32">
        <f>S3_mgL!J32*2/102</f>
        <v>0.31288921568627454</v>
      </c>
      <c r="L32">
        <f>S3_mgL!K32*2/116</f>
        <v>0</v>
      </c>
      <c r="M32">
        <f>S3_mgL!L32*2/116</f>
        <v>0</v>
      </c>
      <c r="N32">
        <f>S3_mgL!M32*2/60</f>
        <v>0</v>
      </c>
      <c r="O32">
        <f>S3_mgL!N32*2/130</f>
        <v>0</v>
      </c>
      <c r="P32">
        <f>S3_mgL!O32*2/144</f>
        <v>0</v>
      </c>
      <c r="Q32" s="8">
        <f t="shared" si="0"/>
        <v>90.119642796360694</v>
      </c>
    </row>
    <row r="33" spans="1:17" x14ac:dyDescent="0.3">
      <c r="A33">
        <v>3</v>
      </c>
      <c r="B33">
        <v>9.5</v>
      </c>
      <c r="C33" t="s">
        <v>16</v>
      </c>
      <c r="D33">
        <v>0.05</v>
      </c>
      <c r="E33">
        <v>3</v>
      </c>
      <c r="F33">
        <f>S3_mgL!E33*2/60.052</f>
        <v>49.899909411843069</v>
      </c>
      <c r="G33">
        <f>S3_mgL!F33*2/74.08</f>
        <v>34.232399568034559</v>
      </c>
      <c r="H33">
        <f>S3_mgL!G33*2/88</f>
        <v>0</v>
      </c>
      <c r="I33">
        <f>S3_mgL!H33*2/88.11</f>
        <v>15.115614799682215</v>
      </c>
      <c r="J33">
        <f>S3_mgL!I33*2/102</f>
        <v>0.22128490196078432</v>
      </c>
      <c r="K33">
        <f>S3_mgL!J33*2/102</f>
        <v>0.32944215686274508</v>
      </c>
      <c r="L33">
        <f>S3_mgL!K33*2/116</f>
        <v>0</v>
      </c>
      <c r="M33">
        <f>S3_mgL!L33*2/116</f>
        <v>0</v>
      </c>
      <c r="N33">
        <f>S3_mgL!M33*2/60</f>
        <v>0</v>
      </c>
      <c r="O33">
        <f>S3_mgL!N33*2/130</f>
        <v>0</v>
      </c>
      <c r="P33">
        <f>S3_mgL!O33*2/144</f>
        <v>0</v>
      </c>
      <c r="Q33" s="8">
        <f t="shared" si="0"/>
        <v>99.798650838383367</v>
      </c>
    </row>
    <row r="34" spans="1:17" x14ac:dyDescent="0.3">
      <c r="A34">
        <v>4</v>
      </c>
      <c r="B34">
        <v>9.5</v>
      </c>
      <c r="C34" t="s">
        <v>16</v>
      </c>
      <c r="D34">
        <v>0.5</v>
      </c>
      <c r="E34">
        <v>3</v>
      </c>
      <c r="F34">
        <f>S3_mgL!E34*2/60.052</f>
        <v>53.994498101645242</v>
      </c>
      <c r="G34">
        <f>S3_mgL!F34*2/74.08</f>
        <v>35.110054805615547</v>
      </c>
      <c r="H34">
        <f>S3_mgL!G34*2/88</f>
        <v>0</v>
      </c>
      <c r="I34">
        <f>S3_mgL!H34*2/88.11</f>
        <v>12.909891045284304</v>
      </c>
      <c r="J34">
        <f>S3_mgL!I34*2/102</f>
        <v>0.17730137254901962</v>
      </c>
      <c r="K34">
        <f>S3_mgL!J34*2/102</f>
        <v>0.24272490196078433</v>
      </c>
      <c r="L34">
        <f>S3_mgL!K34*2/116</f>
        <v>0</v>
      </c>
      <c r="M34">
        <f>S3_mgL!L34*2/116</f>
        <v>0</v>
      </c>
      <c r="N34">
        <f>S3_mgL!M34*2/60</f>
        <v>0</v>
      </c>
      <c r="O34">
        <f>S3_mgL!N34*2/130</f>
        <v>0</v>
      </c>
      <c r="P34">
        <f>S3_mgL!O34*2/144</f>
        <v>0</v>
      </c>
      <c r="Q34" s="8">
        <f t="shared" si="0"/>
        <v>102.4344702270549</v>
      </c>
    </row>
    <row r="35" spans="1:17" x14ac:dyDescent="0.3">
      <c r="A35">
        <v>7</v>
      </c>
      <c r="B35">
        <v>9.5</v>
      </c>
      <c r="C35" t="s">
        <v>17</v>
      </c>
      <c r="D35">
        <v>0.05</v>
      </c>
      <c r="E35">
        <v>3</v>
      </c>
      <c r="F35">
        <f>S3_mgL!E35*2/60.052</f>
        <v>46.128221874375541</v>
      </c>
      <c r="G35">
        <f>S3_mgL!F35*2/74.08</f>
        <v>35.798762149028079</v>
      </c>
      <c r="H35">
        <f>S3_mgL!G35*2/88</f>
        <v>0</v>
      </c>
      <c r="I35">
        <f>S3_mgL!H35*2/88.11</f>
        <v>12.645830212234706</v>
      </c>
      <c r="J35">
        <f>S3_mgL!I35*2/102</f>
        <v>0.18396352941176469</v>
      </c>
      <c r="K35">
        <f>S3_mgL!J35*2/102</f>
        <v>0.35122627450980393</v>
      </c>
      <c r="L35">
        <f>S3_mgL!K35*2/116</f>
        <v>0</v>
      </c>
      <c r="M35">
        <f>S3_mgL!L35*2/116</f>
        <v>0</v>
      </c>
      <c r="N35">
        <f>S3_mgL!M35*2/60</f>
        <v>0</v>
      </c>
      <c r="O35">
        <f>S3_mgL!N35*2/130</f>
        <v>0</v>
      </c>
      <c r="P35">
        <f>S3_mgL!O35*2/144</f>
        <v>0</v>
      </c>
      <c r="Q35" s="8">
        <f t="shared" si="0"/>
        <v>95.108004039559901</v>
      </c>
    </row>
    <row r="36" spans="1:17" x14ac:dyDescent="0.3">
      <c r="A36">
        <v>8</v>
      </c>
      <c r="B36">
        <v>9.5</v>
      </c>
      <c r="C36" t="s">
        <v>17</v>
      </c>
      <c r="D36">
        <v>0.5</v>
      </c>
      <c r="E36">
        <v>3</v>
      </c>
      <c r="F36">
        <f>S3_mgL!E36*2/60.052</f>
        <v>44.228540265103575</v>
      </c>
      <c r="G36">
        <f>S3_mgL!F36*2/74.08</f>
        <v>37.976034287257022</v>
      </c>
      <c r="H36">
        <f>S3_mgL!G36*2/88</f>
        <v>0</v>
      </c>
      <c r="I36">
        <f>S3_mgL!H36*2/88.11</f>
        <v>11.857043241402792</v>
      </c>
      <c r="J36">
        <f>S3_mgL!I36*2/102</f>
        <v>0.21362411764705883</v>
      </c>
      <c r="K36">
        <f>S3_mgL!J36*2/102</f>
        <v>0.34379196078431373</v>
      </c>
      <c r="L36">
        <f>S3_mgL!K36*2/116</f>
        <v>0</v>
      </c>
      <c r="M36">
        <f>S3_mgL!L36*2/116</f>
        <v>0</v>
      </c>
      <c r="N36">
        <f>S3_mgL!M36*2/60</f>
        <v>0</v>
      </c>
      <c r="O36">
        <f>S3_mgL!N36*2/130</f>
        <v>0</v>
      </c>
      <c r="P36">
        <f>S3_mgL!O36*2/144</f>
        <v>0</v>
      </c>
      <c r="Q36" s="8">
        <f t="shared" si="0"/>
        <v>94.619033872194763</v>
      </c>
    </row>
    <row r="37" spans="1:17" x14ac:dyDescent="0.3">
      <c r="A37">
        <v>10</v>
      </c>
      <c r="B37">
        <v>10</v>
      </c>
      <c r="C37" t="s">
        <v>15</v>
      </c>
      <c r="D37">
        <v>0</v>
      </c>
      <c r="E37">
        <v>3</v>
      </c>
      <c r="F37">
        <f>S3_mgL!E37*2/60.052</f>
        <v>50.711595950176509</v>
      </c>
      <c r="G37">
        <f>S3_mgL!F37*2/74.08</f>
        <v>34.385223002159833</v>
      </c>
      <c r="H37">
        <f>S3_mgL!G37*2/88</f>
        <v>0</v>
      </c>
      <c r="I37">
        <f>S3_mgL!H37*2/88.11</f>
        <v>18.123781863579616</v>
      </c>
      <c r="J37">
        <f>S3_mgL!I37*2/102</f>
        <v>0.21582588235294117</v>
      </c>
      <c r="K37">
        <f>S3_mgL!J37*2/102</f>
        <v>0.34881235294117646</v>
      </c>
      <c r="L37">
        <f>S3_mgL!K37*2/116</f>
        <v>0</v>
      </c>
      <c r="M37">
        <f>S3_mgL!L37*2/116</f>
        <v>0</v>
      </c>
      <c r="N37">
        <f>S3_mgL!M37*2/60</f>
        <v>0</v>
      </c>
      <c r="O37">
        <f>S3_mgL!N37*2/130</f>
        <v>0</v>
      </c>
      <c r="P37">
        <f>S3_mgL!O37*2/144</f>
        <v>0</v>
      </c>
      <c r="Q37" s="8">
        <f t="shared" si="0"/>
        <v>103.78523905121008</v>
      </c>
    </row>
    <row r="38" spans="1:17" x14ac:dyDescent="0.3">
      <c r="A38">
        <v>11</v>
      </c>
      <c r="B38">
        <v>10</v>
      </c>
      <c r="C38" t="s">
        <v>16</v>
      </c>
      <c r="D38">
        <v>0.05</v>
      </c>
      <c r="E38">
        <v>3</v>
      </c>
      <c r="F38">
        <f>S3_mgL!E38*2/60.052</f>
        <v>58.605950176513687</v>
      </c>
      <c r="G38">
        <f>S3_mgL!F38*2/74.08</f>
        <v>30.30354832613391</v>
      </c>
      <c r="H38">
        <f>S3_mgL!G38*2/88</f>
        <v>0.22383499999999998</v>
      </c>
      <c r="I38">
        <f>S3_mgL!H38*2/88.11</f>
        <v>17.742653955283167</v>
      </c>
      <c r="J38">
        <f>S3_mgL!I38*2/102</f>
        <v>0.25758745098039215</v>
      </c>
      <c r="K38">
        <f>S3_mgL!J38*2/102</f>
        <v>0.35048901960784312</v>
      </c>
      <c r="L38">
        <f>S3_mgL!K38*2/116</f>
        <v>0</v>
      </c>
      <c r="M38">
        <f>S3_mgL!L38*2/116</f>
        <v>0</v>
      </c>
      <c r="N38">
        <f>S3_mgL!M38*2/60</f>
        <v>0</v>
      </c>
      <c r="O38">
        <f>S3_mgL!N38*2/130</f>
        <v>0</v>
      </c>
      <c r="P38">
        <f>S3_mgL!O38*2/144</f>
        <v>0</v>
      </c>
      <c r="Q38" s="8">
        <f t="shared" si="0"/>
        <v>107.48406392851901</v>
      </c>
    </row>
    <row r="39" spans="1:17" x14ac:dyDescent="0.3">
      <c r="A39">
        <v>12</v>
      </c>
      <c r="B39">
        <v>10</v>
      </c>
      <c r="C39" t="s">
        <v>16</v>
      </c>
      <c r="D39">
        <v>0.5</v>
      </c>
      <c r="E39">
        <v>3</v>
      </c>
      <c r="F39">
        <f>S3_mgL!E39*2/60.052</f>
        <v>63.900803636848067</v>
      </c>
      <c r="G39">
        <f>S3_mgL!F39*2/74.08</f>
        <v>30.173953563714907</v>
      </c>
      <c r="H39">
        <f>S3_mgL!G39*2/88</f>
        <v>0.22411090909090908</v>
      </c>
      <c r="I39">
        <f>S3_mgL!H39*2/88.11</f>
        <v>15.77477948019521</v>
      </c>
      <c r="J39">
        <f>S3_mgL!I39*2/102</f>
        <v>0.21343784313725489</v>
      </c>
      <c r="K39">
        <f>S3_mgL!J39*2/102</f>
        <v>0.27218294117647057</v>
      </c>
      <c r="L39">
        <f>S3_mgL!K39*2/116</f>
        <v>0</v>
      </c>
      <c r="M39">
        <f>S3_mgL!L39*2/116</f>
        <v>0</v>
      </c>
      <c r="N39">
        <f>S3_mgL!M39*2/60</f>
        <v>0</v>
      </c>
      <c r="O39">
        <f>S3_mgL!N39*2/130</f>
        <v>0</v>
      </c>
      <c r="P39">
        <f>S3_mgL!O39*2/144</f>
        <v>0</v>
      </c>
      <c r="Q39" s="8">
        <f t="shared" si="0"/>
        <v>110.55926837416281</v>
      </c>
    </row>
    <row r="40" spans="1:17" x14ac:dyDescent="0.3">
      <c r="A40">
        <v>15</v>
      </c>
      <c r="B40">
        <v>10</v>
      </c>
      <c r="C40" t="s">
        <v>17</v>
      </c>
      <c r="D40">
        <v>0.05</v>
      </c>
      <c r="E40">
        <v>3</v>
      </c>
      <c r="F40">
        <f>S3_mgL!E40*2/60.052</f>
        <v>51.218270498900949</v>
      </c>
      <c r="G40">
        <f>S3_mgL!F40*2/74.08</f>
        <v>41.403439254859613</v>
      </c>
      <c r="H40">
        <f>S3_mgL!G40*2/88</f>
        <v>0</v>
      </c>
      <c r="I40">
        <f>S3_mgL!H40*2/88.11</f>
        <v>6.5908546135512429</v>
      </c>
      <c r="J40">
        <f>S3_mgL!I40*2/102</f>
        <v>0.20965450980392156</v>
      </c>
      <c r="K40">
        <f>S3_mgL!J40*2/102</f>
        <v>0.19706980392156864</v>
      </c>
      <c r="L40">
        <f>S3_mgL!K40*2/116</f>
        <v>0</v>
      </c>
      <c r="M40">
        <f>S3_mgL!L40*2/116</f>
        <v>0</v>
      </c>
      <c r="N40">
        <f>S3_mgL!M40*2/60</f>
        <v>0</v>
      </c>
      <c r="O40">
        <f>S3_mgL!N40*2/130</f>
        <v>0</v>
      </c>
      <c r="P40">
        <f>S3_mgL!O40*2/144</f>
        <v>0</v>
      </c>
      <c r="Q40" s="8">
        <f t="shared" si="0"/>
        <v>99.619288681037304</v>
      </c>
    </row>
    <row r="41" spans="1:17" x14ac:dyDescent="0.3">
      <c r="A41">
        <v>16</v>
      </c>
      <c r="B41">
        <v>10</v>
      </c>
      <c r="C41" t="s">
        <v>17</v>
      </c>
      <c r="D41">
        <v>0.5</v>
      </c>
      <c r="E41">
        <v>3</v>
      </c>
      <c r="F41">
        <f>S3_mgL!E41*2/60.052</f>
        <v>46.754846133351101</v>
      </c>
      <c r="G41">
        <f>S3_mgL!F41*2/74.08</f>
        <v>37.940145788336935</v>
      </c>
      <c r="H41">
        <f>S3_mgL!G41*2/88</f>
        <v>0</v>
      </c>
      <c r="I41">
        <f>S3_mgL!H41*2/88.11</f>
        <v>4.4602676200204288</v>
      </c>
      <c r="J41">
        <f>S3_mgL!I41*2/102</f>
        <v>0.2680601960784314</v>
      </c>
      <c r="K41">
        <f>S3_mgL!J41*2/102</f>
        <v>0.19100411764705882</v>
      </c>
      <c r="L41">
        <f>S3_mgL!K41*2/116</f>
        <v>0</v>
      </c>
      <c r="M41">
        <f>S3_mgL!L41*2/116</f>
        <v>0</v>
      </c>
      <c r="N41">
        <f>S3_mgL!M41*2/60</f>
        <v>0</v>
      </c>
      <c r="O41">
        <f>S3_mgL!N41*2/130</f>
        <v>0</v>
      </c>
      <c r="P41">
        <f>S3_mgL!O41*2/144</f>
        <v>0</v>
      </c>
      <c r="Q41" s="8">
        <f t="shared" si="0"/>
        <v>89.614323855433952</v>
      </c>
    </row>
    <row r="42" spans="1:17" x14ac:dyDescent="0.3">
      <c r="A42">
        <v>18</v>
      </c>
      <c r="B42">
        <v>12</v>
      </c>
      <c r="C42" t="s">
        <v>15</v>
      </c>
      <c r="D42">
        <v>0</v>
      </c>
      <c r="E42">
        <v>3</v>
      </c>
      <c r="F42">
        <f>S3_mgL!E42*2/60.052</f>
        <v>58.151498368081</v>
      </c>
      <c r="G42">
        <f>S3_mgL!F42*2/74.08</f>
        <v>27.83546085313175</v>
      </c>
      <c r="H42">
        <f>S3_mgL!G42*2/88</f>
        <v>0</v>
      </c>
      <c r="I42">
        <f>S3_mgL!H42*2/88.11</f>
        <v>19.040322097378276</v>
      </c>
      <c r="J42">
        <f>S3_mgL!I42*2/102</f>
        <v>0.24089215686274512</v>
      </c>
      <c r="K42">
        <f>S3_mgL!J42*2/102</f>
        <v>0.33891294117647058</v>
      </c>
      <c r="L42">
        <f>S3_mgL!K42*2/116</f>
        <v>0</v>
      </c>
      <c r="M42">
        <f>S3_mgL!L42*2/116</f>
        <v>0</v>
      </c>
      <c r="N42">
        <f>S3_mgL!M42*2/60</f>
        <v>0</v>
      </c>
      <c r="O42">
        <f>S3_mgL!N42*2/130</f>
        <v>0</v>
      </c>
      <c r="P42">
        <f>S3_mgL!O42*2/144</f>
        <v>0</v>
      </c>
      <c r="Q42" s="8">
        <f t="shared" si="0"/>
        <v>105.60708641663024</v>
      </c>
    </row>
    <row r="43" spans="1:17" x14ac:dyDescent="0.3">
      <c r="A43">
        <v>19</v>
      </c>
      <c r="B43">
        <v>12</v>
      </c>
      <c r="C43" t="s">
        <v>16</v>
      </c>
      <c r="D43">
        <v>0.05</v>
      </c>
      <c r="E43">
        <v>3</v>
      </c>
      <c r="F43">
        <f>S3_mgL!E43*2/60.052</f>
        <v>63.332649370545532</v>
      </c>
      <c r="G43">
        <f>S3_mgL!F43*2/74.08</f>
        <v>18.029961123110152</v>
      </c>
      <c r="H43">
        <f>S3_mgL!G43*2/88</f>
        <v>0.27190886363636363</v>
      </c>
      <c r="I43">
        <f>S3_mgL!H43*2/88.11</f>
        <v>24.593269776415845</v>
      </c>
      <c r="J43">
        <f>S3_mgL!I43*2/102</f>
        <v>0.37913666666666668</v>
      </c>
      <c r="K43">
        <f>S3_mgL!J43*2/102</f>
        <v>0.39325901960784315</v>
      </c>
      <c r="L43">
        <f>S3_mgL!K43*2/116</f>
        <v>0</v>
      </c>
      <c r="M43">
        <f>S3_mgL!L43*2/116</f>
        <v>0</v>
      </c>
      <c r="N43">
        <f>S3_mgL!M43*2/60</f>
        <v>0</v>
      </c>
      <c r="O43">
        <f>S3_mgL!N43*2/130</f>
        <v>0</v>
      </c>
      <c r="P43">
        <f>S3_mgL!O43*2/144</f>
        <v>0</v>
      </c>
      <c r="Q43" s="8">
        <f t="shared" si="0"/>
        <v>107.00018481998239</v>
      </c>
    </row>
    <row r="44" spans="1:17" x14ac:dyDescent="0.3">
      <c r="A44">
        <v>20</v>
      </c>
      <c r="B44">
        <v>12</v>
      </c>
      <c r="C44" t="s">
        <v>16</v>
      </c>
      <c r="D44">
        <v>0.5</v>
      </c>
      <c r="E44">
        <v>3</v>
      </c>
      <c r="F44">
        <f>S3_mgL!E44*2/60.052</f>
        <v>59.876309864783856</v>
      </c>
      <c r="G44">
        <f>S3_mgL!F44*2/74.08</f>
        <v>14.885887958963282</v>
      </c>
      <c r="H44">
        <f>S3_mgL!G44*2/88</f>
        <v>0</v>
      </c>
      <c r="I44">
        <f>S3_mgL!H44*2/88.11</f>
        <v>31.795969356486211</v>
      </c>
      <c r="J44">
        <f>S3_mgL!I44*2/102</f>
        <v>0.24715156862745097</v>
      </c>
      <c r="K44">
        <f>S3_mgL!J44*2/102</f>
        <v>0.36750058823529408</v>
      </c>
      <c r="L44">
        <f>S3_mgL!K44*2/116</f>
        <v>0</v>
      </c>
      <c r="M44">
        <f>S3_mgL!L44*2/116</f>
        <v>0</v>
      </c>
      <c r="N44">
        <f>S3_mgL!M44*2/60</f>
        <v>0</v>
      </c>
      <c r="O44">
        <f>S3_mgL!N44*2/130</f>
        <v>0</v>
      </c>
      <c r="P44">
        <f>S3_mgL!O44*2/144</f>
        <v>0</v>
      </c>
      <c r="Q44" s="8">
        <f t="shared" si="0"/>
        <v>107.17281933709609</v>
      </c>
    </row>
    <row r="45" spans="1:17" x14ac:dyDescent="0.3">
      <c r="A45">
        <v>23</v>
      </c>
      <c r="B45">
        <v>12</v>
      </c>
      <c r="C45" t="s">
        <v>17</v>
      </c>
      <c r="D45">
        <v>0.05</v>
      </c>
      <c r="E45">
        <v>3</v>
      </c>
      <c r="F45">
        <f>S3_mgL!E45*2/60.052</f>
        <v>53.003803037367611</v>
      </c>
      <c r="G45">
        <f>S3_mgL!F45*2/74.08</f>
        <v>35.366897948164151</v>
      </c>
      <c r="H45">
        <f>S3_mgL!G45*2/88</f>
        <v>0.49319227272727273</v>
      </c>
      <c r="I45">
        <f>S3_mgL!H45*2/88.11</f>
        <v>3.2623970037453183</v>
      </c>
      <c r="J45">
        <f>S3_mgL!I45*2/102</f>
        <v>1.188566274509804</v>
      </c>
      <c r="K45">
        <f>S3_mgL!J45*2/102</f>
        <v>0</v>
      </c>
      <c r="L45">
        <f>S3_mgL!K45*2/116</f>
        <v>0</v>
      </c>
      <c r="M45">
        <f>S3_mgL!L45*2/116</f>
        <v>0</v>
      </c>
      <c r="N45">
        <f>S3_mgL!M45*2/60</f>
        <v>0</v>
      </c>
      <c r="O45">
        <f>S3_mgL!N45*2/130</f>
        <v>0</v>
      </c>
      <c r="P45">
        <f>S3_mgL!O45*2/144</f>
        <v>0</v>
      </c>
      <c r="Q45" s="8">
        <f t="shared" si="0"/>
        <v>93.314856536514156</v>
      </c>
    </row>
    <row r="46" spans="1:17" x14ac:dyDescent="0.3">
      <c r="A46">
        <v>24</v>
      </c>
      <c r="B46">
        <v>12</v>
      </c>
      <c r="C46" t="s">
        <v>17</v>
      </c>
      <c r="D46">
        <v>0.5</v>
      </c>
      <c r="E46">
        <v>3</v>
      </c>
      <c r="F46">
        <f>S3_mgL!E46*2/60.052</f>
        <v>56.904598348098311</v>
      </c>
      <c r="G46">
        <f>S3_mgL!F46*2/74.08</f>
        <v>39.172090172786177</v>
      </c>
      <c r="H46">
        <f>S3_mgL!G46*2/88</f>
        <v>0</v>
      </c>
      <c r="I46">
        <f>S3_mgL!H46*2/88.11</f>
        <v>3.505791624106231</v>
      </c>
      <c r="J46">
        <f>S3_mgL!I46*2/102</f>
        <v>0.39834235294117648</v>
      </c>
      <c r="K46">
        <f>S3_mgL!J46*2/102</f>
        <v>0</v>
      </c>
      <c r="L46">
        <f>S3_mgL!K46*2/116</f>
        <v>0</v>
      </c>
      <c r="M46">
        <f>S3_mgL!L46*2/116</f>
        <v>0</v>
      </c>
      <c r="N46">
        <f>S3_mgL!M46*2/60</f>
        <v>0</v>
      </c>
      <c r="O46">
        <f>S3_mgL!N46*2/130</f>
        <v>0</v>
      </c>
      <c r="P46">
        <f>S3_mgL!O46*2/144</f>
        <v>0</v>
      </c>
      <c r="Q46" s="8">
        <f t="shared" si="0"/>
        <v>99.980822497931896</v>
      </c>
    </row>
    <row r="47" spans="1:17" x14ac:dyDescent="0.3">
      <c r="A47">
        <v>2</v>
      </c>
      <c r="B47">
        <v>11</v>
      </c>
      <c r="C47" t="s">
        <v>15</v>
      </c>
      <c r="D47">
        <v>0</v>
      </c>
      <c r="E47">
        <v>3</v>
      </c>
      <c r="F47">
        <f>S3_mgL!E47*2/60.052</f>
        <v>65.273182908146268</v>
      </c>
      <c r="G47">
        <f>S3_mgL!F47*2/74.08</f>
        <v>45.205134989200864</v>
      </c>
      <c r="H47">
        <f>S3_mgL!G47*2/88</f>
        <v>0.23895545454545453</v>
      </c>
      <c r="I47">
        <f>S3_mgL!H47*2/88.11</f>
        <v>23.427297469072752</v>
      </c>
      <c r="J47">
        <f>S3_mgL!I47*2/102</f>
        <v>0.31368235294117647</v>
      </c>
      <c r="K47">
        <f>S3_mgL!J47*2/102</f>
        <v>0.40270549019607843</v>
      </c>
      <c r="L47">
        <f>S3_mgL!K47*2/116</f>
        <v>0</v>
      </c>
      <c r="M47">
        <f>S3_mgL!L47*2/116</f>
        <v>0.22549086206896551</v>
      </c>
      <c r="N47">
        <f>S3_mgL!M47*2/60</f>
        <v>0</v>
      </c>
      <c r="O47">
        <f>S3_mgL!N47*2/130</f>
        <v>0</v>
      </c>
      <c r="P47">
        <f>S3_mgL!O47*2/144</f>
        <v>0</v>
      </c>
      <c r="Q47" s="8">
        <f t="shared" si="0"/>
        <v>135.08644952617155</v>
      </c>
    </row>
    <row r="48" spans="1:17" x14ac:dyDescent="0.3">
      <c r="A48">
        <v>3</v>
      </c>
      <c r="B48">
        <v>11</v>
      </c>
      <c r="C48" t="s">
        <v>16</v>
      </c>
      <c r="D48">
        <v>0.05</v>
      </c>
      <c r="E48">
        <v>3</v>
      </c>
      <c r="F48">
        <f>S3_mgL!E48*2/60.052</f>
        <v>75.344129421168319</v>
      </c>
      <c r="G48">
        <f>S3_mgL!F48*2/74.08</f>
        <v>28.230454913606913</v>
      </c>
      <c r="H48">
        <f>S3_mgL!G48*2/88</f>
        <v>0.27246636363636362</v>
      </c>
      <c r="I48">
        <f>S3_mgL!H48*2/88.11</f>
        <v>33.367493360572013</v>
      </c>
      <c r="J48">
        <f>S3_mgL!I48*2/102</f>
        <v>0.35260784313725491</v>
      </c>
      <c r="K48">
        <f>S3_mgL!J48*2/102</f>
        <v>0.50888803921568626</v>
      </c>
      <c r="L48">
        <f>S3_mgL!K48*2/116</f>
        <v>0</v>
      </c>
      <c r="M48">
        <f>S3_mgL!L48*2/116</f>
        <v>0.13790086206896551</v>
      </c>
      <c r="N48">
        <f>S3_mgL!M48*2/60</f>
        <v>0</v>
      </c>
      <c r="O48">
        <f>S3_mgL!N48*2/130</f>
        <v>0</v>
      </c>
      <c r="P48">
        <f>S3_mgL!O48*2/144</f>
        <v>0</v>
      </c>
      <c r="Q48" s="8">
        <f t="shared" si="0"/>
        <v>138.21394080340554</v>
      </c>
    </row>
    <row r="49" spans="1:17" x14ac:dyDescent="0.3">
      <c r="A49">
        <v>4</v>
      </c>
      <c r="B49">
        <v>11</v>
      </c>
      <c r="C49" t="s">
        <v>16</v>
      </c>
      <c r="D49">
        <v>0.5</v>
      </c>
      <c r="E49">
        <v>3</v>
      </c>
      <c r="F49">
        <f>S3_mgL!E49*2/60.052</f>
        <v>70.868593885299404</v>
      </c>
      <c r="G49">
        <f>S3_mgL!F49*2/74.08</f>
        <v>23.334981911447084</v>
      </c>
      <c r="H49">
        <f>S3_mgL!G49*2/88</f>
        <v>0.25823181818181817</v>
      </c>
      <c r="I49">
        <f>S3_mgL!H49*2/88.11</f>
        <v>33.506506866416977</v>
      </c>
      <c r="J49">
        <f>S3_mgL!I49*2/102</f>
        <v>0.31378313725490192</v>
      </c>
      <c r="K49">
        <f>S3_mgL!J49*2/102</f>
        <v>0.40126058823529409</v>
      </c>
      <c r="L49">
        <f>S3_mgL!K49*2/116</f>
        <v>0</v>
      </c>
      <c r="M49">
        <f>S3_mgL!L49*2/116</f>
        <v>0</v>
      </c>
      <c r="N49">
        <f>S3_mgL!M49*2/60</f>
        <v>0</v>
      </c>
      <c r="O49">
        <f>S3_mgL!N49*2/130</f>
        <v>0</v>
      </c>
      <c r="P49">
        <f>S3_mgL!O49*2/144</f>
        <v>0</v>
      </c>
      <c r="Q49" s="8">
        <f t="shared" ref="Q49:Q61" si="1">SUM(F49:P49)</f>
        <v>128.68335820683549</v>
      </c>
    </row>
    <row r="50" spans="1:17" x14ac:dyDescent="0.3">
      <c r="A50">
        <v>7</v>
      </c>
      <c r="B50">
        <v>11</v>
      </c>
      <c r="C50" t="s">
        <v>17</v>
      </c>
      <c r="D50">
        <v>0.05</v>
      </c>
      <c r="E50">
        <v>3</v>
      </c>
      <c r="F50">
        <f>S3_mgL!E50*2/60.052</f>
        <v>69.541215613135279</v>
      </c>
      <c r="G50">
        <f>S3_mgL!F50*2/74.08</f>
        <v>58.524633909287267</v>
      </c>
      <c r="H50">
        <f>S3_mgL!G50*2/88</f>
        <v>0.29176795454545457</v>
      </c>
      <c r="I50">
        <f>S3_mgL!H50*2/88.11</f>
        <v>4.9980544773578481</v>
      </c>
      <c r="J50">
        <f>S3_mgL!I50*2/102</f>
        <v>0.595178431372549</v>
      </c>
      <c r="K50">
        <f>S3_mgL!J50*2/102</f>
        <v>0</v>
      </c>
      <c r="L50">
        <f>S3_mgL!K50*2/116</f>
        <v>0</v>
      </c>
      <c r="M50">
        <f>S3_mgL!L50*2/116</f>
        <v>0</v>
      </c>
      <c r="N50">
        <f>S3_mgL!M50*2/60</f>
        <v>0</v>
      </c>
      <c r="O50">
        <f>S3_mgL!N50*2/130</f>
        <v>0</v>
      </c>
      <c r="P50">
        <f>S3_mgL!O50*2/144</f>
        <v>0</v>
      </c>
      <c r="Q50" s="8">
        <f t="shared" si="1"/>
        <v>133.9508503856984</v>
      </c>
    </row>
    <row r="51" spans="1:17" x14ac:dyDescent="0.3">
      <c r="A51">
        <v>8</v>
      </c>
      <c r="B51">
        <v>11</v>
      </c>
      <c r="C51" t="s">
        <v>17</v>
      </c>
      <c r="D51">
        <v>0.5</v>
      </c>
      <c r="E51">
        <v>3</v>
      </c>
      <c r="F51">
        <f>S3_mgL!E51*2/60.052</f>
        <v>66.104605675081601</v>
      </c>
      <c r="G51">
        <f>S3_mgL!F51*2/74.08</f>
        <v>52.770498380129588</v>
      </c>
      <c r="H51">
        <f>S3_mgL!G51*2/88</f>
        <v>0</v>
      </c>
      <c r="I51">
        <f>S3_mgL!H51*2/88.11</f>
        <v>4.7122801044149361</v>
      </c>
      <c r="J51">
        <f>S3_mgL!I51*2/102</f>
        <v>0.43469137254901963</v>
      </c>
      <c r="K51">
        <f>S3_mgL!J51*2/102</f>
        <v>0</v>
      </c>
      <c r="L51">
        <f>S3_mgL!K51*2/116</f>
        <v>0</v>
      </c>
      <c r="M51">
        <f>S3_mgL!L51*2/116</f>
        <v>0</v>
      </c>
      <c r="N51">
        <f>S3_mgL!M51*2/60</f>
        <v>0</v>
      </c>
      <c r="O51">
        <f>S3_mgL!N51*2/130</f>
        <v>0</v>
      </c>
      <c r="P51">
        <f>S3_mgL!O51*2/144</f>
        <v>0</v>
      </c>
      <c r="Q51" s="8">
        <f t="shared" si="1"/>
        <v>124.02207553217514</v>
      </c>
    </row>
    <row r="52" spans="1:17" x14ac:dyDescent="0.3">
      <c r="A52">
        <v>10</v>
      </c>
      <c r="B52">
        <v>14</v>
      </c>
      <c r="C52" t="s">
        <v>15</v>
      </c>
      <c r="D52">
        <v>0</v>
      </c>
      <c r="E52">
        <v>3</v>
      </c>
      <c r="F52">
        <f>S3_mgL!E52*2/60.052</f>
        <v>50.457513821354823</v>
      </c>
      <c r="G52">
        <f>S3_mgL!F52*2/74.08</f>
        <v>27.125320464362851</v>
      </c>
      <c r="H52">
        <f>S3_mgL!G52*2/88</f>
        <v>0.2727</v>
      </c>
      <c r="I52">
        <f>S3_mgL!H52*2/88.11</f>
        <v>19.489836567926453</v>
      </c>
      <c r="J52">
        <f>S3_mgL!I52*2/102</f>
        <v>0.38986568627450979</v>
      </c>
      <c r="K52">
        <f>S3_mgL!J52*2/102</f>
        <v>0.3379094117647059</v>
      </c>
      <c r="L52">
        <f>S3_mgL!K52*2/116</f>
        <v>0</v>
      </c>
      <c r="M52">
        <f>S3_mgL!L52*2/116</f>
        <v>0</v>
      </c>
      <c r="N52">
        <f>S3_mgL!M52*2/60</f>
        <v>0</v>
      </c>
      <c r="O52">
        <f>S3_mgL!N52*2/130</f>
        <v>0</v>
      </c>
      <c r="P52">
        <f>S3_mgL!O52*2/144</f>
        <v>0</v>
      </c>
      <c r="Q52" s="8">
        <f t="shared" si="1"/>
        <v>98.07314595168333</v>
      </c>
    </row>
    <row r="53" spans="1:17" x14ac:dyDescent="0.3">
      <c r="A53">
        <v>11</v>
      </c>
      <c r="B53">
        <v>14</v>
      </c>
      <c r="C53" t="s">
        <v>16</v>
      </c>
      <c r="D53">
        <v>0.05</v>
      </c>
      <c r="E53">
        <v>3</v>
      </c>
      <c r="F53">
        <f>S3_mgL!E53*2/60.052</f>
        <v>53.147635715713044</v>
      </c>
      <c r="G53">
        <f>S3_mgL!F53*2/74.08</f>
        <v>15.552349352051838</v>
      </c>
      <c r="H53">
        <f>S3_mgL!G53*2/88</f>
        <v>1.182715909090909</v>
      </c>
      <c r="I53">
        <f>S3_mgL!H53*2/88.11</f>
        <v>25.286389286119626</v>
      </c>
      <c r="J53">
        <f>S3_mgL!I53*2/102</f>
        <v>1.5978280392156865</v>
      </c>
      <c r="K53">
        <f>S3_mgL!J53*2/102</f>
        <v>0.36197411764705884</v>
      </c>
      <c r="L53">
        <f>S3_mgL!K53*2/116</f>
        <v>0</v>
      </c>
      <c r="M53">
        <f>S3_mgL!L53*2/116</f>
        <v>0</v>
      </c>
      <c r="N53">
        <f>S3_mgL!M53*2/60</f>
        <v>0</v>
      </c>
      <c r="O53">
        <f>S3_mgL!N53*2/130</f>
        <v>0</v>
      </c>
      <c r="P53">
        <f>S3_mgL!O53*2/144</f>
        <v>0</v>
      </c>
      <c r="Q53" s="8">
        <f t="shared" si="1"/>
        <v>97.128892419838166</v>
      </c>
    </row>
    <row r="54" spans="1:17" x14ac:dyDescent="0.3">
      <c r="A54">
        <v>12</v>
      </c>
      <c r="B54">
        <v>14</v>
      </c>
      <c r="C54" t="s">
        <v>16</v>
      </c>
      <c r="D54">
        <v>0.5</v>
      </c>
      <c r="E54">
        <v>3</v>
      </c>
      <c r="F54">
        <f>S3_mgL!E54*2/60.052</f>
        <v>52.966237927129825</v>
      </c>
      <c r="G54">
        <f>S3_mgL!F54*2/74.08</f>
        <v>13.663400377969763</v>
      </c>
      <c r="H54">
        <f>S3_mgL!G54*2/88</f>
        <v>0.30169181818181817</v>
      </c>
      <c r="I54">
        <f>S3_mgL!H54*2/88.11</f>
        <v>28.335333333333335</v>
      </c>
      <c r="J54">
        <f>S3_mgL!I54*2/102</f>
        <v>0.35060078431372549</v>
      </c>
      <c r="K54">
        <f>S3_mgL!J54*2/102</f>
        <v>0.38102470588235293</v>
      </c>
      <c r="L54">
        <f>S3_mgL!K54*2/116</f>
        <v>0</v>
      </c>
      <c r="M54">
        <f>S3_mgL!L54*2/116</f>
        <v>0</v>
      </c>
      <c r="N54">
        <f>S3_mgL!M54*2/60</f>
        <v>0</v>
      </c>
      <c r="O54">
        <f>S3_mgL!N54*2/130</f>
        <v>0</v>
      </c>
      <c r="P54">
        <f>S3_mgL!O54*2/144</f>
        <v>0</v>
      </c>
      <c r="Q54" s="8">
        <f t="shared" si="1"/>
        <v>95.998288946810831</v>
      </c>
    </row>
    <row r="55" spans="1:17" x14ac:dyDescent="0.3">
      <c r="A55">
        <v>15</v>
      </c>
      <c r="B55">
        <v>14</v>
      </c>
      <c r="C55" t="s">
        <v>17</v>
      </c>
      <c r="D55">
        <v>0.05</v>
      </c>
      <c r="E55">
        <v>3</v>
      </c>
      <c r="F55">
        <f>S3_mgL!E55*2/60.052</f>
        <v>45.999626323852659</v>
      </c>
      <c r="G55">
        <f>S3_mgL!F55*2/74.08</f>
        <v>42.14647030237581</v>
      </c>
      <c r="H55">
        <f>S3_mgL!G55*2/88</f>
        <v>0.99757636363636371</v>
      </c>
      <c r="I55">
        <f>S3_mgL!H55*2/88.11</f>
        <v>4.2743886051526498</v>
      </c>
      <c r="J55">
        <f>S3_mgL!I55*2/102</f>
        <v>1.6470523529411765</v>
      </c>
      <c r="K55">
        <f>S3_mgL!J55*2/102</f>
        <v>0</v>
      </c>
      <c r="L55">
        <f>S3_mgL!K55*2/116</f>
        <v>0</v>
      </c>
      <c r="M55">
        <f>S3_mgL!L55*2/116</f>
        <v>0</v>
      </c>
      <c r="N55">
        <f>S3_mgL!M55*2/60</f>
        <v>0</v>
      </c>
      <c r="O55">
        <f>S3_mgL!N55*2/130</f>
        <v>0</v>
      </c>
      <c r="P55">
        <f>S3_mgL!O55*2/144</f>
        <v>0</v>
      </c>
      <c r="Q55" s="8">
        <f t="shared" si="1"/>
        <v>95.065113947958665</v>
      </c>
    </row>
    <row r="56" spans="1:17" x14ac:dyDescent="0.3">
      <c r="A56">
        <v>16</v>
      </c>
      <c r="B56">
        <v>14</v>
      </c>
      <c r="C56" t="s">
        <v>17</v>
      </c>
      <c r="D56">
        <v>0.5</v>
      </c>
      <c r="E56">
        <v>3</v>
      </c>
      <c r="F56">
        <f>S3_mgL!E56*2/60.052</f>
        <v>47.293838007060543</v>
      </c>
      <c r="G56">
        <f>S3_mgL!F56*2/74.08</f>
        <v>38.221613660907131</v>
      </c>
      <c r="H56">
        <f>S3_mgL!G56*2/88</f>
        <v>0</v>
      </c>
      <c r="I56">
        <f>S3_mgL!H56*2/88.11</f>
        <v>2.5623876971966859</v>
      </c>
      <c r="J56">
        <f>S3_mgL!I56*2/102</f>
        <v>0.41039098039215682</v>
      </c>
      <c r="K56">
        <f>S3_mgL!J56*2/102</f>
        <v>0</v>
      </c>
      <c r="L56">
        <f>S3_mgL!K56*2/116</f>
        <v>0</v>
      </c>
      <c r="M56">
        <f>S3_mgL!L56*2/116</f>
        <v>0</v>
      </c>
      <c r="N56">
        <f>S3_mgL!M56*2/60</f>
        <v>0</v>
      </c>
      <c r="O56">
        <f>S3_mgL!N56*2/130</f>
        <v>0</v>
      </c>
      <c r="P56">
        <f>S3_mgL!O56*2/144</f>
        <v>0</v>
      </c>
      <c r="Q56" s="8">
        <f t="shared" si="1"/>
        <v>88.488230345556516</v>
      </c>
    </row>
    <row r="57" spans="1:17" x14ac:dyDescent="0.3">
      <c r="A57">
        <v>18</v>
      </c>
      <c r="B57">
        <v>16</v>
      </c>
      <c r="C57" t="s">
        <v>15</v>
      </c>
      <c r="D57">
        <v>0</v>
      </c>
      <c r="E57">
        <v>3</v>
      </c>
      <c r="F57">
        <f>S3_mgL!E57*2/60.052</f>
        <v>49.093191567308331</v>
      </c>
      <c r="G57">
        <f>S3_mgL!F57*2/74.08</f>
        <v>27.284631209503242</v>
      </c>
      <c r="H57">
        <f>S3_mgL!G57*2/88</f>
        <v>1.0260425</v>
      </c>
      <c r="I57">
        <f>S3_mgL!H57*2/88.11</f>
        <v>20.908143457042332</v>
      </c>
      <c r="J57">
        <f>S3_mgL!I57*2/102</f>
        <v>1.4166423529411765</v>
      </c>
      <c r="K57">
        <f>S3_mgL!J57*2/102</f>
        <v>0.35370098039215686</v>
      </c>
      <c r="L57">
        <f>S3_mgL!K57*2/116</f>
        <v>0</v>
      </c>
      <c r="M57">
        <f>S3_mgL!L57*2/116</f>
        <v>0</v>
      </c>
      <c r="N57">
        <f>S3_mgL!M57*2/60</f>
        <v>0</v>
      </c>
      <c r="O57">
        <f>S3_mgL!N57*2/130</f>
        <v>0</v>
      </c>
      <c r="P57">
        <f>S3_mgL!O57*2/144</f>
        <v>0</v>
      </c>
      <c r="Q57" s="8">
        <f t="shared" si="1"/>
        <v>100.08235206718724</v>
      </c>
    </row>
    <row r="58" spans="1:17" x14ac:dyDescent="0.3">
      <c r="A58">
        <v>19</v>
      </c>
      <c r="B58">
        <v>16</v>
      </c>
      <c r="C58" t="s">
        <v>16</v>
      </c>
      <c r="D58">
        <v>0.05</v>
      </c>
      <c r="E58">
        <v>3</v>
      </c>
      <c r="F58">
        <f>S3_mgL!E58*2/60.052</f>
        <v>53.791186638246856</v>
      </c>
      <c r="G58">
        <f>S3_mgL!F58*2/74.08</f>
        <v>15.372881479481642</v>
      </c>
      <c r="H58">
        <f>S3_mgL!G58*2/88</f>
        <v>1.1620838636363635</v>
      </c>
      <c r="I58">
        <f>S3_mgL!H58*2/88.11</f>
        <v>25.817705822267619</v>
      </c>
      <c r="J58">
        <f>S3_mgL!I58*2/102</f>
        <v>1.4600278431372551</v>
      </c>
      <c r="K58">
        <f>S3_mgL!J58*2/102</f>
        <v>0.34215274509803922</v>
      </c>
      <c r="L58">
        <f>S3_mgL!K58*2/116</f>
        <v>0</v>
      </c>
      <c r="M58">
        <f>S3_mgL!L58*2/116</f>
        <v>0</v>
      </c>
      <c r="N58">
        <f>S3_mgL!M58*2/60</f>
        <v>0</v>
      </c>
      <c r="O58">
        <f>S3_mgL!N58*2/130</f>
        <v>0</v>
      </c>
      <c r="P58">
        <f>S3_mgL!O58*2/144</f>
        <v>0</v>
      </c>
      <c r="Q58" s="8">
        <f t="shared" si="1"/>
        <v>97.946038391867788</v>
      </c>
    </row>
    <row r="59" spans="1:17" x14ac:dyDescent="0.3">
      <c r="A59">
        <v>20</v>
      </c>
      <c r="B59">
        <v>16</v>
      </c>
      <c r="C59" t="s">
        <v>16</v>
      </c>
      <c r="D59">
        <v>0.5</v>
      </c>
      <c r="E59">
        <v>3</v>
      </c>
      <c r="F59">
        <f>S3_mgL!E59*2/60.052</f>
        <v>55.253455005661763</v>
      </c>
      <c r="G59">
        <f>S3_mgL!F59*2/74.08</f>
        <v>13.631702753779699</v>
      </c>
      <c r="H59">
        <f>S3_mgL!G59*2/88</f>
        <v>0.39316954545454547</v>
      </c>
      <c r="I59">
        <f>S3_mgL!H59*2/88.11</f>
        <v>26.977759845647487</v>
      </c>
      <c r="J59">
        <f>S3_mgL!I59*2/102</f>
        <v>0.60163058823529414</v>
      </c>
      <c r="K59">
        <f>S3_mgL!J59*2/102</f>
        <v>0.3841662745098039</v>
      </c>
      <c r="L59">
        <f>S3_mgL!K59*2/116</f>
        <v>0</v>
      </c>
      <c r="M59">
        <f>S3_mgL!L59*2/116</f>
        <v>0</v>
      </c>
      <c r="N59">
        <f>S3_mgL!M59*2/60</f>
        <v>0</v>
      </c>
      <c r="O59">
        <f>S3_mgL!N59*2/130</f>
        <v>0</v>
      </c>
      <c r="P59">
        <f>S3_mgL!O59*2/144</f>
        <v>0</v>
      </c>
      <c r="Q59" s="8">
        <f t="shared" si="1"/>
        <v>97.241884013288583</v>
      </c>
    </row>
    <row r="60" spans="1:17" x14ac:dyDescent="0.3">
      <c r="A60">
        <v>23</v>
      </c>
      <c r="B60">
        <v>16</v>
      </c>
      <c r="C60" t="s">
        <v>17</v>
      </c>
      <c r="D60">
        <v>0.05</v>
      </c>
      <c r="E60">
        <v>3</v>
      </c>
      <c r="F60">
        <f>S3_mgL!E60*2/60.052</f>
        <v>45.226010124558712</v>
      </c>
      <c r="G60">
        <f>S3_mgL!F60*2/74.08</f>
        <v>36.729797516198708</v>
      </c>
      <c r="H60">
        <f>S3_mgL!G60*2/88</f>
        <v>0.91911818181818183</v>
      </c>
      <c r="I60">
        <f>S3_mgL!H60*2/88.11</f>
        <v>3.7371369878560889</v>
      </c>
      <c r="J60">
        <f>S3_mgL!I60*2/102</f>
        <v>1.511954705882353</v>
      </c>
      <c r="K60">
        <f>S3_mgL!J60*2/102</f>
        <v>0</v>
      </c>
      <c r="L60">
        <f>S3_mgL!K60*2/116</f>
        <v>0</v>
      </c>
      <c r="M60">
        <f>S3_mgL!L60*2/116</f>
        <v>0</v>
      </c>
      <c r="N60">
        <f>S3_mgL!M60*2/60</f>
        <v>0</v>
      </c>
      <c r="O60">
        <f>S3_mgL!N60*2/130</f>
        <v>0</v>
      </c>
      <c r="P60">
        <f>S3_mgL!O60*2/144</f>
        <v>0</v>
      </c>
      <c r="Q60" s="8">
        <f t="shared" si="1"/>
        <v>88.124017516314055</v>
      </c>
    </row>
    <row r="61" spans="1:17" x14ac:dyDescent="0.3">
      <c r="A61">
        <v>24</v>
      </c>
      <c r="B61">
        <v>16</v>
      </c>
      <c r="C61" t="s">
        <v>17</v>
      </c>
      <c r="D61">
        <v>0.5</v>
      </c>
      <c r="E61">
        <v>3</v>
      </c>
      <c r="F61">
        <f>S3_mgL!E61*2/60.052</f>
        <v>50.772368280823294</v>
      </c>
      <c r="G61">
        <f>S3_mgL!F61*2/74.08</f>
        <v>21.563498650107991</v>
      </c>
      <c r="H61">
        <f>S3_mgL!G61*2/88</f>
        <v>0.22780909090909091</v>
      </c>
      <c r="I61">
        <f>S3_mgL!H61*2/88.11</f>
        <v>2.3571229145386452</v>
      </c>
      <c r="J61">
        <f>S3_mgL!I61*2/102</f>
        <v>0.4378813725490196</v>
      </c>
      <c r="K61">
        <f>S3_mgL!J61*2/102</f>
        <v>0</v>
      </c>
      <c r="L61">
        <f>S3_mgL!K61*2/116</f>
        <v>0</v>
      </c>
      <c r="M61">
        <f>S3_mgL!L61*2/116</f>
        <v>0</v>
      </c>
      <c r="N61">
        <f>S3_mgL!M61*2/60</f>
        <v>0</v>
      </c>
      <c r="O61">
        <f>S3_mgL!N61*2/130</f>
        <v>0</v>
      </c>
      <c r="P61">
        <f>S3_mgL!O61*2/144</f>
        <v>0</v>
      </c>
      <c r="Q61" s="8">
        <f t="shared" si="1"/>
        <v>75.358680308928044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B1" workbookViewId="0">
      <selection activeCell="B1" sqref="B1:B1048576"/>
    </sheetView>
  </sheetViews>
  <sheetFormatPr defaultRowHeight="14.4" x14ac:dyDescent="0.3"/>
  <cols>
    <col min="5" max="5" width="9.6640625" bestFit="1" customWidth="1"/>
    <col min="6" max="6" width="12.44140625" bestFit="1" customWidth="1"/>
    <col min="7" max="7" width="12.6640625" bestFit="1" customWidth="1"/>
    <col min="8" max="8" width="10.33203125" bestFit="1" customWidth="1"/>
    <col min="9" max="9" width="12.44140625" bestFit="1" customWidth="1"/>
    <col min="10" max="10" width="10.109375" bestFit="1" customWidth="1"/>
    <col min="11" max="11" width="13.21875" bestFit="1" customWidth="1"/>
    <col min="12" max="12" width="10.77734375" bestFit="1" customWidth="1"/>
    <col min="13" max="13" width="4.6640625" bestFit="1" customWidth="1"/>
    <col min="14" max="14" width="12.88671875" bestFit="1" customWidth="1"/>
    <col min="15" max="15" width="12.109375" bestFit="1" customWidth="1"/>
    <col min="16" max="16" width="5.44140625" bestFit="1" customWidth="1"/>
  </cols>
  <sheetData>
    <row r="1" spans="1:16" x14ac:dyDescent="0.3">
      <c r="A1" t="s">
        <v>18</v>
      </c>
      <c r="B1" t="s">
        <v>19</v>
      </c>
      <c r="C1" t="s">
        <v>3</v>
      </c>
      <c r="D1" t="s">
        <v>22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21</v>
      </c>
    </row>
    <row r="2" spans="1:16" x14ac:dyDescent="0.3">
      <c r="A2">
        <v>2</v>
      </c>
      <c r="B2" t="s">
        <v>15</v>
      </c>
      <c r="C2">
        <v>0</v>
      </c>
      <c r="D2">
        <v>2</v>
      </c>
      <c r="E2" s="7">
        <v>93.961908666666673</v>
      </c>
      <c r="F2" s="7">
        <v>13.124164054054054</v>
      </c>
      <c r="G2" s="7">
        <v>0</v>
      </c>
      <c r="H2" s="7">
        <v>0.68552886363636367</v>
      </c>
      <c r="I2" s="7">
        <v>0.175581568627451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8">
        <v>107.94718315298454</v>
      </c>
    </row>
    <row r="3" spans="1:16" x14ac:dyDescent="0.3">
      <c r="A3">
        <v>2</v>
      </c>
      <c r="B3" t="s">
        <v>20</v>
      </c>
      <c r="C3">
        <v>0.05</v>
      </c>
      <c r="D3">
        <v>2</v>
      </c>
      <c r="E3" s="7">
        <v>108.61737066666666</v>
      </c>
      <c r="F3" s="7">
        <v>16.819273783783785</v>
      </c>
      <c r="G3" s="7">
        <v>1.2445181818181819</v>
      </c>
      <c r="H3" s="7">
        <v>1.6121597727272727</v>
      </c>
      <c r="I3" s="7">
        <v>1.7385501960784313</v>
      </c>
      <c r="J3" s="7">
        <v>0</v>
      </c>
      <c r="K3" s="7">
        <v>0.29708465517241384</v>
      </c>
      <c r="L3" s="7">
        <v>0</v>
      </c>
      <c r="M3" s="7">
        <v>0</v>
      </c>
      <c r="N3" s="7">
        <v>0</v>
      </c>
      <c r="O3" s="7">
        <v>0</v>
      </c>
      <c r="P3" s="8">
        <v>130.32895725624675</v>
      </c>
    </row>
    <row r="4" spans="1:16" x14ac:dyDescent="0.3">
      <c r="A4">
        <v>2</v>
      </c>
      <c r="B4" t="s">
        <v>20</v>
      </c>
      <c r="C4">
        <v>0.5</v>
      </c>
      <c r="D4">
        <v>2</v>
      </c>
      <c r="E4" s="7">
        <v>110.310835</v>
      </c>
      <c r="F4" s="7">
        <v>16.769323783783783</v>
      </c>
      <c r="G4" s="7">
        <v>0.24620045454545456</v>
      </c>
      <c r="H4" s="7">
        <v>0.81371681818181818</v>
      </c>
      <c r="I4" s="7">
        <v>0.2618594117647059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8">
        <v>128.40193546827578</v>
      </c>
    </row>
    <row r="5" spans="1:16" x14ac:dyDescent="0.3">
      <c r="A5">
        <v>2</v>
      </c>
      <c r="B5" t="s">
        <v>17</v>
      </c>
      <c r="C5">
        <v>0.05</v>
      </c>
      <c r="D5">
        <v>2</v>
      </c>
      <c r="E5" s="7">
        <v>106.79137300000001</v>
      </c>
      <c r="F5" s="7">
        <v>15.736069189189189</v>
      </c>
      <c r="G5" s="7">
        <v>0</v>
      </c>
      <c r="H5" s="7">
        <v>0.88371431818181811</v>
      </c>
      <c r="I5" s="7">
        <v>0.18789490196078432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8">
        <v>123.59905140933181</v>
      </c>
    </row>
    <row r="6" spans="1:16" x14ac:dyDescent="0.3">
      <c r="A6">
        <v>2</v>
      </c>
      <c r="B6" t="s">
        <v>17</v>
      </c>
      <c r="C6">
        <v>0.5</v>
      </c>
      <c r="D6">
        <v>2</v>
      </c>
      <c r="E6" s="7">
        <v>100.92961166666667</v>
      </c>
      <c r="F6" s="7">
        <v>12.73416918918919</v>
      </c>
      <c r="G6" s="7">
        <v>0</v>
      </c>
      <c r="H6" s="7">
        <v>0.63785090909090902</v>
      </c>
      <c r="I6" s="7">
        <v>0.20978823529411764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8">
        <v>114.51142000024089</v>
      </c>
    </row>
    <row r="7" spans="1:16" x14ac:dyDescent="0.3">
      <c r="A7">
        <v>3</v>
      </c>
      <c r="B7" t="s">
        <v>15</v>
      </c>
      <c r="C7">
        <v>0</v>
      </c>
      <c r="D7">
        <v>2</v>
      </c>
      <c r="E7" s="7">
        <v>84.195486666666667</v>
      </c>
      <c r="F7" s="7">
        <v>13.803110810810811</v>
      </c>
      <c r="G7" s="7">
        <v>0.22574227272727274</v>
      </c>
      <c r="H7" s="7">
        <v>8.1828872727272728</v>
      </c>
      <c r="I7" s="7">
        <v>0.2612113725490196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106.66843839548103</v>
      </c>
    </row>
    <row r="8" spans="1:16" x14ac:dyDescent="0.3">
      <c r="A8">
        <v>3</v>
      </c>
      <c r="B8" t="s">
        <v>20</v>
      </c>
      <c r="C8">
        <v>0.05</v>
      </c>
      <c r="D8">
        <v>2</v>
      </c>
      <c r="E8" s="7">
        <v>75.776902333333325</v>
      </c>
      <c r="F8" s="7">
        <v>12.571447027027027</v>
      </c>
      <c r="G8" s="7">
        <v>1.2213038636363636</v>
      </c>
      <c r="H8" s="7">
        <v>4.6131925000000003</v>
      </c>
      <c r="I8" s="7">
        <v>1.6588082352941178</v>
      </c>
      <c r="J8" s="7">
        <v>0</v>
      </c>
      <c r="K8" s="7">
        <v>0.14058137931034481</v>
      </c>
      <c r="L8" s="7">
        <v>0</v>
      </c>
      <c r="M8" s="7">
        <v>0</v>
      </c>
      <c r="N8" s="7">
        <v>0</v>
      </c>
      <c r="O8" s="7">
        <v>0</v>
      </c>
      <c r="P8" s="8">
        <v>95.982235338601171</v>
      </c>
    </row>
    <row r="9" spans="1:16" x14ac:dyDescent="0.3">
      <c r="A9">
        <v>3</v>
      </c>
      <c r="B9" t="s">
        <v>20</v>
      </c>
      <c r="C9">
        <v>0.5</v>
      </c>
      <c r="D9">
        <v>2</v>
      </c>
      <c r="E9" s="7">
        <v>96.266704666666655</v>
      </c>
      <c r="F9" s="7">
        <v>16.572589189189188</v>
      </c>
      <c r="G9" s="7">
        <v>0.26914909090909095</v>
      </c>
      <c r="H9" s="7">
        <v>7.2306068181818182</v>
      </c>
      <c r="I9" s="7">
        <v>0.34327039215686272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120.68232015710362</v>
      </c>
    </row>
    <row r="10" spans="1:16" x14ac:dyDescent="0.3">
      <c r="A10">
        <v>3</v>
      </c>
      <c r="B10" t="s">
        <v>17</v>
      </c>
      <c r="C10">
        <v>0.05</v>
      </c>
      <c r="D10">
        <v>2</v>
      </c>
      <c r="E10" s="7">
        <v>87.964063333333328</v>
      </c>
      <c r="F10" s="7">
        <v>13.729135135135135</v>
      </c>
      <c r="G10" s="7">
        <v>0.25407545454545455</v>
      </c>
      <c r="H10" s="7">
        <v>11.832497272727272</v>
      </c>
      <c r="I10" s="7">
        <v>0.28795568627450979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114.06772688201571</v>
      </c>
    </row>
    <row r="11" spans="1:16" x14ac:dyDescent="0.3">
      <c r="A11">
        <v>3</v>
      </c>
      <c r="B11" t="s">
        <v>17</v>
      </c>
      <c r="C11">
        <v>0.5</v>
      </c>
      <c r="D11">
        <v>2</v>
      </c>
      <c r="E11" s="7">
        <v>48.52852433333333</v>
      </c>
      <c r="F11" s="7">
        <v>9.2983670270270267</v>
      </c>
      <c r="G11" s="7">
        <v>0</v>
      </c>
      <c r="H11" s="7">
        <v>4.2546836363636364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62.081574996723994</v>
      </c>
    </row>
    <row r="12" spans="1:16" x14ac:dyDescent="0.3">
      <c r="A12">
        <v>4</v>
      </c>
      <c r="B12" t="s">
        <v>15</v>
      </c>
      <c r="C12">
        <v>0</v>
      </c>
      <c r="D12">
        <v>2</v>
      </c>
      <c r="E12" s="7">
        <v>61.253616666666666</v>
      </c>
      <c r="F12" s="7">
        <v>14.726239729729729</v>
      </c>
      <c r="G12" s="7">
        <v>1.366050909090909</v>
      </c>
      <c r="H12" s="7">
        <v>19.683164090909091</v>
      </c>
      <c r="I12" s="7">
        <v>2.0018998039215687</v>
      </c>
      <c r="J12" s="7">
        <v>0.19040333333333334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99.221374533651314</v>
      </c>
    </row>
    <row r="13" spans="1:16" x14ac:dyDescent="0.3">
      <c r="A13">
        <v>4</v>
      </c>
      <c r="B13" t="s">
        <v>20</v>
      </c>
      <c r="C13">
        <v>0.05</v>
      </c>
      <c r="D13">
        <v>2</v>
      </c>
      <c r="E13" s="7">
        <v>59.422842333333328</v>
      </c>
      <c r="F13" s="7">
        <v>18.298870000000001</v>
      </c>
      <c r="G13" s="7">
        <v>0.54081409090909094</v>
      </c>
      <c r="H13" s="7">
        <v>15.014756136363637</v>
      </c>
      <c r="I13" s="7">
        <v>0.99583254901960794</v>
      </c>
      <c r="J13" s="7">
        <v>0.22584627450980391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94.498961384135484</v>
      </c>
    </row>
    <row r="14" spans="1:16" x14ac:dyDescent="0.3">
      <c r="A14">
        <v>4</v>
      </c>
      <c r="B14" t="s">
        <v>20</v>
      </c>
      <c r="C14">
        <v>0.5</v>
      </c>
      <c r="D14">
        <v>2</v>
      </c>
      <c r="E14" s="7">
        <v>60.537830333333332</v>
      </c>
      <c r="F14" s="7">
        <v>16.612943783783784</v>
      </c>
      <c r="G14" s="7">
        <v>0.47942136363636362</v>
      </c>
      <c r="H14" s="7">
        <v>14.972006818181818</v>
      </c>
      <c r="I14" s="7">
        <v>0.9742158823529411</v>
      </c>
      <c r="J14" s="7">
        <v>0.18333529411764704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93.759753475405887</v>
      </c>
    </row>
    <row r="15" spans="1:16" x14ac:dyDescent="0.3">
      <c r="A15">
        <v>4</v>
      </c>
      <c r="B15" t="s">
        <v>17</v>
      </c>
      <c r="C15">
        <v>0.05</v>
      </c>
      <c r="D15">
        <v>2</v>
      </c>
      <c r="E15" s="7">
        <v>56.878615666666661</v>
      </c>
      <c r="F15" s="7">
        <v>13.696629999999999</v>
      </c>
      <c r="G15" s="7">
        <v>0.72791386363636368</v>
      </c>
      <c r="H15" s="7">
        <v>13.986002045454546</v>
      </c>
      <c r="I15" s="7">
        <v>1.3209970588235296</v>
      </c>
      <c r="J15" s="7">
        <v>0.16847705882352942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86.778635693404624</v>
      </c>
    </row>
    <row r="16" spans="1:16" x14ac:dyDescent="0.3">
      <c r="A16">
        <v>4</v>
      </c>
      <c r="B16" t="s">
        <v>17</v>
      </c>
      <c r="C16">
        <v>0.5</v>
      </c>
      <c r="D16">
        <v>2</v>
      </c>
      <c r="E16" s="7">
        <v>12.184870999999999</v>
      </c>
      <c r="F16" s="7">
        <v>1.6328218918918918</v>
      </c>
      <c r="G16" s="7">
        <v>0</v>
      </c>
      <c r="H16" s="7">
        <v>3.3357477272727269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17.15344061916462</v>
      </c>
    </row>
    <row r="17" spans="1:16" x14ac:dyDescent="0.3">
      <c r="A17">
        <v>5</v>
      </c>
      <c r="B17" t="s">
        <v>15</v>
      </c>
      <c r="C17">
        <v>0</v>
      </c>
      <c r="D17">
        <v>2</v>
      </c>
      <c r="E17" s="7">
        <v>59.392322666666672</v>
      </c>
      <c r="F17" s="7">
        <v>18.552723783783783</v>
      </c>
      <c r="G17" s="7">
        <v>1.4725715909090908</v>
      </c>
      <c r="H17" s="7">
        <v>19.909162727272726</v>
      </c>
      <c r="I17" s="7">
        <v>2.0337549019607843</v>
      </c>
      <c r="J17" s="7">
        <v>0.1930372549019608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101.55357292549505</v>
      </c>
    </row>
    <row r="18" spans="1:16" x14ac:dyDescent="0.3">
      <c r="A18">
        <v>5</v>
      </c>
      <c r="B18" t="s">
        <v>20</v>
      </c>
      <c r="C18">
        <v>0.05</v>
      </c>
      <c r="D18">
        <v>2</v>
      </c>
      <c r="E18" s="7">
        <v>54.198988</v>
      </c>
      <c r="F18" s="7">
        <v>21.281320000000001</v>
      </c>
      <c r="G18" s="7">
        <v>1.3140215909090909</v>
      </c>
      <c r="H18" s="7">
        <v>17.301474090909092</v>
      </c>
      <c r="I18" s="7">
        <v>1.9213029411764706</v>
      </c>
      <c r="J18" s="7">
        <v>0.26647627450980393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96.283582897504459</v>
      </c>
    </row>
    <row r="19" spans="1:16" x14ac:dyDescent="0.3">
      <c r="A19">
        <v>5</v>
      </c>
      <c r="B19" t="s">
        <v>20</v>
      </c>
      <c r="C19">
        <v>0.5</v>
      </c>
      <c r="D19">
        <v>2</v>
      </c>
      <c r="E19" s="7">
        <v>62.124234999999999</v>
      </c>
      <c r="F19" s="7">
        <v>20.872785405405406</v>
      </c>
      <c r="G19" s="7">
        <v>0.99454977272727274</v>
      </c>
      <c r="H19" s="7">
        <v>14.748537045454544</v>
      </c>
      <c r="I19" s="7">
        <v>1.7565760784313726</v>
      </c>
      <c r="J19" s="7">
        <v>0.21798901960784314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100.71467232162644</v>
      </c>
    </row>
    <row r="20" spans="1:16" x14ac:dyDescent="0.3">
      <c r="A20">
        <v>5</v>
      </c>
      <c r="B20" t="s">
        <v>17</v>
      </c>
      <c r="C20">
        <v>0.05</v>
      </c>
      <c r="D20">
        <v>2</v>
      </c>
      <c r="E20" s="7">
        <v>58.671402666666673</v>
      </c>
      <c r="F20" s="7">
        <v>19.110383783783785</v>
      </c>
      <c r="G20" s="7">
        <v>1.4924218181818183</v>
      </c>
      <c r="H20" s="7">
        <v>19.561047500000001</v>
      </c>
      <c r="I20" s="7">
        <v>2.0646760784313725</v>
      </c>
      <c r="J20" s="7">
        <v>0.24233549019607842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101.14226733725974</v>
      </c>
    </row>
    <row r="21" spans="1:16" x14ac:dyDescent="0.3">
      <c r="A21" s="2">
        <v>5</v>
      </c>
      <c r="B21" s="2" t="s">
        <v>17</v>
      </c>
      <c r="C21" s="2">
        <v>0.5</v>
      </c>
      <c r="D21">
        <v>2</v>
      </c>
      <c r="E21" s="7">
        <v>24.430262333333335</v>
      </c>
      <c r="F21" s="7">
        <v>2.5139886486486485</v>
      </c>
      <c r="G21" s="7">
        <v>0</v>
      </c>
      <c r="H21" s="7">
        <v>9.7465897727272726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8">
        <v>36.690840754709257</v>
      </c>
    </row>
    <row r="22" spans="1:16" x14ac:dyDescent="0.3">
      <c r="A22" s="3">
        <v>6</v>
      </c>
      <c r="B22" t="s">
        <v>15</v>
      </c>
      <c r="C22">
        <v>0</v>
      </c>
      <c r="D22">
        <v>2</v>
      </c>
      <c r="E22" s="7">
        <v>54.587732666666668</v>
      </c>
      <c r="F22" s="7">
        <v>15.013286756756758</v>
      </c>
      <c r="G22" s="7">
        <v>1.4264372727272727</v>
      </c>
      <c r="H22" s="7">
        <v>21.261364318181819</v>
      </c>
      <c r="I22" s="7">
        <v>2.0883539215686273</v>
      </c>
      <c r="J22" s="7">
        <v>0.20943392156862745</v>
      </c>
      <c r="K22" s="7">
        <v>0</v>
      </c>
      <c r="L22" s="7">
        <v>0.24701344827586205</v>
      </c>
      <c r="M22" s="7">
        <v>0</v>
      </c>
      <c r="N22" s="7">
        <v>0</v>
      </c>
      <c r="O22" s="7">
        <v>0</v>
      </c>
      <c r="P22" s="8">
        <v>94.833622305745635</v>
      </c>
    </row>
    <row r="23" spans="1:16" x14ac:dyDescent="0.3">
      <c r="A23" s="3">
        <v>6</v>
      </c>
      <c r="B23" t="s">
        <v>20</v>
      </c>
      <c r="C23">
        <v>0.05</v>
      </c>
      <c r="D23">
        <v>2</v>
      </c>
      <c r="E23" s="7">
        <v>56.820571666666666</v>
      </c>
      <c r="F23" s="7">
        <v>21.154887027027026</v>
      </c>
      <c r="G23" s="7">
        <v>1.3951861363636364</v>
      </c>
      <c r="H23" s="7">
        <v>26.077261136363635</v>
      </c>
      <c r="I23" s="7">
        <v>2.0837458823529413</v>
      </c>
      <c r="J23" s="7">
        <v>0.36531450980392155</v>
      </c>
      <c r="K23" s="7">
        <v>0</v>
      </c>
      <c r="L23" s="7">
        <v>0.17640517241379311</v>
      </c>
      <c r="M23" s="7">
        <v>0</v>
      </c>
      <c r="N23" s="7">
        <v>0</v>
      </c>
      <c r="O23" s="7">
        <v>0</v>
      </c>
      <c r="P23" s="8">
        <v>108.07337153099162</v>
      </c>
    </row>
    <row r="24" spans="1:16" x14ac:dyDescent="0.3">
      <c r="A24" s="3">
        <v>6</v>
      </c>
      <c r="B24" t="s">
        <v>20</v>
      </c>
      <c r="C24">
        <v>0.5</v>
      </c>
      <c r="D24">
        <v>2</v>
      </c>
      <c r="E24" s="7">
        <v>63.667553666666663</v>
      </c>
      <c r="F24" s="7">
        <v>20.117225945945947</v>
      </c>
      <c r="G24" s="7">
        <v>1.4686586363636365</v>
      </c>
      <c r="H24" s="7">
        <v>19.907745681818184</v>
      </c>
      <c r="I24" s="7">
        <v>2.1454672549019609</v>
      </c>
      <c r="J24" s="7">
        <v>0.29005254901960786</v>
      </c>
      <c r="K24" s="7">
        <v>0</v>
      </c>
      <c r="L24" s="7">
        <v>0.12443896551724137</v>
      </c>
      <c r="M24" s="7">
        <v>0</v>
      </c>
      <c r="N24" s="7">
        <v>0</v>
      </c>
      <c r="O24" s="7">
        <v>0</v>
      </c>
      <c r="P24" s="8">
        <v>107.72114270023324</v>
      </c>
    </row>
    <row r="25" spans="1:16" x14ac:dyDescent="0.3">
      <c r="A25" s="3">
        <v>6</v>
      </c>
      <c r="B25" t="s">
        <v>17</v>
      </c>
      <c r="C25">
        <v>0.05</v>
      </c>
      <c r="D25">
        <v>2</v>
      </c>
      <c r="E25" s="7">
        <v>55.193028333333338</v>
      </c>
      <c r="F25" s="7">
        <v>19.446118108108106</v>
      </c>
      <c r="G25" s="7">
        <v>1.4661843181818184</v>
      </c>
      <c r="H25" s="7">
        <v>21.458142500000001</v>
      </c>
      <c r="I25" s="7">
        <v>2.0685478431372548</v>
      </c>
      <c r="J25" s="7">
        <v>0.29397764705882351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8">
        <v>99.925998749819342</v>
      </c>
    </row>
    <row r="26" spans="1:16" x14ac:dyDescent="0.3">
      <c r="A26" s="3">
        <v>6</v>
      </c>
      <c r="B26" s="2" t="s">
        <v>17</v>
      </c>
      <c r="C26" s="2">
        <v>0.5</v>
      </c>
      <c r="D26">
        <v>2</v>
      </c>
      <c r="E26" s="7">
        <v>36.103771666666667</v>
      </c>
      <c r="F26" s="7">
        <v>12.857903243243243</v>
      </c>
      <c r="G26" s="7">
        <v>0</v>
      </c>
      <c r="H26" s="7">
        <v>3.0010731818181822</v>
      </c>
      <c r="I26" s="7">
        <v>0.21394705882352943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8">
        <v>52.176695150551623</v>
      </c>
    </row>
    <row r="27" spans="1:16" x14ac:dyDescent="0.3">
      <c r="A27" s="3">
        <v>8</v>
      </c>
      <c r="B27" t="s">
        <v>15</v>
      </c>
      <c r="C27">
        <v>0</v>
      </c>
      <c r="D27">
        <v>2</v>
      </c>
      <c r="E27" s="7">
        <v>59.553293000000004</v>
      </c>
      <c r="F27" s="7">
        <v>15.29792864864865</v>
      </c>
      <c r="G27" s="7">
        <v>1.4240831818181818</v>
      </c>
      <c r="H27" s="7">
        <v>22.814009090909092</v>
      </c>
      <c r="I27" s="7">
        <v>2.0178570588235294</v>
      </c>
      <c r="J27" s="7">
        <v>0.20991274509803923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101.31708372529748</v>
      </c>
    </row>
    <row r="28" spans="1:16" x14ac:dyDescent="0.3">
      <c r="A28" s="3">
        <v>8</v>
      </c>
      <c r="B28" t="s">
        <v>20</v>
      </c>
      <c r="C28">
        <v>0.05</v>
      </c>
      <c r="D28">
        <v>2</v>
      </c>
      <c r="E28" s="7">
        <v>55.023566666666667</v>
      </c>
      <c r="F28" s="7">
        <v>18.892411351351353</v>
      </c>
      <c r="G28" s="7">
        <v>1.4203402272727272</v>
      </c>
      <c r="H28" s="7">
        <v>27.258984090909088</v>
      </c>
      <c r="I28" s="7">
        <v>2.2497117647058822</v>
      </c>
      <c r="J28" s="7">
        <v>0.34278450980392156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8">
        <v>105.18779861070963</v>
      </c>
    </row>
    <row r="29" spans="1:16" x14ac:dyDescent="0.3">
      <c r="A29" s="3">
        <v>8</v>
      </c>
      <c r="B29" t="s">
        <v>20</v>
      </c>
      <c r="C29">
        <v>0.5</v>
      </c>
      <c r="D29">
        <v>2</v>
      </c>
      <c r="E29" s="7">
        <v>62.53194766666666</v>
      </c>
      <c r="F29" s="7">
        <v>17.73002081081081</v>
      </c>
      <c r="G29" s="7">
        <v>1.3429947727272726</v>
      </c>
      <c r="H29" s="7">
        <v>24.046782727272728</v>
      </c>
      <c r="I29" s="7">
        <v>2.1070888235294118</v>
      </c>
      <c r="J29" s="7">
        <v>0.29514686274509805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8">
        <v>108.05398166375197</v>
      </c>
    </row>
    <row r="30" spans="1:16" x14ac:dyDescent="0.3">
      <c r="A30" s="3">
        <v>8</v>
      </c>
      <c r="B30" t="s">
        <v>17</v>
      </c>
      <c r="C30">
        <v>0.05</v>
      </c>
      <c r="D30">
        <v>2</v>
      </c>
      <c r="E30" s="7">
        <v>53.671526</v>
      </c>
      <c r="F30" s="7">
        <v>19.62150945945946</v>
      </c>
      <c r="G30" s="7">
        <v>1.4834506818181816</v>
      </c>
      <c r="H30" s="7">
        <v>23.31172590909091</v>
      </c>
      <c r="I30" s="7">
        <v>2.262693725490196</v>
      </c>
      <c r="J30" s="7">
        <v>0.27976745098039218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100.63067322683914</v>
      </c>
    </row>
    <row r="31" spans="1:16" x14ac:dyDescent="0.3">
      <c r="A31" s="6">
        <v>8</v>
      </c>
      <c r="B31" s="2" t="s">
        <v>17</v>
      </c>
      <c r="C31" s="2">
        <v>0.5</v>
      </c>
      <c r="D31">
        <v>2</v>
      </c>
      <c r="E31" s="7">
        <v>56.224014666666669</v>
      </c>
      <c r="F31" s="7">
        <v>21.655615945945947</v>
      </c>
      <c r="G31" s="7">
        <v>0.28190909090909089</v>
      </c>
      <c r="H31" s="7">
        <v>2.6901527272727273</v>
      </c>
      <c r="I31" s="7">
        <v>0.53468627450980388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8">
        <v>81.386378705304253</v>
      </c>
    </row>
    <row r="32" spans="1:16" x14ac:dyDescent="0.3">
      <c r="A32" s="3">
        <v>9</v>
      </c>
      <c r="B32" t="s">
        <v>15</v>
      </c>
      <c r="C32">
        <v>0</v>
      </c>
      <c r="D32">
        <v>2</v>
      </c>
      <c r="E32" s="7">
        <v>64.660569333333328</v>
      </c>
      <c r="F32" s="7">
        <v>16.186271621621621</v>
      </c>
      <c r="G32" s="7">
        <v>1.4920159090909093</v>
      </c>
      <c r="H32" s="7">
        <v>24.947447954545453</v>
      </c>
      <c r="I32" s="7">
        <v>2.0984098039215686</v>
      </c>
      <c r="J32" s="7">
        <v>0.22102705882352941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109.60574168133641</v>
      </c>
    </row>
    <row r="33" spans="1:16" x14ac:dyDescent="0.3">
      <c r="A33" s="3">
        <v>9</v>
      </c>
      <c r="B33" t="s">
        <v>20</v>
      </c>
      <c r="C33">
        <v>0.05</v>
      </c>
      <c r="D33">
        <v>2</v>
      </c>
      <c r="E33" s="7">
        <v>59.019731333333333</v>
      </c>
      <c r="F33" s="7">
        <v>18.681302972972972</v>
      </c>
      <c r="G33" s="7">
        <v>1.4182584090909092</v>
      </c>
      <c r="H33" s="7">
        <v>24.033186136363636</v>
      </c>
      <c r="I33" s="7">
        <v>2.0547382352941179</v>
      </c>
      <c r="J33" s="7">
        <v>0.29615823529411767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8">
        <v>105.50337532234909</v>
      </c>
    </row>
    <row r="34" spans="1:16" x14ac:dyDescent="0.3">
      <c r="A34" s="3">
        <v>9</v>
      </c>
      <c r="B34" t="s">
        <v>20</v>
      </c>
      <c r="C34">
        <v>0.5</v>
      </c>
      <c r="D34">
        <v>2</v>
      </c>
      <c r="E34" s="7">
        <v>57.631765000000001</v>
      </c>
      <c r="F34" s="7">
        <v>16.749370270270273</v>
      </c>
      <c r="G34" s="7">
        <v>1.3201138636363636</v>
      </c>
      <c r="H34" s="7">
        <v>24.468033409090911</v>
      </c>
      <c r="I34" s="7">
        <v>2.0101370588235294</v>
      </c>
      <c r="J34" s="7">
        <v>0.28170921568627449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8">
        <v>102.46112881750736</v>
      </c>
    </row>
    <row r="35" spans="1:16" x14ac:dyDescent="0.3">
      <c r="A35" s="3">
        <v>9</v>
      </c>
      <c r="B35" t="s">
        <v>17</v>
      </c>
      <c r="C35">
        <v>0.05</v>
      </c>
      <c r="D35">
        <v>2</v>
      </c>
      <c r="E35" s="7">
        <v>50.691364333333333</v>
      </c>
      <c r="F35" s="7">
        <v>20.90738054054054</v>
      </c>
      <c r="G35" s="7">
        <v>1.5252659090909091</v>
      </c>
      <c r="H35" s="7">
        <v>21.633158863636364</v>
      </c>
      <c r="I35" s="7">
        <v>2.3325872549019606</v>
      </c>
      <c r="J35" s="7">
        <v>0.2908927450980392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97.380649646601142</v>
      </c>
    </row>
    <row r="36" spans="1:16" x14ac:dyDescent="0.3">
      <c r="A36" s="3">
        <v>9</v>
      </c>
      <c r="B36" s="2" t="s">
        <v>17</v>
      </c>
      <c r="C36" s="2">
        <v>0.5</v>
      </c>
      <c r="D36">
        <v>2</v>
      </c>
      <c r="E36" s="7">
        <v>45.261984333333331</v>
      </c>
      <c r="F36" s="7">
        <v>16.352470540540541</v>
      </c>
      <c r="G36" s="7">
        <v>1.0822525000000001</v>
      </c>
      <c r="H36" s="7">
        <v>14.448441136363636</v>
      </c>
      <c r="I36" s="7">
        <v>1.6380164705882352</v>
      </c>
      <c r="J36" s="7">
        <v>0.17998039215686276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78.963145372982609</v>
      </c>
    </row>
    <row r="37" spans="1:16" x14ac:dyDescent="0.3">
      <c r="A37" s="3">
        <v>10</v>
      </c>
      <c r="B37" t="s">
        <v>15</v>
      </c>
      <c r="C37">
        <v>0</v>
      </c>
      <c r="D37">
        <v>2</v>
      </c>
      <c r="E37" s="7">
        <v>58.416710999999999</v>
      </c>
      <c r="F37" s="7">
        <v>15.327327027027026</v>
      </c>
      <c r="G37" s="7">
        <v>1.4471913636363636</v>
      </c>
      <c r="H37" s="7">
        <v>24.806710227272728</v>
      </c>
      <c r="I37" s="7">
        <v>2.1249707843137253</v>
      </c>
      <c r="J37" s="7">
        <v>0.26137627450980394</v>
      </c>
      <c r="K37" s="7">
        <v>0</v>
      </c>
      <c r="L37" s="7">
        <v>0.15272137931034482</v>
      </c>
      <c r="M37" s="7">
        <v>0</v>
      </c>
      <c r="N37" s="7">
        <v>0</v>
      </c>
      <c r="O37" s="7">
        <v>0</v>
      </c>
      <c r="P37" s="8">
        <v>102.53700805607001</v>
      </c>
    </row>
    <row r="38" spans="1:16" x14ac:dyDescent="0.3">
      <c r="A38" s="3">
        <v>10</v>
      </c>
      <c r="B38" t="s">
        <v>20</v>
      </c>
      <c r="C38">
        <v>0.05</v>
      </c>
      <c r="D38">
        <v>2</v>
      </c>
      <c r="E38" s="7">
        <v>67.288407666666657</v>
      </c>
      <c r="F38" s="7">
        <v>18.526960810810813</v>
      </c>
      <c r="G38" s="7">
        <v>0.90818636363636362</v>
      </c>
      <c r="H38" s="7">
        <v>15.234810909090909</v>
      </c>
      <c r="I38" s="7">
        <v>1.3409898039215686</v>
      </c>
      <c r="J38" s="7">
        <v>0.27171137254901961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103.57106692667534</v>
      </c>
    </row>
    <row r="39" spans="1:16" x14ac:dyDescent="0.3">
      <c r="A39" s="3">
        <v>10</v>
      </c>
      <c r="B39" t="s">
        <v>20</v>
      </c>
      <c r="C39">
        <v>0.5</v>
      </c>
      <c r="D39">
        <v>2</v>
      </c>
      <c r="E39" s="7">
        <v>61.438953999999995</v>
      </c>
      <c r="F39" s="7">
        <v>17.241355675675674</v>
      </c>
      <c r="G39" s="7">
        <v>1.1013895454545455</v>
      </c>
      <c r="H39" s="7">
        <v>16.314749090909093</v>
      </c>
      <c r="I39" s="7">
        <v>1.7454092156862746</v>
      </c>
      <c r="J39" s="7">
        <v>0.25509235294117649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98.09694988066677</v>
      </c>
    </row>
    <row r="40" spans="1:16" x14ac:dyDescent="0.3">
      <c r="A40" s="3">
        <v>10</v>
      </c>
      <c r="B40" t="s">
        <v>17</v>
      </c>
      <c r="C40">
        <v>0.05</v>
      </c>
      <c r="D40">
        <v>2</v>
      </c>
      <c r="E40" s="7">
        <v>56.337411666666668</v>
      </c>
      <c r="F40" s="7">
        <v>20.626682162162162</v>
      </c>
      <c r="G40" s="7">
        <v>1.3278190909090908</v>
      </c>
      <c r="H40" s="7">
        <v>21.892496136363636</v>
      </c>
      <c r="I40" s="7">
        <v>2.1209327450980391</v>
      </c>
      <c r="J40" s="7">
        <v>0.28614705882352942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102.59148886002312</v>
      </c>
    </row>
    <row r="41" spans="1:16" x14ac:dyDescent="0.3">
      <c r="A41" s="6">
        <v>10</v>
      </c>
      <c r="B41" s="2" t="s">
        <v>17</v>
      </c>
      <c r="C41" s="2">
        <v>0.5</v>
      </c>
      <c r="D41">
        <v>2</v>
      </c>
      <c r="E41" s="7">
        <v>60.565283333333333</v>
      </c>
      <c r="F41" s="7">
        <v>22.087318918918921</v>
      </c>
      <c r="G41" s="7">
        <v>1.3755047727272727</v>
      </c>
      <c r="H41" s="7">
        <v>20.224460681818183</v>
      </c>
      <c r="I41" s="7">
        <v>2.0372707843137254</v>
      </c>
      <c r="J41" s="7">
        <v>0.27170490196078428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v>106.56154339307221</v>
      </c>
    </row>
    <row r="42" spans="1:16" x14ac:dyDescent="0.3">
      <c r="A42">
        <v>11</v>
      </c>
      <c r="B42" t="s">
        <v>15</v>
      </c>
      <c r="C42">
        <v>0</v>
      </c>
      <c r="D42">
        <v>2</v>
      </c>
      <c r="E42" s="7">
        <v>61.444313000000001</v>
      </c>
      <c r="F42" s="7">
        <v>15.235656756756756</v>
      </c>
      <c r="G42" s="7">
        <v>1.4208090909090909</v>
      </c>
      <c r="H42" s="7">
        <v>22.747000909090907</v>
      </c>
      <c r="I42" s="7">
        <v>2.1473415686274508</v>
      </c>
      <c r="J42" s="7">
        <v>0.22721490196078434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103.22233622734498</v>
      </c>
    </row>
    <row r="43" spans="1:16" x14ac:dyDescent="0.3">
      <c r="A43">
        <v>11</v>
      </c>
      <c r="B43" t="s">
        <v>20</v>
      </c>
      <c r="C43">
        <v>0.05</v>
      </c>
      <c r="D43">
        <v>2</v>
      </c>
      <c r="E43" s="7">
        <v>17.300108333333334</v>
      </c>
      <c r="F43" s="7">
        <v>4.8573554054054053</v>
      </c>
      <c r="G43" s="7">
        <v>0.45000704545454545</v>
      </c>
      <c r="H43" s="7">
        <v>4.264875</v>
      </c>
      <c r="I43" s="7">
        <v>0.62798352941176472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8">
        <v>27.50032931360505</v>
      </c>
    </row>
    <row r="44" spans="1:16" x14ac:dyDescent="0.3">
      <c r="A44">
        <v>11</v>
      </c>
      <c r="B44" t="s">
        <v>20</v>
      </c>
      <c r="C44">
        <v>0.5</v>
      </c>
      <c r="D44">
        <v>2</v>
      </c>
      <c r="E44" s="7">
        <v>67.504559666666665</v>
      </c>
      <c r="F44" s="7">
        <v>17.69308810810811</v>
      </c>
      <c r="G44" s="7">
        <v>1.3892336363636364</v>
      </c>
      <c r="H44" s="7">
        <v>14.915199318181818</v>
      </c>
      <c r="I44" s="7">
        <v>2.125053137254902</v>
      </c>
      <c r="J44" s="7">
        <v>0.2260550980392157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v>103.85318896461436</v>
      </c>
    </row>
    <row r="45" spans="1:16" x14ac:dyDescent="0.3">
      <c r="A45">
        <v>11</v>
      </c>
      <c r="B45" t="s">
        <v>17</v>
      </c>
      <c r="C45">
        <v>0.05</v>
      </c>
      <c r="D45">
        <v>2</v>
      </c>
      <c r="E45" s="7">
        <v>58.332133999999996</v>
      </c>
      <c r="F45" s="7">
        <v>19.021278108108106</v>
      </c>
      <c r="G45" s="7">
        <v>1.3386827272727273</v>
      </c>
      <c r="H45" s="7">
        <v>20.078084545454544</v>
      </c>
      <c r="I45" s="7">
        <v>2.1281019607843135</v>
      </c>
      <c r="J45" s="7">
        <v>0.27637470588235297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101.17465604750203</v>
      </c>
    </row>
    <row r="46" spans="1:16" x14ac:dyDescent="0.3">
      <c r="A46">
        <v>11</v>
      </c>
      <c r="B46" s="2" t="s">
        <v>17</v>
      </c>
      <c r="C46" s="2">
        <v>0.5</v>
      </c>
      <c r="D46">
        <v>2</v>
      </c>
      <c r="E46" s="7">
        <v>65.721964666666665</v>
      </c>
      <c r="F46" s="7">
        <v>21.383752162162164</v>
      </c>
      <c r="G46" s="7">
        <v>1.372624090909091</v>
      </c>
      <c r="H46" s="7">
        <v>16.336975454545453</v>
      </c>
      <c r="I46" s="7">
        <v>2.0294849019607843</v>
      </c>
      <c r="J46" s="7">
        <v>0.2318264705882353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107.07662774683239</v>
      </c>
    </row>
    <row r="47" spans="1:16" x14ac:dyDescent="0.3">
      <c r="A47">
        <v>11.5</v>
      </c>
      <c r="B47" t="s">
        <v>15</v>
      </c>
      <c r="C47">
        <v>0</v>
      </c>
      <c r="D47">
        <v>2</v>
      </c>
      <c r="E47" s="7">
        <v>61.819071000000001</v>
      </c>
      <c r="F47" s="7">
        <v>14.141278108108109</v>
      </c>
      <c r="G47" s="7">
        <v>1.0547379545454545</v>
      </c>
      <c r="H47" s="7">
        <v>19.510657954545454</v>
      </c>
      <c r="I47" s="7">
        <v>1.6598325490196078</v>
      </c>
      <c r="J47" s="7">
        <v>0.22980607843137255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98.415383644649992</v>
      </c>
    </row>
    <row r="48" spans="1:16" x14ac:dyDescent="0.3">
      <c r="A48">
        <v>11.5</v>
      </c>
      <c r="B48" t="s">
        <v>20</v>
      </c>
      <c r="C48">
        <v>0.05</v>
      </c>
      <c r="D48">
        <v>2</v>
      </c>
      <c r="E48" s="7">
        <v>41.807425666666667</v>
      </c>
      <c r="F48" s="7">
        <v>8.492161351351351</v>
      </c>
      <c r="G48" s="7">
        <v>0.45627636363636365</v>
      </c>
      <c r="H48" s="7">
        <v>5.3455747727272724</v>
      </c>
      <c r="I48" s="7">
        <v>0.72779941176470586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8">
        <v>56.829237566146361</v>
      </c>
    </row>
    <row r="49" spans="1:16" x14ac:dyDescent="0.3">
      <c r="A49">
        <v>11.5</v>
      </c>
      <c r="B49" t="s">
        <v>20</v>
      </c>
      <c r="C49">
        <v>0.5</v>
      </c>
      <c r="D49">
        <v>2</v>
      </c>
      <c r="E49" s="7">
        <v>65.197751333333329</v>
      </c>
      <c r="F49" s="7">
        <v>15.689535135135134</v>
      </c>
      <c r="G49" s="7">
        <v>1.0988129545454546</v>
      </c>
      <c r="H49" s="7">
        <v>12.909358636363637</v>
      </c>
      <c r="I49" s="7">
        <v>1.6607772549019608</v>
      </c>
      <c r="J49" s="7">
        <v>0.27904882352941179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96.835284137808912</v>
      </c>
    </row>
    <row r="50" spans="1:16" x14ac:dyDescent="0.3">
      <c r="A50">
        <v>11.5</v>
      </c>
      <c r="B50" t="s">
        <v>17</v>
      </c>
      <c r="C50">
        <v>0.05</v>
      </c>
      <c r="D50">
        <v>2</v>
      </c>
      <c r="E50" s="7">
        <v>55.274522333333337</v>
      </c>
      <c r="F50" s="7">
        <v>16.519929189189192</v>
      </c>
      <c r="G50" s="7">
        <v>0.94377522727272734</v>
      </c>
      <c r="H50" s="7">
        <v>16.341475454545453</v>
      </c>
      <c r="I50" s="7">
        <v>1.524733137254902</v>
      </c>
      <c r="J50" s="7">
        <v>0.22763254901960786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90.832067890615221</v>
      </c>
    </row>
    <row r="51" spans="1:16" x14ac:dyDescent="0.3">
      <c r="A51">
        <v>11.5</v>
      </c>
      <c r="B51" s="2" t="s">
        <v>17</v>
      </c>
      <c r="C51" s="2">
        <v>0.5</v>
      </c>
      <c r="D51">
        <v>2</v>
      </c>
      <c r="E51" s="7">
        <v>62.310285</v>
      </c>
      <c r="F51" s="7">
        <v>21.402242972972971</v>
      </c>
      <c r="G51" s="7">
        <v>1.0313752272727272</v>
      </c>
      <c r="H51" s="7">
        <v>12.664875</v>
      </c>
      <c r="I51" s="7">
        <v>1.582894705882353</v>
      </c>
      <c r="J51" s="7">
        <v>0.22062352941176469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8">
        <v>99.212296435539812</v>
      </c>
    </row>
    <row r="52" spans="1:16" x14ac:dyDescent="0.3">
      <c r="A52">
        <v>12</v>
      </c>
      <c r="B52" t="s">
        <v>15</v>
      </c>
      <c r="C52">
        <v>0</v>
      </c>
      <c r="D52">
        <v>2</v>
      </c>
      <c r="E52" s="7">
        <v>54.692302000000005</v>
      </c>
      <c r="F52" s="7">
        <v>14.370703243243241</v>
      </c>
      <c r="G52" s="7">
        <v>1.1936743181818181</v>
      </c>
      <c r="H52" s="7">
        <v>18.490556136363637</v>
      </c>
      <c r="I52" s="7">
        <v>1.807582549019608</v>
      </c>
      <c r="J52" s="7">
        <v>0.21762882352941176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v>90.772447070337734</v>
      </c>
    </row>
    <row r="53" spans="1:16" x14ac:dyDescent="0.3">
      <c r="A53">
        <v>12</v>
      </c>
      <c r="B53" t="s">
        <v>20</v>
      </c>
      <c r="C53">
        <v>0.05</v>
      </c>
      <c r="D53">
        <v>2</v>
      </c>
      <c r="E53" s="7">
        <v>52.889626</v>
      </c>
      <c r="F53" s="7">
        <v>13.267467027027028</v>
      </c>
      <c r="G53" s="7">
        <v>1.0299986363636364</v>
      </c>
      <c r="H53" s="7">
        <v>11.062896590909091</v>
      </c>
      <c r="I53" s="7">
        <v>1.4229480392156864</v>
      </c>
      <c r="J53" s="7">
        <v>0.15977098039215687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79.832707273907602</v>
      </c>
    </row>
    <row r="54" spans="1:16" x14ac:dyDescent="0.3">
      <c r="A54">
        <v>12</v>
      </c>
      <c r="B54" t="s">
        <v>20</v>
      </c>
      <c r="C54">
        <v>0.5</v>
      </c>
      <c r="D54">
        <v>2</v>
      </c>
      <c r="E54" s="7">
        <v>52.103992333333331</v>
      </c>
      <c r="F54" s="7">
        <v>15.669979189189188</v>
      </c>
      <c r="G54" s="7">
        <v>1.1965356818181818</v>
      </c>
      <c r="H54" s="7">
        <v>16.850120681818183</v>
      </c>
      <c r="I54" s="7">
        <v>1.6284239215686276</v>
      </c>
      <c r="J54" s="7">
        <v>0.24490862745098038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87.693960435178482</v>
      </c>
    </row>
    <row r="55" spans="1:16" x14ac:dyDescent="0.3">
      <c r="A55">
        <v>12</v>
      </c>
      <c r="B55" t="s">
        <v>17</v>
      </c>
      <c r="C55">
        <v>0.05</v>
      </c>
      <c r="D55">
        <v>2</v>
      </c>
      <c r="E55" s="7">
        <v>50.354193000000002</v>
      </c>
      <c r="F55" s="7">
        <v>19.854065945945948</v>
      </c>
      <c r="G55" s="7">
        <v>1.1873461363636364</v>
      </c>
      <c r="H55" s="7">
        <v>11.310326818181819</v>
      </c>
      <c r="I55" s="7">
        <v>1.9347609803921568</v>
      </c>
      <c r="J55" s="7">
        <v>0.17199019607843136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84.812683076961974</v>
      </c>
    </row>
    <row r="56" spans="1:16" x14ac:dyDescent="0.3">
      <c r="A56">
        <v>12</v>
      </c>
      <c r="B56" s="2" t="s">
        <v>17</v>
      </c>
      <c r="C56" s="2">
        <v>0.5</v>
      </c>
      <c r="D56">
        <v>2</v>
      </c>
      <c r="E56" s="7">
        <v>41.240144999999998</v>
      </c>
      <c r="F56" s="7">
        <v>17.705051891891891</v>
      </c>
      <c r="G56" s="7">
        <v>0.52432000000000001</v>
      </c>
      <c r="H56" s="7">
        <v>7.0263506818181813</v>
      </c>
      <c r="I56" s="7">
        <v>0.86850843137254907</v>
      </c>
      <c r="J56" s="7">
        <v>0.14454176470588234</v>
      </c>
      <c r="K56" s="7">
        <v>0</v>
      </c>
      <c r="L56" s="7">
        <v>0</v>
      </c>
      <c r="M56" s="7">
        <v>0</v>
      </c>
      <c r="N56" s="7">
        <v>0</v>
      </c>
      <c r="O56" s="7">
        <v>0.20959027777777778</v>
      </c>
      <c r="P56" s="8">
        <v>67.718508047566274</v>
      </c>
    </row>
    <row r="57" spans="1:16" x14ac:dyDescent="0.3">
      <c r="A57">
        <v>14</v>
      </c>
      <c r="B57" t="s">
        <v>15</v>
      </c>
      <c r="C57">
        <v>0</v>
      </c>
      <c r="D57">
        <v>2</v>
      </c>
      <c r="E57" s="7">
        <v>63.867218666666666</v>
      </c>
      <c r="F57" s="7">
        <v>15.008655675675675</v>
      </c>
      <c r="G57" s="7">
        <v>1.1648081818181817</v>
      </c>
      <c r="H57" s="7">
        <v>16.59186590909091</v>
      </c>
      <c r="I57" s="7">
        <v>1.7452609803921568</v>
      </c>
      <c r="J57" s="7">
        <v>0.20476470588235293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8">
        <v>98.582574119525958</v>
      </c>
    </row>
    <row r="58" spans="1:16" x14ac:dyDescent="0.3">
      <c r="A58">
        <v>14</v>
      </c>
      <c r="B58" t="s">
        <v>20</v>
      </c>
      <c r="C58">
        <v>0.05</v>
      </c>
      <c r="D58">
        <v>2</v>
      </c>
      <c r="E58" s="7">
        <v>62.371952666666665</v>
      </c>
      <c r="F58" s="7">
        <v>14.767226216216217</v>
      </c>
      <c r="G58" s="7">
        <v>1.2347386363636363</v>
      </c>
      <c r="H58" s="7">
        <v>15.889756590909089</v>
      </c>
      <c r="I58" s="7">
        <v>1.7699145098039217</v>
      </c>
      <c r="J58" s="7">
        <v>0.47193039215686272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96.505519012116395</v>
      </c>
    </row>
    <row r="59" spans="1:16" x14ac:dyDescent="0.3">
      <c r="A59">
        <v>14</v>
      </c>
      <c r="B59" t="s">
        <v>20</v>
      </c>
      <c r="C59">
        <v>0.5</v>
      </c>
      <c r="D59">
        <v>2</v>
      </c>
      <c r="E59" s="7">
        <v>49.691051000000002</v>
      </c>
      <c r="F59" s="7">
        <v>15.516187567567567</v>
      </c>
      <c r="G59" s="7">
        <v>1.1590522727272727</v>
      </c>
      <c r="H59" s="7">
        <v>21.625757272727274</v>
      </c>
      <c r="I59" s="7">
        <v>1.5883127450980392</v>
      </c>
      <c r="J59" s="7">
        <v>0.2474764705882353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89.827837328708398</v>
      </c>
    </row>
    <row r="60" spans="1:16" x14ac:dyDescent="0.3">
      <c r="A60">
        <v>14</v>
      </c>
      <c r="B60" t="s">
        <v>17</v>
      </c>
      <c r="C60">
        <v>0.05</v>
      </c>
      <c r="D60">
        <v>2</v>
      </c>
      <c r="E60" s="7">
        <v>40.955985000000005</v>
      </c>
      <c r="F60" s="7">
        <v>19.603828918918918</v>
      </c>
      <c r="G60" s="7">
        <v>1.1347218181818182</v>
      </c>
      <c r="H60" s="7">
        <v>7.0629168181818187</v>
      </c>
      <c r="I60" s="7">
        <v>1.7645333333333335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70.521985888615887</v>
      </c>
    </row>
    <row r="61" spans="1:16" x14ac:dyDescent="0.3">
      <c r="A61">
        <v>14</v>
      </c>
      <c r="B61" s="2" t="s">
        <v>17</v>
      </c>
      <c r="C61" s="2">
        <v>0.5</v>
      </c>
      <c r="D61">
        <v>2</v>
      </c>
      <c r="E61" s="7">
        <v>54.785417666666667</v>
      </c>
      <c r="F61" s="7">
        <v>12.672952972972974</v>
      </c>
      <c r="G61" s="7">
        <v>0</v>
      </c>
      <c r="H61" s="7">
        <v>2.5278022727272726</v>
      </c>
      <c r="I61" s="7">
        <v>0.26715784313725488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0.1862573611111111</v>
      </c>
      <c r="P61" s="8">
        <v>70.439588116615283</v>
      </c>
    </row>
    <row r="62" spans="1:16" x14ac:dyDescent="0.3">
      <c r="A62">
        <v>16</v>
      </c>
      <c r="B62" t="s">
        <v>15</v>
      </c>
      <c r="C62">
        <v>0</v>
      </c>
      <c r="D62">
        <v>2</v>
      </c>
      <c r="E62" s="7">
        <v>56.043792333333336</v>
      </c>
      <c r="F62" s="7">
        <v>18.652252972972974</v>
      </c>
      <c r="G62" s="7">
        <v>1.2395943181818181</v>
      </c>
      <c r="H62" s="7">
        <v>16.039260227272727</v>
      </c>
      <c r="I62" s="7">
        <v>1.8042605882352942</v>
      </c>
      <c r="J62" s="7">
        <v>0.22412372549019607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94.003284165486349</v>
      </c>
    </row>
    <row r="63" spans="1:16" x14ac:dyDescent="0.3">
      <c r="A63">
        <v>16</v>
      </c>
      <c r="B63" t="s">
        <v>20</v>
      </c>
      <c r="C63">
        <v>0.05</v>
      </c>
      <c r="D63">
        <v>2</v>
      </c>
      <c r="E63" s="7">
        <v>68.111278333333331</v>
      </c>
      <c r="F63" s="7">
        <v>11.643004324324323</v>
      </c>
      <c r="G63" s="7">
        <v>1.2392429545454546</v>
      </c>
      <c r="H63" s="7">
        <v>14.669244318181818</v>
      </c>
      <c r="I63" s="7">
        <v>1.8084901960784314</v>
      </c>
      <c r="J63" s="7">
        <v>1.440834705882353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98.91209483234573</v>
      </c>
    </row>
    <row r="64" spans="1:16" x14ac:dyDescent="0.3">
      <c r="A64">
        <v>16</v>
      </c>
      <c r="B64" t="s">
        <v>20</v>
      </c>
      <c r="C64">
        <v>0.5</v>
      </c>
      <c r="D64">
        <v>2</v>
      </c>
      <c r="E64" s="7">
        <v>51.813451999999998</v>
      </c>
      <c r="F64" s="7">
        <v>14.643517837837837</v>
      </c>
      <c r="G64" s="7">
        <v>1.358208409090909</v>
      </c>
      <c r="H64" s="7">
        <v>22.130525227272727</v>
      </c>
      <c r="I64" s="7">
        <v>1.8739031372549018</v>
      </c>
      <c r="J64" s="7">
        <v>0.26603784313725493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92.08564445459362</v>
      </c>
    </row>
    <row r="65" spans="1:16" x14ac:dyDescent="0.3">
      <c r="A65">
        <v>16</v>
      </c>
      <c r="B65" t="s">
        <v>17</v>
      </c>
      <c r="C65">
        <v>0.05</v>
      </c>
      <c r="D65">
        <v>2</v>
      </c>
      <c r="E65" s="7">
        <v>54.112561333333332</v>
      </c>
      <c r="F65" s="7">
        <v>21.810990810810811</v>
      </c>
      <c r="G65" s="7">
        <v>1.2301602272727272</v>
      </c>
      <c r="H65" s="7">
        <v>8.3028288636363641</v>
      </c>
      <c r="I65" s="7">
        <v>1.8681317647058824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87.324672999759116</v>
      </c>
    </row>
    <row r="66" spans="1:16" x14ac:dyDescent="0.3">
      <c r="A66">
        <v>16</v>
      </c>
      <c r="B66" s="2" t="s">
        <v>17</v>
      </c>
      <c r="C66" s="2">
        <v>0.5</v>
      </c>
      <c r="D66">
        <v>2</v>
      </c>
      <c r="E66" s="7">
        <v>56.869191333333333</v>
      </c>
      <c r="F66" s="7">
        <v>15.07045108108108</v>
      </c>
      <c r="G66" s="7">
        <v>0.23744272727272728</v>
      </c>
      <c r="H66" s="7">
        <v>2.6332070454545455</v>
      </c>
      <c r="I66" s="7">
        <v>0.24857647058823532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0.18950208333333332</v>
      </c>
      <c r="P66" s="8">
        <v>75.248370741063241</v>
      </c>
    </row>
    <row r="67" spans="1:16" x14ac:dyDescent="0.3">
      <c r="A67">
        <v>18</v>
      </c>
      <c r="B67" t="s">
        <v>15</v>
      </c>
      <c r="C67">
        <v>0</v>
      </c>
      <c r="D67">
        <v>2</v>
      </c>
      <c r="E67" s="7">
        <v>53.324892333333331</v>
      </c>
      <c r="F67" s="7">
        <v>19.543605675675678</v>
      </c>
      <c r="G67" s="7">
        <v>1.1794968181818182</v>
      </c>
      <c r="H67" s="7">
        <v>13.493972045454546</v>
      </c>
      <c r="I67" s="7">
        <v>1.7040709803921568</v>
      </c>
      <c r="J67" s="7">
        <v>0.23397196078431373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89.480009813821852</v>
      </c>
    </row>
    <row r="68" spans="1:16" x14ac:dyDescent="0.3">
      <c r="A68">
        <v>18</v>
      </c>
      <c r="B68" t="s">
        <v>20</v>
      </c>
      <c r="C68">
        <v>0.05</v>
      </c>
      <c r="D68">
        <v>2</v>
      </c>
      <c r="E68" s="7">
        <v>68.60981533333333</v>
      </c>
      <c r="F68" s="7">
        <v>14.312749189189191</v>
      </c>
      <c r="G68" s="7">
        <v>1.3587643181818181</v>
      </c>
      <c r="H68" s="7">
        <v>15.270906363636364</v>
      </c>
      <c r="I68" s="7">
        <v>1.757544705882353</v>
      </c>
      <c r="J68" s="7">
        <v>1.3252441176470589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102.6350240278701</v>
      </c>
    </row>
    <row r="69" spans="1:16" x14ac:dyDescent="0.3">
      <c r="A69">
        <v>18</v>
      </c>
      <c r="B69" t="s">
        <v>20</v>
      </c>
      <c r="C69">
        <v>0.5</v>
      </c>
      <c r="D69">
        <v>2</v>
      </c>
      <c r="E69" s="7">
        <v>50.850369000000001</v>
      </c>
      <c r="F69" s="7">
        <v>11.167240540540542</v>
      </c>
      <c r="G69" s="7">
        <v>1.2544306818181818</v>
      </c>
      <c r="H69" s="7">
        <v>19.149753409090909</v>
      </c>
      <c r="I69" s="7">
        <v>1.6941488235294118</v>
      </c>
      <c r="J69" s="7">
        <v>0.22047627450980392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84.336418729488855</v>
      </c>
    </row>
    <row r="70" spans="1:16" x14ac:dyDescent="0.3">
      <c r="A70">
        <v>18</v>
      </c>
      <c r="B70" t="s">
        <v>17</v>
      </c>
      <c r="C70">
        <v>0.05</v>
      </c>
      <c r="D70">
        <v>2</v>
      </c>
      <c r="E70" s="7">
        <v>50.739322333333334</v>
      </c>
      <c r="F70" s="7">
        <v>19.029725945945948</v>
      </c>
      <c r="G70" s="7">
        <v>1.064998181818182</v>
      </c>
      <c r="H70" s="7">
        <v>6.2153777272727275</v>
      </c>
      <c r="I70" s="7">
        <v>1.6787680392156863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78.728192227585865</v>
      </c>
    </row>
    <row r="71" spans="1:16" x14ac:dyDescent="0.3">
      <c r="A71" s="2">
        <v>18</v>
      </c>
      <c r="B71" s="2" t="s">
        <v>17</v>
      </c>
      <c r="C71" s="2">
        <v>0.5</v>
      </c>
      <c r="D71" s="2">
        <v>2</v>
      </c>
      <c r="E71" s="9">
        <v>52.403540333333332</v>
      </c>
      <c r="F71" s="9">
        <v>17.132600810810811</v>
      </c>
      <c r="G71" s="9">
        <v>0</v>
      </c>
      <c r="H71" s="9">
        <v>2.4745595454545453</v>
      </c>
      <c r="I71" s="9">
        <v>0.28315333333333337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10">
        <v>72.29385402293201</v>
      </c>
    </row>
    <row r="72" spans="1:16" x14ac:dyDescent="0.3">
      <c r="A72">
        <v>2</v>
      </c>
      <c r="B72" t="s">
        <v>15</v>
      </c>
      <c r="C72">
        <v>0</v>
      </c>
      <c r="D72">
        <v>3</v>
      </c>
      <c r="E72" s="7">
        <v>67.526814760540873</v>
      </c>
      <c r="F72" s="7">
        <v>23.927657397408208</v>
      </c>
      <c r="G72" s="7">
        <v>0.41191818181818185</v>
      </c>
      <c r="H72" s="7">
        <v>28.434961525366024</v>
      </c>
      <c r="I72" s="7">
        <v>0.39395254901960786</v>
      </c>
      <c r="J72" s="7">
        <v>1.9999429411764706</v>
      </c>
      <c r="K72" s="7">
        <v>0</v>
      </c>
      <c r="L72" s="7">
        <v>0.1342905172413793</v>
      </c>
      <c r="M72" s="7">
        <v>0</v>
      </c>
      <c r="N72" s="7">
        <v>0</v>
      </c>
      <c r="O72" s="7">
        <v>0</v>
      </c>
      <c r="P72" s="7">
        <v>122.82953787257074</v>
      </c>
    </row>
    <row r="73" spans="1:16" x14ac:dyDescent="0.3">
      <c r="A73">
        <v>2</v>
      </c>
      <c r="B73" t="s">
        <v>20</v>
      </c>
      <c r="C73">
        <v>0.05</v>
      </c>
      <c r="D73">
        <v>3</v>
      </c>
      <c r="E73" s="7">
        <v>68.904691933657503</v>
      </c>
      <c r="F73" s="7">
        <v>19.707880669546437</v>
      </c>
      <c r="G73" s="7">
        <v>0.23569840909090908</v>
      </c>
      <c r="H73" s="7">
        <v>15.255385994779251</v>
      </c>
      <c r="I73" s="7">
        <v>0.16224156862745098</v>
      </c>
      <c r="J73" s="7">
        <v>0.46323019607843136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104.72912877177998</v>
      </c>
    </row>
    <row r="74" spans="1:16" x14ac:dyDescent="0.3">
      <c r="A74">
        <v>2</v>
      </c>
      <c r="B74" t="s">
        <v>20</v>
      </c>
      <c r="C74">
        <v>0.5</v>
      </c>
      <c r="D74">
        <v>3</v>
      </c>
      <c r="E74" s="7">
        <v>70.945744354892426</v>
      </c>
      <c r="F74" s="7">
        <v>24.22237661987041</v>
      </c>
      <c r="G74" s="7">
        <v>0.46942204545454547</v>
      </c>
      <c r="H74" s="7">
        <v>26.210681647940074</v>
      </c>
      <c r="I74" s="7">
        <v>0.49556392156862744</v>
      </c>
      <c r="J74" s="7">
        <v>2.4057945098039215</v>
      </c>
      <c r="K74" s="7">
        <v>0</v>
      </c>
      <c r="L74" s="7">
        <v>0.13114344827586208</v>
      </c>
      <c r="M74" s="7">
        <v>0</v>
      </c>
      <c r="N74" s="7">
        <v>0</v>
      </c>
      <c r="O74" s="7">
        <v>0</v>
      </c>
      <c r="P74" s="7">
        <v>124.88072654780589</v>
      </c>
    </row>
    <row r="75" spans="1:16" x14ac:dyDescent="0.3">
      <c r="A75">
        <v>2</v>
      </c>
      <c r="B75" t="s">
        <v>17</v>
      </c>
      <c r="C75">
        <v>0.05</v>
      </c>
      <c r="D75">
        <v>3</v>
      </c>
      <c r="E75" s="7">
        <v>69.283330446945982</v>
      </c>
      <c r="F75" s="7">
        <v>24.581004049676029</v>
      </c>
      <c r="G75" s="7">
        <v>0.54268431818181817</v>
      </c>
      <c r="H75" s="7">
        <v>26.161815003972304</v>
      </c>
      <c r="I75" s="7">
        <v>0.60499803921568629</v>
      </c>
      <c r="J75" s="7">
        <v>2.6224082352941176</v>
      </c>
      <c r="K75" s="7">
        <v>0</v>
      </c>
      <c r="L75" s="7">
        <v>0.1338201724137931</v>
      </c>
      <c r="M75" s="7">
        <v>0</v>
      </c>
      <c r="N75" s="7">
        <v>0</v>
      </c>
      <c r="O75" s="7">
        <v>0</v>
      </c>
      <c r="P75" s="7">
        <v>123.93006026569972</v>
      </c>
    </row>
    <row r="76" spans="1:16" x14ac:dyDescent="0.3">
      <c r="A76">
        <v>2</v>
      </c>
      <c r="B76" t="s">
        <v>17</v>
      </c>
      <c r="C76">
        <v>0.5</v>
      </c>
      <c r="D76">
        <v>3</v>
      </c>
      <c r="E76" s="7">
        <v>71.132537800572848</v>
      </c>
      <c r="F76" s="7">
        <v>25.31881830453564</v>
      </c>
      <c r="G76" s="7">
        <v>0.45894250000000003</v>
      </c>
      <c r="H76" s="7">
        <v>26.629714901827263</v>
      </c>
      <c r="I76" s="7">
        <v>0.55456980392156863</v>
      </c>
      <c r="J76" s="7">
        <v>2.6190123529411764</v>
      </c>
      <c r="K76" s="7">
        <v>0</v>
      </c>
      <c r="L76" s="7">
        <v>0.12932586206896551</v>
      </c>
      <c r="M76" s="7">
        <v>0</v>
      </c>
      <c r="N76" s="7">
        <v>0</v>
      </c>
      <c r="O76" s="7">
        <v>0</v>
      </c>
      <c r="P76" s="7">
        <v>126.84292152586748</v>
      </c>
    </row>
    <row r="77" spans="1:16" x14ac:dyDescent="0.3">
      <c r="A77">
        <v>3</v>
      </c>
      <c r="B77" t="s">
        <v>15</v>
      </c>
      <c r="C77">
        <v>0</v>
      </c>
      <c r="D77">
        <v>3</v>
      </c>
      <c r="E77" s="7">
        <v>65.605248784386859</v>
      </c>
      <c r="F77" s="7">
        <v>24.372914686825052</v>
      </c>
      <c r="G77" s="7">
        <v>0.36791749999999995</v>
      </c>
      <c r="H77" s="7">
        <v>31.695622290318923</v>
      </c>
      <c r="I77" s="7">
        <v>0.48164803921568633</v>
      </c>
      <c r="J77" s="7">
        <v>2.2374272549019607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124.76077855564849</v>
      </c>
    </row>
    <row r="78" spans="1:16" x14ac:dyDescent="0.3">
      <c r="A78">
        <v>3</v>
      </c>
      <c r="B78" t="s">
        <v>20</v>
      </c>
      <c r="C78">
        <v>0.05</v>
      </c>
      <c r="D78">
        <v>3</v>
      </c>
      <c r="E78" s="7">
        <v>68.71570438952908</v>
      </c>
      <c r="F78" s="7">
        <v>25.292229751619871</v>
      </c>
      <c r="G78" s="7">
        <v>0.3019075</v>
      </c>
      <c r="H78" s="7">
        <v>23.042175689479063</v>
      </c>
      <c r="I78" s="7">
        <v>0.34724647058823527</v>
      </c>
      <c r="J78" s="7">
        <v>0.98014921568627444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118.67941301690252</v>
      </c>
    </row>
    <row r="79" spans="1:16" x14ac:dyDescent="0.3">
      <c r="A79">
        <v>3</v>
      </c>
      <c r="B79" t="s">
        <v>20</v>
      </c>
      <c r="C79">
        <v>0.5</v>
      </c>
      <c r="D79">
        <v>3</v>
      </c>
      <c r="E79" s="7">
        <v>13.942525144874443</v>
      </c>
      <c r="F79" s="7">
        <v>5.7185550755939527</v>
      </c>
      <c r="G79" s="7">
        <v>0</v>
      </c>
      <c r="H79" s="7">
        <v>4.9112454885938037</v>
      </c>
      <c r="I79" s="7">
        <v>0.1662186274509804</v>
      </c>
      <c r="J79" s="7">
        <v>0.36927803921568625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25.107822375728865</v>
      </c>
    </row>
    <row r="80" spans="1:16" x14ac:dyDescent="0.3">
      <c r="A80">
        <v>3</v>
      </c>
      <c r="B80" t="s">
        <v>17</v>
      </c>
      <c r="C80">
        <v>0.05</v>
      </c>
      <c r="D80">
        <v>3</v>
      </c>
      <c r="E80" s="7">
        <v>67.121059082128824</v>
      </c>
      <c r="F80" s="7">
        <v>28.651796436285096</v>
      </c>
      <c r="G80" s="7">
        <v>0.42267499999999997</v>
      </c>
      <c r="H80" s="7">
        <v>27.272542503688573</v>
      </c>
      <c r="I80" s="7">
        <v>0.50815352941176473</v>
      </c>
      <c r="J80" s="7">
        <v>2.3148694117647057</v>
      </c>
      <c r="K80" s="7">
        <v>0</v>
      </c>
      <c r="L80" s="7">
        <v>0.13667034482758619</v>
      </c>
      <c r="M80" s="7">
        <v>0</v>
      </c>
      <c r="N80" s="7">
        <v>0</v>
      </c>
      <c r="O80" s="7">
        <v>0</v>
      </c>
      <c r="P80" s="7">
        <v>126.42776630810656</v>
      </c>
    </row>
    <row r="81" spans="1:16" x14ac:dyDescent="0.3">
      <c r="A81">
        <v>3</v>
      </c>
      <c r="B81" t="s">
        <v>17</v>
      </c>
      <c r="C81">
        <v>0.5</v>
      </c>
      <c r="D81">
        <v>3</v>
      </c>
      <c r="E81" s="7">
        <v>61.173623859321921</v>
      </c>
      <c r="F81" s="7">
        <v>28.021086663066953</v>
      </c>
      <c r="G81" s="7">
        <v>0.48907590909090909</v>
      </c>
      <c r="H81" s="7">
        <v>27.540903189195323</v>
      </c>
      <c r="I81" s="7">
        <v>0.54107274509803915</v>
      </c>
      <c r="J81" s="7">
        <v>2.2640396078431371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120.02980197361627</v>
      </c>
    </row>
    <row r="82" spans="1:16" x14ac:dyDescent="0.3">
      <c r="A82">
        <v>5</v>
      </c>
      <c r="B82" t="s">
        <v>15</v>
      </c>
      <c r="C82">
        <v>0</v>
      </c>
      <c r="D82">
        <v>3</v>
      </c>
      <c r="E82" s="7">
        <v>59.545201158995532</v>
      </c>
      <c r="F82" s="7">
        <v>44.940829643628511</v>
      </c>
      <c r="G82" s="7">
        <v>0.22203522727272729</v>
      </c>
      <c r="H82" s="7">
        <v>19.130509136306888</v>
      </c>
      <c r="I82" s="7">
        <v>0.30743254901960781</v>
      </c>
      <c r="J82" s="7">
        <v>0.91976039215686278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125.06576810738012</v>
      </c>
    </row>
    <row r="83" spans="1:16" x14ac:dyDescent="0.3">
      <c r="A83">
        <v>5</v>
      </c>
      <c r="B83" t="s">
        <v>20</v>
      </c>
      <c r="C83">
        <v>0.05</v>
      </c>
      <c r="D83">
        <v>3</v>
      </c>
      <c r="E83" s="7">
        <v>60.116854725904219</v>
      </c>
      <c r="F83" s="7">
        <v>45.75843628509719</v>
      </c>
      <c r="G83" s="7">
        <v>0.26136431818181821</v>
      </c>
      <c r="H83" s="7">
        <v>14.097311769379184</v>
      </c>
      <c r="I83" s="7">
        <v>0.30775960784313727</v>
      </c>
      <c r="J83" s="7">
        <v>0.51404607843137251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121.05577278483693</v>
      </c>
    </row>
    <row r="84" spans="1:16" x14ac:dyDescent="0.3">
      <c r="A84">
        <v>5</v>
      </c>
      <c r="B84" t="s">
        <v>20</v>
      </c>
      <c r="C84">
        <v>0.5</v>
      </c>
      <c r="D84">
        <v>3</v>
      </c>
      <c r="E84" s="7">
        <v>62.66519882768268</v>
      </c>
      <c r="F84" s="7">
        <v>48.02541414686825</v>
      </c>
      <c r="G84" s="7">
        <v>0.25426477272727271</v>
      </c>
      <c r="H84" s="7">
        <v>10.243216887980934</v>
      </c>
      <c r="I84" s="7">
        <v>0.23127882352941179</v>
      </c>
      <c r="J84" s="7">
        <v>0.2892688235294118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121.70864228231795</v>
      </c>
    </row>
    <row r="85" spans="1:16" x14ac:dyDescent="0.3">
      <c r="A85">
        <v>5</v>
      </c>
      <c r="B85" t="s">
        <v>17</v>
      </c>
      <c r="C85">
        <v>0.05</v>
      </c>
      <c r="D85">
        <v>3</v>
      </c>
      <c r="E85" s="7">
        <v>56.638566575634449</v>
      </c>
      <c r="F85" s="7">
        <v>41.35450215982722</v>
      </c>
      <c r="G85" s="7">
        <v>0.22675727272727275</v>
      </c>
      <c r="H85" s="7">
        <v>17.788148450800136</v>
      </c>
      <c r="I85" s="7">
        <v>0.29013509803921567</v>
      </c>
      <c r="J85" s="7">
        <v>0.93379823529411765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117.2319077923224</v>
      </c>
    </row>
    <row r="86" spans="1:16" x14ac:dyDescent="0.3">
      <c r="A86">
        <v>5</v>
      </c>
      <c r="B86" t="s">
        <v>17</v>
      </c>
      <c r="C86">
        <v>0.5</v>
      </c>
      <c r="D86">
        <v>3</v>
      </c>
      <c r="E86" s="7">
        <v>55.36598581229601</v>
      </c>
      <c r="F86" s="7">
        <v>40.882692764578834</v>
      </c>
      <c r="G86" s="7">
        <v>0</v>
      </c>
      <c r="H86" s="7">
        <v>17.608232890704802</v>
      </c>
      <c r="I86" s="7">
        <v>0.29017450980392157</v>
      </c>
      <c r="J86" s="7">
        <v>0.86770392156862741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115.0147898989522</v>
      </c>
    </row>
    <row r="87" spans="1:16" x14ac:dyDescent="0.3">
      <c r="A87">
        <v>7</v>
      </c>
      <c r="B87" t="s">
        <v>15</v>
      </c>
      <c r="C87">
        <v>0</v>
      </c>
      <c r="D87">
        <v>3</v>
      </c>
      <c r="E87" s="7">
        <v>52.367302337973754</v>
      </c>
      <c r="F87" s="7">
        <v>43.10220410367171</v>
      </c>
      <c r="G87" s="7">
        <v>0</v>
      </c>
      <c r="H87" s="7">
        <v>15.720933832709113</v>
      </c>
      <c r="I87" s="7">
        <v>0.1678221568627451</v>
      </c>
      <c r="J87" s="7">
        <v>0.36055882352941176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111.71882125474673</v>
      </c>
    </row>
    <row r="88" spans="1:16" x14ac:dyDescent="0.3">
      <c r="A88">
        <v>7</v>
      </c>
      <c r="B88" t="s">
        <v>20</v>
      </c>
      <c r="C88">
        <v>0.05</v>
      </c>
      <c r="D88">
        <v>3</v>
      </c>
      <c r="E88" s="7">
        <v>52.642867847865183</v>
      </c>
      <c r="F88" s="7">
        <v>40.153922246220304</v>
      </c>
      <c r="G88" s="7">
        <v>0.22599386363636365</v>
      </c>
      <c r="H88" s="7">
        <v>16.145318125070933</v>
      </c>
      <c r="I88" s="7">
        <v>0.2536772549019608</v>
      </c>
      <c r="J88" s="7">
        <v>0.46692666666666666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109.8887060043614</v>
      </c>
    </row>
    <row r="89" spans="1:16" x14ac:dyDescent="0.3">
      <c r="A89">
        <v>7</v>
      </c>
      <c r="B89" t="s">
        <v>20</v>
      </c>
      <c r="C89">
        <v>0.5</v>
      </c>
      <c r="D89">
        <v>3</v>
      </c>
      <c r="E89" s="7">
        <v>55.380551188969562</v>
      </c>
      <c r="F89" s="7">
        <v>45.728663876889847</v>
      </c>
      <c r="G89" s="7">
        <v>0</v>
      </c>
      <c r="H89" s="7">
        <v>13.583160594711158</v>
      </c>
      <c r="I89" s="7">
        <v>0.19634803921568628</v>
      </c>
      <c r="J89" s="7">
        <v>0.28658901960784311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115.17531271939411</v>
      </c>
    </row>
    <row r="90" spans="1:16" x14ac:dyDescent="0.3">
      <c r="A90">
        <v>7</v>
      </c>
      <c r="B90" t="s">
        <v>17</v>
      </c>
      <c r="C90">
        <v>0.05</v>
      </c>
      <c r="D90">
        <v>3</v>
      </c>
      <c r="E90" s="7">
        <v>52.303593885299406</v>
      </c>
      <c r="F90" s="7">
        <v>40.440465172786176</v>
      </c>
      <c r="G90" s="7">
        <v>0</v>
      </c>
      <c r="H90" s="7">
        <v>16.875814776983315</v>
      </c>
      <c r="I90" s="7">
        <v>0.20593117647058823</v>
      </c>
      <c r="J90" s="7">
        <v>0.6137943137254902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110.43959932526498</v>
      </c>
    </row>
    <row r="91" spans="1:16" x14ac:dyDescent="0.3">
      <c r="A91">
        <v>7</v>
      </c>
      <c r="B91" t="s">
        <v>17</v>
      </c>
      <c r="C91">
        <v>0.5</v>
      </c>
      <c r="D91">
        <v>3</v>
      </c>
      <c r="E91" s="7">
        <v>49.943287484180381</v>
      </c>
      <c r="F91" s="7">
        <v>38.749481641468684</v>
      </c>
      <c r="G91" s="7">
        <v>0.26467522727272724</v>
      </c>
      <c r="H91" s="7">
        <v>17.092628532516173</v>
      </c>
      <c r="I91" s="7">
        <v>0.2548574509803922</v>
      </c>
      <c r="J91" s="7">
        <v>0.74315529411764703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107.04808563053601</v>
      </c>
    </row>
    <row r="92" spans="1:16" x14ac:dyDescent="0.3">
      <c r="A92">
        <v>8</v>
      </c>
      <c r="B92" t="s">
        <v>15</v>
      </c>
      <c r="C92">
        <v>0</v>
      </c>
      <c r="D92">
        <v>3</v>
      </c>
      <c r="E92" s="7">
        <v>60.293271164990337</v>
      </c>
      <c r="F92" s="7">
        <v>47.119141468682507</v>
      </c>
      <c r="G92" s="7">
        <v>0</v>
      </c>
      <c r="H92" s="7">
        <v>18.559107252298265</v>
      </c>
      <c r="I92" s="7">
        <v>0.25202568627450983</v>
      </c>
      <c r="J92" s="7">
        <v>0.39736372549019611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126.62090929773581</v>
      </c>
    </row>
    <row r="93" spans="1:16" x14ac:dyDescent="0.3">
      <c r="A93">
        <v>8</v>
      </c>
      <c r="B93" t="s">
        <v>20</v>
      </c>
      <c r="C93">
        <v>0.05</v>
      </c>
      <c r="D93">
        <v>3</v>
      </c>
      <c r="E93" s="7">
        <v>57.4087977086525</v>
      </c>
      <c r="F93" s="7">
        <v>42.537529697624187</v>
      </c>
      <c r="G93" s="7">
        <v>0.22738522727272725</v>
      </c>
      <c r="H93" s="7">
        <v>16.801213710135059</v>
      </c>
      <c r="I93" s="7">
        <v>0.33492411764705887</v>
      </c>
      <c r="J93" s="7">
        <v>0.44322156862745093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117.75307202995899</v>
      </c>
    </row>
    <row r="94" spans="1:16" x14ac:dyDescent="0.3">
      <c r="A94">
        <v>8</v>
      </c>
      <c r="B94" t="s">
        <v>20</v>
      </c>
      <c r="C94">
        <v>0.5</v>
      </c>
      <c r="D94">
        <v>3</v>
      </c>
      <c r="E94" s="7">
        <v>57.392247385599148</v>
      </c>
      <c r="F94" s="7">
        <v>45.812718412526998</v>
      </c>
      <c r="G94" s="7">
        <v>0</v>
      </c>
      <c r="H94" s="7">
        <v>14.568375893769153</v>
      </c>
      <c r="I94" s="7">
        <v>0.18709235294117646</v>
      </c>
      <c r="J94" s="7">
        <v>0.26950725490196081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118.22994129973846</v>
      </c>
    </row>
    <row r="95" spans="1:16" x14ac:dyDescent="0.3">
      <c r="A95">
        <v>8</v>
      </c>
      <c r="B95" t="s">
        <v>17</v>
      </c>
      <c r="C95">
        <v>0.05</v>
      </c>
      <c r="D95">
        <v>3</v>
      </c>
      <c r="E95" s="7">
        <v>57.158085992140144</v>
      </c>
      <c r="F95" s="7">
        <v>42.374094492440605</v>
      </c>
      <c r="G95" s="7">
        <v>0.30962931818181816</v>
      </c>
      <c r="H95" s="7">
        <v>17.843096583815687</v>
      </c>
      <c r="I95" s="7">
        <v>0.24798098039215688</v>
      </c>
      <c r="J95" s="7">
        <v>0.57098313725490191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118.50387050422532</v>
      </c>
    </row>
    <row r="96" spans="1:16" x14ac:dyDescent="0.3">
      <c r="A96">
        <v>8</v>
      </c>
      <c r="B96" t="s">
        <v>17</v>
      </c>
      <c r="C96">
        <v>0.5</v>
      </c>
      <c r="D96">
        <v>3</v>
      </c>
      <c r="E96" s="7">
        <v>56.141585625790981</v>
      </c>
      <c r="F96" s="7">
        <v>42.80159881209503</v>
      </c>
      <c r="G96" s="7">
        <v>0.28312727272727273</v>
      </c>
      <c r="H96" s="7">
        <v>18.935996368176145</v>
      </c>
      <c r="I96" s="7">
        <v>0.25473411764705883</v>
      </c>
      <c r="J96" s="7">
        <v>0.57894764705882351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118.99598984349531</v>
      </c>
    </row>
    <row r="97" spans="1:16" x14ac:dyDescent="0.3">
      <c r="A97">
        <v>9</v>
      </c>
      <c r="B97" t="s">
        <v>15</v>
      </c>
      <c r="C97">
        <v>0</v>
      </c>
      <c r="D97">
        <v>3</v>
      </c>
      <c r="E97" s="7">
        <v>53.488014720575507</v>
      </c>
      <c r="F97" s="7">
        <v>42.420938174946002</v>
      </c>
      <c r="G97" s="7">
        <v>0</v>
      </c>
      <c r="H97" s="7">
        <v>17.480283509249801</v>
      </c>
      <c r="I97" s="7">
        <v>0.2570807843137255</v>
      </c>
      <c r="J97" s="7">
        <v>0.35918509803921567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114.00550228712426</v>
      </c>
    </row>
    <row r="98" spans="1:16" x14ac:dyDescent="0.3">
      <c r="A98">
        <v>9</v>
      </c>
      <c r="B98" t="s">
        <v>20</v>
      </c>
      <c r="C98">
        <v>0.05</v>
      </c>
      <c r="D98">
        <v>3</v>
      </c>
      <c r="E98" s="7">
        <v>55.925916872044226</v>
      </c>
      <c r="F98" s="7">
        <v>42.446514308855292</v>
      </c>
      <c r="G98" s="7">
        <v>0.32130909090909093</v>
      </c>
      <c r="H98" s="7">
        <v>16.30127113834979</v>
      </c>
      <c r="I98" s="7">
        <v>0.31521078431372546</v>
      </c>
      <c r="J98" s="7">
        <v>0.39283117647058818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115.70305337094273</v>
      </c>
    </row>
    <row r="99" spans="1:16" x14ac:dyDescent="0.3">
      <c r="A99">
        <v>9</v>
      </c>
      <c r="B99" t="s">
        <v>20</v>
      </c>
      <c r="C99">
        <v>0.5</v>
      </c>
      <c r="D99">
        <v>3</v>
      </c>
      <c r="E99" s="7">
        <v>56.372249050822617</v>
      </c>
      <c r="F99" s="7">
        <v>43.665064524838016</v>
      </c>
      <c r="G99" s="7">
        <v>0</v>
      </c>
      <c r="H99" s="7">
        <v>13.653001475428441</v>
      </c>
      <c r="I99" s="7">
        <v>0.2168378431372549</v>
      </c>
      <c r="J99" s="7">
        <v>0.26694882352941179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114.17410171775575</v>
      </c>
    </row>
    <row r="100" spans="1:16" x14ac:dyDescent="0.3">
      <c r="A100">
        <v>9</v>
      </c>
      <c r="B100" t="s">
        <v>17</v>
      </c>
      <c r="C100">
        <v>0.05</v>
      </c>
      <c r="D100">
        <v>3</v>
      </c>
      <c r="E100" s="7">
        <v>55.566381136348497</v>
      </c>
      <c r="F100" s="7">
        <v>41.814102591792661</v>
      </c>
      <c r="G100" s="7">
        <v>0</v>
      </c>
      <c r="H100" s="7">
        <v>16.622000680966973</v>
      </c>
      <c r="I100" s="7">
        <v>0.25017960784313725</v>
      </c>
      <c r="J100" s="7">
        <v>0.467601568627451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114.72026558557872</v>
      </c>
    </row>
    <row r="101" spans="1:16" x14ac:dyDescent="0.3">
      <c r="A101">
        <v>9</v>
      </c>
      <c r="B101" t="s">
        <v>17</v>
      </c>
      <c r="C101">
        <v>0.5</v>
      </c>
      <c r="D101">
        <v>3</v>
      </c>
      <c r="E101" s="7">
        <v>57.009019516419102</v>
      </c>
      <c r="F101" s="7">
        <v>42.125698704103677</v>
      </c>
      <c r="G101" s="7">
        <v>0.28179568181818182</v>
      </c>
      <c r="H101" s="7">
        <v>18.06313494495517</v>
      </c>
      <c r="I101" s="7">
        <v>0.27772529411764707</v>
      </c>
      <c r="J101" s="7">
        <v>0.47150745098039221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118.22888159239417</v>
      </c>
    </row>
    <row r="102" spans="1:16" x14ac:dyDescent="0.3">
      <c r="A102">
        <v>9.5</v>
      </c>
      <c r="B102" t="s">
        <v>15</v>
      </c>
      <c r="C102">
        <v>0</v>
      </c>
      <c r="D102">
        <v>3</v>
      </c>
      <c r="E102" s="7">
        <v>41.7890568174249</v>
      </c>
      <c r="F102" s="7">
        <v>32.497033747300215</v>
      </c>
      <c r="G102" s="7">
        <v>0</v>
      </c>
      <c r="H102" s="7">
        <v>15.344321643400296</v>
      </c>
      <c r="I102" s="7">
        <v>0.17634137254901963</v>
      </c>
      <c r="J102" s="7">
        <v>0.31288921568627454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90.119642796360694</v>
      </c>
    </row>
    <row r="103" spans="1:16" x14ac:dyDescent="0.3">
      <c r="A103">
        <v>9.5</v>
      </c>
      <c r="B103" t="s">
        <v>20</v>
      </c>
      <c r="C103">
        <v>0.05</v>
      </c>
      <c r="D103">
        <v>3</v>
      </c>
      <c r="E103" s="7">
        <v>49.899909411843069</v>
      </c>
      <c r="F103" s="7">
        <v>34.232399568034559</v>
      </c>
      <c r="G103" s="7">
        <v>0</v>
      </c>
      <c r="H103" s="7">
        <v>15.115614799682215</v>
      </c>
      <c r="I103" s="7">
        <v>0.22128490196078432</v>
      </c>
      <c r="J103" s="7">
        <v>0.32944215686274508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99.798650838383367</v>
      </c>
    </row>
    <row r="104" spans="1:16" x14ac:dyDescent="0.3">
      <c r="A104">
        <v>9.5</v>
      </c>
      <c r="B104" t="s">
        <v>20</v>
      </c>
      <c r="C104">
        <v>0.5</v>
      </c>
      <c r="D104">
        <v>3</v>
      </c>
      <c r="E104" s="7">
        <v>53.994498101645242</v>
      </c>
      <c r="F104" s="7">
        <v>35.110054805615547</v>
      </c>
      <c r="G104" s="7">
        <v>0</v>
      </c>
      <c r="H104" s="7">
        <v>12.909891045284304</v>
      </c>
      <c r="I104" s="7">
        <v>0.17730137254901962</v>
      </c>
      <c r="J104" s="7">
        <v>0.24272490196078433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102.4344702270549</v>
      </c>
    </row>
    <row r="105" spans="1:16" x14ac:dyDescent="0.3">
      <c r="A105">
        <v>9.5</v>
      </c>
      <c r="B105" t="s">
        <v>17</v>
      </c>
      <c r="C105">
        <v>0.05</v>
      </c>
      <c r="D105">
        <v>3</v>
      </c>
      <c r="E105" s="7">
        <v>46.128221874375541</v>
      </c>
      <c r="F105" s="7">
        <v>35.798762149028079</v>
      </c>
      <c r="G105" s="7">
        <v>0</v>
      </c>
      <c r="H105" s="7">
        <v>12.645830212234706</v>
      </c>
      <c r="I105" s="7">
        <v>0.18396352941176469</v>
      </c>
      <c r="J105" s="7">
        <v>0.35122627450980393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95.108004039559901</v>
      </c>
    </row>
    <row r="106" spans="1:16" x14ac:dyDescent="0.3">
      <c r="A106">
        <v>9.5</v>
      </c>
      <c r="B106" t="s">
        <v>17</v>
      </c>
      <c r="C106">
        <v>0.5</v>
      </c>
      <c r="D106">
        <v>3</v>
      </c>
      <c r="E106" s="7">
        <v>44.228540265103575</v>
      </c>
      <c r="F106" s="7">
        <v>37.976034287257022</v>
      </c>
      <c r="G106" s="7">
        <v>0</v>
      </c>
      <c r="H106" s="7">
        <v>11.857043241402792</v>
      </c>
      <c r="I106" s="7">
        <v>0.21362411764705883</v>
      </c>
      <c r="J106" s="7">
        <v>0.34379196078431373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94.619033872194763</v>
      </c>
    </row>
    <row r="107" spans="1:16" x14ac:dyDescent="0.3">
      <c r="A107">
        <v>10</v>
      </c>
      <c r="B107" t="s">
        <v>15</v>
      </c>
      <c r="C107">
        <v>0</v>
      </c>
      <c r="D107">
        <v>3</v>
      </c>
      <c r="E107" s="7">
        <v>50.711595950176509</v>
      </c>
      <c r="F107" s="7">
        <v>34.385223002159833</v>
      </c>
      <c r="G107" s="7">
        <v>0</v>
      </c>
      <c r="H107" s="7">
        <v>18.123781863579616</v>
      </c>
      <c r="I107" s="7">
        <v>0.21582588235294117</v>
      </c>
      <c r="J107" s="7">
        <v>0.34881235294117646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103.78523905121008</v>
      </c>
    </row>
    <row r="108" spans="1:16" x14ac:dyDescent="0.3">
      <c r="A108">
        <v>10</v>
      </c>
      <c r="B108" t="s">
        <v>20</v>
      </c>
      <c r="C108">
        <v>0.05</v>
      </c>
      <c r="D108">
        <v>3</v>
      </c>
      <c r="E108" s="7">
        <v>58.605950176513687</v>
      </c>
      <c r="F108" s="7">
        <v>30.30354832613391</v>
      </c>
      <c r="G108" s="7">
        <v>0.22383499999999998</v>
      </c>
      <c r="H108" s="7">
        <v>17.742653955283167</v>
      </c>
      <c r="I108" s="7">
        <v>0.25758745098039215</v>
      </c>
      <c r="J108" s="7">
        <v>0.35048901960784312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107.48406392851901</v>
      </c>
    </row>
    <row r="109" spans="1:16" x14ac:dyDescent="0.3">
      <c r="A109">
        <v>10</v>
      </c>
      <c r="B109" t="s">
        <v>20</v>
      </c>
      <c r="C109">
        <v>0.5</v>
      </c>
      <c r="D109">
        <v>3</v>
      </c>
      <c r="E109" s="7">
        <v>63.900803636848067</v>
      </c>
      <c r="F109" s="7">
        <v>30.173953563714907</v>
      </c>
      <c r="G109" s="7">
        <v>0.22411090909090908</v>
      </c>
      <c r="H109" s="7">
        <v>15.77477948019521</v>
      </c>
      <c r="I109" s="7">
        <v>0.21343784313725489</v>
      </c>
      <c r="J109" s="7">
        <v>0.27218294117647057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110.55926837416281</v>
      </c>
    </row>
    <row r="110" spans="1:16" x14ac:dyDescent="0.3">
      <c r="A110">
        <v>10</v>
      </c>
      <c r="B110" t="s">
        <v>17</v>
      </c>
      <c r="C110">
        <v>0.05</v>
      </c>
      <c r="D110">
        <v>3</v>
      </c>
      <c r="E110" s="7">
        <v>51.218270498900949</v>
      </c>
      <c r="F110" s="7">
        <v>41.403439254859613</v>
      </c>
      <c r="G110" s="7">
        <v>0</v>
      </c>
      <c r="H110" s="7">
        <v>6.5908546135512429</v>
      </c>
      <c r="I110" s="7">
        <v>0.20965450980392156</v>
      </c>
      <c r="J110" s="7">
        <v>0.19706980392156864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99.619288681037304</v>
      </c>
    </row>
    <row r="111" spans="1:16" x14ac:dyDescent="0.3">
      <c r="A111">
        <v>10</v>
      </c>
      <c r="B111" t="s">
        <v>17</v>
      </c>
      <c r="C111">
        <v>0.5</v>
      </c>
      <c r="D111">
        <v>3</v>
      </c>
      <c r="E111" s="7">
        <v>46.754846133351101</v>
      </c>
      <c r="F111" s="7">
        <v>37.940145788336935</v>
      </c>
      <c r="G111" s="7">
        <v>0</v>
      </c>
      <c r="H111" s="7">
        <v>4.4602676200204288</v>
      </c>
      <c r="I111" s="7">
        <v>0.2680601960784314</v>
      </c>
      <c r="J111" s="7">
        <v>0.19100411764705882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89.614323855433952</v>
      </c>
    </row>
    <row r="112" spans="1:16" x14ac:dyDescent="0.3">
      <c r="A112">
        <v>12</v>
      </c>
      <c r="B112" t="s">
        <v>15</v>
      </c>
      <c r="C112">
        <v>0</v>
      </c>
      <c r="D112">
        <v>3</v>
      </c>
      <c r="E112" s="7">
        <v>58.151498368081</v>
      </c>
      <c r="F112" s="7">
        <v>27.83546085313175</v>
      </c>
      <c r="G112" s="7">
        <v>0</v>
      </c>
      <c r="H112" s="7">
        <v>19.040322097378276</v>
      </c>
      <c r="I112" s="7">
        <v>0.24089215686274512</v>
      </c>
      <c r="J112" s="7">
        <v>0.33891294117647058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105.60708641663024</v>
      </c>
    </row>
    <row r="113" spans="1:16" x14ac:dyDescent="0.3">
      <c r="A113">
        <v>12</v>
      </c>
      <c r="B113" t="s">
        <v>20</v>
      </c>
      <c r="C113">
        <v>0.05</v>
      </c>
      <c r="D113">
        <v>3</v>
      </c>
      <c r="E113" s="7">
        <v>63.332649370545532</v>
      </c>
      <c r="F113" s="7">
        <v>18.029961123110152</v>
      </c>
      <c r="G113" s="7">
        <v>0.27190886363636363</v>
      </c>
      <c r="H113" s="7">
        <v>24.593269776415845</v>
      </c>
      <c r="I113" s="7">
        <v>0.37913666666666668</v>
      </c>
      <c r="J113" s="7">
        <v>0.39325901960784315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107.00018481998239</v>
      </c>
    </row>
    <row r="114" spans="1:16" x14ac:dyDescent="0.3">
      <c r="A114">
        <v>12</v>
      </c>
      <c r="B114" t="s">
        <v>20</v>
      </c>
      <c r="C114">
        <v>0.5</v>
      </c>
      <c r="D114">
        <v>3</v>
      </c>
      <c r="E114" s="7">
        <v>59.876309864783856</v>
      </c>
      <c r="F114" s="7">
        <v>14.885887958963282</v>
      </c>
      <c r="G114" s="7">
        <v>0</v>
      </c>
      <c r="H114" s="7">
        <v>31.795969356486211</v>
      </c>
      <c r="I114" s="7">
        <v>0.24715156862745097</v>
      </c>
      <c r="J114" s="7">
        <v>0.36750058823529408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107.17281933709609</v>
      </c>
    </row>
    <row r="115" spans="1:16" x14ac:dyDescent="0.3">
      <c r="A115">
        <v>12</v>
      </c>
      <c r="B115" t="s">
        <v>17</v>
      </c>
      <c r="C115">
        <v>0.05</v>
      </c>
      <c r="D115">
        <v>3</v>
      </c>
      <c r="E115" s="7">
        <v>53.003803037367611</v>
      </c>
      <c r="F115" s="7">
        <v>35.366897948164151</v>
      </c>
      <c r="G115" s="7">
        <v>0.49319227272727273</v>
      </c>
      <c r="H115" s="7">
        <v>3.2623970037453183</v>
      </c>
      <c r="I115" s="7">
        <v>1.188566274509804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93.314856536514156</v>
      </c>
    </row>
    <row r="116" spans="1:16" x14ac:dyDescent="0.3">
      <c r="A116">
        <v>12</v>
      </c>
      <c r="B116" t="s">
        <v>17</v>
      </c>
      <c r="C116">
        <v>0.5</v>
      </c>
      <c r="D116">
        <v>3</v>
      </c>
      <c r="E116" s="7">
        <v>56.904598348098311</v>
      </c>
      <c r="F116" s="7">
        <v>39.172090172786177</v>
      </c>
      <c r="G116" s="7">
        <v>0</v>
      </c>
      <c r="H116" s="7">
        <v>3.505791624106231</v>
      </c>
      <c r="I116" s="7">
        <v>0.39834235294117648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99.980822497931896</v>
      </c>
    </row>
    <row r="117" spans="1:16" x14ac:dyDescent="0.3">
      <c r="A117">
        <v>11</v>
      </c>
      <c r="B117" t="s">
        <v>15</v>
      </c>
      <c r="C117">
        <v>0</v>
      </c>
      <c r="D117">
        <v>3</v>
      </c>
      <c r="E117" s="7">
        <v>65.273182908146268</v>
      </c>
      <c r="F117" s="7">
        <v>45.205134989200864</v>
      </c>
      <c r="G117" s="7">
        <v>0.23895545454545453</v>
      </c>
      <c r="H117" s="7">
        <v>23.427297469072752</v>
      </c>
      <c r="I117" s="7">
        <v>0.31368235294117647</v>
      </c>
      <c r="J117" s="7">
        <v>0.40270549019607843</v>
      </c>
      <c r="K117" s="7">
        <v>0</v>
      </c>
      <c r="L117" s="7">
        <v>0.22549086206896551</v>
      </c>
      <c r="M117" s="7">
        <v>0</v>
      </c>
      <c r="N117" s="7">
        <v>0</v>
      </c>
      <c r="O117" s="7">
        <v>0</v>
      </c>
      <c r="P117" s="7">
        <v>135.08644952617155</v>
      </c>
    </row>
    <row r="118" spans="1:16" x14ac:dyDescent="0.3">
      <c r="A118">
        <v>11</v>
      </c>
      <c r="B118" t="s">
        <v>20</v>
      </c>
      <c r="C118">
        <v>0.05</v>
      </c>
      <c r="D118">
        <v>3</v>
      </c>
      <c r="E118" s="7">
        <v>75.344129421168319</v>
      </c>
      <c r="F118" s="7">
        <v>28.230454913606913</v>
      </c>
      <c r="G118" s="7">
        <v>0.27246636363636362</v>
      </c>
      <c r="H118" s="7">
        <v>33.367493360572013</v>
      </c>
      <c r="I118" s="7">
        <v>0.35260784313725491</v>
      </c>
      <c r="J118" s="7">
        <v>0.50888803921568626</v>
      </c>
      <c r="K118" s="7">
        <v>0</v>
      </c>
      <c r="L118" s="7">
        <v>0.13790086206896551</v>
      </c>
      <c r="M118" s="7">
        <v>0</v>
      </c>
      <c r="N118" s="7">
        <v>0</v>
      </c>
      <c r="O118" s="7">
        <v>0</v>
      </c>
      <c r="P118" s="7">
        <v>138.21394080340554</v>
      </c>
    </row>
    <row r="119" spans="1:16" x14ac:dyDescent="0.3">
      <c r="A119">
        <v>11</v>
      </c>
      <c r="B119" t="s">
        <v>20</v>
      </c>
      <c r="C119">
        <v>0.5</v>
      </c>
      <c r="D119">
        <v>3</v>
      </c>
      <c r="E119" s="7">
        <v>70.868593885299404</v>
      </c>
      <c r="F119" s="7">
        <v>23.334981911447084</v>
      </c>
      <c r="G119" s="7">
        <v>0.25823181818181817</v>
      </c>
      <c r="H119" s="7">
        <v>33.506506866416977</v>
      </c>
      <c r="I119" s="7">
        <v>0.31378313725490192</v>
      </c>
      <c r="J119" s="7">
        <v>0.40126058823529409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128.68335820683549</v>
      </c>
    </row>
    <row r="120" spans="1:16" x14ac:dyDescent="0.3">
      <c r="A120">
        <v>11</v>
      </c>
      <c r="B120" t="s">
        <v>17</v>
      </c>
      <c r="C120">
        <v>0.05</v>
      </c>
      <c r="D120">
        <v>3</v>
      </c>
      <c r="E120" s="7">
        <v>69.541215613135279</v>
      </c>
      <c r="F120" s="7">
        <v>58.524633909287267</v>
      </c>
      <c r="G120" s="7">
        <v>0.29176795454545457</v>
      </c>
      <c r="H120" s="7">
        <v>4.9980544773578481</v>
      </c>
      <c r="I120" s="7">
        <v>0.595178431372549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133.9508503856984</v>
      </c>
    </row>
    <row r="121" spans="1:16" x14ac:dyDescent="0.3">
      <c r="A121">
        <v>11</v>
      </c>
      <c r="B121" t="s">
        <v>17</v>
      </c>
      <c r="C121">
        <v>0.5</v>
      </c>
      <c r="D121">
        <v>3</v>
      </c>
      <c r="E121" s="7">
        <v>66.104605675081601</v>
      </c>
      <c r="F121" s="7">
        <v>52.770498380129588</v>
      </c>
      <c r="G121" s="7">
        <v>0</v>
      </c>
      <c r="H121" s="7">
        <v>4.7122801044149361</v>
      </c>
      <c r="I121" s="7">
        <v>0.43469137254901963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124.02207553217514</v>
      </c>
    </row>
    <row r="122" spans="1:16" x14ac:dyDescent="0.3">
      <c r="A122">
        <v>14</v>
      </c>
      <c r="B122" t="s">
        <v>15</v>
      </c>
      <c r="C122">
        <v>0</v>
      </c>
      <c r="D122">
        <v>3</v>
      </c>
      <c r="E122" s="7">
        <v>50.457513821354823</v>
      </c>
      <c r="F122" s="7">
        <v>27.125320464362851</v>
      </c>
      <c r="G122" s="7">
        <v>0.2727</v>
      </c>
      <c r="H122" s="7">
        <v>19.489836567926453</v>
      </c>
      <c r="I122" s="7">
        <v>0.38986568627450979</v>
      </c>
      <c r="J122" s="7">
        <v>0.3379094117647059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98.07314595168333</v>
      </c>
    </row>
    <row r="123" spans="1:16" x14ac:dyDescent="0.3">
      <c r="A123">
        <v>14</v>
      </c>
      <c r="B123" t="s">
        <v>20</v>
      </c>
      <c r="C123">
        <v>0.05</v>
      </c>
      <c r="D123">
        <v>3</v>
      </c>
      <c r="E123" s="7">
        <v>53.147635715713044</v>
      </c>
      <c r="F123" s="7">
        <v>15.552349352051838</v>
      </c>
      <c r="G123" s="7">
        <v>1.182715909090909</v>
      </c>
      <c r="H123" s="7">
        <v>25.286389286119626</v>
      </c>
      <c r="I123" s="7">
        <v>1.5978280392156865</v>
      </c>
      <c r="J123" s="7">
        <v>0.36197411764705884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97.128892419838166</v>
      </c>
    </row>
    <row r="124" spans="1:16" x14ac:dyDescent="0.3">
      <c r="A124">
        <v>14</v>
      </c>
      <c r="B124" t="s">
        <v>20</v>
      </c>
      <c r="C124">
        <v>0.5</v>
      </c>
      <c r="D124">
        <v>3</v>
      </c>
      <c r="E124" s="7">
        <v>52.966237927129825</v>
      </c>
      <c r="F124" s="7">
        <v>13.663400377969763</v>
      </c>
      <c r="G124" s="7">
        <v>0.30169181818181817</v>
      </c>
      <c r="H124" s="7">
        <v>28.335333333333335</v>
      </c>
      <c r="I124" s="7">
        <v>0.35060078431372549</v>
      </c>
      <c r="J124" s="7">
        <v>0.38102470588235293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95.998288946810831</v>
      </c>
    </row>
    <row r="125" spans="1:16" x14ac:dyDescent="0.3">
      <c r="A125">
        <v>14</v>
      </c>
      <c r="B125" t="s">
        <v>17</v>
      </c>
      <c r="C125">
        <v>0.05</v>
      </c>
      <c r="D125">
        <v>3</v>
      </c>
      <c r="E125" s="7">
        <v>45.999626323852659</v>
      </c>
      <c r="F125" s="7">
        <v>42.14647030237581</v>
      </c>
      <c r="G125" s="7">
        <v>0.99757636363636371</v>
      </c>
      <c r="H125" s="7">
        <v>4.2743886051526498</v>
      </c>
      <c r="I125" s="7">
        <v>1.6470523529411765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95.065113947958665</v>
      </c>
    </row>
    <row r="126" spans="1:16" x14ac:dyDescent="0.3">
      <c r="A126">
        <v>14</v>
      </c>
      <c r="B126" t="s">
        <v>17</v>
      </c>
      <c r="C126">
        <v>0.5</v>
      </c>
      <c r="D126">
        <v>3</v>
      </c>
      <c r="E126" s="7">
        <v>47.293838007060543</v>
      </c>
      <c r="F126" s="7">
        <v>38.221613660907131</v>
      </c>
      <c r="G126" s="7">
        <v>0</v>
      </c>
      <c r="H126" s="7">
        <v>2.5623876971966859</v>
      </c>
      <c r="I126" s="7">
        <v>0.41039098039215682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88.488230345556516</v>
      </c>
    </row>
    <row r="127" spans="1:16" x14ac:dyDescent="0.3">
      <c r="A127">
        <v>16</v>
      </c>
      <c r="B127" t="s">
        <v>15</v>
      </c>
      <c r="C127">
        <v>0</v>
      </c>
      <c r="D127">
        <v>3</v>
      </c>
      <c r="E127" s="7">
        <v>49.093191567308331</v>
      </c>
      <c r="F127" s="7">
        <v>27.284631209503242</v>
      </c>
      <c r="G127" s="7">
        <v>1.0260425</v>
      </c>
      <c r="H127" s="7">
        <v>20.908143457042332</v>
      </c>
      <c r="I127" s="7">
        <v>1.4166423529411765</v>
      </c>
      <c r="J127" s="7">
        <v>0.35370098039215686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100.08235206718724</v>
      </c>
    </row>
    <row r="128" spans="1:16" x14ac:dyDescent="0.3">
      <c r="A128">
        <v>16</v>
      </c>
      <c r="B128" t="s">
        <v>20</v>
      </c>
      <c r="C128">
        <v>0.05</v>
      </c>
      <c r="D128">
        <v>3</v>
      </c>
      <c r="E128" s="7">
        <v>53.791186638246856</v>
      </c>
      <c r="F128" s="7">
        <v>15.372881479481642</v>
      </c>
      <c r="G128" s="7">
        <v>1.1620838636363635</v>
      </c>
      <c r="H128" s="7">
        <v>25.817705822267619</v>
      </c>
      <c r="I128" s="7">
        <v>1.4600278431372551</v>
      </c>
      <c r="J128" s="7">
        <v>0.34215274509803922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97.946038391867788</v>
      </c>
    </row>
    <row r="129" spans="1:16" x14ac:dyDescent="0.3">
      <c r="A129">
        <v>16</v>
      </c>
      <c r="B129" t="s">
        <v>20</v>
      </c>
      <c r="C129">
        <v>0.5</v>
      </c>
      <c r="D129">
        <v>3</v>
      </c>
      <c r="E129" s="7">
        <v>55.253455005661763</v>
      </c>
      <c r="F129" s="7">
        <v>13.631702753779699</v>
      </c>
      <c r="G129" s="7">
        <v>0.39316954545454547</v>
      </c>
      <c r="H129" s="7">
        <v>26.977759845647487</v>
      </c>
      <c r="I129" s="7">
        <v>0.60163058823529414</v>
      </c>
      <c r="J129" s="7">
        <v>0.3841662745098039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97.241884013288583</v>
      </c>
    </row>
    <row r="130" spans="1:16" x14ac:dyDescent="0.3">
      <c r="A130">
        <v>16</v>
      </c>
      <c r="B130" t="s">
        <v>17</v>
      </c>
      <c r="C130">
        <v>0.05</v>
      </c>
      <c r="D130">
        <v>3</v>
      </c>
      <c r="E130" s="7">
        <v>45.226010124558712</v>
      </c>
      <c r="F130" s="7">
        <v>36.729797516198708</v>
      </c>
      <c r="G130" s="7">
        <v>0.91911818181818183</v>
      </c>
      <c r="H130" s="7">
        <v>3.7371369878560889</v>
      </c>
      <c r="I130" s="7">
        <v>1.511954705882353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88.124017516314055</v>
      </c>
    </row>
    <row r="131" spans="1:16" x14ac:dyDescent="0.3">
      <c r="A131">
        <v>16</v>
      </c>
      <c r="B131" t="s">
        <v>17</v>
      </c>
      <c r="C131">
        <v>0.5</v>
      </c>
      <c r="D131">
        <v>3</v>
      </c>
      <c r="E131" s="7">
        <v>50.772368280823294</v>
      </c>
      <c r="F131" s="7">
        <v>21.563498650107991</v>
      </c>
      <c r="G131" s="7">
        <v>0.22780909090909091</v>
      </c>
      <c r="H131" s="7">
        <v>2.3571229145386452</v>
      </c>
      <c r="I131" s="7">
        <v>0.4378813725490196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75.358680308928044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F4C6F71B2A54F825DAE3726AE79A0" ma:contentTypeVersion="13" ma:contentTypeDescription="Een nieuw document maken." ma:contentTypeScope="" ma:versionID="ee26f7d762d990d2970e49aed45c6ad7">
  <xsd:schema xmlns:xsd="http://www.w3.org/2001/XMLSchema" xmlns:xs="http://www.w3.org/2001/XMLSchema" xmlns:p="http://schemas.microsoft.com/office/2006/metadata/properties" xmlns:ns3="f669b691-7ff2-406d-ae89-27550ce6aa7d" xmlns:ns4="6a261a2e-c55b-44c7-9ce3-b5ec4f8209b3" targetNamespace="http://schemas.microsoft.com/office/2006/metadata/properties" ma:root="true" ma:fieldsID="1eeff1462c02e33a5265701a030896a5" ns3:_="" ns4:_="">
    <xsd:import namespace="f669b691-7ff2-406d-ae89-27550ce6aa7d"/>
    <xsd:import namespace="6a261a2e-c55b-44c7-9ce3-b5ec4f8209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9b691-7ff2-406d-ae89-27550ce6a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61a2e-c55b-44c7-9ce3-b5ec4f8209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25BEB-32C2-4C09-9A42-84E7C7E08CF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261a2e-c55b-44c7-9ce3-b5ec4f8209b3"/>
    <ds:schemaRef ds:uri="http://purl.org/dc/elements/1.1/"/>
    <ds:schemaRef ds:uri="http://schemas.microsoft.com/office/2006/metadata/properties"/>
    <ds:schemaRef ds:uri="f669b691-7ff2-406d-ae89-27550ce6aa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70B36-D6E7-42B1-8EF2-66EEEEE3A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9b691-7ff2-406d-ae89-27550ce6aa7d"/>
    <ds:schemaRef ds:uri="6a261a2e-c55b-44c7-9ce3-b5ec4f820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8D178-07AE-4574-A74E-56E851B60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S2_mgL</vt:lpstr>
      <vt:lpstr>S2_mmolL</vt:lpstr>
      <vt:lpstr>S3_mgL</vt:lpstr>
      <vt:lpstr>S3_mmolL</vt:lpstr>
      <vt:lpstr>Together_mmol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Miclotte</dc:creator>
  <cp:lastModifiedBy>Lisa Miclotte</cp:lastModifiedBy>
  <dcterms:created xsi:type="dcterms:W3CDTF">2020-10-06T10:18:50Z</dcterms:created>
  <dcterms:modified xsi:type="dcterms:W3CDTF">2022-02-04T14:25:58Z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0x010100092F4C6F71B2A54F825DAE3726AE79A0</vt:lpwstr>
  </property>
</Properties>
</file>