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牧子\Desktop\非結核性抗酸菌症\Scientific Report投稿原稿\"/>
    </mc:Choice>
  </mc:AlternateContent>
  <bookViews>
    <workbookView xWindow="0" yWindow="0" windowWidth="11040" windowHeight="7452" tabRatio="742" firstSheet="1" activeTab="8"/>
  </bookViews>
  <sheets>
    <sheet name="Patients data (all)" sheetId="248" r:id="rId1"/>
    <sheet name="Cytokine data" sheetId="191" r:id="rId2"/>
    <sheet name="Clinical Features(all)" sheetId="237" r:id="rId3"/>
    <sheet name="Table7" sheetId="246" r:id="rId4"/>
    <sheet name="Clinical Features(DN)" sheetId="238" r:id="rId5"/>
    <sheet name="result" sheetId="188" r:id="rId6"/>
    <sheet name="Table5" sheetId="242" r:id="rId7"/>
    <sheet name="Table6" sheetId="243" r:id="rId8"/>
    <sheet name="Cytokine" sheetId="192" r:id="rId9"/>
    <sheet name="CONUT" sheetId="195" r:id="rId10"/>
    <sheet name="CT score" sheetId="17" r:id="rId1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23" i="248" l="1"/>
  <c r="Z14" i="248"/>
  <c r="AA26" i="248" s="1"/>
  <c r="BP26" i="248"/>
  <c r="BO26" i="248"/>
  <c r="BN26" i="248"/>
  <c r="BM26" i="248"/>
  <c r="BL26" i="248"/>
  <c r="BK26" i="248"/>
  <c r="BJ26" i="248"/>
  <c r="BI26" i="248"/>
  <c r="BH26" i="248"/>
  <c r="BG26" i="248"/>
  <c r="BF26" i="248"/>
  <c r="BE26" i="248"/>
  <c r="BD26" i="248"/>
  <c r="BC26" i="248"/>
  <c r="BB26" i="248"/>
  <c r="BA26" i="248"/>
  <c r="AZ26" i="248"/>
  <c r="AY26" i="248"/>
  <c r="AX26" i="248"/>
  <c r="AW26" i="248"/>
  <c r="AV26" i="248"/>
  <c r="AU26" i="248"/>
  <c r="AT26" i="248"/>
  <c r="AS26" i="248"/>
  <c r="AR26" i="248"/>
  <c r="AQ26" i="248"/>
  <c r="AP26" i="248"/>
  <c r="AO26" i="248"/>
  <c r="AN26" i="248"/>
  <c r="AM26" i="248"/>
  <c r="AL26" i="248"/>
  <c r="AK26" i="248"/>
  <c r="AJ26" i="248"/>
  <c r="AI26" i="248"/>
  <c r="AH26" i="248"/>
  <c r="AG26" i="248"/>
  <c r="AF26" i="248"/>
  <c r="AE26" i="248"/>
  <c r="AD26" i="248"/>
  <c r="AC26" i="248"/>
  <c r="Y26" i="248"/>
  <c r="X26" i="248"/>
  <c r="W26" i="248"/>
  <c r="V26" i="248"/>
  <c r="U26" i="248"/>
  <c r="T26" i="248"/>
  <c r="S26" i="248"/>
  <c r="R26" i="248"/>
  <c r="Q26" i="248"/>
  <c r="P26" i="248"/>
  <c r="O26" i="248"/>
  <c r="N26" i="248"/>
  <c r="M26" i="248"/>
  <c r="L26" i="248"/>
  <c r="K26" i="248"/>
  <c r="J26" i="248"/>
  <c r="I26" i="248"/>
  <c r="H26" i="248"/>
  <c r="G26" i="248"/>
  <c r="F26" i="248"/>
  <c r="E26" i="248"/>
  <c r="D26" i="248"/>
  <c r="C26" i="248"/>
  <c r="BP25" i="248"/>
  <c r="BO25" i="248"/>
  <c r="BN25" i="248"/>
  <c r="BM25" i="248"/>
  <c r="BL25" i="248"/>
  <c r="BK25" i="248"/>
  <c r="BJ25" i="248"/>
  <c r="BI25" i="248"/>
  <c r="BH25" i="248"/>
  <c r="BG25" i="248"/>
  <c r="BF25" i="248"/>
  <c r="BE25" i="248"/>
  <c r="BD25" i="248"/>
  <c r="BC25" i="248"/>
  <c r="BB25" i="248"/>
  <c r="BA25" i="248"/>
  <c r="AZ25" i="248"/>
  <c r="AY25" i="248"/>
  <c r="AX25" i="248"/>
  <c r="AW25" i="248"/>
  <c r="AV25" i="248"/>
  <c r="AU25" i="248"/>
  <c r="AT25" i="248"/>
  <c r="AS25" i="248"/>
  <c r="AR25" i="248"/>
  <c r="AQ25" i="248"/>
  <c r="AP25" i="248"/>
  <c r="AO25" i="248"/>
  <c r="AN25" i="248"/>
  <c r="AM25" i="248"/>
  <c r="AL25" i="248"/>
  <c r="AK25" i="248"/>
  <c r="AJ25" i="248"/>
  <c r="AI25" i="248"/>
  <c r="AH25" i="248"/>
  <c r="AG25" i="248"/>
  <c r="AF25" i="248"/>
  <c r="AE25" i="248"/>
  <c r="AD25" i="248"/>
  <c r="AC25" i="248"/>
  <c r="Y25" i="248"/>
  <c r="X25" i="248"/>
  <c r="W25" i="248"/>
  <c r="V25" i="248"/>
  <c r="U25" i="248"/>
  <c r="T25" i="248"/>
  <c r="S25" i="248"/>
  <c r="R25" i="248"/>
  <c r="Q25" i="248"/>
  <c r="P25" i="248"/>
  <c r="O25" i="248"/>
  <c r="N25" i="248"/>
  <c r="M25" i="248"/>
  <c r="L25" i="248"/>
  <c r="K25" i="248"/>
  <c r="J25" i="248"/>
  <c r="I25" i="248"/>
  <c r="H25" i="248"/>
  <c r="G25" i="248"/>
  <c r="F25" i="248"/>
  <c r="E25" i="248"/>
  <c r="D25" i="248"/>
  <c r="C25" i="248"/>
  <c r="BP24" i="248"/>
  <c r="BO24" i="248"/>
  <c r="BN24" i="248"/>
  <c r="BM24" i="248"/>
  <c r="BL24" i="248"/>
  <c r="BK24" i="248"/>
  <c r="BJ24" i="248"/>
  <c r="BI24" i="248"/>
  <c r="BH24" i="248"/>
  <c r="BG24" i="248"/>
  <c r="BF24" i="248"/>
  <c r="BE24" i="248"/>
  <c r="BD24" i="248"/>
  <c r="BC24" i="248"/>
  <c r="BB24" i="248"/>
  <c r="BA24" i="248"/>
  <c r="AZ24" i="248"/>
  <c r="AY24" i="248"/>
  <c r="AX24" i="248"/>
  <c r="AW24" i="248"/>
  <c r="AV24" i="248"/>
  <c r="AU24" i="248"/>
  <c r="AT24" i="248"/>
  <c r="AS24" i="248"/>
  <c r="AR24" i="248"/>
  <c r="AQ24" i="248"/>
  <c r="AP24" i="248"/>
  <c r="AO24" i="248"/>
  <c r="AN24" i="248"/>
  <c r="AM24" i="248"/>
  <c r="AL24" i="248"/>
  <c r="AK24" i="248"/>
  <c r="AJ24" i="248"/>
  <c r="AI24" i="248"/>
  <c r="AH24" i="248"/>
  <c r="AG24" i="248"/>
  <c r="AF24" i="248"/>
  <c r="AE24" i="248"/>
  <c r="AD24" i="248"/>
  <c r="AC24" i="248"/>
  <c r="Y24" i="248"/>
  <c r="X24" i="248"/>
  <c r="W24" i="248"/>
  <c r="V24" i="248"/>
  <c r="U24" i="248"/>
  <c r="T24" i="248"/>
  <c r="S24" i="248"/>
  <c r="R24" i="248"/>
  <c r="Q24" i="248"/>
  <c r="P24" i="248"/>
  <c r="O24" i="248"/>
  <c r="N24" i="248"/>
  <c r="M24" i="248"/>
  <c r="L24" i="248"/>
  <c r="K24" i="248"/>
  <c r="J24" i="248"/>
  <c r="I24" i="248"/>
  <c r="H24" i="248"/>
  <c r="G24" i="248"/>
  <c r="F24" i="248"/>
  <c r="E24" i="248"/>
  <c r="D24" i="248"/>
  <c r="C24" i="248"/>
  <c r="AA24" i="248" l="1"/>
  <c r="AA25" i="248"/>
  <c r="BH27" i="191"/>
  <c r="BG27" i="191"/>
  <c r="BF27" i="191"/>
  <c r="BE27" i="191"/>
  <c r="BD27" i="191"/>
  <c r="BC27" i="191"/>
  <c r="BB27" i="191"/>
  <c r="BA27" i="191"/>
  <c r="AZ27" i="191"/>
  <c r="AY27" i="191"/>
  <c r="AX27" i="191"/>
  <c r="AW27" i="191"/>
  <c r="AV27" i="191"/>
  <c r="AU27" i="191"/>
  <c r="AT27" i="191"/>
  <c r="AS27" i="191"/>
  <c r="AR27" i="191"/>
  <c r="AQ27" i="191"/>
  <c r="AP27" i="191"/>
  <c r="AO27" i="191"/>
  <c r="AN27" i="191"/>
  <c r="AM27" i="191"/>
  <c r="AL27" i="191"/>
  <c r="AK27" i="191"/>
  <c r="AJ27" i="191"/>
  <c r="AI27" i="191"/>
  <c r="AH27" i="191"/>
  <c r="AG27" i="191"/>
  <c r="AF27" i="191"/>
  <c r="AE27" i="191"/>
  <c r="BH14" i="191"/>
  <c r="BG14" i="191"/>
  <c r="BF14" i="191"/>
  <c r="BE14" i="191"/>
  <c r="BD14" i="191"/>
  <c r="BC14" i="191"/>
  <c r="BB14" i="191"/>
  <c r="BA14" i="191"/>
  <c r="AZ14" i="191"/>
  <c r="AY14" i="191"/>
  <c r="AX14" i="191"/>
  <c r="AW14" i="191"/>
  <c r="AV14" i="191"/>
  <c r="AU14" i="191"/>
  <c r="AT14" i="191"/>
  <c r="AS14" i="191"/>
  <c r="AR14" i="191"/>
  <c r="AQ14" i="191"/>
  <c r="AP14" i="191"/>
  <c r="AO14" i="191"/>
  <c r="AN14" i="191"/>
  <c r="AM14" i="191"/>
  <c r="AL14" i="191"/>
  <c r="AK14" i="191"/>
  <c r="AJ14" i="191"/>
  <c r="AI14" i="191"/>
  <c r="AH14" i="191"/>
  <c r="AG14" i="191"/>
  <c r="AF14" i="191"/>
  <c r="AE14" i="191"/>
  <c r="AB27" i="191"/>
  <c r="AA27" i="191"/>
  <c r="Z27" i="191"/>
  <c r="Y27" i="191"/>
  <c r="X27" i="191"/>
  <c r="W27" i="191"/>
  <c r="V27" i="191"/>
  <c r="U27" i="191"/>
  <c r="T27" i="191"/>
  <c r="S27" i="191"/>
  <c r="R27" i="191"/>
  <c r="Q27" i="191"/>
  <c r="P27" i="191"/>
  <c r="O27" i="191"/>
  <c r="N27" i="191"/>
  <c r="M27" i="191"/>
  <c r="L27" i="191"/>
  <c r="K27" i="191"/>
  <c r="J27" i="191"/>
  <c r="I27" i="191"/>
  <c r="H27" i="191"/>
  <c r="G27" i="191"/>
  <c r="F27" i="191"/>
  <c r="E27" i="191"/>
  <c r="D27" i="191"/>
  <c r="C27" i="191"/>
  <c r="B27" i="191"/>
</calcChain>
</file>

<file path=xl/sharedStrings.xml><?xml version="1.0" encoding="utf-8"?>
<sst xmlns="http://schemas.openxmlformats.org/spreadsheetml/2006/main" count="1669" uniqueCount="709">
  <si>
    <t>CAT</t>
    <phoneticPr fontId="1"/>
  </si>
  <si>
    <t>SDS</t>
    <phoneticPr fontId="1"/>
  </si>
  <si>
    <t>BMI</t>
    <phoneticPr fontId="1"/>
  </si>
  <si>
    <t>SpO2</t>
    <phoneticPr fontId="1"/>
  </si>
  <si>
    <t>1/9</t>
    <phoneticPr fontId="1"/>
  </si>
  <si>
    <t>18.2±1.9</t>
    <phoneticPr fontId="1"/>
  </si>
  <si>
    <t>6/15</t>
    <phoneticPr fontId="1"/>
  </si>
  <si>
    <t>5/6</t>
    <phoneticPr fontId="1"/>
  </si>
  <si>
    <t>CAT</t>
  </si>
  <si>
    <t>SDS</t>
  </si>
  <si>
    <t>Score</t>
  </si>
  <si>
    <t>CT Finding</t>
  </si>
  <si>
    <t>Bronchiectasis</t>
  </si>
  <si>
    <t xml:space="preserve"> Severity</t>
  </si>
  <si>
    <t>Absent</t>
  </si>
  <si>
    <t>Mild (bronchus diameter &gt;</t>
  </si>
  <si>
    <t>Moderate (bronchus diameter =</t>
  </si>
  <si>
    <t>Severe (bronchus diameter &gt;</t>
  </si>
  <si>
    <t>adjacent vessel diameter)</t>
  </si>
  <si>
    <t xml:space="preserve"> 2-3×vessel diameter)</t>
  </si>
  <si>
    <t xml:space="preserve"> 3×vessel diameter)</t>
  </si>
  <si>
    <t xml:space="preserve"> Extent</t>
  </si>
  <si>
    <t>1-5 segments</t>
  </si>
  <si>
    <t>6-9 segments</t>
  </si>
  <si>
    <t>&gt; 9 segments</t>
  </si>
  <si>
    <t>Bronchiolitis</t>
  </si>
  <si>
    <t>Mild (identifiable;</t>
  </si>
  <si>
    <t>Moderate (definite;</t>
  </si>
  <si>
    <t>Severe (extensive;</t>
  </si>
  <si>
    <t>peripheral lung &lt; 2cm from pleura</t>
  </si>
  <si>
    <t>involvement &gt; 2cm fom pleura)</t>
  </si>
  <si>
    <t>extending to central lung)</t>
  </si>
  <si>
    <t>Cavity</t>
  </si>
  <si>
    <t>Mild (diameter &lt; 3 cm)</t>
  </si>
  <si>
    <t>Moderate (3cm &lt; diameter &lt; 5 cm )</t>
  </si>
  <si>
    <t>Severe (diameter ≧ 5 cm)</t>
  </si>
  <si>
    <t>1-3 in number</t>
  </si>
  <si>
    <t>4-5 in number</t>
  </si>
  <si>
    <t>&gt; 5 in number</t>
  </si>
  <si>
    <t>Nodules (10-30 mm in diameter))</t>
  </si>
  <si>
    <t>Consolidation</t>
  </si>
  <si>
    <t>&lt; 3 segments</t>
  </si>
  <si>
    <t xml:space="preserve">3-5 segments </t>
  </si>
  <si>
    <t>&gt; 5 segments</t>
  </si>
  <si>
    <t>Characteristic</t>
  </si>
  <si>
    <t>All subjects (n = 21)</t>
  </si>
  <si>
    <t>Deteriorated group (n = 10)</t>
  </si>
  <si>
    <t>Not deteriorated group (n = 11)</t>
  </si>
  <si>
    <t>P</t>
  </si>
  <si>
    <t>Age (y)</t>
  </si>
  <si>
    <t>67.1±9.5</t>
  </si>
  <si>
    <t>68.5±10.2</t>
  </si>
  <si>
    <t>Sex, Male / Female</t>
  </si>
  <si>
    <t>Body mass index (BMI)</t>
  </si>
  <si>
    <t>20.1±2.8</t>
  </si>
  <si>
    <t>&lt; 0.05</t>
  </si>
  <si>
    <t>NK cell activity</t>
  </si>
  <si>
    <t>42.4±14.8</t>
  </si>
  <si>
    <t>39.7±13.9</t>
  </si>
  <si>
    <t>44.8±15.8</t>
  </si>
  <si>
    <t>44.8±9.5</t>
  </si>
  <si>
    <t>45.6±10.7</t>
  </si>
  <si>
    <t>47.4±6.3</t>
  </si>
  <si>
    <t>42.7±7.4</t>
  </si>
  <si>
    <t>41.1±7.3</t>
  </si>
  <si>
    <t>43.8±8.2</t>
  </si>
  <si>
    <t>CT score</t>
  </si>
  <si>
    <t>10.5±3.7</t>
  </si>
  <si>
    <t>6.9±3.1</t>
  </si>
  <si>
    <t>Before</t>
  </si>
  <si>
    <t>End</t>
  </si>
  <si>
    <t>Body weght</t>
  </si>
  <si>
    <t>44.3±5.8</t>
  </si>
  <si>
    <t>44.2±5.8</t>
  </si>
  <si>
    <t>52.2±9.2</t>
  </si>
  <si>
    <t>51.7±9.0</t>
  </si>
  <si>
    <t>18.2±2.0</t>
  </si>
  <si>
    <t>18.1±2.1</t>
  </si>
  <si>
    <t>20.1±2.9</t>
  </si>
  <si>
    <t>19.9±2.9</t>
  </si>
  <si>
    <t>12.0±5.5</t>
  </si>
  <si>
    <t>16.6±7.1</t>
  </si>
  <si>
    <t>11.0±7.5</t>
  </si>
  <si>
    <t>7.3±5.5</t>
  </si>
  <si>
    <t>37.4±18.1</t>
  </si>
  <si>
    <t>52.0±17.8</t>
  </si>
  <si>
    <t>STAI (Trait Anxiety)</t>
  </si>
  <si>
    <t>44.8±10.1</t>
  </si>
  <si>
    <t>44.5±13.5</t>
  </si>
  <si>
    <t>45.6±11.2</t>
  </si>
  <si>
    <t>43.5±8.8</t>
  </si>
  <si>
    <t xml:space="preserve">STAI (State Anxiety) </t>
  </si>
  <si>
    <t>48.0±7.4</t>
  </si>
  <si>
    <t>42.2±6.7</t>
  </si>
  <si>
    <t>39.1±4.2</t>
  </si>
  <si>
    <t>41.1±7.7</t>
  </si>
  <si>
    <t>40.2±7.8</t>
  </si>
  <si>
    <t>43.8±8.6</t>
  </si>
  <si>
    <t>40.6±7.0</t>
  </si>
  <si>
    <t>&lt;0.05</t>
  </si>
  <si>
    <t>CCL17/TARC0</t>
    <phoneticPr fontId="1"/>
  </si>
  <si>
    <t>CCL17/TARC3</t>
    <phoneticPr fontId="1"/>
  </si>
  <si>
    <t>CCL17/TARC12</t>
    <phoneticPr fontId="1"/>
  </si>
  <si>
    <t>IL2-3</t>
    <phoneticPr fontId="1"/>
  </si>
  <si>
    <t>IL2-0</t>
    <phoneticPr fontId="1"/>
  </si>
  <si>
    <t>IL2-12</t>
    <phoneticPr fontId="1"/>
  </si>
  <si>
    <t>IL18-0</t>
    <phoneticPr fontId="1"/>
  </si>
  <si>
    <t>IL18-3</t>
    <phoneticPr fontId="1"/>
  </si>
  <si>
    <t>IL18-12</t>
    <phoneticPr fontId="1"/>
  </si>
  <si>
    <t>TNFalpha0</t>
    <phoneticPr fontId="1"/>
  </si>
  <si>
    <t>TNFalpha3</t>
    <phoneticPr fontId="1"/>
  </si>
  <si>
    <t>TNFalpha12</t>
    <phoneticPr fontId="1"/>
  </si>
  <si>
    <t>ESR0</t>
    <phoneticPr fontId="1"/>
  </si>
  <si>
    <t>WBC0</t>
    <phoneticPr fontId="1"/>
  </si>
  <si>
    <t>Lym0</t>
    <phoneticPr fontId="1"/>
  </si>
  <si>
    <t>TP0</t>
    <phoneticPr fontId="1"/>
  </si>
  <si>
    <t>TP3</t>
    <phoneticPr fontId="1"/>
  </si>
  <si>
    <t>TP12</t>
    <phoneticPr fontId="1"/>
  </si>
  <si>
    <t>CRP0</t>
    <phoneticPr fontId="1"/>
  </si>
  <si>
    <t>CRP3</t>
    <phoneticPr fontId="1"/>
  </si>
  <si>
    <t>CRP12</t>
    <phoneticPr fontId="1"/>
  </si>
  <si>
    <t>LDH0</t>
    <phoneticPr fontId="1"/>
  </si>
  <si>
    <t>LDH3</t>
    <phoneticPr fontId="1"/>
  </si>
  <si>
    <t>LDH12</t>
    <phoneticPr fontId="1"/>
  </si>
  <si>
    <t>Tchol0</t>
    <phoneticPr fontId="1"/>
  </si>
  <si>
    <t>Tchol3</t>
    <phoneticPr fontId="1"/>
  </si>
  <si>
    <t>Tchol12</t>
    <phoneticPr fontId="1"/>
  </si>
  <si>
    <t>Alb0</t>
    <phoneticPr fontId="1"/>
  </si>
  <si>
    <t>Alb3</t>
    <phoneticPr fontId="1"/>
  </si>
  <si>
    <t>Alb12</t>
    <phoneticPr fontId="1"/>
  </si>
  <si>
    <t>Lym3</t>
    <phoneticPr fontId="1"/>
  </si>
  <si>
    <t>Lym12</t>
    <phoneticPr fontId="1"/>
  </si>
  <si>
    <t>ESR3</t>
    <phoneticPr fontId="1"/>
  </si>
  <si>
    <t>ESR12</t>
    <phoneticPr fontId="1"/>
  </si>
  <si>
    <t>WBC3</t>
    <phoneticPr fontId="1"/>
  </si>
  <si>
    <t>WBC12</t>
    <phoneticPr fontId="1"/>
  </si>
  <si>
    <t>ChE0</t>
    <phoneticPr fontId="1"/>
  </si>
  <si>
    <t>ChE3</t>
    <phoneticPr fontId="1"/>
  </si>
  <si>
    <t>ChE12</t>
    <phoneticPr fontId="1"/>
  </si>
  <si>
    <t>CONUT0</t>
    <phoneticPr fontId="1"/>
  </si>
  <si>
    <t>CONUT3</t>
    <phoneticPr fontId="1"/>
  </si>
  <si>
    <t>CONUT12</t>
    <phoneticPr fontId="1"/>
  </si>
  <si>
    <t>CRP</t>
    <phoneticPr fontId="1"/>
  </si>
  <si>
    <t>ChE</t>
    <phoneticPr fontId="1"/>
  </si>
  <si>
    <t>24.8±18.0</t>
    <phoneticPr fontId="1"/>
  </si>
  <si>
    <t>4.2±0.3</t>
    <phoneticPr fontId="1"/>
  </si>
  <si>
    <t>200.4±32.7</t>
    <phoneticPr fontId="1"/>
  </si>
  <si>
    <t>1.1±1.6</t>
    <phoneticPr fontId="1"/>
  </si>
  <si>
    <t>NK cell activity</t>
    <phoneticPr fontId="1"/>
  </si>
  <si>
    <t>CCL7/TARC</t>
    <phoneticPr fontId="1"/>
  </si>
  <si>
    <t>IL-2</t>
    <phoneticPr fontId="1"/>
  </si>
  <si>
    <t>IL-18</t>
    <phoneticPr fontId="1"/>
  </si>
  <si>
    <t>TNF-α</t>
    <phoneticPr fontId="1"/>
  </si>
  <si>
    <t>P</t>
    <phoneticPr fontId="1"/>
  </si>
  <si>
    <t>Blood findings</t>
  </si>
  <si>
    <t xml:space="preserve">  ESR</t>
  </si>
  <si>
    <t xml:space="preserve">  WBC</t>
  </si>
  <si>
    <t xml:space="preserve">  Lym</t>
  </si>
  <si>
    <t xml:space="preserve">  Alb</t>
  </si>
  <si>
    <t xml:space="preserve">  T-chol</t>
  </si>
  <si>
    <t>Cytokines and chemokines</t>
  </si>
  <si>
    <t>All subjects (n = 21)</t>
    <phoneticPr fontId="1"/>
  </si>
  <si>
    <t>654.21±347.62</t>
    <phoneticPr fontId="1"/>
  </si>
  <si>
    <t>604.71±433.91</t>
    <phoneticPr fontId="1"/>
  </si>
  <si>
    <t>1.38±0.89</t>
    <phoneticPr fontId="1"/>
  </si>
  <si>
    <t>1.64±0.75</t>
    <phoneticPr fontId="1"/>
  </si>
  <si>
    <t>167.41±105.18</t>
    <phoneticPr fontId="1"/>
  </si>
  <si>
    <t>196.75±187.64</t>
    <phoneticPr fontId="1"/>
  </si>
  <si>
    <t>2.09±1.40</t>
    <phoneticPr fontId="1"/>
  </si>
  <si>
    <t>3.00±2.30</t>
    <phoneticPr fontId="1"/>
  </si>
  <si>
    <t>580.73±333.79</t>
    <phoneticPr fontId="1"/>
  </si>
  <si>
    <t>589.97±546.82</t>
    <phoneticPr fontId="1"/>
  </si>
  <si>
    <t>1.32±1.23</t>
    <phoneticPr fontId="1"/>
  </si>
  <si>
    <t>1.03±0.85</t>
    <phoneticPr fontId="1"/>
  </si>
  <si>
    <t>205.19±138.23</t>
    <phoneticPr fontId="1"/>
  </si>
  <si>
    <t>269.42±255.54</t>
    <phoneticPr fontId="1"/>
  </si>
  <si>
    <t>3.23±3.08</t>
    <phoneticPr fontId="1"/>
  </si>
  <si>
    <t>721.01±362.07</t>
    <phoneticPr fontId="1"/>
  </si>
  <si>
    <t>618.10±327.17</t>
    <phoneticPr fontId="1"/>
  </si>
  <si>
    <t>1.06±0.68</t>
    <phoneticPr fontId="1"/>
  </si>
  <si>
    <t>1.44±1.06</t>
    <phoneticPr fontId="1"/>
  </si>
  <si>
    <t>133.07±46.93</t>
    <phoneticPr fontId="1"/>
  </si>
  <si>
    <t>127.97±41.22</t>
    <phoneticPr fontId="1"/>
  </si>
  <si>
    <t>1.66±0.96</t>
    <phoneticPr fontId="1"/>
  </si>
  <si>
    <t>1.72±1.23</t>
    <phoneticPr fontId="1"/>
  </si>
  <si>
    <t>29.7±26.6</t>
    <phoneticPr fontId="1"/>
  </si>
  <si>
    <t>5381.0±1437.6</t>
    <phoneticPr fontId="1"/>
  </si>
  <si>
    <t>5485.7±2442.8</t>
    <phoneticPr fontId="1"/>
  </si>
  <si>
    <t>1601.3±513.9</t>
    <phoneticPr fontId="1"/>
  </si>
  <si>
    <t>1410±592.3</t>
    <phoneticPr fontId="1"/>
  </si>
  <si>
    <t>4.0±0.5</t>
    <phoneticPr fontId="1"/>
  </si>
  <si>
    <t>190.9±37.4</t>
    <phoneticPr fontId="1"/>
  </si>
  <si>
    <t>182.8±21.0</t>
    <phoneticPr fontId="1"/>
  </si>
  <si>
    <t>188.1±17.3</t>
    <phoneticPr fontId="1"/>
  </si>
  <si>
    <t>0.3±0.6</t>
    <phoneticPr fontId="1"/>
  </si>
  <si>
    <t>1.0±3.0</t>
    <phoneticPr fontId="1"/>
  </si>
  <si>
    <t>7.1±0.9</t>
    <phoneticPr fontId="1"/>
  </si>
  <si>
    <t>7.0±0.9</t>
    <phoneticPr fontId="1"/>
  </si>
  <si>
    <t>322.1±85.6</t>
    <phoneticPr fontId="1"/>
  </si>
  <si>
    <t>302.5±77.3</t>
    <phoneticPr fontId="1"/>
  </si>
  <si>
    <t>2.0±1.9</t>
    <phoneticPr fontId="1"/>
  </si>
  <si>
    <t>TP</t>
    <phoneticPr fontId="1"/>
  </si>
  <si>
    <t>LDH</t>
    <phoneticPr fontId="1"/>
  </si>
  <si>
    <t>19.2±2.7</t>
    <phoneticPr fontId="1"/>
  </si>
  <si>
    <t>11.5±6.5</t>
  </si>
  <si>
    <t>42.5±8.1</t>
  </si>
  <si>
    <t>45.2±10.4</t>
  </si>
  <si>
    <t>45.0±7.5</t>
  </si>
  <si>
    <t>48.1±8.4</t>
  </si>
  <si>
    <t>19.1±2.6</t>
  </si>
  <si>
    <t>45.0±19.0</t>
  </si>
  <si>
    <t>11.7±7.8</t>
  </si>
  <si>
    <t>40.4±7.2</t>
  </si>
  <si>
    <t>44.0±11.0</t>
  </si>
  <si>
    <t>41.8±7.6</t>
  </si>
  <si>
    <t>48.4±8.6</t>
    <phoneticPr fontId="1"/>
  </si>
  <si>
    <t>22.8±16.8</t>
    <phoneticPr fontId="1"/>
  </si>
  <si>
    <t>5036.4±972.9</t>
  </si>
  <si>
    <t>1545.0±410.6</t>
  </si>
  <si>
    <t>4.3±0.2</t>
  </si>
  <si>
    <t>197.1±42.1</t>
  </si>
  <si>
    <t>181.6±19.5</t>
  </si>
  <si>
    <t>0.1±0.1</t>
  </si>
  <si>
    <t>6.9±1.0</t>
  </si>
  <si>
    <t>350.5±102.8</t>
  </si>
  <si>
    <t>26.9±20.0</t>
  </si>
  <si>
    <t>5760.0±1798.9</t>
  </si>
  <si>
    <t>1663.1±625.7</t>
  </si>
  <si>
    <t>4.2±0.4</t>
  </si>
  <si>
    <t>204.0±19.4</t>
  </si>
  <si>
    <t>184.1±23.6</t>
  </si>
  <si>
    <t>0.5±0.8</t>
  </si>
  <si>
    <t>7.4±0.6</t>
  </si>
  <si>
    <t>290.9±49.7</t>
  </si>
  <si>
    <t>1.0±1.3</t>
  </si>
  <si>
    <t>1.2±1.9</t>
  </si>
  <si>
    <t>26.3±26.4</t>
  </si>
  <si>
    <t>4590.9±1384.5</t>
  </si>
  <si>
    <t>1383.5±556.0</t>
  </si>
  <si>
    <t>4.1±0.3</t>
  </si>
  <si>
    <t>186.1±46.5</t>
  </si>
  <si>
    <t>184.7±20.2</t>
  </si>
  <si>
    <t>0.5±1.6</t>
  </si>
  <si>
    <t>6.8±1.2</t>
  </si>
  <si>
    <t>324.6±88.7</t>
  </si>
  <si>
    <t>34.4±27.9</t>
  </si>
  <si>
    <t>6470.0±3012.6</t>
  </si>
  <si>
    <t>1441.0±659.0</t>
  </si>
  <si>
    <t>3.9±0.6</t>
  </si>
  <si>
    <t>196.2±25.5</t>
  </si>
  <si>
    <t>191.9±13.4</t>
  </si>
  <si>
    <t>1.6±4.0</t>
  </si>
  <si>
    <t>7.3±0.6</t>
  </si>
  <si>
    <t>278.2±57.4</t>
  </si>
  <si>
    <t>1.8±1.3</t>
  </si>
  <si>
    <t>2.3±2.4</t>
  </si>
  <si>
    <t>48.4±8.6</t>
    <phoneticPr fontId="1"/>
  </si>
  <si>
    <t>Before</t>
    <phoneticPr fontId="1"/>
  </si>
  <si>
    <t>End</t>
    <phoneticPr fontId="1"/>
  </si>
  <si>
    <t>Before</t>
    <phoneticPr fontId="1"/>
  </si>
  <si>
    <t>End</t>
    <phoneticPr fontId="1"/>
  </si>
  <si>
    <t>増悪</t>
    <rPh sb="0" eb="2">
      <t>ゾウアク</t>
    </rPh>
    <phoneticPr fontId="1"/>
  </si>
  <si>
    <t>非増悪</t>
    <rPh sb="0" eb="3">
      <t>ヒゾウアク</t>
    </rPh>
    <phoneticPr fontId="1"/>
  </si>
  <si>
    <t>CONUT</t>
    <phoneticPr fontId="1"/>
  </si>
  <si>
    <t>26.9±20.0</t>
    <phoneticPr fontId="1"/>
  </si>
  <si>
    <t>Parameter</t>
    <phoneticPr fontId="1"/>
  </si>
  <si>
    <t>Serum Albumin (g/dl)</t>
    <phoneticPr fontId="1"/>
  </si>
  <si>
    <t>Score</t>
    <phoneticPr fontId="1"/>
  </si>
  <si>
    <t>Total Lymphocytes/ml</t>
    <phoneticPr fontId="1"/>
  </si>
  <si>
    <t>Score</t>
    <phoneticPr fontId="1"/>
  </si>
  <si>
    <t>Screening Total Score</t>
    <phoneticPr fontId="1"/>
  </si>
  <si>
    <t>Table 3 : Assessment of undernutrition degree by CONUT</t>
    <phoneticPr fontId="1"/>
  </si>
  <si>
    <t>Undernutrition Degree</t>
    <phoneticPr fontId="1"/>
  </si>
  <si>
    <t>Normal</t>
    <phoneticPr fontId="1"/>
  </si>
  <si>
    <t>Light</t>
    <phoneticPr fontId="1"/>
  </si>
  <si>
    <t>Moderate</t>
    <phoneticPr fontId="1"/>
  </si>
  <si>
    <t>Severe</t>
    <phoneticPr fontId="1"/>
  </si>
  <si>
    <t>3.5 - 4.5</t>
    <phoneticPr fontId="1"/>
  </si>
  <si>
    <t>3.0 - 3.49</t>
    <phoneticPr fontId="1"/>
  </si>
  <si>
    <t>2.5 -2.9</t>
    <phoneticPr fontId="1"/>
  </si>
  <si>
    <t>&lt; 2.5</t>
    <phoneticPr fontId="1"/>
  </si>
  <si>
    <t>&gt; 1600</t>
    <phoneticPr fontId="1"/>
  </si>
  <si>
    <t>1200 - 1599</t>
    <phoneticPr fontId="1"/>
  </si>
  <si>
    <t>800 - 1199</t>
    <phoneticPr fontId="1"/>
  </si>
  <si>
    <t>&lt; 800</t>
    <phoneticPr fontId="1"/>
  </si>
  <si>
    <t>0 - 1</t>
    <phoneticPr fontId="1"/>
  </si>
  <si>
    <t xml:space="preserve"> 2 - 4</t>
    <phoneticPr fontId="1"/>
  </si>
  <si>
    <t>5 - 8</t>
    <phoneticPr fontId="1"/>
  </si>
  <si>
    <t>9 - 12</t>
    <phoneticPr fontId="1"/>
  </si>
  <si>
    <t>2.14±1.90</t>
    <phoneticPr fontId="1"/>
  </si>
  <si>
    <t>Body weght (kg)</t>
    <phoneticPr fontId="1"/>
  </si>
  <si>
    <t xml:space="preserve">  ESR (mm/1h)</t>
    <phoneticPr fontId="1"/>
  </si>
  <si>
    <t xml:space="preserve">  WBC (/μL)</t>
    <phoneticPr fontId="1"/>
  </si>
  <si>
    <t xml:space="preserve">  Lym (%)</t>
    <phoneticPr fontId="1"/>
  </si>
  <si>
    <t xml:space="preserve">  CRP (mg/L)</t>
    <phoneticPr fontId="1"/>
  </si>
  <si>
    <t xml:space="preserve">  LDH (U/L)</t>
    <phoneticPr fontId="1"/>
  </si>
  <si>
    <t xml:space="preserve">  TP (g/dL)</t>
    <phoneticPr fontId="1"/>
  </si>
  <si>
    <t xml:space="preserve">  Alb (g/dL)</t>
    <phoneticPr fontId="1"/>
  </si>
  <si>
    <t xml:space="preserve">  T-chol (mg/dL)</t>
    <phoneticPr fontId="1"/>
  </si>
  <si>
    <t xml:space="preserve">  ChE (U/L)</t>
    <phoneticPr fontId="1"/>
  </si>
  <si>
    <t xml:space="preserve">  CCL17/TARC (pg/mL)</t>
    <phoneticPr fontId="1"/>
  </si>
  <si>
    <t xml:space="preserve">  IL-2 (pg/mL)</t>
    <phoneticPr fontId="1"/>
  </si>
  <si>
    <t xml:space="preserve">  IL-18 (pg/mL)</t>
    <phoneticPr fontId="1"/>
  </si>
  <si>
    <t xml:space="preserve">  TNF-α (pg/mL)</t>
    <phoneticPr fontId="1"/>
  </si>
  <si>
    <t>CAT†</t>
    <phoneticPr fontId="1"/>
  </si>
  <si>
    <t>STAI (Trait Anxiety)‡</t>
    <phoneticPr fontId="1"/>
  </si>
  <si>
    <t xml:space="preserve">  NK cell activity (%)</t>
    <phoneticPr fontId="1"/>
  </si>
  <si>
    <t>10/11</t>
    <phoneticPr fontId="1"/>
  </si>
  <si>
    <t>Deteriorated group (n = 10)</t>
    <phoneticPr fontId="1"/>
  </si>
  <si>
    <t>Deteriorated group / Not deteriorated group</t>
    <phoneticPr fontId="1"/>
  </si>
  <si>
    <t>STAI (State Anxiety)§</t>
    <phoneticPr fontId="1"/>
  </si>
  <si>
    <t>SDS¶</t>
    <phoneticPr fontId="1"/>
  </si>
  <si>
    <t>CONUT score‖</t>
    <phoneticPr fontId="1"/>
  </si>
  <si>
    <t>CAT(points)†</t>
    <phoneticPr fontId="1"/>
  </si>
  <si>
    <t>STAI (State Anxiety)</t>
    <phoneticPr fontId="1"/>
  </si>
  <si>
    <r>
      <t>BMI (kg/m</t>
    </r>
    <r>
      <rPr>
        <vertAlign val="superscript"/>
        <sz val="11"/>
        <color rgb="FF000000"/>
        <rFont val="游ゴシック"/>
        <family val="3"/>
        <charset val="128"/>
      </rPr>
      <t>2</t>
    </r>
    <r>
      <rPr>
        <sz val="11"/>
        <color rgb="FF000000"/>
        <rFont val="游ゴシック"/>
        <family val="3"/>
        <charset val="128"/>
      </rPr>
      <t>)*</t>
    </r>
    <phoneticPr fontId="1"/>
  </si>
  <si>
    <t>‖Controlling Nutritional Status score</t>
    <phoneticPr fontId="1"/>
  </si>
  <si>
    <r>
      <t>BMI (kg/m</t>
    </r>
    <r>
      <rPr>
        <vertAlign val="superscript"/>
        <sz val="12"/>
        <color rgb="FF000000"/>
        <rFont val="游ゴシック"/>
        <family val="3"/>
        <charset val="128"/>
      </rPr>
      <t>2</t>
    </r>
    <r>
      <rPr>
        <sz val="12"/>
        <color rgb="FF000000"/>
        <rFont val="游ゴシック"/>
        <family val="3"/>
        <charset val="128"/>
      </rPr>
      <t>)*</t>
    </r>
    <phoneticPr fontId="1"/>
  </si>
  <si>
    <t>NK cell activity (%)†</t>
    <phoneticPr fontId="1"/>
  </si>
  <si>
    <r>
      <t>BMI(kg/m</t>
    </r>
    <r>
      <rPr>
        <vertAlign val="superscript"/>
        <sz val="11"/>
        <color rgb="FF000000"/>
        <rFont val="游ゴシック"/>
        <family val="3"/>
        <charset val="128"/>
      </rPr>
      <t>2</t>
    </r>
    <r>
      <rPr>
        <sz val="11"/>
        <color rgb="FF000000"/>
        <rFont val="游ゴシック"/>
        <family val="3"/>
        <charset val="128"/>
      </rPr>
      <t>)*</t>
    </r>
    <phoneticPr fontId="1"/>
  </si>
  <si>
    <t>*Body mass index, †Natural Killer Cells activity standard level for normal adults : 18～40 %, ‡COPD assessment test</t>
    <phoneticPr fontId="1"/>
  </si>
  <si>
    <t>CAT ‡</t>
    <phoneticPr fontId="1"/>
  </si>
  <si>
    <t>SDS ‖</t>
    <phoneticPr fontId="1"/>
  </si>
  <si>
    <t>CT score</t>
    <phoneticPr fontId="1"/>
  </si>
  <si>
    <t>CONUT score**</t>
    <phoneticPr fontId="1"/>
  </si>
  <si>
    <t>STAI (Trait Anxiety)§</t>
    <phoneticPr fontId="1"/>
  </si>
  <si>
    <t>STAI (State Anxiety)¶</t>
    <phoneticPr fontId="1"/>
  </si>
  <si>
    <t>§Self-rating Depression Scale (Trait Anxiety) Mean ± SD for normal adults : 38.8±9.68</t>
    <phoneticPr fontId="1"/>
  </si>
  <si>
    <t>¶Self-rating Depression Scale (State Anxiety) Mean ± SD for normal adults : 36.6±8.98</t>
    <phoneticPr fontId="1"/>
  </si>
  <si>
    <t>SDS§</t>
    <phoneticPr fontId="1"/>
  </si>
  <si>
    <t>*Body mass index, †COPD assessment test, ‡State-Trait Anxiety Inventory, §Self-rating Depression Scale, ¶Controlling Nutritional Status score</t>
    <phoneticPr fontId="1"/>
  </si>
  <si>
    <t xml:space="preserve">  CONUT score¶</t>
    <phoneticPr fontId="1"/>
  </si>
  <si>
    <t>STAI‡ (Trait Anxiety)</t>
    <phoneticPr fontId="1"/>
  </si>
  <si>
    <t>‖Self-rating Depression Scale  20~39 : Normal, 40~47 : Mild depression, 48~55 : Moderate depression, 56~: Severe depression</t>
    <phoneticPr fontId="1"/>
  </si>
  <si>
    <t>**Controlling Nutritional Status score</t>
    <phoneticPr fontId="1"/>
  </si>
  <si>
    <t xml:space="preserve">Table 5 : Changes before and after administration of   Jiinshihoto
</t>
    <phoneticPr fontId="1"/>
  </si>
  <si>
    <t>Table 4 : Clinical Features</t>
    <phoneticPr fontId="1"/>
  </si>
  <si>
    <t xml:space="preserve">*Body mass index, †COPD assessment test, </t>
    <phoneticPr fontId="1"/>
  </si>
  <si>
    <t xml:space="preserve">†State-Trait Anxiety Inventory (Trait Anxiety) Mean ± SD for normal adults </t>
    <phoneticPr fontId="1"/>
  </si>
  <si>
    <t>: 38.8±9.68</t>
    <phoneticPr fontId="1"/>
  </si>
  <si>
    <t>‡State-Trait Anxiety Inventory (State Anxiety) Mean ± SD for normal adults</t>
    <phoneticPr fontId="1"/>
  </si>
  <si>
    <t xml:space="preserve"> : 36.6±8.98</t>
    <phoneticPr fontId="1"/>
  </si>
  <si>
    <t xml:space="preserve"> 48~55 : Moderate depression, 56~: Severe depression</t>
    <phoneticPr fontId="1"/>
  </si>
  <si>
    <t>¶Self-rating Depression Scale 20~39 : Normal, 40~47 : Mild depression,</t>
    <phoneticPr fontId="1"/>
  </si>
  <si>
    <t>3M after</t>
    <phoneticPr fontId="1"/>
  </si>
  <si>
    <t>P</t>
    <phoneticPr fontId="1"/>
  </si>
  <si>
    <t>P</t>
    <phoneticPr fontId="1"/>
  </si>
  <si>
    <t>659.8±429.2</t>
    <phoneticPr fontId="1"/>
  </si>
  <si>
    <t>1.39±1.11</t>
    <phoneticPr fontId="1"/>
  </si>
  <si>
    <t>178.2±151.6</t>
    <phoneticPr fontId="1"/>
  </si>
  <si>
    <t>1.9±1.9</t>
    <phoneticPr fontId="1"/>
  </si>
  <si>
    <t>45.3±16.6</t>
    <phoneticPr fontId="1"/>
  </si>
  <si>
    <t>48.7±8.9</t>
    <phoneticPr fontId="1"/>
  </si>
  <si>
    <t>19.3±2.8</t>
    <phoneticPr fontId="1"/>
  </si>
  <si>
    <t>10.5±6.8</t>
    <phoneticPr fontId="1"/>
  </si>
  <si>
    <t>42.6±9.5</t>
    <phoneticPr fontId="1"/>
  </si>
  <si>
    <t>43.8±9.0</t>
    <phoneticPr fontId="1"/>
  </si>
  <si>
    <t>38.9±8.5</t>
    <phoneticPr fontId="1"/>
  </si>
  <si>
    <t>23.9±19.0</t>
    <phoneticPr fontId="1"/>
  </si>
  <si>
    <t>5281±1713.1</t>
    <phoneticPr fontId="1"/>
  </si>
  <si>
    <t>1482.6±491.6</t>
    <phoneticPr fontId="1"/>
  </si>
  <si>
    <t>0.2±0.5</t>
    <phoneticPr fontId="1"/>
  </si>
  <si>
    <t>176.6±19.2</t>
    <phoneticPr fontId="1"/>
  </si>
  <si>
    <t>7.0±0.8</t>
    <phoneticPr fontId="1"/>
  </si>
  <si>
    <t>4.1±0.4</t>
    <phoneticPr fontId="1"/>
  </si>
  <si>
    <t>198.9±32.9</t>
    <phoneticPr fontId="1"/>
  </si>
  <si>
    <t>315.9±85.9</t>
    <phoneticPr fontId="1"/>
  </si>
  <si>
    <t>1.6±1.3</t>
    <phoneticPr fontId="1"/>
  </si>
  <si>
    <t>3M after</t>
    <phoneticPr fontId="1"/>
  </si>
  <si>
    <t>52.7±9.6</t>
    <phoneticPr fontId="1"/>
  </si>
  <si>
    <t>44.3±5.7</t>
  </si>
  <si>
    <t>20.3±3.1</t>
  </si>
  <si>
    <t>39.8±18.0</t>
  </si>
  <si>
    <t>8.3±6.3</t>
  </si>
  <si>
    <t>12.9±6.8</t>
  </si>
  <si>
    <t>38.5±9.4</t>
  </si>
  <si>
    <t>39.4±7.9</t>
  </si>
  <si>
    <t>42.3±10.9</t>
  </si>
  <si>
    <t>43.0±8.3</t>
  </si>
  <si>
    <t>42.8±7.6</t>
  </si>
  <si>
    <t>44.8±10.7</t>
  </si>
  <si>
    <t>19.6±17.3</t>
    <phoneticPr fontId="1"/>
  </si>
  <si>
    <t>4781.8±953.7</t>
  </si>
  <si>
    <t>1425.3±332.2</t>
  </si>
  <si>
    <t>4.3±0.3</t>
  </si>
  <si>
    <t>195.3±37.8</t>
  </si>
  <si>
    <t>179.1±19.2</t>
  </si>
  <si>
    <t>6.8±1.0</t>
  </si>
  <si>
    <t>341.7±100.6</t>
  </si>
  <si>
    <t>28.6±20.7</t>
  </si>
  <si>
    <t>1545.7±637.2</t>
  </si>
  <si>
    <t>3.9±0.5</t>
  </si>
  <si>
    <t>202.8±25.5</t>
  </si>
  <si>
    <t>173.9±19.9</t>
  </si>
  <si>
    <t>0.4±0.8</t>
  </si>
  <si>
    <t>7.2±0.4</t>
  </si>
  <si>
    <t>287.5±58.6</t>
  </si>
  <si>
    <t>1.5±0.9</t>
  </si>
  <si>
    <t>1.7±1.7</t>
  </si>
  <si>
    <t>5830±2207</t>
    <phoneticPr fontId="1"/>
  </si>
  <si>
    <t>50.3±14.3</t>
    <phoneticPr fontId="1"/>
  </si>
  <si>
    <t>619.9±284.6</t>
    <phoneticPr fontId="1"/>
  </si>
  <si>
    <t>1.40±1.04</t>
  </si>
  <si>
    <t>128.0±42.0</t>
  </si>
  <si>
    <t>1.67±1.31</t>
  </si>
  <si>
    <t>703.6±561.5</t>
  </si>
  <si>
    <t>1.39±1.24</t>
  </si>
  <si>
    <t>233.5±206.5</t>
  </si>
  <si>
    <t>2.25±2.50</t>
  </si>
  <si>
    <t>End</t>
    <phoneticPr fontId="1"/>
  </si>
  <si>
    <t xml:space="preserve">*Body mass index, †COPD assessment test, ‡State-Trait Anxiety Inventory, §Self-rating Depression Scale, </t>
    <phoneticPr fontId="1"/>
  </si>
  <si>
    <t>¶Controlling Nutritional Status score</t>
    <phoneticPr fontId="1"/>
  </si>
  <si>
    <t>3months after</t>
    <phoneticPr fontId="1"/>
  </si>
  <si>
    <t xml:space="preserve">Table 6 : Changes before and after administration of   Jiinshihoto
</t>
    <phoneticPr fontId="1"/>
  </si>
  <si>
    <t>Non-exacerbation group (n = 11)</t>
    <phoneticPr fontId="1"/>
  </si>
  <si>
    <t xml:space="preserve"> Exacerbation group (n = 10)</t>
    <phoneticPr fontId="1"/>
  </si>
  <si>
    <t xml:space="preserve"> Non-exacerbation group (n = 11)</t>
    <phoneticPr fontId="1"/>
  </si>
  <si>
    <t xml:space="preserve"> Exacerbation group (n = 10)</t>
    <phoneticPr fontId="1"/>
  </si>
  <si>
    <t>Table 7 : Clinical Features of Exacerbation group and Non-exacerbation group</t>
    <phoneticPr fontId="1"/>
  </si>
  <si>
    <t>Exacerbation group (n = 10)</t>
    <phoneticPr fontId="1"/>
  </si>
  <si>
    <t>Non-exacerbation group (n = 11)</t>
    <phoneticPr fontId="1"/>
  </si>
  <si>
    <t>Table 2* : Cytokine and chemokine Changes before and after administration of   Jiinshihoto</t>
    <phoneticPr fontId="1"/>
  </si>
  <si>
    <t>66.5(47-79), 9.5</t>
    <phoneticPr fontId="1"/>
  </si>
  <si>
    <t>72(51-79), 10.2</t>
    <phoneticPr fontId="1"/>
  </si>
  <si>
    <t>17.65(15.8-22.5), 1.9</t>
    <phoneticPr fontId="1"/>
  </si>
  <si>
    <t>20.4(13.9-25.1), 2.8</t>
    <phoneticPr fontId="1"/>
  </si>
  <si>
    <t>11.5(4-18), 5.5</t>
    <phoneticPr fontId="1"/>
  </si>
  <si>
    <t>9(2-28), 7.5</t>
    <phoneticPr fontId="1"/>
  </si>
  <si>
    <t>42(30-67), 9.5</t>
    <phoneticPr fontId="1"/>
  </si>
  <si>
    <t>47(35-73), 10.7</t>
    <phoneticPr fontId="1"/>
  </si>
  <si>
    <t>45(42-64), 6.3</t>
    <phoneticPr fontId="1"/>
  </si>
  <si>
    <t>41(32-56), 7.4</t>
    <phoneticPr fontId="1"/>
  </si>
  <si>
    <t>42.5(24-54), 7.3</t>
    <phoneticPr fontId="1"/>
  </si>
  <si>
    <t>46(26-57, 8.2</t>
    <phoneticPr fontId="1"/>
  </si>
  <si>
    <t>9(4-15), 3.7</t>
    <phoneticPr fontId="1"/>
  </si>
  <si>
    <t>5(2-14), 3.1</t>
    <phoneticPr fontId="1"/>
  </si>
  <si>
    <t>39.5(22-65, 13.9</t>
    <phoneticPr fontId="1"/>
  </si>
  <si>
    <t>45(19-67), 15.8</t>
    <phoneticPr fontId="1"/>
  </si>
  <si>
    <t>70(47-79), 9.6</t>
    <phoneticPr fontId="1"/>
  </si>
  <si>
    <t>19(13.9-25.1), 2.6</t>
    <phoneticPr fontId="1"/>
  </si>
  <si>
    <t>10(2-28, 6.5</t>
    <phoneticPr fontId="1"/>
  </si>
  <si>
    <t xml:space="preserve">43(30-73), 10.1 </t>
    <phoneticPr fontId="1"/>
  </si>
  <si>
    <t>44(32-64), 7.2</t>
    <phoneticPr fontId="1"/>
  </si>
  <si>
    <t>43(24-57), 7.9</t>
    <phoneticPr fontId="1"/>
  </si>
  <si>
    <t>7(2-15), 3.9</t>
    <phoneticPr fontId="1"/>
  </si>
  <si>
    <t>17(2-56), 18.0</t>
    <phoneticPr fontId="1"/>
  </si>
  <si>
    <t>4900(3800-9400), 1437.6</t>
    <phoneticPr fontId="1"/>
  </si>
  <si>
    <t>1675.2(896.7-3040), 513.9</t>
    <phoneticPr fontId="1"/>
  </si>
  <si>
    <t>0.06(0.02-2.2), 0.6</t>
    <phoneticPr fontId="1"/>
  </si>
  <si>
    <t>181(144-226), 21.0</t>
    <phoneticPr fontId="1"/>
  </si>
  <si>
    <t>7.1(4-8.5), 0.9</t>
    <phoneticPr fontId="1"/>
  </si>
  <si>
    <t>4.3(3.4-4.8), 0.3</t>
    <phoneticPr fontId="1"/>
  </si>
  <si>
    <t>205(144-261), 32.7</t>
    <phoneticPr fontId="1"/>
  </si>
  <si>
    <t>1(0-6), 1.54</t>
    <phoneticPr fontId="1"/>
  </si>
  <si>
    <t>307(226-602), 85.6</t>
    <phoneticPr fontId="1"/>
  </si>
  <si>
    <t>All patients (n = 21)</t>
  </si>
  <si>
    <t>Sex, male/female</t>
  </si>
  <si>
    <r>
      <t>BMI (kg/m</t>
    </r>
    <r>
      <rPr>
        <vertAlign val="superscript"/>
        <sz val="11"/>
        <color rgb="FF000000"/>
        <rFont val="Cambria"/>
        <family val="1"/>
      </rPr>
      <t>2</t>
    </r>
    <r>
      <rPr>
        <sz val="11"/>
        <color rgb="FF000000"/>
        <rFont val="Cambria"/>
        <family val="1"/>
      </rPr>
      <t>)</t>
    </r>
  </si>
  <si>
    <t>Deteriorated group/not deteriorated group</t>
  </si>
  <si>
    <t xml:space="preserve">STAI (trait anxiety)* </t>
  </si>
  <si>
    <t>STAI (state anxiety)†</t>
  </si>
  <si>
    <t>SDS‡</t>
  </si>
  <si>
    <t>Erythrocyte sedimentation rate (mm/1 h)</t>
  </si>
  <si>
    <t>WBC count (/µL)</t>
  </si>
  <si>
    <t>Lymphocytes (%)</t>
  </si>
  <si>
    <t>CRP (mg/L)</t>
  </si>
  <si>
    <t>LDH (U/L)</t>
  </si>
  <si>
    <t>Total Protein (g/dL)</t>
  </si>
  <si>
    <t>Albumin (g/dL)</t>
  </si>
  <si>
    <t>Total cholesterol (mg/dL)</t>
  </si>
  <si>
    <t>Cholinesterase (U/L)</t>
  </si>
  <si>
    <t>CONUT score</t>
  </si>
  <si>
    <t>10(2-28), 6.5</t>
    <phoneticPr fontId="1"/>
  </si>
  <si>
    <t>7.1(4.0-8.5), 0.9</t>
    <phoneticPr fontId="1"/>
  </si>
  <si>
    <t>19.0(13.9-25.1), 2.6</t>
    <phoneticPr fontId="1"/>
  </si>
  <si>
    <t>Exacerbation group (n = 10)</t>
  </si>
  <si>
    <t>Nonexacerbation group (n = 11)</t>
  </si>
  <si>
    <t>P value</t>
  </si>
  <si>
    <r>
      <t>BMI (kg/m</t>
    </r>
    <r>
      <rPr>
        <vertAlign val="superscript"/>
        <sz val="11"/>
        <color rgb="FF000000"/>
        <rFont val="Cambria"/>
        <family val="1"/>
      </rPr>
      <t>2</t>
    </r>
    <r>
      <rPr>
        <sz val="11"/>
        <color rgb="FF000000"/>
        <rFont val="Cambria"/>
        <family val="1"/>
      </rPr>
      <t xml:space="preserve">) </t>
    </r>
  </si>
  <si>
    <r>
      <t>0.036</t>
    </r>
    <r>
      <rPr>
        <sz val="11"/>
        <color rgb="FFFF0000"/>
        <rFont val="Cambria"/>
        <family val="1"/>
      </rPr>
      <t>*</t>
    </r>
  </si>
  <si>
    <r>
      <t>NK cell activity (%)</t>
    </r>
    <r>
      <rPr>
        <sz val="11"/>
        <color rgb="FFFF0000"/>
        <rFont val="ＭＳ 明朝"/>
        <family val="1"/>
        <charset val="128"/>
      </rPr>
      <t>†</t>
    </r>
  </si>
  <si>
    <t xml:space="preserve">CAT </t>
  </si>
  <si>
    <r>
      <t>STAI (trait anxiety)</t>
    </r>
    <r>
      <rPr>
        <sz val="11"/>
        <color rgb="FFFF0000"/>
        <rFont val="ＭＳ 明朝"/>
        <family val="1"/>
        <charset val="128"/>
      </rPr>
      <t>‡</t>
    </r>
  </si>
  <si>
    <r>
      <t>STAI (state anxiety)</t>
    </r>
    <r>
      <rPr>
        <sz val="11"/>
        <color rgb="FFFF0000"/>
        <rFont val="ＭＳ 明朝"/>
        <family val="1"/>
        <charset val="128"/>
      </rPr>
      <t>§</t>
    </r>
  </si>
  <si>
    <t>SDS ¶</t>
  </si>
  <si>
    <r>
      <t>0.0086</t>
    </r>
    <r>
      <rPr>
        <sz val="11"/>
        <color rgb="FFFF0000"/>
        <rFont val="Cambria"/>
        <family val="1"/>
      </rPr>
      <t>*</t>
    </r>
  </si>
  <si>
    <t>43.6(37.1-58), 5.8</t>
    <phoneticPr fontId="1"/>
  </si>
  <si>
    <t>43.7(37.4-58), 5.7</t>
    <phoneticPr fontId="1"/>
  </si>
  <si>
    <t>44.1(38.8-58.8), 5.8</t>
    <phoneticPr fontId="1"/>
  </si>
  <si>
    <t>54.1(35.3-67), 9.6</t>
    <phoneticPr fontId="1"/>
  </si>
  <si>
    <t>53.9(35.2-67), 9.2</t>
    <phoneticPr fontId="1"/>
  </si>
  <si>
    <t>54.9(35.9-63.5), 8.6</t>
    <phoneticPr fontId="1"/>
  </si>
  <si>
    <t>11.5(4-25), 6.8</t>
    <phoneticPr fontId="1"/>
  </si>
  <si>
    <t>43(30-60), 8.3</t>
    <phoneticPr fontId="1"/>
  </si>
  <si>
    <t>46(37-57), 10.7</t>
    <phoneticPr fontId="1"/>
  </si>
  <si>
    <t>39.5(24-55), 7.9</t>
    <phoneticPr fontId="1"/>
  </si>
  <si>
    <t>18(6-25), 7.1</t>
    <phoneticPr fontId="1"/>
  </si>
  <si>
    <t>39.5(28-75), 13.5</t>
    <phoneticPr fontId="1"/>
  </si>
  <si>
    <t>43(32-61), 9.5</t>
    <phoneticPr fontId="1"/>
  </si>
  <si>
    <t>40.5(26-51), 7.8</t>
    <phoneticPr fontId="1"/>
  </si>
  <si>
    <t>6(0-23), 6.3</t>
    <phoneticPr fontId="1"/>
  </si>
  <si>
    <t>37(23-52), 9.4</t>
    <phoneticPr fontId="1"/>
  </si>
  <si>
    <t>44(23-60), 7.6</t>
    <phoneticPr fontId="1"/>
  </si>
  <si>
    <t>37(31-64), 10.9</t>
    <phoneticPr fontId="1"/>
  </si>
  <si>
    <t>6(0-16), 5.5</t>
    <phoneticPr fontId="1"/>
  </si>
  <si>
    <t>42(29-57), 8.8</t>
    <phoneticPr fontId="1"/>
  </si>
  <si>
    <t>42(26-46), 4.2</t>
    <phoneticPr fontId="1"/>
  </si>
  <si>
    <t>42(29-52), 6.6</t>
    <phoneticPr fontId="1"/>
  </si>
  <si>
    <t>578.98(21.55-1338.06), 333.79</t>
    <phoneticPr fontId="1"/>
  </si>
  <si>
    <t>1.05(0.46-4.04), 1.23</t>
    <phoneticPr fontId="1"/>
  </si>
  <si>
    <t>162.71(73.74-488.22), 138.23</t>
    <phoneticPr fontId="1"/>
  </si>
  <si>
    <t>535.99(253.64-2095.76), 561.5</t>
    <phoneticPr fontId="1"/>
  </si>
  <si>
    <t>396.41(396.41-2095.76), 546.82</t>
    <phoneticPr fontId="1"/>
  </si>
  <si>
    <t>2.23(1.05-3.43), 1.24</t>
    <phoneticPr fontId="1"/>
  </si>
  <si>
    <t>1.05(1.05-2.23), 0.85</t>
    <phoneticPr fontId="1"/>
  </si>
  <si>
    <t>158.26(83.03-767.83), 206.5</t>
    <phoneticPr fontId="1"/>
  </si>
  <si>
    <t>173.99(89.96-767.83), 255.54</t>
    <phoneticPr fontId="1"/>
  </si>
  <si>
    <t>2.25(0.7-6.79), 2.5</t>
    <phoneticPr fontId="1"/>
  </si>
  <si>
    <t>2.25(0.19-6.18), 1.9</t>
    <phoneticPr fontId="1"/>
  </si>
  <si>
    <t>2.6(1.52-10.41), 3.08</t>
    <phoneticPr fontId="1"/>
  </si>
  <si>
    <t>21(2-56), 20</t>
    <phoneticPr fontId="1"/>
  </si>
  <si>
    <t>22(3-67), 20.7</t>
    <phoneticPr fontId="1"/>
  </si>
  <si>
    <t>26.5(7-85), 27.9</t>
    <phoneticPr fontId="1"/>
  </si>
  <si>
    <t>5450(3800-9400), 1798.9</t>
    <phoneticPr fontId="1"/>
  </si>
  <si>
    <t>5500(3500-10600), 2207</t>
    <phoneticPr fontId="1"/>
  </si>
  <si>
    <t>5900(3800-14300), 3012.6</t>
    <phoneticPr fontId="1"/>
  </si>
  <si>
    <t>1646.9(928-3040), 625.7</t>
    <phoneticPr fontId="1"/>
  </si>
  <si>
    <t>1378.9(669-2784), 637.2</t>
    <phoneticPr fontId="1"/>
  </si>
  <si>
    <t>1203.2(668-25199, 659</t>
    <phoneticPr fontId="1"/>
  </si>
  <si>
    <t>0.11(0.02-2.2), 0.8</t>
    <phoneticPr fontId="1"/>
  </si>
  <si>
    <t>183(144-226), 23.6</t>
    <phoneticPr fontId="1"/>
  </si>
  <si>
    <t>7.3(6.4-8.5), 0.6</t>
    <phoneticPr fontId="1"/>
  </si>
  <si>
    <t>4.2(3.4-4.8), 0.4</t>
    <phoneticPr fontId="1"/>
  </si>
  <si>
    <t>206(167-232), 19.4</t>
    <phoneticPr fontId="1"/>
  </si>
  <si>
    <t>278.5(226-382), 49.7</t>
    <phoneticPr fontId="1"/>
  </si>
  <si>
    <t>0.5(0-6), 1.9</t>
    <phoneticPr fontId="1"/>
  </si>
  <si>
    <t>207.5(156-236), 25.5</t>
    <phoneticPr fontId="1"/>
  </si>
  <si>
    <t>202(46-231), 25.5</t>
    <phoneticPr fontId="1"/>
  </si>
  <si>
    <t>287.5(202-369), 58.6</t>
    <phoneticPr fontId="1"/>
  </si>
  <si>
    <t>284(158-352), 57.4</t>
    <phoneticPr fontId="1"/>
  </si>
  <si>
    <t>1.5(0-7), 2.4</t>
    <phoneticPr fontId="1"/>
  </si>
  <si>
    <t>1(0-4), 1.7</t>
    <phoneticPr fontId="1"/>
  </si>
  <si>
    <t>0.08(0.02-2.41), 0.8</t>
    <phoneticPr fontId="1"/>
  </si>
  <si>
    <t>0.17(0.04-13), 3.83</t>
    <phoneticPr fontId="1"/>
  </si>
  <si>
    <t>195(167-211), 13.4</t>
    <phoneticPr fontId="1"/>
  </si>
  <si>
    <t>176.5(143-206), 19.9</t>
    <phoneticPr fontId="1"/>
  </si>
  <si>
    <t>7.15(6.5-7.9), 0.4</t>
    <phoneticPr fontId="1"/>
  </si>
  <si>
    <t>7.25(6.5-8.1), 0.6</t>
    <phoneticPr fontId="1"/>
  </si>
  <si>
    <t>4(3.1-4.4), 0.5</t>
    <phoneticPr fontId="1"/>
  </si>
  <si>
    <t>4(2.5-4.4), 0.6</t>
    <phoneticPr fontId="1"/>
  </si>
  <si>
    <t>703.69(277.27-1453.13), 362.07</t>
    <phoneticPr fontId="1"/>
  </si>
  <si>
    <t>562.57(220.28-1195.35), 284.6</t>
    <phoneticPr fontId="1"/>
  </si>
  <si>
    <t>573.53(299.94-1422.75), 327.17</t>
    <phoneticPr fontId="1"/>
  </si>
  <si>
    <t>1.05(0.46-2.23), 0.68</t>
    <phoneticPr fontId="1"/>
  </si>
  <si>
    <t>1.05(1.05-3.43), 1.04</t>
    <phoneticPr fontId="1"/>
  </si>
  <si>
    <t>1.55(1.05-3.43), 1.06</t>
    <phoneticPr fontId="1"/>
  </si>
  <si>
    <t>137.95(54.99-220.8), 46.93</t>
    <phoneticPr fontId="1"/>
  </si>
  <si>
    <t>115.21(64.4-185.18), 40.09</t>
    <phoneticPr fontId="1"/>
  </si>
  <si>
    <t>128.87(54.99-196.34), 41.22</t>
    <phoneticPr fontId="1"/>
  </si>
  <si>
    <t>1.89(0.7-2.95), 0.96</t>
    <phoneticPr fontId="1"/>
  </si>
  <si>
    <t>1.52(0.7-4.92), 1.31</t>
    <phoneticPr fontId="1"/>
  </si>
  <si>
    <t>2.25(0.7-4.28), 1.23</t>
    <phoneticPr fontId="1"/>
  </si>
  <si>
    <t>16(7-56), 16.8</t>
    <phoneticPr fontId="1"/>
  </si>
  <si>
    <t>11(4-60), 17.3</t>
    <phoneticPr fontId="1"/>
  </si>
  <si>
    <t>18(3-90), 26.4</t>
    <phoneticPr fontId="1"/>
  </si>
  <si>
    <t>4800(3800-6800), 972.9</t>
    <phoneticPr fontId="1"/>
  </si>
  <si>
    <t>4400(3500-6500), 953.7</t>
    <phoneticPr fontId="1"/>
  </si>
  <si>
    <t>3700(3000-6900), 1384.5</t>
    <phoneticPr fontId="1"/>
  </si>
  <si>
    <t>1675(896-2057), 410.6</t>
    <phoneticPr fontId="1"/>
  </si>
  <si>
    <t>1397(983-192), 332.2</t>
    <phoneticPr fontId="1"/>
  </si>
  <si>
    <t>1428(664-2473), 556</t>
    <phoneticPr fontId="1"/>
  </si>
  <si>
    <t>0.06(0.02-0.18), 0.1</t>
    <phoneticPr fontId="1"/>
  </si>
  <si>
    <t>0.03(0.01-0.27), 0.1</t>
    <phoneticPr fontId="1"/>
  </si>
  <si>
    <t>0.04(0.01-5.25), 1.6</t>
    <phoneticPr fontId="1"/>
  </si>
  <si>
    <t>179(157-214), 19.5</t>
    <phoneticPr fontId="1"/>
  </si>
  <si>
    <t>170(160-217), 19.2</t>
    <phoneticPr fontId="1"/>
  </si>
  <si>
    <t>186(150-215), 20.2</t>
    <phoneticPr fontId="1"/>
  </si>
  <si>
    <t>7.1(4-7.9),1.0</t>
    <phoneticPr fontId="1"/>
  </si>
  <si>
    <t>7.1(4-7.7), 1.1</t>
    <phoneticPr fontId="1"/>
  </si>
  <si>
    <t>7.0(3.8-8.2), 1.2</t>
    <phoneticPr fontId="1"/>
  </si>
  <si>
    <t>4.3(4-4.8), 0.2</t>
    <phoneticPr fontId="1"/>
  </si>
  <si>
    <t>4.2(3.9-4.7), 0.3</t>
    <phoneticPr fontId="1"/>
  </si>
  <si>
    <t>4.2(3.5-4.7), 0.3</t>
    <phoneticPr fontId="1"/>
  </si>
  <si>
    <t>197(114-261), 42.1</t>
    <phoneticPr fontId="1"/>
  </si>
  <si>
    <t>195(122-263), 37.8</t>
    <phoneticPr fontId="1"/>
  </si>
  <si>
    <t>171(100-252), 46.5</t>
    <phoneticPr fontId="1"/>
  </si>
  <si>
    <t>327(244-602), 102.8</t>
    <phoneticPr fontId="1"/>
  </si>
  <si>
    <t>308(224-583), 100.6</t>
    <phoneticPr fontId="1"/>
  </si>
  <si>
    <t>310(211-535), 88.7</t>
    <phoneticPr fontId="1"/>
  </si>
  <si>
    <t>1(0-4), 1.3</t>
    <phoneticPr fontId="1"/>
  </si>
  <si>
    <t>2(0-4), 0.9</t>
    <phoneticPr fontId="1"/>
  </si>
  <si>
    <t>2(0-3), 1.3</t>
    <phoneticPr fontId="1"/>
  </si>
  <si>
    <t>17.65(15.9-22.5), 1.99</t>
    <phoneticPr fontId="1"/>
  </si>
  <si>
    <t>20.1(13.9-25.5), 3.09</t>
    <phoneticPr fontId="1"/>
  </si>
  <si>
    <t>17.4(16.2-22.8), 2.08</t>
    <phoneticPr fontId="1"/>
  </si>
  <si>
    <t>19.8(14.5-24.6), 2.86</t>
    <phoneticPr fontId="1"/>
  </si>
  <si>
    <t>54(26-69), 14.3</t>
    <phoneticPr fontId="1"/>
  </si>
  <si>
    <t>60(24-69), 17.8</t>
    <phoneticPr fontId="1"/>
  </si>
  <si>
    <t>41(14-70), 18</t>
    <phoneticPr fontId="1"/>
  </si>
  <si>
    <t>30(19-69), 18.1</t>
    <phoneticPr fontId="1"/>
  </si>
  <si>
    <t>After 3 months</t>
  </si>
  <si>
    <t>End of treatment</t>
  </si>
  <si>
    <t>Body weight (kg)</t>
  </si>
  <si>
    <t xml:space="preserve">CAT (points) </t>
  </si>
  <si>
    <t>STAI (trait anxiety)</t>
  </si>
  <si>
    <t>STAI (state anxiety)</t>
  </si>
  <si>
    <t>0.028*</t>
  </si>
  <si>
    <t xml:space="preserve">  Erythrocyte sedimentation rate (mm/h)</t>
  </si>
  <si>
    <t xml:space="preserve">  WBC (/µL)</t>
  </si>
  <si>
    <t xml:space="preserve">  Lymphocytes (%)</t>
  </si>
  <si>
    <t>0.047*</t>
  </si>
  <si>
    <t xml:space="preserve">  CRP (mg/L)</t>
  </si>
  <si>
    <t xml:space="preserve">  LDH (U/L)</t>
  </si>
  <si>
    <t xml:space="preserve">  Total protein (g/dL)</t>
  </si>
  <si>
    <t xml:space="preserve">  Albumin (g/dL)</t>
  </si>
  <si>
    <t xml:space="preserve">  Total cholesterol (mg/dL)</t>
  </si>
  <si>
    <t xml:space="preserve">  Cholinesterase (U/L)</t>
  </si>
  <si>
    <t xml:space="preserve">  NK cell activity (%)</t>
  </si>
  <si>
    <t xml:space="preserve">  CCL17/TARC (pg/mL)</t>
  </si>
  <si>
    <t xml:space="preserve">  IL-2 (pg/mL)</t>
  </si>
  <si>
    <t xml:space="preserve">  IL-18 (pg/mL)</t>
  </si>
  <si>
    <t xml:space="preserve">  TNF-α (pg/mL)</t>
  </si>
  <si>
    <t>Exacerbation group (n = 10)</t>
    <phoneticPr fontId="1"/>
  </si>
  <si>
    <r>
      <t>BMI (kg/m</t>
    </r>
    <r>
      <rPr>
        <vertAlign val="superscript"/>
        <sz val="12"/>
        <color rgb="FF000000"/>
        <rFont val="Cambria"/>
        <family val="1"/>
      </rPr>
      <t>2</t>
    </r>
    <r>
      <rPr>
        <sz val="12"/>
        <color rgb="FF000000"/>
        <rFont val="Cambria"/>
        <family val="1"/>
      </rPr>
      <t xml:space="preserve">) </t>
    </r>
  </si>
  <si>
    <r>
      <t>0.024</t>
    </r>
    <r>
      <rPr>
        <sz val="12"/>
        <color rgb="FFFF0000"/>
        <rFont val="Cambria"/>
        <family val="1"/>
      </rPr>
      <t>*</t>
    </r>
  </si>
  <si>
    <r>
      <t>0.033</t>
    </r>
    <r>
      <rPr>
        <sz val="12"/>
        <color rgb="FFFF0000"/>
        <rFont val="Cambria"/>
        <family val="1"/>
      </rPr>
      <t>*</t>
    </r>
  </si>
  <si>
    <r>
      <t xml:space="preserve">  CONUT score </t>
    </r>
    <r>
      <rPr>
        <sz val="12"/>
        <color rgb="FFFF0000"/>
        <rFont val="Cambria"/>
        <family val="1"/>
      </rPr>
      <t>‖</t>
    </r>
  </si>
  <si>
    <r>
      <t>0.013</t>
    </r>
    <r>
      <rPr>
        <sz val="12"/>
        <color rgb="FFFF0000"/>
        <rFont val="Cambria"/>
        <family val="1"/>
      </rPr>
      <t>*</t>
    </r>
  </si>
  <si>
    <t>0.036*</t>
  </si>
  <si>
    <r>
      <t>0.02</t>
    </r>
    <r>
      <rPr>
        <sz val="11"/>
        <color rgb="FFFF0000"/>
        <rFont val="Cambria"/>
        <family val="1"/>
      </rPr>
      <t>*</t>
    </r>
  </si>
  <si>
    <t xml:space="preserve">  WBC count (/</t>
  </si>
  <si>
    <t>L)</t>
  </si>
  <si>
    <r>
      <t>0.042</t>
    </r>
    <r>
      <rPr>
        <sz val="11"/>
        <color rgb="FFFF0000"/>
        <rFont val="Cambria"/>
        <family val="1"/>
      </rPr>
      <t>*</t>
    </r>
  </si>
  <si>
    <r>
      <t>0.008</t>
    </r>
    <r>
      <rPr>
        <sz val="11"/>
        <color rgb="FFFF0000"/>
        <rFont val="Cambria"/>
        <family val="1"/>
      </rPr>
      <t>*</t>
    </r>
  </si>
  <si>
    <r>
      <t>0.03</t>
    </r>
    <r>
      <rPr>
        <sz val="11"/>
        <color rgb="FFFF0000"/>
        <rFont val="Cambria"/>
        <family val="1"/>
      </rPr>
      <t>*</t>
    </r>
  </si>
  <si>
    <t xml:space="preserve">  CONUT score</t>
  </si>
  <si>
    <r>
      <t>0.014</t>
    </r>
    <r>
      <rPr>
        <sz val="11"/>
        <color rgb="FFFF0000"/>
        <rFont val="Cambria"/>
        <family val="1"/>
      </rPr>
      <t>*</t>
    </r>
  </si>
  <si>
    <t>45.3±16.6</t>
  </si>
  <si>
    <r>
      <t>0.019</t>
    </r>
    <r>
      <rPr>
        <sz val="11"/>
        <color rgb="FFFF0000"/>
        <rFont val="Cambria"/>
        <family val="1"/>
      </rPr>
      <t>*</t>
    </r>
  </si>
  <si>
    <t>46.5(35.2-67.0), 8.6</t>
    <phoneticPr fontId="1"/>
  </si>
  <si>
    <t>46.2(35.3-67), 8.9</t>
    <phoneticPr fontId="1"/>
  </si>
  <si>
    <t>45.9(35.9-63.5), 8.4</t>
    <phoneticPr fontId="1"/>
  </si>
  <si>
    <t>19.4(13.9-25.5), 2.8</t>
    <phoneticPr fontId="1"/>
  </si>
  <si>
    <t>18,8(14.5-24.6), 2.6</t>
    <phoneticPr fontId="1"/>
  </si>
  <si>
    <t>10(0-25), 6.8</t>
    <phoneticPr fontId="1"/>
  </si>
  <si>
    <t>10(0-25), 7.8</t>
    <phoneticPr fontId="1"/>
  </si>
  <si>
    <t>43(30-73), 9.5</t>
    <phoneticPr fontId="1"/>
  </si>
  <si>
    <t>40(28-75), 11</t>
    <phoneticPr fontId="1"/>
  </si>
  <si>
    <t>44(32-64), 9</t>
    <phoneticPr fontId="1"/>
  </si>
  <si>
    <t>38(23-55), 8.5</t>
    <phoneticPr fontId="1"/>
  </si>
  <si>
    <t>41(26-52), 7.2</t>
    <phoneticPr fontId="1"/>
  </si>
  <si>
    <t>42(26-61)7.6</t>
    <phoneticPr fontId="1"/>
  </si>
  <si>
    <t>19(3-63), 19.0</t>
    <phoneticPr fontId="1"/>
  </si>
  <si>
    <t>19(3-90), 26.6</t>
    <phoneticPr fontId="1"/>
  </si>
  <si>
    <t>5000(3500-10600), 1713.1</t>
    <phoneticPr fontId="1"/>
  </si>
  <si>
    <t>5000(3000-14300), 2442.8</t>
    <phoneticPr fontId="1"/>
  </si>
  <si>
    <t>1397.4(668-2784), 491.6</t>
    <phoneticPr fontId="1"/>
  </si>
  <si>
    <t>1242(664-2519), 592.3</t>
    <phoneticPr fontId="1"/>
  </si>
  <si>
    <t>562.57(220.28-2095.76), 429.2</t>
    <phoneticPr fontId="1"/>
  </si>
  <si>
    <t>465.01(284.93-2095.76), 433.9</t>
    <phoneticPr fontId="1"/>
  </si>
  <si>
    <t>595.18(211.55-1453.13), 347.6</t>
    <phoneticPr fontId="1"/>
  </si>
  <si>
    <t>1.05(0.46-4.04), 0.89</t>
    <phoneticPr fontId="1"/>
  </si>
  <si>
    <t>1.64(1.05-3.43), 1.11</t>
    <phoneticPr fontId="1"/>
  </si>
  <si>
    <t>1.3(1.05-3.43), 0.75</t>
    <phoneticPr fontId="1"/>
  </si>
  <si>
    <t>142.47(54.99-488.22), 105.2</t>
    <phoneticPr fontId="1"/>
  </si>
  <si>
    <t>151.51(64.4-767.83), 151.6</t>
    <phoneticPr fontId="1"/>
  </si>
  <si>
    <t>151.51(54.99-767.83), 187.6</t>
    <phoneticPr fontId="1"/>
  </si>
  <si>
    <t>2.25(0.19-6.18), 1.4</t>
    <phoneticPr fontId="1"/>
  </si>
  <si>
    <t>1.52(0.7-6.79), 1.9</t>
    <phoneticPr fontId="1"/>
  </si>
  <si>
    <t>2.25(0.7-10.41), 2.3</t>
    <phoneticPr fontId="1"/>
  </si>
  <si>
    <t>0.05(0.01-2.41), 0.5</t>
    <phoneticPr fontId="1"/>
  </si>
  <si>
    <t>0.07(0.01-13), 3</t>
    <phoneticPr fontId="1"/>
  </si>
  <si>
    <t>176(143-217), 19.2</t>
    <phoneticPr fontId="1"/>
  </si>
  <si>
    <t>193(150-215), 17.3</t>
    <phoneticPr fontId="1"/>
  </si>
  <si>
    <t>7.1(3.8-8.2), 0.8</t>
    <phoneticPr fontId="1"/>
  </si>
  <si>
    <t>7.1(3.8-8.2), 0.9</t>
    <phoneticPr fontId="1"/>
  </si>
  <si>
    <t>4.2(3.1-4.7), 0.4</t>
    <phoneticPr fontId="1"/>
  </si>
  <si>
    <t>4.1(2.5-4.7), 0.5</t>
    <phoneticPr fontId="1"/>
  </si>
  <si>
    <t>195(100-252), 37.4</t>
    <phoneticPr fontId="1"/>
  </si>
  <si>
    <t>201(122-263), 32.9</t>
    <phoneticPr fontId="1"/>
  </si>
  <si>
    <t>308(202-583), 85.9</t>
    <phoneticPr fontId="1"/>
  </si>
  <si>
    <t>298(158-535), 77.3</t>
    <phoneticPr fontId="1"/>
  </si>
  <si>
    <t>2(0-7), 1.9</t>
    <phoneticPr fontId="1"/>
  </si>
  <si>
    <t>2(4-0), 1.3</t>
    <phoneticPr fontId="1"/>
  </si>
  <si>
    <t>43(19-67), 14.8</t>
    <phoneticPr fontId="1"/>
  </si>
  <si>
    <t>47(14-70), 16.6</t>
    <phoneticPr fontId="1"/>
  </si>
  <si>
    <t>54.5(19-69), 19</t>
    <phoneticPr fontId="1"/>
  </si>
  <si>
    <t>number</t>
    <phoneticPr fontId="1"/>
  </si>
  <si>
    <t>age</t>
    <phoneticPr fontId="1"/>
  </si>
  <si>
    <t>BW</t>
    <phoneticPr fontId="1"/>
  </si>
  <si>
    <t>before</t>
    <phoneticPr fontId="1"/>
  </si>
  <si>
    <t>STAI (state)</t>
    <phoneticPr fontId="1"/>
  </si>
  <si>
    <t>STAI (trait)</t>
    <phoneticPr fontId="1"/>
  </si>
  <si>
    <t>e</t>
    <phoneticPr fontId="1"/>
  </si>
  <si>
    <t>Ctscore</t>
    <phoneticPr fontId="1"/>
  </si>
  <si>
    <t>NK</t>
    <phoneticPr fontId="1"/>
  </si>
  <si>
    <t>median</t>
    <phoneticPr fontId="1"/>
  </si>
  <si>
    <t>max</t>
    <phoneticPr fontId="1"/>
  </si>
  <si>
    <t>min</t>
    <phoneticPr fontId="1"/>
  </si>
  <si>
    <t>3months</t>
    <phoneticPr fontId="1"/>
  </si>
  <si>
    <t>NK</t>
    <phoneticPr fontId="1"/>
  </si>
  <si>
    <t>end</t>
    <phoneticPr fontId="1"/>
  </si>
  <si>
    <t>NK</t>
    <phoneticPr fontId="1"/>
  </si>
  <si>
    <t>median</t>
    <phoneticPr fontId="1"/>
  </si>
  <si>
    <t>max</t>
    <phoneticPr fontId="1"/>
  </si>
  <si>
    <t>Number</t>
    <phoneticPr fontId="1"/>
  </si>
  <si>
    <t>median</t>
    <phoneticPr fontId="1"/>
  </si>
  <si>
    <t>median</t>
    <phoneticPr fontId="1"/>
  </si>
  <si>
    <t>median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</si>
</sst>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[&lt;0.001]&quot;P &lt; 0.001&quot;;0.0000"/>
    <numFmt numFmtId="177" formatCode="0.00_);[Red]\(0.00\)"/>
    <numFmt numFmtId="178" formatCode="0_);[Red]\(0\)"/>
    <numFmt numFmtId="179" formatCode="0.000_ "/>
  </numFmts>
  <fonts count="3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8"/>
      <name val="Arial"/>
      <family val="2"/>
    </font>
    <font>
      <sz val="9"/>
      <color rgb="FF000000"/>
      <name val="游ゴシック"/>
      <family val="3"/>
      <charset val="128"/>
    </font>
    <font>
      <b/>
      <sz val="9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</font>
    <font>
      <sz val="11"/>
      <color rgb="FF010205"/>
      <name val="ＭＳ 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10205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rgb="FF000000"/>
      <name val="Calibri"/>
      <family val="2"/>
    </font>
    <font>
      <sz val="12"/>
      <color theme="1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vertAlign val="superscript"/>
      <sz val="11"/>
      <color rgb="FF000000"/>
      <name val="游ゴシック"/>
      <family val="3"/>
      <charset val="128"/>
    </font>
    <font>
      <vertAlign val="superscript"/>
      <sz val="12"/>
      <color rgb="FF000000"/>
      <name val="游ゴシック"/>
      <family val="3"/>
      <charset val="128"/>
    </font>
    <font>
      <sz val="11"/>
      <color theme="1"/>
      <name val="Cambria"/>
      <family val="1"/>
    </font>
    <font>
      <sz val="11"/>
      <color rgb="FF000000"/>
      <name val="Cambria"/>
      <family val="1"/>
    </font>
    <font>
      <vertAlign val="superscript"/>
      <sz val="11"/>
      <color rgb="FF000000"/>
      <name val="Cambria"/>
      <family val="1"/>
    </font>
    <font>
      <sz val="11"/>
      <color rgb="FFFF0000"/>
      <name val="Cambria"/>
      <family val="1"/>
    </font>
    <font>
      <sz val="11"/>
      <color rgb="FFFF0000"/>
      <name val="ＭＳ 明朝"/>
      <family val="1"/>
      <charset val="128"/>
    </font>
    <font>
      <sz val="6.5"/>
      <color rgb="FF000000"/>
      <name val="Cambria"/>
      <family val="1"/>
    </font>
    <font>
      <sz val="12"/>
      <color theme="1"/>
      <name val="Times New Roman"/>
      <family val="1"/>
    </font>
    <font>
      <sz val="12"/>
      <color rgb="FF000000"/>
      <name val="ＭＳ 明朝"/>
      <family val="1"/>
      <charset val="128"/>
    </font>
    <font>
      <sz val="12"/>
      <color rgb="FF000000"/>
      <name val="Cambria"/>
      <family val="1"/>
    </font>
    <font>
      <vertAlign val="superscript"/>
      <sz val="12"/>
      <color rgb="FF000000"/>
      <name val="Cambria"/>
      <family val="1"/>
    </font>
    <font>
      <sz val="12"/>
      <color theme="1"/>
      <name val="Cambria"/>
      <family val="1"/>
    </font>
    <font>
      <sz val="12"/>
      <color rgb="FFFF0000"/>
      <name val="Cambria"/>
      <family val="1"/>
    </font>
    <font>
      <sz val="11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5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0" borderId="0" xfId="0" applyBorder="1">
      <alignment vertical="center"/>
    </xf>
    <xf numFmtId="0" fontId="0" fillId="0" borderId="3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 readingOrder="1"/>
    </xf>
    <xf numFmtId="0" fontId="5" fillId="0" borderId="15" xfId="0" applyFont="1" applyBorder="1" applyAlignment="1">
      <alignment horizontal="center" vertical="center" wrapText="1" readingOrder="1"/>
    </xf>
    <xf numFmtId="0" fontId="5" fillId="0" borderId="17" xfId="0" applyFont="1" applyBorder="1" applyAlignment="1">
      <alignment horizontal="center" vertical="center" wrapText="1" readingOrder="1"/>
    </xf>
    <xf numFmtId="0" fontId="5" fillId="0" borderId="18" xfId="0" applyFont="1" applyBorder="1" applyAlignment="1">
      <alignment horizontal="center" vertical="center" wrapText="1" readingOrder="1"/>
    </xf>
    <xf numFmtId="0" fontId="4" fillId="0" borderId="19" xfId="0" applyFont="1" applyBorder="1" applyAlignment="1">
      <alignment horizontal="center" vertical="center" wrapText="1" readingOrder="1"/>
    </xf>
    <xf numFmtId="0" fontId="3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 readingOrder="1"/>
    </xf>
    <xf numFmtId="0" fontId="4" fillId="0" borderId="22" xfId="0" applyFont="1" applyBorder="1" applyAlignment="1">
      <alignment horizontal="center" vertical="center" wrapText="1" readingOrder="1"/>
    </xf>
    <xf numFmtId="0" fontId="4" fillId="0" borderId="23" xfId="0" applyFont="1" applyBorder="1" applyAlignment="1">
      <alignment horizontal="center" vertical="center" wrapText="1" readingOrder="1"/>
    </xf>
    <xf numFmtId="0" fontId="3" fillId="0" borderId="2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 readingOrder="1"/>
    </xf>
    <xf numFmtId="0" fontId="4" fillId="0" borderId="24" xfId="0" applyFont="1" applyBorder="1" applyAlignment="1">
      <alignment horizontal="center" vertical="center" wrapText="1" readingOrder="1"/>
    </xf>
    <xf numFmtId="0" fontId="4" fillId="0" borderId="25" xfId="0" applyFont="1" applyBorder="1" applyAlignment="1">
      <alignment horizontal="center" vertical="center" wrapText="1" readingOrder="1"/>
    </xf>
    <xf numFmtId="0" fontId="3" fillId="0" borderId="3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32" xfId="0" applyFont="1" applyBorder="1" applyAlignment="1">
      <alignment horizontal="left" vertical="center" wrapText="1" readingOrder="1"/>
    </xf>
    <xf numFmtId="0" fontId="6" fillId="0" borderId="36" xfId="0" applyFont="1" applyBorder="1" applyAlignment="1">
      <alignment horizontal="center" vertical="center" wrapText="1" readingOrder="1"/>
    </xf>
    <xf numFmtId="0" fontId="6" fillId="0" borderId="28" xfId="0" applyFont="1" applyBorder="1" applyAlignment="1">
      <alignment horizontal="left" vertical="center" wrapText="1" readingOrder="1"/>
    </xf>
    <xf numFmtId="0" fontId="6" fillId="0" borderId="29" xfId="0" applyFont="1" applyBorder="1" applyAlignment="1">
      <alignment horizontal="center" vertical="center" wrapText="1" readingOrder="1"/>
    </xf>
    <xf numFmtId="0" fontId="6" fillId="0" borderId="30" xfId="0" applyFont="1" applyBorder="1" applyAlignment="1">
      <alignment horizontal="center" vertical="center" wrapText="1" readingOrder="1"/>
    </xf>
    <xf numFmtId="0" fontId="3" fillId="0" borderId="31" xfId="0" applyFont="1" applyBorder="1" applyAlignment="1">
      <alignment vertical="center" wrapText="1"/>
    </xf>
    <xf numFmtId="0" fontId="6" fillId="0" borderId="21" xfId="0" applyFont="1" applyBorder="1" applyAlignment="1">
      <alignment horizontal="left" vertical="center" wrapText="1" readingOrder="1"/>
    </xf>
    <xf numFmtId="0" fontId="6" fillId="0" borderId="22" xfId="0" applyFont="1" applyBorder="1" applyAlignment="1">
      <alignment horizontal="center" vertical="center" wrapText="1" readingOrder="1"/>
    </xf>
    <xf numFmtId="0" fontId="6" fillId="0" borderId="23" xfId="0" applyFont="1" applyBorder="1" applyAlignment="1">
      <alignment horizontal="center" vertical="center" wrapText="1" readingOrder="1"/>
    </xf>
    <xf numFmtId="0" fontId="3" fillId="0" borderId="0" xfId="0" applyFont="1" applyAlignment="1">
      <alignment vertical="center" wrapText="1"/>
    </xf>
    <xf numFmtId="0" fontId="6" fillId="0" borderId="33" xfId="0" applyFont="1" applyBorder="1" applyAlignment="1">
      <alignment horizontal="center" vertical="center" wrapText="1" readingOrder="1"/>
    </xf>
    <xf numFmtId="0" fontId="6" fillId="0" borderId="34" xfId="0" applyFont="1" applyBorder="1" applyAlignment="1">
      <alignment horizontal="center" vertical="center" wrapText="1" readingOrder="1"/>
    </xf>
    <xf numFmtId="0" fontId="6" fillId="0" borderId="35" xfId="0" applyFont="1" applyBorder="1" applyAlignment="1">
      <alignment horizontal="left" vertical="center" wrapText="1" readingOrder="1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4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 readingOrder="1"/>
    </xf>
    <xf numFmtId="0" fontId="8" fillId="0" borderId="22" xfId="0" applyFont="1" applyBorder="1" applyAlignment="1">
      <alignment horizontal="center" vertical="center" wrapText="1" readingOrder="1"/>
    </xf>
    <xf numFmtId="0" fontId="6" fillId="0" borderId="31" xfId="0" applyFont="1" applyBorder="1" applyAlignment="1">
      <alignment horizontal="left" vertical="center" wrapText="1" readingOrder="1"/>
    </xf>
    <xf numFmtId="0" fontId="6" fillId="0" borderId="31" xfId="0" applyFont="1" applyBorder="1" applyAlignment="1">
      <alignment horizontal="center" vertical="center" wrapText="1" readingOrder="1"/>
    </xf>
    <xf numFmtId="0" fontId="6" fillId="0" borderId="45" xfId="0" applyFont="1" applyBorder="1" applyAlignment="1">
      <alignment horizontal="left" vertical="center" wrapText="1" readingOrder="1"/>
    </xf>
    <xf numFmtId="0" fontId="8" fillId="0" borderId="46" xfId="0" applyFont="1" applyBorder="1" applyAlignment="1">
      <alignment horizontal="center" vertical="center" wrapText="1" readingOrder="1"/>
    </xf>
    <xf numFmtId="0" fontId="6" fillId="0" borderId="0" xfId="0" applyFont="1" applyBorder="1" applyAlignment="1">
      <alignment horizontal="left" vertical="center" wrapText="1" readingOrder="1"/>
    </xf>
    <xf numFmtId="0" fontId="6" fillId="0" borderId="4" xfId="0" applyFont="1" applyBorder="1" applyAlignment="1">
      <alignment horizontal="lef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0" fontId="10" fillId="0" borderId="36" xfId="0" applyFont="1" applyBorder="1" applyAlignment="1">
      <alignment horizontal="center" vertical="center" wrapText="1" readingOrder="1"/>
    </xf>
    <xf numFmtId="0" fontId="10" fillId="0" borderId="21" xfId="0" applyFont="1" applyBorder="1" applyAlignment="1">
      <alignment horizontal="left" vertical="center" wrapText="1" readingOrder="1"/>
    </xf>
    <xf numFmtId="0" fontId="10" fillId="0" borderId="4" xfId="0" applyFont="1" applyBorder="1" applyAlignment="1">
      <alignment horizontal="left" vertical="center" wrapText="1" readingOrder="1"/>
    </xf>
    <xf numFmtId="0" fontId="11" fillId="2" borderId="5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 readingOrder="1"/>
    </xf>
    <xf numFmtId="0" fontId="9" fillId="2" borderId="3" xfId="0" applyFont="1" applyFill="1" applyBorder="1" applyAlignment="1">
      <alignment horizontal="right" vertical="center" wrapText="1"/>
    </xf>
    <xf numFmtId="0" fontId="9" fillId="2" borderId="12" xfId="0" applyFont="1" applyFill="1" applyBorder="1" applyAlignment="1">
      <alignment horizontal="righ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 readingOrder="1"/>
    </xf>
    <xf numFmtId="0" fontId="3" fillId="0" borderId="2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49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177" fontId="0" fillId="0" borderId="49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48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 readingOrder="1"/>
    </xf>
    <xf numFmtId="0" fontId="3" fillId="0" borderId="49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3" fillId="0" borderId="29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 readingOrder="1"/>
    </xf>
    <xf numFmtId="0" fontId="3" fillId="0" borderId="4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53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0" fillId="0" borderId="22" xfId="0" applyFont="1" applyBorder="1" applyAlignment="1">
      <alignment horizontal="center" vertical="center" wrapText="1" readingOrder="1"/>
    </xf>
    <xf numFmtId="0" fontId="10" fillId="0" borderId="26" xfId="0" applyFont="1" applyBorder="1" applyAlignment="1">
      <alignment horizontal="center" vertical="center" wrapText="1" readingOrder="1"/>
    </xf>
    <xf numFmtId="0" fontId="10" fillId="0" borderId="27" xfId="0" applyFont="1" applyBorder="1" applyAlignment="1">
      <alignment horizontal="center" vertical="center" wrapText="1" readingOrder="1"/>
    </xf>
    <xf numFmtId="0" fontId="10" fillId="0" borderId="28" xfId="0" applyFont="1" applyBorder="1" applyAlignment="1">
      <alignment horizontal="left" vertical="center" wrapText="1" readingOrder="1"/>
    </xf>
    <xf numFmtId="0" fontId="10" fillId="0" borderId="29" xfId="0" applyFont="1" applyBorder="1" applyAlignment="1">
      <alignment horizontal="center" vertical="center" wrapText="1" readingOrder="1"/>
    </xf>
    <xf numFmtId="49" fontId="10" fillId="0" borderId="22" xfId="0" applyNumberFormat="1" applyFont="1" applyBorder="1" applyAlignment="1">
      <alignment horizontal="center" vertical="center" wrapText="1" readingOrder="1"/>
    </xf>
    <xf numFmtId="0" fontId="10" fillId="0" borderId="3" xfId="0" applyFont="1" applyBorder="1" applyAlignment="1">
      <alignment horizontal="center" vertical="center" wrapText="1" readingOrder="1"/>
    </xf>
    <xf numFmtId="0" fontId="12" fillId="0" borderId="0" xfId="0" applyFont="1" applyBorder="1" applyAlignment="1">
      <alignment horizontal="center" vertical="center" wrapText="1" readingOrder="1"/>
    </xf>
    <xf numFmtId="0" fontId="12" fillId="0" borderId="0" xfId="0" applyFont="1" applyBorder="1" applyAlignment="1">
      <alignment horizontal="left" vertical="center" wrapText="1" readingOrder="1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4" xfId="0" applyBorder="1" applyAlignment="1">
      <alignment horizontal="center" vertical="center"/>
    </xf>
    <xf numFmtId="0" fontId="14" fillId="0" borderId="56" xfId="0" applyFont="1" applyBorder="1" applyAlignment="1">
      <alignment horizontal="center" vertical="center" readingOrder="1"/>
    </xf>
    <xf numFmtId="0" fontId="0" fillId="0" borderId="5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 readingOrder="1"/>
    </xf>
    <xf numFmtId="0" fontId="13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10" fillId="0" borderId="59" xfId="0" applyFont="1" applyBorder="1" applyAlignment="1">
      <alignment horizontal="center" vertical="center" wrapText="1" readingOrder="1"/>
    </xf>
    <xf numFmtId="0" fontId="10" fillId="0" borderId="51" xfId="0" applyFont="1" applyBorder="1" applyAlignment="1">
      <alignment horizontal="center" vertical="center" wrapText="1" readingOrder="1"/>
    </xf>
    <xf numFmtId="49" fontId="10" fillId="0" borderId="49" xfId="0" applyNumberFormat="1" applyFont="1" applyBorder="1" applyAlignment="1">
      <alignment horizontal="center" vertical="center" wrapText="1" readingOrder="1"/>
    </xf>
    <xf numFmtId="0" fontId="10" fillId="0" borderId="49" xfId="0" applyFont="1" applyBorder="1" applyAlignment="1">
      <alignment horizontal="center" vertical="center" wrapText="1" readingOrder="1"/>
    </xf>
    <xf numFmtId="0" fontId="10" fillId="0" borderId="6" xfId="0" applyFont="1" applyFill="1" applyBorder="1" applyAlignment="1">
      <alignment horizontal="left" vertical="center" wrapText="1" readingOrder="1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178" fontId="15" fillId="0" borderId="5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8" xfId="0" applyFont="1" applyBorder="1" applyAlignment="1">
      <alignment horizontal="center" vertical="center" wrapText="1" readingOrder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16" fillId="0" borderId="0" xfId="0" applyFont="1">
      <alignment vertical="center"/>
    </xf>
    <xf numFmtId="0" fontId="18" fillId="0" borderId="5" xfId="0" applyFont="1" applyBorder="1" applyAlignment="1">
      <alignment horizontal="center" vertical="center" wrapText="1" readingOrder="1"/>
    </xf>
    <xf numFmtId="0" fontId="18" fillId="0" borderId="0" xfId="0" applyFont="1" applyBorder="1" applyAlignment="1">
      <alignment horizontal="center" vertical="center" wrapText="1" readingOrder="1"/>
    </xf>
    <xf numFmtId="49" fontId="19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 wrapText="1" readingOrder="1"/>
    </xf>
    <xf numFmtId="0" fontId="17" fillId="0" borderId="0" xfId="0" applyFont="1">
      <alignment vertical="center"/>
    </xf>
    <xf numFmtId="0" fontId="18" fillId="0" borderId="55" xfId="0" applyFont="1" applyBorder="1" applyAlignment="1">
      <alignment horizontal="center" vertical="center" wrapText="1" readingOrder="1"/>
    </xf>
    <xf numFmtId="0" fontId="18" fillId="0" borderId="4" xfId="0" applyFont="1" applyBorder="1" applyAlignment="1">
      <alignment horizontal="left" vertical="center" wrapText="1" readingOrder="1"/>
    </xf>
    <xf numFmtId="0" fontId="18" fillId="0" borderId="6" xfId="0" applyFont="1" applyBorder="1" applyAlignment="1">
      <alignment horizontal="left" vertical="center" wrapText="1" readingOrder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179" fontId="6" fillId="0" borderId="30" xfId="0" applyNumberFormat="1" applyFont="1" applyBorder="1" applyAlignment="1">
      <alignment horizontal="center" vertical="center" wrapText="1" readingOrder="1"/>
    </xf>
    <xf numFmtId="179" fontId="6" fillId="0" borderId="23" xfId="0" applyNumberFormat="1" applyFont="1" applyBorder="1" applyAlignment="1">
      <alignment horizontal="center" vertical="center" wrapText="1" readingOrder="1"/>
    </xf>
    <xf numFmtId="179" fontId="8" fillId="0" borderId="23" xfId="0" applyNumberFormat="1" applyFont="1" applyBorder="1" applyAlignment="1">
      <alignment horizontal="center" vertical="center" wrapText="1" readingOrder="1"/>
    </xf>
    <xf numFmtId="179" fontId="3" fillId="0" borderId="23" xfId="0" applyNumberFormat="1" applyFont="1" applyBorder="1" applyAlignment="1">
      <alignment horizontal="center" vertical="center" wrapText="1"/>
    </xf>
    <xf numFmtId="179" fontId="6" fillId="0" borderId="0" xfId="0" applyNumberFormat="1" applyFont="1" applyBorder="1" applyAlignment="1">
      <alignment horizontal="center" vertical="center" wrapText="1" readingOrder="1"/>
    </xf>
    <xf numFmtId="179" fontId="11" fillId="2" borderId="0" xfId="0" applyNumberFormat="1" applyFont="1" applyFill="1" applyBorder="1" applyAlignment="1">
      <alignment horizontal="center" vertical="center" wrapText="1"/>
    </xf>
    <xf numFmtId="179" fontId="8" fillId="0" borderId="0" xfId="0" applyNumberFormat="1" applyFont="1" applyBorder="1" applyAlignment="1">
      <alignment horizontal="center" vertical="center" wrapText="1" readingOrder="1"/>
    </xf>
    <xf numFmtId="179" fontId="6" fillId="0" borderId="47" xfId="0" applyNumberFormat="1" applyFont="1" applyBorder="1" applyAlignment="1">
      <alignment horizontal="center" vertical="center" wrapText="1" readingOrder="1"/>
    </xf>
    <xf numFmtId="0" fontId="6" fillId="0" borderId="0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177" fontId="0" fillId="0" borderId="6" xfId="0" applyNumberFormat="1" applyBorder="1" applyAlignment="1">
      <alignment horizontal="center" vertical="center"/>
    </xf>
    <xf numFmtId="0" fontId="6" fillId="0" borderId="0" xfId="0" applyFont="1" applyBorder="1" applyAlignment="1">
      <alignment vertical="center" wrapText="1" readingOrder="1"/>
    </xf>
    <xf numFmtId="0" fontId="6" fillId="0" borderId="32" xfId="0" applyFont="1" applyBorder="1" applyAlignment="1">
      <alignment horizontal="center" vertical="center" wrapText="1" readingOrder="1"/>
    </xf>
    <xf numFmtId="0" fontId="6" fillId="0" borderId="60" xfId="0" applyFont="1" applyBorder="1" applyAlignment="1">
      <alignment horizontal="left" vertical="center" wrapText="1" readingOrder="1"/>
    </xf>
    <xf numFmtId="0" fontId="8" fillId="0" borderId="0" xfId="0" applyFont="1" applyBorder="1" applyAlignment="1">
      <alignment horizontal="left" vertical="center" wrapText="1" readingOrder="1"/>
    </xf>
    <xf numFmtId="0" fontId="9" fillId="2" borderId="5" xfId="0" applyFont="1" applyFill="1" applyBorder="1" applyAlignment="1">
      <alignment horizontal="right" vertical="center" wrapText="1"/>
    </xf>
    <xf numFmtId="0" fontId="6" fillId="0" borderId="64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horizontal="left" vertical="center" wrapText="1"/>
    </xf>
    <xf numFmtId="0" fontId="6" fillId="0" borderId="63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vertical="center" wrapText="1" readingOrder="1"/>
    </xf>
    <xf numFmtId="0" fontId="11" fillId="2" borderId="12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6" fillId="0" borderId="50" xfId="0" applyFont="1" applyBorder="1" applyAlignment="1">
      <alignment vertical="center" wrapText="1" readingOrder="1"/>
    </xf>
    <xf numFmtId="0" fontId="3" fillId="0" borderId="4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0" fontId="11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 readingOrder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3" fillId="0" borderId="68" xfId="0" applyFont="1" applyBorder="1" applyAlignment="1">
      <alignment vertical="center" wrapText="1"/>
    </xf>
    <xf numFmtId="0" fontId="23" fillId="0" borderId="69" xfId="0" applyFont="1" applyBorder="1" applyAlignment="1">
      <alignment horizontal="center" vertical="center" wrapText="1"/>
    </xf>
    <xf numFmtId="0" fontId="23" fillId="0" borderId="70" xfId="0" applyFont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71" xfId="0" applyFont="1" applyBorder="1" applyAlignment="1">
      <alignment vertical="center" wrapText="1"/>
    </xf>
    <xf numFmtId="0" fontId="23" fillId="0" borderId="35" xfId="0" applyFont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 wrapText="1"/>
    </xf>
    <xf numFmtId="0" fontId="23" fillId="0" borderId="7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 readingOrder="1"/>
    </xf>
    <xf numFmtId="0" fontId="23" fillId="0" borderId="5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 readingOrder="1"/>
    </xf>
    <xf numFmtId="49" fontId="10" fillId="0" borderId="4" xfId="0" applyNumberFormat="1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horizontal="center" vertical="center" wrapText="1" readingOrder="1"/>
    </xf>
    <xf numFmtId="0" fontId="23" fillId="0" borderId="76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 readingOrder="1"/>
    </xf>
    <xf numFmtId="49" fontId="10" fillId="0" borderId="3" xfId="0" applyNumberFormat="1" applyFont="1" applyBorder="1" applyAlignment="1">
      <alignment horizontal="center" vertical="center" wrapText="1" readingOrder="1"/>
    </xf>
    <xf numFmtId="0" fontId="23" fillId="0" borderId="77" xfId="0" applyFont="1" applyBorder="1" applyAlignment="1">
      <alignment horizontal="center" vertical="center" wrapText="1"/>
    </xf>
    <xf numFmtId="0" fontId="23" fillId="0" borderId="77" xfId="0" applyFont="1" applyBorder="1" applyAlignment="1">
      <alignment vertical="center" wrapText="1"/>
    </xf>
    <xf numFmtId="0" fontId="23" fillId="0" borderId="4" xfId="0" applyFont="1" applyBorder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12" fillId="0" borderId="22" xfId="0" applyFont="1" applyBorder="1" applyAlignment="1">
      <alignment horizontal="center" vertical="center" wrapText="1" readingOrder="1"/>
    </xf>
    <xf numFmtId="0" fontId="12" fillId="0" borderId="49" xfId="0" applyFont="1" applyBorder="1" applyAlignment="1">
      <alignment horizontal="center" vertical="center" wrapText="1" readingOrder="1"/>
    </xf>
    <xf numFmtId="0" fontId="8" fillId="0" borderId="29" xfId="0" applyFont="1" applyBorder="1" applyAlignment="1">
      <alignment horizontal="center" vertical="center" wrapText="1" readingOrder="1"/>
    </xf>
    <xf numFmtId="0" fontId="12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vertical="center" wrapText="1" readingOrder="1"/>
    </xf>
    <xf numFmtId="0" fontId="8" fillId="0" borderId="28" xfId="0" applyFont="1" applyBorder="1" applyAlignment="1">
      <alignment horizontal="center" vertical="center" wrapText="1" readingOrder="1"/>
    </xf>
    <xf numFmtId="0" fontId="12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 readingOrder="1"/>
    </xf>
    <xf numFmtId="0" fontId="7" fillId="0" borderId="0" xfId="0" applyFont="1">
      <alignment vertical="center"/>
    </xf>
    <xf numFmtId="0" fontId="12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8" fillId="0" borderId="3" xfId="0" applyFont="1" applyBorder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center" wrapText="1" readingOrder="1"/>
    </xf>
    <xf numFmtId="0" fontId="28" fillId="0" borderId="0" xfId="0" applyFont="1" applyAlignment="1">
      <alignment vertical="center" wrapText="1"/>
    </xf>
    <xf numFmtId="0" fontId="22" fillId="0" borderId="70" xfId="0" applyFont="1" applyBorder="1" applyAlignment="1">
      <alignment vertical="center" wrapText="1"/>
    </xf>
    <xf numFmtId="0" fontId="22" fillId="0" borderId="0" xfId="0" applyFont="1" applyAlignment="1">
      <alignment vertical="center" wrapText="1"/>
    </xf>
    <xf numFmtId="0" fontId="22" fillId="0" borderId="80" xfId="0" applyFont="1" applyBorder="1" applyAlignment="1">
      <alignment vertical="center" wrapText="1"/>
    </xf>
    <xf numFmtId="0" fontId="27" fillId="0" borderId="0" xfId="0" applyFont="1" applyAlignment="1">
      <alignment vertical="center" wrapText="1"/>
    </xf>
    <xf numFmtId="0" fontId="27" fillId="0" borderId="0" xfId="0" applyFont="1" applyBorder="1" applyAlignment="1">
      <alignment vertical="center" wrapText="1"/>
    </xf>
    <xf numFmtId="0" fontId="29" fillId="0" borderId="79" xfId="0" applyFont="1" applyBorder="1" applyAlignment="1">
      <alignment vertical="center" wrapText="1"/>
    </xf>
    <xf numFmtId="0" fontId="29" fillId="0" borderId="71" xfId="0" applyFont="1" applyBorder="1" applyAlignment="1">
      <alignment vertical="center" wrapText="1"/>
    </xf>
    <xf numFmtId="0" fontId="30" fillId="0" borderId="70" xfId="0" applyFont="1" applyBorder="1" applyAlignment="1">
      <alignment vertical="center" wrapText="1"/>
    </xf>
    <xf numFmtId="0" fontId="30" fillId="0" borderId="71" xfId="0" applyFont="1" applyBorder="1" applyAlignment="1">
      <alignment vertical="center" wrapText="1"/>
    </xf>
    <xf numFmtId="0" fontId="30" fillId="0" borderId="35" xfId="0" applyFont="1" applyBorder="1" applyAlignment="1">
      <alignment horizontal="center" vertical="center" wrapText="1"/>
    </xf>
    <xf numFmtId="0" fontId="30" fillId="0" borderId="77" xfId="0" applyFont="1" applyBorder="1" applyAlignment="1">
      <alignment horizontal="center" vertical="center" wrapText="1"/>
    </xf>
    <xf numFmtId="0" fontId="7" fillId="0" borderId="74" xfId="0" applyFont="1" applyBorder="1" applyAlignment="1">
      <alignment horizontal="center" vertical="center"/>
    </xf>
    <xf numFmtId="0" fontId="12" fillId="0" borderId="74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30" fillId="0" borderId="85" xfId="0" applyFont="1" applyBorder="1" applyAlignment="1">
      <alignment horizontal="center" vertical="center" wrapText="1"/>
    </xf>
    <xf numFmtId="0" fontId="30" fillId="0" borderId="86" xfId="0" applyFont="1" applyBorder="1" applyAlignment="1">
      <alignment horizontal="center" vertical="center" wrapText="1"/>
    </xf>
    <xf numFmtId="0" fontId="30" fillId="0" borderId="87" xfId="0" applyFont="1" applyBorder="1" applyAlignment="1">
      <alignment horizontal="center" vertical="center" wrapText="1"/>
    </xf>
    <xf numFmtId="0" fontId="0" fillId="0" borderId="86" xfId="0" applyBorder="1">
      <alignment vertical="center"/>
    </xf>
    <xf numFmtId="0" fontId="30" fillId="0" borderId="72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 readingOrder="1"/>
    </xf>
    <xf numFmtId="0" fontId="12" fillId="0" borderId="74" xfId="0" applyFont="1" applyBorder="1" applyAlignment="1">
      <alignment horizontal="center" vertical="center" wrapText="1" readingOrder="1"/>
    </xf>
    <xf numFmtId="0" fontId="3" fillId="0" borderId="74" xfId="0" applyFont="1" applyBorder="1" applyAlignment="1">
      <alignment horizontal="center" vertical="center" wrapText="1"/>
    </xf>
    <xf numFmtId="0" fontId="30" fillId="0" borderId="7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30" fillId="0" borderId="93" xfId="0" applyFont="1" applyBorder="1" applyAlignment="1">
      <alignment horizontal="center" vertical="center" wrapText="1"/>
    </xf>
    <xf numFmtId="0" fontId="30" fillId="0" borderId="94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 readingOrder="1"/>
    </xf>
    <xf numFmtId="0" fontId="12" fillId="0" borderId="96" xfId="0" applyFont="1" applyBorder="1" applyAlignment="1">
      <alignment horizontal="center" vertical="center" wrapText="1" readingOrder="1"/>
    </xf>
    <xf numFmtId="0" fontId="3" fillId="0" borderId="96" xfId="0" applyFont="1" applyBorder="1" applyAlignment="1">
      <alignment horizontal="center" vertical="center" wrapText="1"/>
    </xf>
    <xf numFmtId="0" fontId="7" fillId="0" borderId="96" xfId="0" applyFont="1" applyBorder="1" applyAlignment="1">
      <alignment horizontal="center" vertical="center"/>
    </xf>
    <xf numFmtId="0" fontId="12" fillId="0" borderId="96" xfId="0" applyFont="1" applyBorder="1" applyAlignment="1">
      <alignment horizontal="center" vertical="center"/>
    </xf>
    <xf numFmtId="0" fontId="12" fillId="0" borderId="92" xfId="0" applyFont="1" applyBorder="1" applyAlignment="1">
      <alignment horizontal="center" vertical="center"/>
    </xf>
    <xf numFmtId="0" fontId="30" fillId="0" borderId="69" xfId="0" applyFont="1" applyBorder="1" applyAlignment="1">
      <alignment horizontal="center" vertical="center" wrapText="1"/>
    </xf>
    <xf numFmtId="0" fontId="30" fillId="0" borderId="31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center" vertical="center" wrapText="1" readingOrder="1"/>
    </xf>
    <xf numFmtId="0" fontId="8" fillId="0" borderId="50" xfId="0" applyFont="1" applyBorder="1" applyAlignment="1">
      <alignment horizontal="center" vertical="center" wrapText="1" readingOrder="1"/>
    </xf>
    <xf numFmtId="0" fontId="32" fillId="0" borderId="3" xfId="0" applyFont="1" applyBorder="1" applyAlignment="1">
      <alignment horizontal="center" vertical="center" wrapText="1"/>
    </xf>
    <xf numFmtId="0" fontId="32" fillId="0" borderId="86" xfId="0" applyFont="1" applyBorder="1" applyAlignment="1">
      <alignment horizontal="center" vertical="center" wrapText="1"/>
    </xf>
    <xf numFmtId="0" fontId="34" fillId="0" borderId="71" xfId="0" applyFont="1" applyBorder="1" applyAlignment="1">
      <alignment vertical="center" wrapText="1"/>
    </xf>
    <xf numFmtId="0" fontId="23" fillId="0" borderId="80" xfId="0" applyFont="1" applyBorder="1" applyAlignment="1">
      <alignment horizontal="center" vertical="center" wrapText="1"/>
    </xf>
    <xf numFmtId="0" fontId="23" fillId="0" borderId="71" xfId="0" applyFont="1" applyBorder="1" applyAlignment="1">
      <alignment horizontal="center" vertical="center" wrapText="1"/>
    </xf>
    <xf numFmtId="0" fontId="23" fillId="0" borderId="81" xfId="0" applyFont="1" applyBorder="1" applyAlignment="1">
      <alignment horizontal="center" vertical="center" wrapText="1"/>
    </xf>
    <xf numFmtId="0" fontId="23" fillId="0" borderId="73" xfId="0" applyFont="1" applyBorder="1" applyAlignment="1">
      <alignment horizontal="center" vertical="center" wrapText="1"/>
    </xf>
    <xf numFmtId="0" fontId="18" fillId="0" borderId="74" xfId="0" applyFont="1" applyBorder="1" applyAlignment="1">
      <alignment horizontal="center" vertical="center" wrapText="1" readingOrder="1"/>
    </xf>
    <xf numFmtId="0" fontId="22" fillId="0" borderId="74" xfId="0" applyFont="1" applyBorder="1" applyAlignment="1">
      <alignment vertical="center" wrapText="1"/>
    </xf>
    <xf numFmtId="0" fontId="23" fillId="0" borderId="74" xfId="0" applyFont="1" applyBorder="1" applyAlignment="1">
      <alignment horizontal="center" vertical="center" wrapText="1"/>
    </xf>
    <xf numFmtId="0" fontId="23" fillId="0" borderId="97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 readingOrder="1"/>
    </xf>
    <xf numFmtId="0" fontId="23" fillId="0" borderId="86" xfId="0" applyFont="1" applyBorder="1" applyAlignment="1">
      <alignment vertical="center" wrapText="1"/>
    </xf>
    <xf numFmtId="0" fontId="0" fillId="0" borderId="98" xfId="0" applyBorder="1">
      <alignment vertical="center"/>
    </xf>
    <xf numFmtId="0" fontId="0" fillId="0" borderId="90" xfId="0" applyBorder="1">
      <alignment vertical="center"/>
    </xf>
    <xf numFmtId="0" fontId="34" fillId="0" borderId="99" xfId="0" applyFont="1" applyBorder="1" applyAlignment="1">
      <alignment vertical="center" wrapText="1"/>
    </xf>
    <xf numFmtId="0" fontId="23" fillId="0" borderId="88" xfId="0" applyFont="1" applyBorder="1" applyAlignment="1">
      <alignment horizontal="center" vertical="center" wrapText="1"/>
    </xf>
    <xf numFmtId="0" fontId="23" fillId="0" borderId="84" xfId="0" applyFont="1" applyBorder="1" applyAlignment="1">
      <alignment horizontal="center" vertical="center" wrapText="1"/>
    </xf>
    <xf numFmtId="0" fontId="18" fillId="0" borderId="89" xfId="0" applyFont="1" applyBorder="1" applyAlignment="1">
      <alignment horizontal="center" vertical="center" wrapText="1" readingOrder="1"/>
    </xf>
    <xf numFmtId="0" fontId="22" fillId="0" borderId="89" xfId="0" applyFont="1" applyBorder="1" applyAlignment="1">
      <alignment vertical="center" wrapText="1"/>
    </xf>
    <xf numFmtId="0" fontId="23" fillId="0" borderId="89" xfId="0" applyFont="1" applyBorder="1" applyAlignment="1">
      <alignment horizontal="center" vertical="center" wrapText="1"/>
    </xf>
    <xf numFmtId="0" fontId="23" fillId="0" borderId="100" xfId="0" applyFont="1" applyBorder="1" applyAlignment="1">
      <alignment horizontal="center" vertical="center" wrapText="1"/>
    </xf>
    <xf numFmtId="0" fontId="23" fillId="0" borderId="86" xfId="0" applyFont="1" applyBorder="1" applyAlignment="1">
      <alignment horizontal="center" vertical="center" wrapText="1"/>
    </xf>
    <xf numFmtId="0" fontId="22" fillId="0" borderId="86" xfId="0" applyFont="1" applyBorder="1" applyAlignment="1">
      <alignment vertical="center" wrapText="1"/>
    </xf>
    <xf numFmtId="0" fontId="23" fillId="0" borderId="87" xfId="0" applyFont="1" applyBorder="1" applyAlignment="1">
      <alignment horizontal="center" vertical="center" wrapText="1"/>
    </xf>
    <xf numFmtId="0" fontId="23" fillId="0" borderId="90" xfId="0" applyFont="1" applyBorder="1" applyAlignment="1">
      <alignment horizontal="center" vertical="center" wrapText="1"/>
    </xf>
    <xf numFmtId="0" fontId="22" fillId="0" borderId="90" xfId="0" applyFont="1" applyBorder="1" applyAlignment="1">
      <alignment vertical="center" wrapText="1"/>
    </xf>
    <xf numFmtId="0" fontId="23" fillId="0" borderId="91" xfId="0" applyFont="1" applyBorder="1" applyAlignment="1">
      <alignment horizontal="center" vertical="center" wrapText="1"/>
    </xf>
    <xf numFmtId="0" fontId="30" fillId="0" borderId="82" xfId="0" applyFont="1" applyBorder="1" applyAlignment="1">
      <alignment vertical="center" wrapText="1"/>
    </xf>
    <xf numFmtId="0" fontId="30" fillId="0" borderId="69" xfId="0" applyFont="1" applyBorder="1" applyAlignment="1">
      <alignment vertical="center" wrapText="1"/>
    </xf>
    <xf numFmtId="0" fontId="12" fillId="0" borderId="43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 readingOrder="1"/>
    </xf>
    <xf numFmtId="0" fontId="8" fillId="0" borderId="43" xfId="0" applyFont="1" applyBorder="1" applyAlignment="1">
      <alignment horizontal="center" vertical="center" wrapText="1" readingOrder="1"/>
    </xf>
    <xf numFmtId="0" fontId="0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7" fillId="0" borderId="5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10" fillId="0" borderId="58" xfId="0" applyFont="1" applyBorder="1" applyAlignment="1">
      <alignment horizontal="center" vertical="center" wrapText="1" readingOrder="1"/>
    </xf>
    <xf numFmtId="0" fontId="0" fillId="0" borderId="8" xfId="0" applyBorder="1" applyAlignment="1">
      <alignment horizontal="left" vertical="center"/>
    </xf>
    <xf numFmtId="0" fontId="6" fillId="0" borderId="39" xfId="0" applyFont="1" applyBorder="1" applyAlignment="1">
      <alignment horizontal="center" vertical="center" wrapText="1" readingOrder="1"/>
    </xf>
    <xf numFmtId="0" fontId="6" fillId="0" borderId="40" xfId="0" applyFont="1" applyBorder="1" applyAlignment="1">
      <alignment horizontal="center" vertical="center" wrapText="1" readingOrder="1"/>
    </xf>
    <xf numFmtId="0" fontId="6" fillId="0" borderId="41" xfId="0" applyFont="1" applyBorder="1" applyAlignment="1">
      <alignment horizontal="center" vertical="center" wrapText="1" readingOrder="1"/>
    </xf>
    <xf numFmtId="0" fontId="6" fillId="0" borderId="37" xfId="0" applyFont="1" applyBorder="1" applyAlignment="1">
      <alignment horizontal="center" vertical="center" wrapText="1" readingOrder="1"/>
    </xf>
    <xf numFmtId="0" fontId="6" fillId="0" borderId="38" xfId="0" applyFont="1" applyBorder="1" applyAlignment="1">
      <alignment horizontal="center" vertical="center" wrapText="1" readingOrder="1"/>
    </xf>
    <xf numFmtId="0" fontId="6" fillId="0" borderId="30" xfId="0" applyFont="1" applyBorder="1" applyAlignment="1">
      <alignment horizontal="center" vertical="center" wrapText="1" readingOrder="1"/>
    </xf>
    <xf numFmtId="0" fontId="6" fillId="0" borderId="31" xfId="0" applyFont="1" applyBorder="1" applyAlignment="1">
      <alignment horizontal="center" vertical="center" wrapText="1" readingOrder="1"/>
    </xf>
    <xf numFmtId="0" fontId="6" fillId="0" borderId="28" xfId="0" applyFont="1" applyBorder="1" applyAlignment="1">
      <alignment horizontal="center" vertical="center" wrapText="1" readingOrder="1"/>
    </xf>
    <xf numFmtId="0" fontId="0" fillId="0" borderId="35" xfId="0" applyBorder="1" applyAlignment="1">
      <alignment horizontal="left" vertical="center" wrapText="1"/>
    </xf>
    <xf numFmtId="0" fontId="23" fillId="0" borderId="70" xfId="0" applyFont="1" applyBorder="1" applyAlignment="1">
      <alignment horizontal="center" vertical="center" wrapText="1"/>
    </xf>
    <xf numFmtId="0" fontId="23" fillId="0" borderId="80" xfId="0" applyFont="1" applyBorder="1" applyAlignment="1">
      <alignment horizontal="center" vertical="center" wrapText="1"/>
    </xf>
    <xf numFmtId="0" fontId="23" fillId="0" borderId="83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 readingOrder="1"/>
    </xf>
    <xf numFmtId="0" fontId="6" fillId="0" borderId="10" xfId="0" applyFont="1" applyBorder="1" applyAlignment="1">
      <alignment horizontal="center" vertical="center" wrapText="1" readingOrder="1"/>
    </xf>
    <xf numFmtId="0" fontId="10" fillId="0" borderId="62" xfId="0" applyFont="1" applyBorder="1" applyAlignment="1">
      <alignment horizontal="center" vertical="center" wrapText="1" readingOrder="1"/>
    </xf>
    <xf numFmtId="0" fontId="6" fillId="0" borderId="61" xfId="0" applyFont="1" applyBorder="1" applyAlignment="1">
      <alignment horizontal="center" vertical="center" wrapText="1" readingOrder="1"/>
    </xf>
    <xf numFmtId="0" fontId="6" fillId="0" borderId="65" xfId="0" applyFont="1" applyBorder="1" applyAlignment="1">
      <alignment horizontal="center" vertical="center" wrapText="1" readingOrder="1"/>
    </xf>
    <xf numFmtId="0" fontId="6" fillId="0" borderId="67" xfId="0" applyFont="1" applyBorder="1" applyAlignment="1">
      <alignment horizontal="center" vertical="center" wrapText="1" readingOrder="1"/>
    </xf>
    <xf numFmtId="0" fontId="6" fillId="0" borderId="47" xfId="0" applyFont="1" applyBorder="1" applyAlignment="1">
      <alignment horizontal="center" vertical="center" wrapText="1" readingOrder="1"/>
    </xf>
    <xf numFmtId="0" fontId="6" fillId="0" borderId="45" xfId="0" applyFont="1" applyBorder="1" applyAlignment="1">
      <alignment horizontal="center" vertical="center" wrapText="1" readingOrder="1"/>
    </xf>
    <xf numFmtId="0" fontId="6" fillId="0" borderId="34" xfId="0" applyFont="1" applyBorder="1" applyAlignment="1">
      <alignment horizontal="center" vertical="center" wrapText="1" readingOrder="1"/>
    </xf>
    <xf numFmtId="0" fontId="6" fillId="0" borderId="35" xfId="0" applyFont="1" applyBorder="1" applyAlignment="1">
      <alignment horizontal="center" vertical="center" wrapText="1" readingOrder="1"/>
    </xf>
    <xf numFmtId="0" fontId="6" fillId="0" borderId="66" xfId="0" applyFont="1" applyBorder="1" applyAlignment="1">
      <alignment horizontal="center" vertical="center" wrapText="1" readingOrder="1"/>
    </xf>
    <xf numFmtId="0" fontId="30" fillId="0" borderId="82" xfId="0" applyFont="1" applyBorder="1" applyAlignment="1">
      <alignment horizontal="center" vertical="center" wrapText="1"/>
    </xf>
    <xf numFmtId="0" fontId="30" fillId="0" borderId="69" xfId="0" applyFont="1" applyBorder="1" applyAlignment="1">
      <alignment horizontal="center" vertical="center" wrapText="1"/>
    </xf>
    <xf numFmtId="0" fontId="30" fillId="0" borderId="85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 readingOrder="1"/>
    </xf>
    <xf numFmtId="0" fontId="5" fillId="0" borderId="16" xfId="0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12</xdr:row>
      <xdr:rowOff>0</xdr:rowOff>
    </xdr:from>
    <xdr:to>
      <xdr:col>10</xdr:col>
      <xdr:colOff>83820</xdr:colOff>
      <xdr:row>12</xdr:row>
      <xdr:rowOff>251460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C07BABC-653C-4201-98DC-30C546C17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200400"/>
          <a:ext cx="83820" cy="251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</xdr:col>
      <xdr:colOff>0</xdr:colOff>
      <xdr:row>12</xdr:row>
      <xdr:rowOff>0</xdr:rowOff>
    </xdr:from>
    <xdr:to>
      <xdr:col>17</xdr:col>
      <xdr:colOff>83820</xdr:colOff>
      <xdr:row>12</xdr:row>
      <xdr:rowOff>251460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6232CA5-C5FD-40B4-9157-1AB1F678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2940" y="12702540"/>
          <a:ext cx="83820" cy="251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32"/>
  <sheetViews>
    <sheetView zoomScale="74" zoomScaleNormal="74" workbookViewId="0">
      <pane xSplit="2" topLeftCell="C1" activePane="topRight" state="frozen"/>
      <selection pane="topRight" activeCell="AB27" sqref="AB27"/>
    </sheetView>
  </sheetViews>
  <sheetFormatPr defaultColWidth="8.69921875" defaultRowHeight="18" x14ac:dyDescent="0.45"/>
  <cols>
    <col min="1" max="1" width="6.19921875" customWidth="1"/>
    <col min="2" max="2" width="17.69921875" customWidth="1"/>
    <col min="7" max="7" width="15.69921875" customWidth="1"/>
    <col min="8" max="8" width="21.296875" customWidth="1"/>
    <col min="9" max="9" width="19.59765625" customWidth="1"/>
    <col min="10" max="10" width="18.59765625" customWidth="1"/>
    <col min="14" max="14" width="13.69921875" customWidth="1"/>
    <col min="15" max="15" width="13.19921875" customWidth="1"/>
    <col min="16" max="16" width="13.69921875" customWidth="1"/>
    <col min="22" max="22" width="13.19921875" customWidth="1"/>
    <col min="23" max="23" width="12.8984375" customWidth="1"/>
    <col min="24" max="24" width="11.8984375" customWidth="1"/>
    <col min="26" max="26" width="33.19921875" customWidth="1"/>
    <col min="27" max="28" width="14.19921875" bestFit="1" customWidth="1"/>
    <col min="29" max="29" width="15.19921875" bestFit="1" customWidth="1"/>
    <col min="30" max="30" width="17.59765625" customWidth="1"/>
    <col min="31" max="32" width="17.296875" customWidth="1"/>
    <col min="36" max="37" width="10.69921875" bestFit="1" customWidth="1"/>
    <col min="38" max="38" width="11.69921875" bestFit="1" customWidth="1"/>
    <col min="42" max="42" width="15.59765625" customWidth="1"/>
    <col min="43" max="43" width="19.3984375" customWidth="1"/>
    <col min="44" max="44" width="18.296875" customWidth="1"/>
    <col min="45" max="45" width="21.09765625" customWidth="1"/>
  </cols>
  <sheetData>
    <row r="1" spans="1:67" x14ac:dyDescent="0.45">
      <c r="D1" t="s">
        <v>690</v>
      </c>
      <c r="L1" t="s">
        <v>699</v>
      </c>
      <c r="S1" t="s">
        <v>701</v>
      </c>
    </row>
    <row r="2" spans="1:67" x14ac:dyDescent="0.45">
      <c r="A2" s="1" t="s">
        <v>687</v>
      </c>
      <c r="B2" s="1" t="s">
        <v>688</v>
      </c>
      <c r="C2" s="1" t="s">
        <v>689</v>
      </c>
      <c r="D2" s="1" t="s">
        <v>2</v>
      </c>
      <c r="E2" s="1" t="s">
        <v>0</v>
      </c>
      <c r="F2" s="1" t="s">
        <v>1</v>
      </c>
      <c r="G2" s="1" t="s">
        <v>692</v>
      </c>
      <c r="H2" s="1" t="s">
        <v>691</v>
      </c>
      <c r="I2" s="1" t="s">
        <v>694</v>
      </c>
      <c r="J2" s="1" t="s">
        <v>695</v>
      </c>
      <c r="K2" s="1" t="s">
        <v>0</v>
      </c>
      <c r="L2" s="1" t="s">
        <v>689</v>
      </c>
      <c r="M2" s="1" t="s">
        <v>0</v>
      </c>
      <c r="N2" s="1" t="s">
        <v>1</v>
      </c>
      <c r="O2" s="1" t="s">
        <v>692</v>
      </c>
      <c r="P2" s="1" t="s">
        <v>691</v>
      </c>
      <c r="Q2" s="1" t="s">
        <v>700</v>
      </c>
      <c r="R2" s="1" t="s">
        <v>689</v>
      </c>
      <c r="S2" s="1" t="s">
        <v>3</v>
      </c>
      <c r="T2" s="1" t="s">
        <v>0</v>
      </c>
      <c r="U2" s="1" t="s">
        <v>1</v>
      </c>
      <c r="V2" s="1" t="s">
        <v>692</v>
      </c>
      <c r="W2" s="1" t="s">
        <v>691</v>
      </c>
      <c r="X2" s="1" t="s">
        <v>702</v>
      </c>
      <c r="Y2" s="3"/>
      <c r="Z2" t="s">
        <v>140</v>
      </c>
      <c r="AB2" t="s">
        <v>100</v>
      </c>
      <c r="AC2" t="s">
        <v>101</v>
      </c>
      <c r="AD2" t="s">
        <v>102</v>
      </c>
      <c r="AE2" t="s">
        <v>104</v>
      </c>
      <c r="AF2" t="s">
        <v>103</v>
      </c>
      <c r="AG2" t="s">
        <v>105</v>
      </c>
      <c r="AH2" t="s">
        <v>106</v>
      </c>
      <c r="AI2" t="s">
        <v>107</v>
      </c>
      <c r="AJ2" t="s">
        <v>108</v>
      </c>
      <c r="AK2" t="s">
        <v>109</v>
      </c>
      <c r="AL2" t="s">
        <v>110</v>
      </c>
      <c r="AM2" t="s">
        <v>111</v>
      </c>
      <c r="AO2" t="s">
        <v>112</v>
      </c>
      <c r="AP2" t="s">
        <v>132</v>
      </c>
      <c r="AQ2" t="s">
        <v>133</v>
      </c>
      <c r="AR2" t="s">
        <v>113</v>
      </c>
      <c r="AS2" t="s">
        <v>134</v>
      </c>
      <c r="AT2" t="s">
        <v>135</v>
      </c>
      <c r="AU2" t="s">
        <v>114</v>
      </c>
      <c r="AV2" t="s">
        <v>130</v>
      </c>
      <c r="AW2" t="s">
        <v>131</v>
      </c>
      <c r="AX2" t="s">
        <v>127</v>
      </c>
      <c r="AY2" t="s">
        <v>128</v>
      </c>
      <c r="AZ2" t="s">
        <v>129</v>
      </c>
      <c r="BA2" t="s">
        <v>124</v>
      </c>
      <c r="BB2" t="s">
        <v>125</v>
      </c>
      <c r="BC2" t="s">
        <v>126</v>
      </c>
      <c r="BD2" t="s">
        <v>121</v>
      </c>
      <c r="BE2" t="s">
        <v>122</v>
      </c>
      <c r="BF2" t="s">
        <v>123</v>
      </c>
      <c r="BG2" t="s">
        <v>118</v>
      </c>
      <c r="BH2" t="s">
        <v>119</v>
      </c>
      <c r="BI2" t="s">
        <v>120</v>
      </c>
      <c r="BJ2" t="s">
        <v>115</v>
      </c>
      <c r="BK2" t="s">
        <v>116</v>
      </c>
      <c r="BL2" t="s">
        <v>117</v>
      </c>
      <c r="BM2" t="s">
        <v>136</v>
      </c>
      <c r="BN2" t="s">
        <v>137</v>
      </c>
      <c r="BO2" t="s">
        <v>138</v>
      </c>
    </row>
    <row r="3" spans="1:67" x14ac:dyDescent="0.45">
      <c r="A3" s="1">
        <v>1</v>
      </c>
      <c r="B3" s="1">
        <v>73</v>
      </c>
      <c r="C3" s="1">
        <v>46.5</v>
      </c>
      <c r="D3" s="1">
        <v>18.100000000000001</v>
      </c>
      <c r="E3" s="1">
        <v>11</v>
      </c>
      <c r="F3" s="1">
        <v>54</v>
      </c>
      <c r="G3" s="1" t="s">
        <v>693</v>
      </c>
      <c r="H3" s="1">
        <v>64</v>
      </c>
      <c r="I3" s="1">
        <v>13</v>
      </c>
      <c r="J3" s="1">
        <v>36</v>
      </c>
      <c r="K3" s="1">
        <v>9</v>
      </c>
      <c r="L3" s="1">
        <v>45.5</v>
      </c>
      <c r="M3" s="1">
        <v>10</v>
      </c>
      <c r="N3" s="1">
        <v>55</v>
      </c>
      <c r="O3" s="1">
        <v>60</v>
      </c>
      <c r="P3" s="1">
        <v>57</v>
      </c>
      <c r="Q3" s="1">
        <v>47</v>
      </c>
      <c r="R3" s="1">
        <v>45.7</v>
      </c>
      <c r="S3" s="1">
        <v>94</v>
      </c>
      <c r="T3" s="1">
        <v>24</v>
      </c>
      <c r="U3" s="1">
        <v>50</v>
      </c>
      <c r="V3" s="1">
        <v>75</v>
      </c>
      <c r="W3" s="1">
        <v>61</v>
      </c>
      <c r="X3" s="1">
        <v>30</v>
      </c>
      <c r="Y3" s="5">
        <v>1</v>
      </c>
      <c r="Z3">
        <v>2</v>
      </c>
      <c r="AB3">
        <v>879.46</v>
      </c>
      <c r="AC3">
        <v>637.46</v>
      </c>
      <c r="AD3">
        <v>757.69</v>
      </c>
      <c r="AE3">
        <v>4.04</v>
      </c>
      <c r="AF3">
        <v>2.23</v>
      </c>
      <c r="AG3">
        <v>2.23</v>
      </c>
      <c r="AH3">
        <v>419.48</v>
      </c>
      <c r="AI3">
        <v>384.92</v>
      </c>
      <c r="AJ3">
        <v>727.9</v>
      </c>
      <c r="AK3">
        <v>6.18</v>
      </c>
      <c r="AL3">
        <v>6.79</v>
      </c>
      <c r="AM3">
        <v>10.41</v>
      </c>
      <c r="AO3">
        <v>55</v>
      </c>
      <c r="AP3">
        <v>61</v>
      </c>
      <c r="AR3">
        <v>5000</v>
      </c>
      <c r="AS3">
        <v>5600</v>
      </c>
      <c r="AT3">
        <v>6400</v>
      </c>
      <c r="AU3">
        <v>1105</v>
      </c>
      <c r="AV3">
        <v>1321.6</v>
      </c>
      <c r="AW3">
        <v>1113.5999999999999</v>
      </c>
      <c r="AX3">
        <v>3.4</v>
      </c>
      <c r="AY3">
        <v>3.2</v>
      </c>
      <c r="AZ3">
        <v>3.3</v>
      </c>
      <c r="BA3">
        <v>167</v>
      </c>
      <c r="BB3">
        <v>156</v>
      </c>
      <c r="BC3">
        <v>175</v>
      </c>
      <c r="BD3">
        <v>226</v>
      </c>
      <c r="BE3">
        <v>186</v>
      </c>
      <c r="BF3">
        <v>197</v>
      </c>
      <c r="BG3">
        <v>2.2000000000000002</v>
      </c>
      <c r="BH3">
        <v>2.41</v>
      </c>
      <c r="BI3">
        <v>1.02</v>
      </c>
      <c r="BJ3">
        <v>7</v>
      </c>
      <c r="BK3">
        <v>7</v>
      </c>
      <c r="BL3">
        <v>7.1</v>
      </c>
      <c r="BM3">
        <v>226</v>
      </c>
      <c r="BN3">
        <v>202</v>
      </c>
      <c r="BO3">
        <v>258</v>
      </c>
    </row>
    <row r="4" spans="1:67" x14ac:dyDescent="0.45">
      <c r="A4" s="1">
        <v>2</v>
      </c>
      <c r="B4" s="1">
        <v>77</v>
      </c>
      <c r="C4" s="1">
        <v>53.9</v>
      </c>
      <c r="D4" s="1">
        <v>20.5</v>
      </c>
      <c r="E4" s="1">
        <v>9</v>
      </c>
      <c r="F4" s="1">
        <v>26</v>
      </c>
      <c r="G4" s="1">
        <v>36</v>
      </c>
      <c r="H4" s="1">
        <v>34</v>
      </c>
      <c r="I4" s="1">
        <v>5</v>
      </c>
      <c r="J4" s="1">
        <v>29</v>
      </c>
      <c r="K4" s="1">
        <v>5</v>
      </c>
      <c r="L4" s="1">
        <v>52.9</v>
      </c>
      <c r="M4" s="1">
        <v>5</v>
      </c>
      <c r="N4" s="1">
        <v>29</v>
      </c>
      <c r="O4" s="1">
        <v>31</v>
      </c>
      <c r="P4" s="1">
        <v>33</v>
      </c>
      <c r="Q4" s="1">
        <v>56</v>
      </c>
      <c r="R4" s="1">
        <v>55.6</v>
      </c>
      <c r="S4" s="1">
        <v>96</v>
      </c>
      <c r="T4" s="1">
        <v>2</v>
      </c>
      <c r="U4" s="1">
        <v>29</v>
      </c>
      <c r="V4" s="1">
        <v>29</v>
      </c>
      <c r="W4" s="1">
        <v>43</v>
      </c>
      <c r="X4" s="1">
        <v>53</v>
      </c>
      <c r="Y4" s="5">
        <v>0</v>
      </c>
      <c r="Z4">
        <v>2</v>
      </c>
      <c r="AB4">
        <v>277.27</v>
      </c>
      <c r="AC4">
        <v>220.28</v>
      </c>
      <c r="AD4">
        <v>335.96</v>
      </c>
      <c r="AE4">
        <v>1.05</v>
      </c>
      <c r="AF4">
        <v>2.23</v>
      </c>
      <c r="AG4">
        <v>1.05</v>
      </c>
      <c r="AH4">
        <v>108.35</v>
      </c>
      <c r="AI4">
        <v>83.03</v>
      </c>
      <c r="AJ4">
        <v>115.21</v>
      </c>
      <c r="AK4">
        <v>2.25</v>
      </c>
      <c r="AL4">
        <v>0.7</v>
      </c>
      <c r="AM4">
        <v>2.25</v>
      </c>
      <c r="AO4">
        <v>24</v>
      </c>
      <c r="AP4">
        <v>14</v>
      </c>
      <c r="AQ4">
        <v>19</v>
      </c>
      <c r="AR4">
        <v>4200</v>
      </c>
      <c r="AS4">
        <v>5100</v>
      </c>
      <c r="AT4">
        <v>6500</v>
      </c>
      <c r="AU4">
        <v>995.4</v>
      </c>
      <c r="AV4">
        <v>1397.4</v>
      </c>
      <c r="AW4">
        <v>1716</v>
      </c>
      <c r="AX4">
        <v>4.3</v>
      </c>
      <c r="AY4">
        <v>4.5999999999999996</v>
      </c>
      <c r="AZ4">
        <v>4.3</v>
      </c>
      <c r="BA4">
        <v>154</v>
      </c>
      <c r="BB4">
        <v>168</v>
      </c>
      <c r="BC4">
        <v>166</v>
      </c>
      <c r="BD4">
        <v>179</v>
      </c>
      <c r="BE4">
        <v>169</v>
      </c>
      <c r="BF4">
        <v>186</v>
      </c>
      <c r="BG4">
        <v>0.03</v>
      </c>
      <c r="BH4">
        <v>0.01</v>
      </c>
      <c r="BI4">
        <v>0.04</v>
      </c>
      <c r="BJ4">
        <v>7.1</v>
      </c>
      <c r="BK4">
        <v>7.2</v>
      </c>
      <c r="BL4">
        <v>7.3</v>
      </c>
      <c r="BM4">
        <v>289</v>
      </c>
      <c r="BN4">
        <v>296</v>
      </c>
      <c r="BO4">
        <v>310</v>
      </c>
    </row>
    <row r="5" spans="1:67" x14ac:dyDescent="0.45">
      <c r="A5" s="1">
        <v>3</v>
      </c>
      <c r="B5" s="1">
        <v>76</v>
      </c>
      <c r="C5" s="1">
        <v>40.799999999999997</v>
      </c>
      <c r="D5" s="1">
        <v>20.399999999999999</v>
      </c>
      <c r="E5" s="1">
        <v>12</v>
      </c>
      <c r="F5" s="1">
        <v>42</v>
      </c>
      <c r="G5" s="1">
        <v>43</v>
      </c>
      <c r="H5" s="1">
        <v>42</v>
      </c>
      <c r="I5" s="1">
        <v>13</v>
      </c>
      <c r="J5" s="1">
        <v>31</v>
      </c>
      <c r="K5" s="1">
        <v>16</v>
      </c>
      <c r="L5" s="1">
        <v>40.700000000000003</v>
      </c>
      <c r="M5" s="1">
        <v>25</v>
      </c>
      <c r="N5" s="1">
        <v>44</v>
      </c>
      <c r="O5" s="1">
        <v>46</v>
      </c>
      <c r="P5" s="1">
        <v>52</v>
      </c>
      <c r="Q5" s="1">
        <v>19</v>
      </c>
      <c r="R5" s="1">
        <v>41</v>
      </c>
      <c r="S5" s="1">
        <v>98</v>
      </c>
      <c r="T5" s="1">
        <v>24</v>
      </c>
      <c r="U5" s="1">
        <v>51</v>
      </c>
      <c r="V5" s="1">
        <v>59</v>
      </c>
      <c r="W5" s="1">
        <v>56</v>
      </c>
      <c r="X5" s="1">
        <v>25</v>
      </c>
      <c r="Y5" s="5">
        <v>1</v>
      </c>
      <c r="Z5">
        <v>1</v>
      </c>
      <c r="AB5">
        <v>314.58999999999997</v>
      </c>
      <c r="AC5">
        <v>434.51</v>
      </c>
      <c r="AD5">
        <v>299.94</v>
      </c>
      <c r="AE5">
        <v>2.23</v>
      </c>
      <c r="AF5">
        <v>2.83</v>
      </c>
      <c r="AG5">
        <v>2.23</v>
      </c>
      <c r="AH5">
        <v>200.8</v>
      </c>
      <c r="AI5">
        <v>151.51</v>
      </c>
      <c r="AJ5">
        <v>178.47</v>
      </c>
      <c r="AK5">
        <v>3.62</v>
      </c>
      <c r="AL5">
        <v>4.5999999999999996</v>
      </c>
      <c r="AM5">
        <v>4.92</v>
      </c>
      <c r="AO5">
        <v>51</v>
      </c>
      <c r="AP5">
        <v>43</v>
      </c>
      <c r="AQ5">
        <v>52</v>
      </c>
      <c r="AR5">
        <v>6400</v>
      </c>
      <c r="AS5">
        <v>5500</v>
      </c>
      <c r="AT5">
        <v>5500</v>
      </c>
      <c r="AU5">
        <v>2195.1999999999998</v>
      </c>
      <c r="AV5">
        <v>1941.5</v>
      </c>
      <c r="AW5">
        <v>2183.5</v>
      </c>
      <c r="AX5">
        <v>4.0999999999999996</v>
      </c>
      <c r="AY5">
        <v>3.9</v>
      </c>
      <c r="AZ5">
        <v>3.9</v>
      </c>
      <c r="BA5">
        <v>232</v>
      </c>
      <c r="BB5">
        <v>236</v>
      </c>
      <c r="BC5">
        <v>231</v>
      </c>
      <c r="BD5">
        <v>196</v>
      </c>
      <c r="BE5">
        <v>181</v>
      </c>
      <c r="BF5">
        <v>193</v>
      </c>
      <c r="BG5">
        <v>0.3</v>
      </c>
      <c r="BH5">
        <v>0.13</v>
      </c>
      <c r="BI5">
        <v>0.18</v>
      </c>
      <c r="BJ5">
        <v>8.1</v>
      </c>
      <c r="BK5">
        <v>7.7</v>
      </c>
      <c r="BL5">
        <v>8</v>
      </c>
      <c r="BM5">
        <v>274</v>
      </c>
      <c r="BN5">
        <v>259</v>
      </c>
      <c r="BO5">
        <v>281</v>
      </c>
    </row>
    <row r="6" spans="1:67" x14ac:dyDescent="0.45">
      <c r="A6" s="1">
        <v>4</v>
      </c>
      <c r="B6" s="1">
        <v>76</v>
      </c>
      <c r="C6" s="1">
        <v>45.8</v>
      </c>
      <c r="D6" s="1">
        <v>20.079999999999998</v>
      </c>
      <c r="E6" s="1">
        <v>12</v>
      </c>
      <c r="F6" s="1">
        <v>49</v>
      </c>
      <c r="G6" s="1">
        <v>73</v>
      </c>
      <c r="H6" s="1">
        <v>56</v>
      </c>
      <c r="I6" s="1">
        <v>6</v>
      </c>
      <c r="J6" s="1">
        <v>45</v>
      </c>
      <c r="K6" s="1">
        <v>9</v>
      </c>
      <c r="L6" s="1">
        <v>45.5</v>
      </c>
      <c r="M6" s="1">
        <v>11</v>
      </c>
      <c r="N6" s="1">
        <v>49</v>
      </c>
      <c r="O6" s="1">
        <v>56</v>
      </c>
      <c r="P6" s="1">
        <v>55</v>
      </c>
      <c r="Q6" s="1">
        <v>54</v>
      </c>
      <c r="R6" s="1">
        <v>44.2</v>
      </c>
      <c r="S6" s="1">
        <v>99</v>
      </c>
      <c r="T6" s="1">
        <v>6</v>
      </c>
      <c r="U6" s="1">
        <v>45</v>
      </c>
      <c r="V6" s="1">
        <v>53</v>
      </c>
      <c r="W6" s="1">
        <v>42</v>
      </c>
      <c r="X6" s="1">
        <v>60</v>
      </c>
      <c r="Y6" s="5">
        <v>0</v>
      </c>
      <c r="Z6">
        <v>2</v>
      </c>
      <c r="AB6">
        <v>562.57000000000005</v>
      </c>
      <c r="AC6">
        <v>605.87</v>
      </c>
      <c r="AD6">
        <v>551.51</v>
      </c>
      <c r="AE6">
        <v>1.05</v>
      </c>
      <c r="AF6">
        <v>1.05</v>
      </c>
      <c r="AH6">
        <v>220.8</v>
      </c>
      <c r="AI6">
        <v>178.47</v>
      </c>
      <c r="AJ6">
        <v>196.34</v>
      </c>
      <c r="AK6">
        <v>2.25</v>
      </c>
      <c r="AL6">
        <v>2.25</v>
      </c>
      <c r="AM6">
        <v>1.52</v>
      </c>
      <c r="AO6">
        <v>26</v>
      </c>
      <c r="AP6">
        <v>26</v>
      </c>
      <c r="AQ6">
        <v>40</v>
      </c>
      <c r="AR6">
        <v>4700</v>
      </c>
      <c r="AS6">
        <v>3500</v>
      </c>
      <c r="AT6">
        <v>3000</v>
      </c>
      <c r="AU6">
        <v>1353.6</v>
      </c>
      <c r="AV6">
        <v>983.5</v>
      </c>
      <c r="AW6">
        <v>915</v>
      </c>
      <c r="AX6">
        <v>4.8</v>
      </c>
      <c r="AY6">
        <v>4.7</v>
      </c>
      <c r="AZ6">
        <v>4.7</v>
      </c>
      <c r="BA6">
        <v>206</v>
      </c>
      <c r="BB6">
        <v>221</v>
      </c>
      <c r="BC6">
        <v>238</v>
      </c>
      <c r="BD6">
        <v>197</v>
      </c>
      <c r="BE6">
        <v>186</v>
      </c>
      <c r="BF6">
        <v>189</v>
      </c>
      <c r="BG6">
        <v>0.05</v>
      </c>
      <c r="BH6">
        <v>0.02</v>
      </c>
      <c r="BI6">
        <v>0.02</v>
      </c>
      <c r="BJ6">
        <v>7.7</v>
      </c>
      <c r="BK6">
        <v>7.7</v>
      </c>
      <c r="BL6">
        <v>8.1999999999999993</v>
      </c>
      <c r="BM6">
        <v>462</v>
      </c>
      <c r="BN6">
        <v>436</v>
      </c>
      <c r="BO6">
        <v>392</v>
      </c>
    </row>
    <row r="7" spans="1:67" x14ac:dyDescent="0.45">
      <c r="A7" s="1">
        <v>5</v>
      </c>
      <c r="B7" s="1">
        <v>65</v>
      </c>
      <c r="C7" s="1">
        <v>37.1</v>
      </c>
      <c r="D7" s="1">
        <v>15.8</v>
      </c>
      <c r="E7" s="1">
        <v>5</v>
      </c>
      <c r="F7" s="1">
        <v>44</v>
      </c>
      <c r="G7" s="1">
        <v>49</v>
      </c>
      <c r="H7" s="1">
        <v>51</v>
      </c>
      <c r="I7" s="1">
        <v>10</v>
      </c>
      <c r="J7" s="1">
        <v>44</v>
      </c>
      <c r="K7" s="1">
        <v>5</v>
      </c>
      <c r="L7" s="1">
        <v>37.4</v>
      </c>
      <c r="M7" s="1">
        <v>12</v>
      </c>
      <c r="N7" s="1">
        <v>41</v>
      </c>
      <c r="O7" s="1">
        <v>47</v>
      </c>
      <c r="P7" s="1">
        <v>46</v>
      </c>
      <c r="Q7" s="1">
        <v>40</v>
      </c>
      <c r="R7" s="1">
        <v>39.700000000000003</v>
      </c>
      <c r="S7" s="1">
        <v>98</v>
      </c>
      <c r="T7" s="1">
        <v>9</v>
      </c>
      <c r="U7" s="1">
        <v>42</v>
      </c>
      <c r="V7" s="1">
        <v>44</v>
      </c>
      <c r="W7" s="1">
        <v>42</v>
      </c>
      <c r="X7" s="1">
        <v>69</v>
      </c>
      <c r="Y7" s="5">
        <v>1</v>
      </c>
      <c r="Z7">
        <v>2</v>
      </c>
      <c r="AB7">
        <v>314.58999999999997</v>
      </c>
      <c r="AC7">
        <v>269.51</v>
      </c>
      <c r="AD7">
        <v>335.96</v>
      </c>
      <c r="AF7">
        <v>1.05</v>
      </c>
      <c r="AG7">
        <v>1.05</v>
      </c>
      <c r="AH7">
        <v>110.64</v>
      </c>
      <c r="AI7">
        <v>101.47</v>
      </c>
      <c r="AJ7">
        <v>126.6</v>
      </c>
      <c r="AK7">
        <v>1.89</v>
      </c>
      <c r="AL7">
        <v>1.1200000000000001</v>
      </c>
      <c r="AM7">
        <v>2.25</v>
      </c>
      <c r="AO7">
        <v>17</v>
      </c>
      <c r="AP7">
        <v>19</v>
      </c>
      <c r="AQ7">
        <v>57</v>
      </c>
      <c r="AR7">
        <v>4100</v>
      </c>
      <c r="AS7">
        <v>4600</v>
      </c>
      <c r="AT7">
        <v>6300</v>
      </c>
      <c r="AU7">
        <v>1172.5999999999999</v>
      </c>
      <c r="AV7">
        <v>1228.2</v>
      </c>
      <c r="AW7">
        <v>1014.3</v>
      </c>
      <c r="AX7">
        <v>4.3</v>
      </c>
      <c r="AY7">
        <v>4</v>
      </c>
      <c r="AZ7">
        <v>4.0999999999999996</v>
      </c>
      <c r="BA7">
        <v>212</v>
      </c>
      <c r="BB7">
        <v>205</v>
      </c>
      <c r="BC7">
        <v>222</v>
      </c>
      <c r="BD7">
        <v>181</v>
      </c>
      <c r="BE7">
        <v>177</v>
      </c>
      <c r="BF7">
        <v>197</v>
      </c>
      <c r="BG7">
        <v>0.02</v>
      </c>
      <c r="BH7">
        <v>0.02</v>
      </c>
      <c r="BI7">
        <v>0.75</v>
      </c>
      <c r="BJ7">
        <v>7</v>
      </c>
      <c r="BK7">
        <v>6.5</v>
      </c>
      <c r="BL7">
        <v>7.7</v>
      </c>
      <c r="BM7">
        <v>382</v>
      </c>
      <c r="BN7">
        <v>369</v>
      </c>
      <c r="BO7">
        <v>352</v>
      </c>
    </row>
    <row r="8" spans="1:67" x14ac:dyDescent="0.45">
      <c r="A8" s="1">
        <v>7</v>
      </c>
      <c r="B8" s="1">
        <v>73</v>
      </c>
      <c r="C8" s="1">
        <v>42.8</v>
      </c>
      <c r="D8" s="1">
        <v>17.600000000000001</v>
      </c>
      <c r="E8" s="1">
        <v>18</v>
      </c>
      <c r="F8" s="1">
        <v>43</v>
      </c>
      <c r="G8" s="1">
        <v>39</v>
      </c>
      <c r="H8" s="1">
        <v>43</v>
      </c>
      <c r="I8" s="1">
        <v>7</v>
      </c>
      <c r="J8" s="1">
        <v>24</v>
      </c>
      <c r="K8" s="1">
        <v>11</v>
      </c>
      <c r="L8" s="1">
        <v>42.9</v>
      </c>
      <c r="M8" s="1">
        <v>10</v>
      </c>
      <c r="N8" s="1">
        <v>37</v>
      </c>
      <c r="O8" s="1">
        <v>43</v>
      </c>
      <c r="P8" s="1">
        <v>40</v>
      </c>
      <c r="Q8" s="1">
        <v>30</v>
      </c>
      <c r="R8" s="1"/>
      <c r="S8" s="1"/>
      <c r="T8" s="1"/>
      <c r="U8" s="1">
        <v>37</v>
      </c>
      <c r="V8" s="1"/>
      <c r="W8" s="1"/>
      <c r="X8" s="1"/>
      <c r="Y8" s="5">
        <v>1</v>
      </c>
      <c r="Z8">
        <v>0</v>
      </c>
      <c r="AB8">
        <v>653</v>
      </c>
      <c r="AC8">
        <v>2095.7600000000002</v>
      </c>
      <c r="AD8">
        <v>2095.7600000000002</v>
      </c>
      <c r="AE8">
        <v>1.05</v>
      </c>
      <c r="AH8">
        <v>488.22</v>
      </c>
      <c r="AI8">
        <v>767.83</v>
      </c>
      <c r="AJ8">
        <v>767.83</v>
      </c>
      <c r="AK8">
        <v>2.95</v>
      </c>
      <c r="AL8">
        <v>5.55</v>
      </c>
      <c r="AM8">
        <v>5.55</v>
      </c>
      <c r="AO8">
        <v>11</v>
      </c>
      <c r="AP8">
        <v>9</v>
      </c>
      <c r="AQ8">
        <v>9</v>
      </c>
      <c r="AR8">
        <v>4400</v>
      </c>
      <c r="AS8">
        <v>3800</v>
      </c>
      <c r="AT8">
        <v>3800</v>
      </c>
      <c r="AU8">
        <v>928.4</v>
      </c>
      <c r="AV8">
        <v>668.8</v>
      </c>
      <c r="AW8">
        <v>668.8</v>
      </c>
      <c r="AX8">
        <v>4.3</v>
      </c>
      <c r="AY8">
        <v>4.4000000000000004</v>
      </c>
      <c r="AZ8">
        <v>4.4000000000000004</v>
      </c>
      <c r="BA8">
        <v>186</v>
      </c>
      <c r="BB8">
        <v>179</v>
      </c>
      <c r="BC8">
        <v>179</v>
      </c>
      <c r="BD8">
        <v>187</v>
      </c>
      <c r="BE8">
        <v>193</v>
      </c>
      <c r="BF8">
        <v>193</v>
      </c>
      <c r="BG8">
        <v>0.03</v>
      </c>
      <c r="BH8">
        <v>7.0000000000000007E-2</v>
      </c>
      <c r="BI8">
        <v>7.0000000000000007E-2</v>
      </c>
      <c r="BJ8">
        <v>6.4</v>
      </c>
      <c r="BK8">
        <v>6.5</v>
      </c>
      <c r="BL8">
        <v>6.5</v>
      </c>
      <c r="BM8">
        <v>283</v>
      </c>
      <c r="BN8">
        <v>308</v>
      </c>
      <c r="BO8">
        <v>308</v>
      </c>
    </row>
    <row r="9" spans="1:67" x14ac:dyDescent="0.45">
      <c r="A9" s="1">
        <v>8</v>
      </c>
      <c r="B9" s="1">
        <v>67</v>
      </c>
      <c r="C9" s="1">
        <v>39.299999999999997</v>
      </c>
      <c r="D9" s="1">
        <v>17.8</v>
      </c>
      <c r="E9" s="1">
        <v>10</v>
      </c>
      <c r="F9" s="1">
        <v>57</v>
      </c>
      <c r="G9" s="1">
        <v>50</v>
      </c>
      <c r="H9" s="1">
        <v>54</v>
      </c>
      <c r="I9" s="1">
        <v>5</v>
      </c>
      <c r="J9" s="1">
        <v>49</v>
      </c>
      <c r="K9" s="1">
        <v>13</v>
      </c>
      <c r="L9" s="1">
        <v>38.200000000000003</v>
      </c>
      <c r="M9" s="1">
        <v>14</v>
      </c>
      <c r="N9" s="1">
        <v>52</v>
      </c>
      <c r="O9" s="1">
        <v>64</v>
      </c>
      <c r="P9" s="1">
        <v>60</v>
      </c>
      <c r="Q9" s="1">
        <v>39</v>
      </c>
      <c r="R9" s="1">
        <v>35.9</v>
      </c>
      <c r="S9" s="1">
        <v>98</v>
      </c>
      <c r="T9" s="1">
        <v>16</v>
      </c>
      <c r="U9" s="1">
        <v>52</v>
      </c>
      <c r="V9" s="1">
        <v>57</v>
      </c>
      <c r="W9" s="1">
        <v>46</v>
      </c>
      <c r="X9" s="1">
        <v>56</v>
      </c>
      <c r="Y9" s="5">
        <v>0</v>
      </c>
      <c r="Z9">
        <v>3</v>
      </c>
      <c r="AB9">
        <v>703.69</v>
      </c>
      <c r="AC9">
        <v>562.57000000000005</v>
      </c>
      <c r="AD9">
        <v>595.17999999999995</v>
      </c>
      <c r="AE9">
        <v>1.05</v>
      </c>
      <c r="AF9">
        <v>1.05</v>
      </c>
      <c r="AG9">
        <v>1.05</v>
      </c>
      <c r="AH9">
        <v>165.01</v>
      </c>
      <c r="AI9">
        <v>156.01</v>
      </c>
      <c r="AJ9">
        <v>151.51</v>
      </c>
      <c r="AK9">
        <v>0.7</v>
      </c>
      <c r="AL9">
        <v>0.7</v>
      </c>
      <c r="AM9">
        <v>1.52</v>
      </c>
      <c r="AO9">
        <v>13</v>
      </c>
      <c r="AP9">
        <v>11</v>
      </c>
      <c r="AQ9">
        <v>18</v>
      </c>
      <c r="AR9">
        <v>5500</v>
      </c>
      <c r="AS9">
        <v>4400</v>
      </c>
      <c r="AT9">
        <v>3600</v>
      </c>
      <c r="AU9">
        <v>2057</v>
      </c>
      <c r="AV9">
        <v>1592.8</v>
      </c>
      <c r="AW9">
        <v>1447.2</v>
      </c>
      <c r="AX9">
        <v>4</v>
      </c>
      <c r="AY9">
        <v>4.0999999999999996</v>
      </c>
      <c r="AZ9">
        <v>4.2</v>
      </c>
      <c r="BA9">
        <v>197</v>
      </c>
      <c r="BB9">
        <v>196</v>
      </c>
      <c r="BC9">
        <v>195</v>
      </c>
      <c r="BD9">
        <v>168</v>
      </c>
      <c r="BE9">
        <v>170</v>
      </c>
      <c r="BF9">
        <v>193</v>
      </c>
      <c r="BG9">
        <v>0.02</v>
      </c>
      <c r="BH9">
        <v>0.01</v>
      </c>
      <c r="BI9">
        <v>0.01</v>
      </c>
      <c r="BJ9">
        <v>6.7</v>
      </c>
      <c r="BK9">
        <v>6.7</v>
      </c>
      <c r="BL9">
        <v>7</v>
      </c>
      <c r="BM9">
        <v>244</v>
      </c>
      <c r="BN9">
        <v>224</v>
      </c>
      <c r="BO9">
        <v>231</v>
      </c>
    </row>
    <row r="10" spans="1:67" x14ac:dyDescent="0.45">
      <c r="A10" s="1">
        <v>9</v>
      </c>
      <c r="B10" s="1">
        <v>47</v>
      </c>
      <c r="C10" s="1">
        <v>44.4</v>
      </c>
      <c r="D10" s="1">
        <v>17.34</v>
      </c>
      <c r="E10" s="1">
        <v>4</v>
      </c>
      <c r="F10" s="1">
        <v>36</v>
      </c>
      <c r="G10" s="1">
        <v>39</v>
      </c>
      <c r="H10" s="1">
        <v>45</v>
      </c>
      <c r="I10" s="1">
        <v>6</v>
      </c>
      <c r="J10" s="1">
        <v>65</v>
      </c>
      <c r="K10" s="1">
        <v>5</v>
      </c>
      <c r="L10" s="1">
        <v>44.5</v>
      </c>
      <c r="M10" s="1">
        <v>4</v>
      </c>
      <c r="N10" s="1">
        <v>36</v>
      </c>
      <c r="O10" s="1">
        <v>38</v>
      </c>
      <c r="P10" s="1">
        <v>46</v>
      </c>
      <c r="Q10" s="1">
        <v>70</v>
      </c>
      <c r="R10" s="1">
        <v>44.1</v>
      </c>
      <c r="S10" s="1">
        <v>99</v>
      </c>
      <c r="T10" s="1">
        <v>6</v>
      </c>
      <c r="U10" s="1">
        <v>33</v>
      </c>
      <c r="V10" s="1">
        <v>39</v>
      </c>
      <c r="W10" s="1">
        <v>36</v>
      </c>
      <c r="X10" s="1">
        <v>61</v>
      </c>
      <c r="Y10" s="5">
        <v>1</v>
      </c>
      <c r="Z10">
        <v>1</v>
      </c>
      <c r="AB10">
        <v>211.55</v>
      </c>
      <c r="AC10">
        <v>253.64</v>
      </c>
      <c r="AD10">
        <v>284.93</v>
      </c>
      <c r="AF10">
        <v>2.23</v>
      </c>
      <c r="AG10">
        <v>1.05</v>
      </c>
      <c r="AH10">
        <v>196.34</v>
      </c>
      <c r="AI10">
        <v>169.5</v>
      </c>
      <c r="AJ10">
        <v>209.7</v>
      </c>
      <c r="AL10">
        <v>0.7</v>
      </c>
      <c r="AM10">
        <v>2.25</v>
      </c>
      <c r="AO10">
        <v>2</v>
      </c>
      <c r="AP10">
        <v>3</v>
      </c>
      <c r="AQ10">
        <v>7</v>
      </c>
      <c r="AR10">
        <v>5900</v>
      </c>
      <c r="AS10">
        <v>5500</v>
      </c>
      <c r="AT10">
        <v>6700</v>
      </c>
      <c r="AU10">
        <v>1752.3</v>
      </c>
      <c r="AV10">
        <v>1358.5</v>
      </c>
      <c r="AW10">
        <v>1219.4000000000001</v>
      </c>
      <c r="AX10">
        <v>4.8</v>
      </c>
      <c r="AY10">
        <v>4.3</v>
      </c>
      <c r="AZ10">
        <v>4.4000000000000004</v>
      </c>
      <c r="BA10">
        <v>227</v>
      </c>
      <c r="BB10">
        <v>211</v>
      </c>
      <c r="BC10">
        <v>202</v>
      </c>
      <c r="BD10">
        <v>168</v>
      </c>
      <c r="BE10">
        <v>144</v>
      </c>
      <c r="BF10">
        <v>211</v>
      </c>
      <c r="BG10">
        <v>0.06</v>
      </c>
      <c r="BH10">
        <v>0.02</v>
      </c>
      <c r="BI10">
        <v>0.08</v>
      </c>
      <c r="BJ10">
        <v>7.5</v>
      </c>
      <c r="BK10">
        <v>7.1</v>
      </c>
      <c r="BL10">
        <v>7.5</v>
      </c>
      <c r="BM10">
        <v>243</v>
      </c>
      <c r="BN10">
        <v>234</v>
      </c>
      <c r="BO10">
        <v>258</v>
      </c>
    </row>
    <row r="11" spans="1:67" x14ac:dyDescent="0.45">
      <c r="A11" s="1">
        <v>10</v>
      </c>
      <c r="B11" s="1">
        <v>79</v>
      </c>
      <c r="C11" s="1">
        <v>41.5</v>
      </c>
      <c r="D11" s="1">
        <v>17.3</v>
      </c>
      <c r="E11" s="1">
        <v>17</v>
      </c>
      <c r="F11" s="1">
        <v>38</v>
      </c>
      <c r="G11" s="1">
        <v>41</v>
      </c>
      <c r="H11" s="1">
        <v>43</v>
      </c>
      <c r="I11" s="1">
        <v>15</v>
      </c>
      <c r="J11" s="1">
        <v>45</v>
      </c>
      <c r="K11" s="1">
        <v>11</v>
      </c>
      <c r="L11" s="1">
        <v>41.1</v>
      </c>
      <c r="M11" s="1">
        <v>11</v>
      </c>
      <c r="N11" s="1">
        <v>44</v>
      </c>
      <c r="O11" s="1">
        <v>43</v>
      </c>
      <c r="P11" s="1">
        <v>39</v>
      </c>
      <c r="Q11" s="1">
        <v>42</v>
      </c>
      <c r="R11" s="1">
        <v>38.799999999999997</v>
      </c>
      <c r="S11" s="1">
        <v>94</v>
      </c>
      <c r="T11" s="1">
        <v>17</v>
      </c>
      <c r="U11" s="1">
        <v>35</v>
      </c>
      <c r="V11" s="1">
        <v>33</v>
      </c>
      <c r="W11" s="1">
        <v>37</v>
      </c>
      <c r="X11" s="1">
        <v>24</v>
      </c>
      <c r="Y11" s="5">
        <v>1</v>
      </c>
      <c r="Z11">
        <v>1</v>
      </c>
      <c r="AB11">
        <v>1338.06</v>
      </c>
      <c r="AC11">
        <v>1195.3499999999999</v>
      </c>
      <c r="AD11">
        <v>446.83</v>
      </c>
      <c r="AE11">
        <v>2.23</v>
      </c>
      <c r="AH11">
        <v>128.87</v>
      </c>
      <c r="AI11">
        <v>151.51</v>
      </c>
      <c r="AJ11">
        <v>178.47</v>
      </c>
      <c r="AK11">
        <v>0.7</v>
      </c>
      <c r="AL11">
        <v>1.52</v>
      </c>
      <c r="AM11">
        <v>1.52</v>
      </c>
      <c r="AO11">
        <v>56</v>
      </c>
      <c r="AP11">
        <v>63</v>
      </c>
      <c r="AQ11">
        <v>85</v>
      </c>
      <c r="AR11">
        <v>9400</v>
      </c>
      <c r="AS11">
        <v>10600</v>
      </c>
      <c r="AT11">
        <v>14300</v>
      </c>
      <c r="AU11">
        <v>1541.6</v>
      </c>
      <c r="AV11">
        <v>1399.2</v>
      </c>
      <c r="AW11">
        <v>1186.9000000000001</v>
      </c>
      <c r="AX11">
        <v>3.8</v>
      </c>
      <c r="AY11">
        <v>3.1</v>
      </c>
      <c r="AZ11">
        <v>2.5</v>
      </c>
      <c r="BA11">
        <v>205</v>
      </c>
      <c r="BB11">
        <v>177</v>
      </c>
      <c r="BC11">
        <v>146</v>
      </c>
      <c r="BD11">
        <v>144</v>
      </c>
      <c r="BE11">
        <v>143</v>
      </c>
      <c r="BF11">
        <v>167</v>
      </c>
      <c r="BG11">
        <v>1.57</v>
      </c>
      <c r="BH11">
        <v>0.88</v>
      </c>
      <c r="BI11">
        <v>13</v>
      </c>
      <c r="BJ11">
        <v>8.5</v>
      </c>
      <c r="BK11">
        <v>7.9</v>
      </c>
      <c r="BL11">
        <v>8.1</v>
      </c>
      <c r="BM11">
        <v>262</v>
      </c>
      <c r="BN11">
        <v>223</v>
      </c>
      <c r="BO11">
        <v>158</v>
      </c>
    </row>
    <row r="12" spans="1:67" x14ac:dyDescent="0.45">
      <c r="A12" s="1">
        <v>11</v>
      </c>
      <c r="B12" s="1">
        <v>77</v>
      </c>
      <c r="C12" s="1">
        <v>35.200000000000003</v>
      </c>
      <c r="D12" s="1">
        <v>13.9</v>
      </c>
      <c r="E12" s="1">
        <v>5</v>
      </c>
      <c r="F12" s="1">
        <v>46</v>
      </c>
      <c r="G12" s="1">
        <v>51</v>
      </c>
      <c r="H12" s="1">
        <v>48</v>
      </c>
      <c r="I12" s="1">
        <v>8</v>
      </c>
      <c r="J12" s="1">
        <v>66</v>
      </c>
      <c r="K12" s="1">
        <v>2</v>
      </c>
      <c r="L12" s="1">
        <v>35.299999999999997</v>
      </c>
      <c r="M12" s="1">
        <v>0</v>
      </c>
      <c r="N12" s="1">
        <v>31</v>
      </c>
      <c r="O12" s="1">
        <v>37</v>
      </c>
      <c r="P12" s="1">
        <v>23</v>
      </c>
      <c r="Q12" s="1">
        <v>69</v>
      </c>
      <c r="R12" s="1">
        <v>36.700000000000003</v>
      </c>
      <c r="S12" s="1">
        <v>95</v>
      </c>
      <c r="T12" s="1">
        <v>0</v>
      </c>
      <c r="U12" s="1">
        <v>42</v>
      </c>
      <c r="V12" s="1">
        <v>49</v>
      </c>
      <c r="W12" s="1">
        <v>45</v>
      </c>
      <c r="X12" s="1">
        <v>67</v>
      </c>
      <c r="Y12" s="5">
        <v>0</v>
      </c>
      <c r="Z12">
        <v>0</v>
      </c>
      <c r="AB12">
        <v>1453.13</v>
      </c>
      <c r="AC12">
        <v>1195.3499999999999</v>
      </c>
      <c r="AD12">
        <v>1422.75</v>
      </c>
      <c r="AG12">
        <v>1.05</v>
      </c>
      <c r="AH12">
        <v>167.26</v>
      </c>
      <c r="AI12">
        <v>185.18</v>
      </c>
      <c r="AJ12">
        <v>167.26</v>
      </c>
      <c r="AK12">
        <v>0.7</v>
      </c>
      <c r="AL12">
        <v>2.25</v>
      </c>
      <c r="AM12">
        <v>2.25</v>
      </c>
      <c r="AO12">
        <v>44</v>
      </c>
      <c r="AP12">
        <v>60</v>
      </c>
      <c r="AQ12">
        <v>90</v>
      </c>
      <c r="AR12">
        <v>5600</v>
      </c>
      <c r="AS12">
        <v>5800</v>
      </c>
      <c r="AT12">
        <v>6100</v>
      </c>
      <c r="AU12">
        <v>1338.4</v>
      </c>
      <c r="AV12">
        <v>1247</v>
      </c>
      <c r="AW12">
        <v>664.9</v>
      </c>
      <c r="AX12">
        <v>4.2</v>
      </c>
      <c r="AY12">
        <v>3.9</v>
      </c>
      <c r="AZ12">
        <v>3.5</v>
      </c>
      <c r="BA12">
        <v>200</v>
      </c>
      <c r="BB12">
        <v>178</v>
      </c>
      <c r="BC12">
        <v>171</v>
      </c>
      <c r="BD12">
        <v>212</v>
      </c>
      <c r="BE12">
        <v>217</v>
      </c>
      <c r="BF12">
        <v>201</v>
      </c>
      <c r="BG12">
        <v>0.16</v>
      </c>
      <c r="BH12">
        <v>0.25</v>
      </c>
      <c r="BI12">
        <v>5.25</v>
      </c>
      <c r="BJ12">
        <v>7.2</v>
      </c>
      <c r="BK12">
        <v>6.7</v>
      </c>
      <c r="BL12">
        <v>6.6</v>
      </c>
      <c r="BM12">
        <v>255</v>
      </c>
      <c r="BN12">
        <v>239</v>
      </c>
      <c r="BO12">
        <v>211</v>
      </c>
    </row>
    <row r="13" spans="1:67" x14ac:dyDescent="0.45">
      <c r="A13" s="1">
        <v>12</v>
      </c>
      <c r="B13" s="1">
        <v>59</v>
      </c>
      <c r="C13" s="1">
        <v>58</v>
      </c>
      <c r="D13" s="1">
        <v>22.5</v>
      </c>
      <c r="E13" s="1">
        <v>9</v>
      </c>
      <c r="F13" s="1">
        <v>24</v>
      </c>
      <c r="G13" s="1">
        <v>30</v>
      </c>
      <c r="H13" s="1">
        <v>45</v>
      </c>
      <c r="I13" s="1">
        <v>4</v>
      </c>
      <c r="J13" s="1">
        <v>57</v>
      </c>
      <c r="K13" s="1">
        <v>9</v>
      </c>
      <c r="L13" s="1">
        <v>58</v>
      </c>
      <c r="M13" s="1">
        <v>5</v>
      </c>
      <c r="N13" s="1">
        <v>24</v>
      </c>
      <c r="O13" s="1">
        <v>33</v>
      </c>
      <c r="P13" s="1">
        <v>46</v>
      </c>
      <c r="Q13" s="1">
        <v>60</v>
      </c>
      <c r="R13" s="1">
        <v>58.8</v>
      </c>
      <c r="S13" s="1">
        <v>99</v>
      </c>
      <c r="T13" s="1">
        <v>11</v>
      </c>
      <c r="U13" s="1">
        <v>26</v>
      </c>
      <c r="V13" s="1">
        <v>28</v>
      </c>
      <c r="W13" s="1">
        <v>32</v>
      </c>
      <c r="X13" s="1">
        <v>57</v>
      </c>
      <c r="Y13">
        <v>1</v>
      </c>
      <c r="Z13">
        <v>2</v>
      </c>
      <c r="AB13">
        <v>595.17999999999995</v>
      </c>
      <c r="AC13">
        <v>668.38</v>
      </c>
      <c r="AD13">
        <v>383.46</v>
      </c>
      <c r="AE13">
        <v>1.05</v>
      </c>
      <c r="AF13">
        <v>3.43</v>
      </c>
      <c r="AG13">
        <v>1.05</v>
      </c>
      <c r="AH13">
        <v>108.35</v>
      </c>
      <c r="AI13">
        <v>119.77</v>
      </c>
      <c r="AJ13">
        <v>106.06</v>
      </c>
      <c r="AK13">
        <v>0.7</v>
      </c>
      <c r="AO13">
        <v>26</v>
      </c>
      <c r="AP13">
        <v>23</v>
      </c>
      <c r="AQ13">
        <v>22</v>
      </c>
      <c r="AR13">
        <v>4600</v>
      </c>
      <c r="AS13">
        <v>5900</v>
      </c>
      <c r="AT13">
        <v>4700</v>
      </c>
      <c r="AU13">
        <v>1867.6</v>
      </c>
      <c r="AV13">
        <v>2301</v>
      </c>
      <c r="AW13">
        <v>2256</v>
      </c>
      <c r="AX13">
        <v>4.0999999999999996</v>
      </c>
      <c r="AY13">
        <v>4.4000000000000004</v>
      </c>
      <c r="AZ13">
        <v>4.3</v>
      </c>
      <c r="BA13">
        <v>188</v>
      </c>
      <c r="BB13">
        <v>220</v>
      </c>
      <c r="BC13">
        <v>202</v>
      </c>
      <c r="BD13">
        <v>185</v>
      </c>
      <c r="BE13">
        <v>168</v>
      </c>
      <c r="BF13">
        <v>177</v>
      </c>
      <c r="BG13">
        <v>0.16</v>
      </c>
      <c r="BH13">
        <v>0.08</v>
      </c>
      <c r="BI13">
        <v>0.15</v>
      </c>
      <c r="BJ13">
        <v>6.7</v>
      </c>
      <c r="BK13">
        <v>7.2</v>
      </c>
      <c r="BL13">
        <v>6.8</v>
      </c>
      <c r="BM13">
        <v>344</v>
      </c>
      <c r="BN13">
        <v>360</v>
      </c>
      <c r="BO13">
        <v>347</v>
      </c>
    </row>
    <row r="14" spans="1:67" x14ac:dyDescent="0.45">
      <c r="A14" s="1">
        <v>13</v>
      </c>
      <c r="B14" s="1">
        <v>57</v>
      </c>
      <c r="C14" s="1">
        <v>58.7</v>
      </c>
      <c r="D14" s="1">
        <v>23.5</v>
      </c>
      <c r="E14" s="1">
        <v>6</v>
      </c>
      <c r="F14" s="1">
        <v>42</v>
      </c>
      <c r="G14" s="1">
        <v>47</v>
      </c>
      <c r="H14" s="1">
        <v>39</v>
      </c>
      <c r="I14" s="1">
        <v>5</v>
      </c>
      <c r="J14" s="1">
        <v>19</v>
      </c>
      <c r="K14" s="1">
        <v>3</v>
      </c>
      <c r="L14" s="1">
        <v>60.7</v>
      </c>
      <c r="M14" s="1">
        <v>6</v>
      </c>
      <c r="N14" s="1">
        <v>37</v>
      </c>
      <c r="O14" s="1">
        <v>43</v>
      </c>
      <c r="P14" s="1">
        <v>42</v>
      </c>
      <c r="Q14" s="1">
        <v>33</v>
      </c>
      <c r="R14" s="1">
        <v>58.3</v>
      </c>
      <c r="S14" s="1">
        <v>98</v>
      </c>
      <c r="T14" s="1">
        <v>7</v>
      </c>
      <c r="U14" s="1">
        <v>42</v>
      </c>
      <c r="V14" s="1">
        <v>51</v>
      </c>
      <c r="W14" s="1">
        <v>44</v>
      </c>
      <c r="X14" s="1">
        <v>28</v>
      </c>
      <c r="Y14">
        <v>0</v>
      </c>
      <c r="Z14">
        <f t="shared" ref="Z14" si="0">MEDIAN(Z3:Z13)</f>
        <v>2</v>
      </c>
      <c r="AB14">
        <v>349.85</v>
      </c>
      <c r="AC14">
        <v>328.91</v>
      </c>
      <c r="AD14">
        <v>328.91</v>
      </c>
      <c r="AE14">
        <v>0.46</v>
      </c>
      <c r="AF14">
        <v>3.43</v>
      </c>
      <c r="AG14">
        <v>1.55</v>
      </c>
      <c r="AH14">
        <v>94.58</v>
      </c>
      <c r="AI14">
        <v>96.88</v>
      </c>
      <c r="AJ14">
        <v>78.39</v>
      </c>
      <c r="AO14">
        <v>9</v>
      </c>
      <c r="AP14">
        <v>9</v>
      </c>
      <c r="AQ14">
        <v>10</v>
      </c>
      <c r="AR14">
        <v>3800</v>
      </c>
      <c r="AS14">
        <v>4200</v>
      </c>
      <c r="AT14">
        <v>3600</v>
      </c>
      <c r="AU14">
        <v>1219.8</v>
      </c>
      <c r="AV14">
        <v>1054.2</v>
      </c>
      <c r="AW14">
        <v>1242</v>
      </c>
      <c r="AX14">
        <v>4.4000000000000004</v>
      </c>
      <c r="AY14">
        <v>4.2</v>
      </c>
      <c r="AZ14">
        <v>4.3</v>
      </c>
      <c r="BA14">
        <v>261</v>
      </c>
      <c r="BB14">
        <v>263</v>
      </c>
      <c r="BC14">
        <v>250</v>
      </c>
      <c r="BD14">
        <v>186</v>
      </c>
      <c r="BE14">
        <v>201</v>
      </c>
      <c r="BF14">
        <v>186</v>
      </c>
      <c r="BG14">
        <v>0.04</v>
      </c>
      <c r="BH14">
        <v>0.04</v>
      </c>
      <c r="BI14">
        <v>0.04</v>
      </c>
      <c r="BJ14">
        <v>7</v>
      </c>
      <c r="BK14">
        <v>7.1</v>
      </c>
      <c r="BL14">
        <v>6.9</v>
      </c>
      <c r="BM14">
        <v>367</v>
      </c>
      <c r="BN14">
        <v>387</v>
      </c>
      <c r="BO14">
        <v>358</v>
      </c>
    </row>
    <row r="15" spans="1:67" x14ac:dyDescent="0.45">
      <c r="A15" s="1">
        <v>14</v>
      </c>
      <c r="B15" s="1">
        <v>76</v>
      </c>
      <c r="C15" s="1">
        <v>67</v>
      </c>
      <c r="D15" s="1">
        <v>20.8</v>
      </c>
      <c r="E15" s="1">
        <v>28</v>
      </c>
      <c r="F15" s="1">
        <v>47</v>
      </c>
      <c r="G15" s="1">
        <v>47</v>
      </c>
      <c r="H15" s="1">
        <v>41</v>
      </c>
      <c r="I15" s="1">
        <v>5</v>
      </c>
      <c r="J15" s="1">
        <v>59</v>
      </c>
      <c r="K15" s="1">
        <v>4</v>
      </c>
      <c r="L15" s="1">
        <v>67</v>
      </c>
      <c r="M15" s="1">
        <v>6</v>
      </c>
      <c r="N15" s="1">
        <v>23</v>
      </c>
      <c r="O15" s="1">
        <v>33</v>
      </c>
      <c r="P15" s="1">
        <v>28</v>
      </c>
      <c r="Q15" s="1">
        <v>62</v>
      </c>
      <c r="R15" s="1">
        <v>63.5</v>
      </c>
      <c r="S15" s="1">
        <v>99</v>
      </c>
      <c r="T15" s="1">
        <v>13</v>
      </c>
      <c r="U15" s="1">
        <v>36</v>
      </c>
      <c r="V15" s="1">
        <v>40</v>
      </c>
      <c r="W15" s="1">
        <v>35</v>
      </c>
      <c r="X15" s="1">
        <v>62</v>
      </c>
      <c r="Y15">
        <v>0</v>
      </c>
      <c r="Z15">
        <v>4</v>
      </c>
      <c r="AB15">
        <v>668.65</v>
      </c>
      <c r="AC15">
        <v>471</v>
      </c>
      <c r="AD15">
        <v>465.01</v>
      </c>
      <c r="AE15">
        <v>2.23</v>
      </c>
      <c r="AF15">
        <v>2.23</v>
      </c>
      <c r="AG15">
        <v>3.43</v>
      </c>
      <c r="AH15">
        <v>54.99</v>
      </c>
      <c r="AI15">
        <v>64.400000000000006</v>
      </c>
      <c r="AJ15">
        <v>54.99</v>
      </c>
      <c r="AK15">
        <v>1.52</v>
      </c>
      <c r="AL15">
        <v>1.52</v>
      </c>
      <c r="AO15">
        <v>56</v>
      </c>
      <c r="AP15">
        <v>36</v>
      </c>
      <c r="AQ15">
        <v>52</v>
      </c>
      <c r="AR15">
        <v>6500</v>
      </c>
      <c r="AS15">
        <v>6500</v>
      </c>
      <c r="AT15">
        <v>6900</v>
      </c>
      <c r="AU15">
        <v>1709.5</v>
      </c>
      <c r="AV15">
        <v>1924</v>
      </c>
      <c r="AW15">
        <v>2056.1999999999998</v>
      </c>
      <c r="AX15">
        <v>4.3</v>
      </c>
      <c r="AY15">
        <v>4.3</v>
      </c>
      <c r="AZ15">
        <v>4.2</v>
      </c>
      <c r="BA15">
        <v>190</v>
      </c>
      <c r="BB15">
        <v>205</v>
      </c>
      <c r="BC15">
        <v>198</v>
      </c>
      <c r="BD15">
        <v>161</v>
      </c>
      <c r="BE15">
        <v>160</v>
      </c>
      <c r="BF15">
        <v>150</v>
      </c>
      <c r="BG15">
        <v>0.18</v>
      </c>
      <c r="BH15">
        <v>0.27</v>
      </c>
      <c r="BI15">
        <v>0.18</v>
      </c>
      <c r="BJ15">
        <v>7.9</v>
      </c>
      <c r="BK15">
        <v>7.6</v>
      </c>
      <c r="BL15">
        <v>7.8</v>
      </c>
      <c r="BM15">
        <v>303</v>
      </c>
      <c r="BN15">
        <v>287</v>
      </c>
      <c r="BO15">
        <v>279</v>
      </c>
    </row>
    <row r="16" spans="1:67" x14ac:dyDescent="0.45">
      <c r="A16" s="1">
        <v>15</v>
      </c>
      <c r="B16" s="1">
        <v>61</v>
      </c>
      <c r="C16" s="1">
        <v>39</v>
      </c>
      <c r="D16" s="1">
        <v>15.8</v>
      </c>
      <c r="E16" s="1">
        <v>18</v>
      </c>
      <c r="F16" s="1">
        <v>45</v>
      </c>
      <c r="G16" s="1">
        <v>40</v>
      </c>
      <c r="H16" s="1">
        <v>44</v>
      </c>
      <c r="I16" s="1">
        <v>8</v>
      </c>
      <c r="J16" s="1">
        <v>43</v>
      </c>
      <c r="K16" s="1">
        <v>23</v>
      </c>
      <c r="L16" s="1">
        <v>40</v>
      </c>
      <c r="M16" s="1">
        <v>23</v>
      </c>
      <c r="N16" s="1">
        <v>38</v>
      </c>
      <c r="O16" s="1">
        <v>43</v>
      </c>
      <c r="P16" s="1">
        <v>45</v>
      </c>
      <c r="Q16" s="1">
        <v>51</v>
      </c>
      <c r="R16" s="1">
        <v>40</v>
      </c>
      <c r="S16" s="1">
        <v>98</v>
      </c>
      <c r="T16" s="1">
        <v>22</v>
      </c>
      <c r="U16" s="1">
        <v>47</v>
      </c>
      <c r="V16" s="1">
        <v>40</v>
      </c>
      <c r="W16" s="1">
        <v>44</v>
      </c>
      <c r="X16" s="1">
        <v>37</v>
      </c>
      <c r="Y16">
        <v>1</v>
      </c>
      <c r="Z16">
        <v>0</v>
      </c>
      <c r="AB16">
        <v>342.94</v>
      </c>
      <c r="AC16">
        <v>363.47</v>
      </c>
      <c r="AD16">
        <v>356.69</v>
      </c>
      <c r="AE16">
        <v>1.05</v>
      </c>
      <c r="AG16">
        <v>1.05</v>
      </c>
      <c r="AH16">
        <v>73.739999999999995</v>
      </c>
      <c r="AI16">
        <v>83.03</v>
      </c>
      <c r="AJ16">
        <v>89.96</v>
      </c>
      <c r="AK16">
        <v>0.19</v>
      </c>
      <c r="AO16">
        <v>9</v>
      </c>
      <c r="AP16">
        <v>15</v>
      </c>
      <c r="AQ16">
        <v>12</v>
      </c>
      <c r="AR16">
        <v>8000</v>
      </c>
      <c r="AS16">
        <v>8700</v>
      </c>
      <c r="AT16">
        <v>7800</v>
      </c>
      <c r="AU16">
        <v>3040</v>
      </c>
      <c r="AV16">
        <v>2784</v>
      </c>
      <c r="AW16">
        <v>2519.4</v>
      </c>
      <c r="AX16">
        <v>4.5</v>
      </c>
      <c r="AY16">
        <v>3.9</v>
      </c>
      <c r="AZ16">
        <v>4.0999999999999996</v>
      </c>
      <c r="BA16">
        <v>212</v>
      </c>
      <c r="BB16">
        <v>210</v>
      </c>
      <c r="BC16">
        <v>215</v>
      </c>
      <c r="BD16">
        <v>174</v>
      </c>
      <c r="BE16">
        <v>176</v>
      </c>
      <c r="BF16">
        <v>197</v>
      </c>
      <c r="BG16">
        <v>0.23</v>
      </c>
      <c r="BH16">
        <v>0.28000000000000003</v>
      </c>
      <c r="BI16">
        <v>0.18</v>
      </c>
      <c r="BJ16">
        <v>7.8</v>
      </c>
      <c r="BK16">
        <v>7.2</v>
      </c>
      <c r="BL16">
        <v>7.2</v>
      </c>
      <c r="BM16">
        <v>323</v>
      </c>
      <c r="BN16">
        <v>327</v>
      </c>
      <c r="BO16">
        <v>305</v>
      </c>
    </row>
    <row r="17" spans="1:68" x14ac:dyDescent="0.45">
      <c r="A17" s="1">
        <v>16</v>
      </c>
      <c r="B17" s="1">
        <v>72</v>
      </c>
      <c r="C17" s="1">
        <v>52.4</v>
      </c>
      <c r="D17" s="1">
        <v>19.399999999999999</v>
      </c>
      <c r="E17" s="1">
        <v>8</v>
      </c>
      <c r="F17" s="1">
        <v>40</v>
      </c>
      <c r="G17" s="1">
        <v>35</v>
      </c>
      <c r="H17" s="1">
        <v>42</v>
      </c>
      <c r="I17" s="2">
        <v>9</v>
      </c>
      <c r="J17" s="1">
        <v>53</v>
      </c>
      <c r="K17" s="1">
        <v>1</v>
      </c>
      <c r="L17" s="1">
        <v>54.1</v>
      </c>
      <c r="M17" s="1">
        <v>6</v>
      </c>
      <c r="N17" s="1">
        <v>32</v>
      </c>
      <c r="O17" s="1">
        <v>36</v>
      </c>
      <c r="P17" s="1">
        <v>44</v>
      </c>
      <c r="Q17" s="1">
        <v>67</v>
      </c>
      <c r="R17" s="1">
        <v>54.9</v>
      </c>
      <c r="S17" s="1">
        <v>98</v>
      </c>
      <c r="T17" s="1">
        <v>4</v>
      </c>
      <c r="U17" s="1">
        <v>38</v>
      </c>
      <c r="V17" s="1">
        <v>34</v>
      </c>
      <c r="W17" s="1">
        <v>26</v>
      </c>
      <c r="X17" s="1">
        <v>69</v>
      </c>
      <c r="Y17" s="5">
        <v>0</v>
      </c>
      <c r="Z17">
        <v>4</v>
      </c>
      <c r="AB17">
        <v>879.46</v>
      </c>
      <c r="AC17">
        <v>915.54</v>
      </c>
      <c r="AD17">
        <v>595.17999999999995</v>
      </c>
      <c r="AE17">
        <v>1.05</v>
      </c>
      <c r="AF17">
        <v>1.05</v>
      </c>
      <c r="AG17">
        <v>2.23</v>
      </c>
      <c r="AH17">
        <v>151.51</v>
      </c>
      <c r="AI17">
        <v>160.52000000000001</v>
      </c>
      <c r="AJ17">
        <v>142.47</v>
      </c>
      <c r="AK17">
        <v>2.95</v>
      </c>
      <c r="AL17">
        <v>4.92</v>
      </c>
      <c r="AM17">
        <v>4.28</v>
      </c>
      <c r="AO17">
        <v>9</v>
      </c>
      <c r="AP17">
        <v>10</v>
      </c>
      <c r="AQ17">
        <v>10</v>
      </c>
      <c r="AR17">
        <v>4900</v>
      </c>
      <c r="AS17">
        <v>5000</v>
      </c>
      <c r="AT17">
        <v>3600</v>
      </c>
      <c r="AU17">
        <v>896.7</v>
      </c>
      <c r="AV17">
        <v>1275</v>
      </c>
      <c r="AW17">
        <v>802.8</v>
      </c>
      <c r="AX17">
        <v>4.5999999999999996</v>
      </c>
      <c r="AY17">
        <v>4.7</v>
      </c>
      <c r="AZ17">
        <v>4</v>
      </c>
      <c r="BA17">
        <v>114</v>
      </c>
      <c r="BB17">
        <v>122</v>
      </c>
      <c r="BC17">
        <v>100</v>
      </c>
      <c r="BD17">
        <v>157</v>
      </c>
      <c r="BE17">
        <v>170</v>
      </c>
      <c r="BF17">
        <v>158</v>
      </c>
      <c r="BG17">
        <v>7.0000000000000007E-2</v>
      </c>
      <c r="BH17">
        <v>0.06</v>
      </c>
      <c r="BI17">
        <v>0.17</v>
      </c>
      <c r="BJ17">
        <v>6.7</v>
      </c>
      <c r="BK17">
        <v>7.2</v>
      </c>
      <c r="BL17">
        <v>6</v>
      </c>
      <c r="BM17">
        <v>327</v>
      </c>
      <c r="BN17">
        <v>349</v>
      </c>
      <c r="BO17">
        <v>268</v>
      </c>
    </row>
    <row r="18" spans="1:68" x14ac:dyDescent="0.45">
      <c r="A18" s="1">
        <v>17</v>
      </c>
      <c r="B18" s="1">
        <v>68</v>
      </c>
      <c r="C18" s="1">
        <v>46.1</v>
      </c>
      <c r="D18" s="1">
        <v>17.7</v>
      </c>
      <c r="E18" s="1">
        <v>8</v>
      </c>
      <c r="F18" s="1">
        <v>42</v>
      </c>
      <c r="G18" s="1">
        <v>47</v>
      </c>
      <c r="H18" s="1">
        <v>46</v>
      </c>
      <c r="I18" s="1">
        <v>14</v>
      </c>
      <c r="J18" s="1">
        <v>30</v>
      </c>
      <c r="K18" s="1">
        <v>20</v>
      </c>
      <c r="L18" s="1">
        <v>46.3</v>
      </c>
      <c r="M18" s="1">
        <v>15</v>
      </c>
      <c r="N18" s="1">
        <v>50</v>
      </c>
      <c r="O18" s="1">
        <v>47</v>
      </c>
      <c r="P18" s="1">
        <v>48</v>
      </c>
      <c r="Q18" s="1">
        <v>14</v>
      </c>
      <c r="R18" s="1">
        <v>44.8</v>
      </c>
      <c r="S18" s="1">
        <v>98</v>
      </c>
      <c r="T18" s="1">
        <v>25</v>
      </c>
      <c r="U18" s="1">
        <v>40</v>
      </c>
      <c r="V18" s="1"/>
      <c r="W18" s="1"/>
      <c r="X18" s="1">
        <v>22</v>
      </c>
      <c r="Y18" s="5">
        <v>1</v>
      </c>
      <c r="Z18">
        <v>1</v>
      </c>
      <c r="AB18">
        <v>578.98</v>
      </c>
      <c r="AC18">
        <v>434.51</v>
      </c>
      <c r="AD18">
        <v>409.36</v>
      </c>
      <c r="AE18">
        <v>1.05</v>
      </c>
      <c r="AF18">
        <v>1.05</v>
      </c>
      <c r="AG18">
        <v>1.64</v>
      </c>
      <c r="AH18">
        <v>182.94</v>
      </c>
      <c r="AI18">
        <v>240.73</v>
      </c>
      <c r="AJ18">
        <v>169.5</v>
      </c>
      <c r="AK18">
        <v>2.25</v>
      </c>
      <c r="AM18">
        <v>2.25</v>
      </c>
      <c r="AO18">
        <v>17</v>
      </c>
      <c r="AP18">
        <v>21</v>
      </c>
      <c r="AR18">
        <v>3800</v>
      </c>
      <c r="AS18">
        <v>3500</v>
      </c>
      <c r="AT18">
        <v>4200</v>
      </c>
      <c r="AU18">
        <v>1246.4000000000001</v>
      </c>
      <c r="AV18">
        <v>899.5</v>
      </c>
      <c r="AW18">
        <v>718.2</v>
      </c>
      <c r="AX18">
        <v>4.4000000000000004</v>
      </c>
      <c r="AY18">
        <v>4.2</v>
      </c>
      <c r="AZ18">
        <v>3.9</v>
      </c>
      <c r="BA18">
        <v>206</v>
      </c>
      <c r="BB18">
        <v>201</v>
      </c>
      <c r="BC18">
        <v>183</v>
      </c>
      <c r="BD18">
        <v>167</v>
      </c>
      <c r="BE18">
        <v>165</v>
      </c>
      <c r="BF18">
        <v>181</v>
      </c>
      <c r="BG18">
        <v>0.06</v>
      </c>
      <c r="BH18">
        <v>0.04</v>
      </c>
      <c r="BI18">
        <v>0.06</v>
      </c>
      <c r="BJ18">
        <v>7.6</v>
      </c>
      <c r="BK18">
        <v>7.3</v>
      </c>
      <c r="BL18">
        <v>7.3</v>
      </c>
      <c r="BM18">
        <v>320</v>
      </c>
      <c r="BN18">
        <v>326</v>
      </c>
      <c r="BO18">
        <v>287</v>
      </c>
    </row>
    <row r="19" spans="1:68" x14ac:dyDescent="0.45">
      <c r="A19" s="1">
        <v>18</v>
      </c>
      <c r="B19" s="1">
        <v>79</v>
      </c>
      <c r="C19" s="1">
        <v>51.4</v>
      </c>
      <c r="D19" s="1">
        <v>18.7</v>
      </c>
      <c r="E19" s="1">
        <v>6</v>
      </c>
      <c r="F19" s="1">
        <v>46</v>
      </c>
      <c r="G19" s="1">
        <v>35</v>
      </c>
      <c r="H19" s="1">
        <v>36</v>
      </c>
      <c r="I19" s="1">
        <v>2</v>
      </c>
      <c r="J19" s="1">
        <v>67</v>
      </c>
      <c r="K19" s="1">
        <v>4</v>
      </c>
      <c r="L19" s="1">
        <v>53.4</v>
      </c>
      <c r="M19" s="1">
        <v>8</v>
      </c>
      <c r="N19" s="1">
        <v>44</v>
      </c>
      <c r="O19" s="1">
        <v>34</v>
      </c>
      <c r="P19" s="1">
        <v>38</v>
      </c>
      <c r="Q19" s="1">
        <v>60</v>
      </c>
      <c r="R19" s="1">
        <v>51</v>
      </c>
      <c r="S19" s="1">
        <v>99</v>
      </c>
      <c r="T19" s="1">
        <v>5</v>
      </c>
      <c r="U19" s="1">
        <v>37</v>
      </c>
      <c r="V19" s="1">
        <v>38</v>
      </c>
      <c r="W19" s="1">
        <v>37</v>
      </c>
      <c r="X19" s="1">
        <v>68</v>
      </c>
      <c r="Y19" s="5">
        <v>0</v>
      </c>
      <c r="Z19">
        <v>4</v>
      </c>
      <c r="AB19">
        <v>314.58999999999997</v>
      </c>
      <c r="AC19">
        <v>434.51</v>
      </c>
      <c r="AD19">
        <v>299.94</v>
      </c>
      <c r="AE19">
        <v>1.05</v>
      </c>
      <c r="AF19">
        <v>1.05</v>
      </c>
      <c r="AG19">
        <v>2.83</v>
      </c>
      <c r="AH19">
        <v>110.64</v>
      </c>
      <c r="AI19">
        <v>106.06</v>
      </c>
      <c r="AJ19">
        <v>101.47</v>
      </c>
      <c r="AK19">
        <v>2.25</v>
      </c>
      <c r="AL19">
        <v>1.52</v>
      </c>
      <c r="AM19">
        <v>1.52</v>
      </c>
      <c r="AO19">
        <v>7</v>
      </c>
      <c r="AP19">
        <v>4</v>
      </c>
      <c r="AQ19">
        <v>4</v>
      </c>
      <c r="AR19">
        <v>4000</v>
      </c>
      <c r="AS19">
        <v>3900</v>
      </c>
      <c r="AT19">
        <v>3600</v>
      </c>
      <c r="AU19">
        <v>1996</v>
      </c>
      <c r="AV19">
        <v>1680.9</v>
      </c>
      <c r="AW19">
        <v>1551.6</v>
      </c>
      <c r="AX19">
        <v>4</v>
      </c>
      <c r="AY19">
        <v>4</v>
      </c>
      <c r="AZ19">
        <v>3.8</v>
      </c>
      <c r="BA19">
        <v>176</v>
      </c>
      <c r="BB19">
        <v>174</v>
      </c>
      <c r="BC19">
        <v>157</v>
      </c>
      <c r="BD19">
        <v>214</v>
      </c>
      <c r="BE19">
        <v>177</v>
      </c>
      <c r="BF19">
        <v>215</v>
      </c>
      <c r="BG19">
        <v>7.0000000000000007E-2</v>
      </c>
      <c r="BH19">
        <v>0.02</v>
      </c>
      <c r="BI19">
        <v>0.01</v>
      </c>
      <c r="BJ19">
        <v>4</v>
      </c>
      <c r="BK19">
        <v>4</v>
      </c>
      <c r="BL19">
        <v>3.8</v>
      </c>
      <c r="BM19">
        <v>602</v>
      </c>
      <c r="BN19">
        <v>583</v>
      </c>
      <c r="BO19">
        <v>535</v>
      </c>
    </row>
    <row r="20" spans="1:68" x14ac:dyDescent="0.45">
      <c r="A20" s="1">
        <v>19</v>
      </c>
      <c r="B20" s="1">
        <v>51</v>
      </c>
      <c r="C20" s="1">
        <v>54</v>
      </c>
      <c r="D20" s="1">
        <v>21</v>
      </c>
      <c r="E20" s="1">
        <v>18</v>
      </c>
      <c r="F20" s="1">
        <v>49</v>
      </c>
      <c r="G20" s="1">
        <v>51</v>
      </c>
      <c r="H20" s="1">
        <v>47</v>
      </c>
      <c r="I20" s="1">
        <v>14</v>
      </c>
      <c r="J20" s="1">
        <v>29</v>
      </c>
      <c r="K20" s="1">
        <v>16</v>
      </c>
      <c r="L20" s="1">
        <v>55.6</v>
      </c>
      <c r="M20" s="1">
        <v>23</v>
      </c>
      <c r="N20" s="1">
        <v>37</v>
      </c>
      <c r="O20" s="1">
        <v>54</v>
      </c>
      <c r="P20" s="1">
        <v>48</v>
      </c>
      <c r="Q20" s="1">
        <v>40</v>
      </c>
      <c r="R20" s="1">
        <v>55.5</v>
      </c>
      <c r="S20" s="1">
        <v>98</v>
      </c>
      <c r="T20" s="1">
        <v>16</v>
      </c>
      <c r="U20" s="1">
        <v>48</v>
      </c>
      <c r="V20" s="1">
        <v>49</v>
      </c>
      <c r="W20" s="1">
        <v>39</v>
      </c>
      <c r="X20" s="1">
        <v>24</v>
      </c>
      <c r="Y20" s="5">
        <v>0</v>
      </c>
      <c r="Z20">
        <v>0</v>
      </c>
      <c r="AB20">
        <v>1187.25</v>
      </c>
      <c r="AC20">
        <v>897.57</v>
      </c>
      <c r="AD20">
        <v>973.01</v>
      </c>
      <c r="AE20">
        <v>1.05</v>
      </c>
      <c r="AG20">
        <v>1.05</v>
      </c>
      <c r="AH20">
        <v>165.01</v>
      </c>
      <c r="AI20">
        <v>115.21</v>
      </c>
      <c r="AJ20">
        <v>110.64</v>
      </c>
      <c r="AK20">
        <v>2.95</v>
      </c>
      <c r="AL20">
        <v>1.52</v>
      </c>
      <c r="AM20">
        <v>2.25</v>
      </c>
      <c r="AO20">
        <v>16</v>
      </c>
      <c r="AP20">
        <v>10</v>
      </c>
      <c r="AQ20">
        <v>9</v>
      </c>
      <c r="AR20">
        <v>4600</v>
      </c>
      <c r="AS20">
        <v>4200</v>
      </c>
      <c r="AT20">
        <v>4500</v>
      </c>
      <c r="AU20">
        <v>1720.4</v>
      </c>
      <c r="AV20">
        <v>1587.6</v>
      </c>
      <c r="AW20">
        <v>1428.8</v>
      </c>
      <c r="AX20">
        <v>4.3</v>
      </c>
      <c r="AY20">
        <v>4.2</v>
      </c>
      <c r="AZ20">
        <v>4.3</v>
      </c>
      <c r="BA20">
        <v>226</v>
      </c>
      <c r="BB20">
        <v>195</v>
      </c>
      <c r="BC20">
        <v>155</v>
      </c>
      <c r="BD20">
        <v>182</v>
      </c>
      <c r="BE20">
        <v>160</v>
      </c>
      <c r="BF20">
        <v>171</v>
      </c>
      <c r="BG20">
        <v>0.06</v>
      </c>
      <c r="BH20">
        <v>0.03</v>
      </c>
      <c r="BI20">
        <v>0.04</v>
      </c>
      <c r="BJ20">
        <v>7.3</v>
      </c>
      <c r="BK20">
        <v>6.9</v>
      </c>
      <c r="BL20">
        <v>7.4</v>
      </c>
      <c r="BM20">
        <v>330</v>
      </c>
      <c r="BN20">
        <v>308</v>
      </c>
      <c r="BO20">
        <v>340</v>
      </c>
    </row>
    <row r="21" spans="1:68" x14ac:dyDescent="0.45">
      <c r="A21" s="1">
        <v>21</v>
      </c>
      <c r="B21" s="1">
        <v>54</v>
      </c>
      <c r="C21" s="1">
        <v>55.8</v>
      </c>
      <c r="D21" s="1">
        <v>25.1</v>
      </c>
      <c r="E21" s="1">
        <v>2</v>
      </c>
      <c r="F21" s="1">
        <v>32</v>
      </c>
      <c r="G21" s="1">
        <v>37</v>
      </c>
      <c r="H21" s="1">
        <v>32</v>
      </c>
      <c r="I21" s="1">
        <v>9</v>
      </c>
      <c r="J21" s="1">
        <v>35</v>
      </c>
      <c r="K21" s="1">
        <v>3</v>
      </c>
      <c r="L21" s="1">
        <v>56.6</v>
      </c>
      <c r="M21" s="1">
        <v>2</v>
      </c>
      <c r="N21" s="1">
        <v>39</v>
      </c>
      <c r="O21" s="1">
        <v>36</v>
      </c>
      <c r="P21" s="1">
        <v>44</v>
      </c>
      <c r="Q21" s="1">
        <v>26</v>
      </c>
      <c r="R21" s="1">
        <v>54.7</v>
      </c>
      <c r="S21" s="1">
        <v>98</v>
      </c>
      <c r="T21" s="1">
        <v>3</v>
      </c>
      <c r="U21" s="1">
        <v>32</v>
      </c>
      <c r="V21" s="1">
        <v>37</v>
      </c>
      <c r="W21" s="1">
        <v>37</v>
      </c>
      <c r="X21" s="1">
        <v>61</v>
      </c>
      <c r="Y21" s="5">
        <v>0</v>
      </c>
      <c r="Z21">
        <v>2</v>
      </c>
      <c r="AB21">
        <v>757.69</v>
      </c>
      <c r="AC21">
        <v>658.14</v>
      </c>
      <c r="AD21">
        <v>573.53</v>
      </c>
      <c r="AE21">
        <v>2.23</v>
      </c>
      <c r="AF21">
        <v>2.23</v>
      </c>
      <c r="AG21">
        <v>1.64</v>
      </c>
      <c r="AH21">
        <v>87.65</v>
      </c>
      <c r="AI21">
        <v>96.88</v>
      </c>
      <c r="AJ21">
        <v>128.87</v>
      </c>
      <c r="AK21">
        <v>1.52</v>
      </c>
      <c r="AL21">
        <v>2.25</v>
      </c>
      <c r="AM21">
        <v>2.6</v>
      </c>
      <c r="AO21">
        <v>39</v>
      </c>
      <c r="AP21">
        <v>32</v>
      </c>
      <c r="AQ21">
        <v>34</v>
      </c>
      <c r="AR21">
        <v>6800</v>
      </c>
      <c r="AS21">
        <v>5900</v>
      </c>
      <c r="AT21">
        <v>5400</v>
      </c>
      <c r="AU21">
        <v>2033.2</v>
      </c>
      <c r="AV21">
        <v>1882.1</v>
      </c>
      <c r="AW21">
        <v>2473.1999999999998</v>
      </c>
      <c r="AX21">
        <v>4.0999999999999996</v>
      </c>
      <c r="AY21">
        <v>4.0999999999999996</v>
      </c>
      <c r="AZ21">
        <v>3.9</v>
      </c>
      <c r="BA21">
        <v>189</v>
      </c>
      <c r="BB21">
        <v>186</v>
      </c>
      <c r="BC21">
        <v>165</v>
      </c>
      <c r="BD21">
        <v>179</v>
      </c>
      <c r="BE21">
        <v>161</v>
      </c>
      <c r="BF21">
        <v>174</v>
      </c>
      <c r="BG21">
        <v>0.04</v>
      </c>
      <c r="BH21">
        <v>0.02</v>
      </c>
      <c r="BI21">
        <v>0.03</v>
      </c>
      <c r="BJ21">
        <v>7.6</v>
      </c>
      <c r="BK21">
        <v>7.1</v>
      </c>
      <c r="BL21">
        <v>7.1</v>
      </c>
      <c r="BM21">
        <v>307</v>
      </c>
      <c r="BN21">
        <v>305</v>
      </c>
      <c r="BO21">
        <v>298</v>
      </c>
    </row>
    <row r="22" spans="1:68" x14ac:dyDescent="0.45">
      <c r="A22" s="1">
        <v>23</v>
      </c>
      <c r="B22" s="1">
        <v>70</v>
      </c>
      <c r="C22" s="1">
        <v>46.5</v>
      </c>
      <c r="D22" s="1">
        <v>19</v>
      </c>
      <c r="E22" s="1">
        <v>18</v>
      </c>
      <c r="F22" s="1">
        <v>43</v>
      </c>
      <c r="G22" s="1">
        <v>53</v>
      </c>
      <c r="H22" s="1">
        <v>51</v>
      </c>
      <c r="I22" s="1">
        <v>7</v>
      </c>
      <c r="J22" s="1">
        <v>22</v>
      </c>
      <c r="K22" s="1">
        <v>14</v>
      </c>
      <c r="L22" s="1">
        <v>46.2</v>
      </c>
      <c r="M22" s="1">
        <v>14</v>
      </c>
      <c r="N22" s="1">
        <v>35</v>
      </c>
      <c r="O22" s="1">
        <v>30</v>
      </c>
      <c r="P22" s="1">
        <v>37</v>
      </c>
      <c r="Q22" s="1">
        <v>25</v>
      </c>
      <c r="R22" s="1">
        <v>46</v>
      </c>
      <c r="S22" s="1">
        <v>96</v>
      </c>
      <c r="T22" s="1">
        <v>18</v>
      </c>
      <c r="U22" s="1">
        <v>41</v>
      </c>
      <c r="V22" s="1">
        <v>39</v>
      </c>
      <c r="W22" s="1">
        <v>46</v>
      </c>
      <c r="X22" s="1">
        <v>19</v>
      </c>
      <c r="Y22" s="5">
        <v>1</v>
      </c>
      <c r="Z22">
        <v>1</v>
      </c>
      <c r="AB22">
        <v>578.98</v>
      </c>
      <c r="AC22">
        <v>683.61</v>
      </c>
      <c r="AD22">
        <v>529.09</v>
      </c>
      <c r="AE22">
        <v>0.46</v>
      </c>
      <c r="AF22">
        <v>1.05</v>
      </c>
      <c r="AH22">
        <v>142.47</v>
      </c>
      <c r="AI22">
        <v>165.01</v>
      </c>
      <c r="AJ22">
        <v>169.5</v>
      </c>
      <c r="AK22">
        <v>2.95</v>
      </c>
      <c r="AL22">
        <v>2.25</v>
      </c>
      <c r="AM22">
        <v>2.95</v>
      </c>
      <c r="AO22">
        <v>25</v>
      </c>
      <c r="AP22">
        <v>29</v>
      </c>
      <c r="AQ22">
        <v>31</v>
      </c>
      <c r="AR22">
        <v>6000</v>
      </c>
      <c r="AS22">
        <v>4600</v>
      </c>
      <c r="AT22">
        <v>5000</v>
      </c>
      <c r="AU22">
        <v>1782</v>
      </c>
      <c r="AV22">
        <v>1554.8</v>
      </c>
      <c r="AW22">
        <v>1530</v>
      </c>
      <c r="AX22">
        <v>4</v>
      </c>
      <c r="AY22">
        <v>4</v>
      </c>
      <c r="AZ22">
        <v>3.6</v>
      </c>
      <c r="BA22">
        <v>205</v>
      </c>
      <c r="BB22">
        <v>233</v>
      </c>
      <c r="BC22">
        <v>207</v>
      </c>
      <c r="BD22">
        <v>213</v>
      </c>
      <c r="BE22">
        <v>206</v>
      </c>
      <c r="BF22">
        <v>206</v>
      </c>
      <c r="BG22">
        <v>0.03</v>
      </c>
      <c r="BH22">
        <v>0.05</v>
      </c>
      <c r="BI22">
        <v>0.04</v>
      </c>
      <c r="BJ22">
        <v>7.1</v>
      </c>
      <c r="BK22">
        <v>7.1</v>
      </c>
      <c r="BL22">
        <v>6.5</v>
      </c>
      <c r="BM22">
        <v>252</v>
      </c>
      <c r="BN22">
        <v>267</v>
      </c>
      <c r="BO22">
        <v>228</v>
      </c>
    </row>
    <row r="23" spans="1:68" x14ac:dyDescent="0.45">
      <c r="A23" s="1">
        <v>24</v>
      </c>
      <c r="B23" s="1">
        <v>68</v>
      </c>
      <c r="C23" s="1">
        <v>60.5</v>
      </c>
      <c r="D23" s="1">
        <v>20.399999999999999</v>
      </c>
      <c r="E23" s="1">
        <v>17</v>
      </c>
      <c r="F23" s="1">
        <v>48</v>
      </c>
      <c r="G23" s="1">
        <v>40</v>
      </c>
      <c r="H23" s="1">
        <v>41</v>
      </c>
      <c r="I23" s="1">
        <v>5</v>
      </c>
      <c r="J23" s="1">
        <v>42</v>
      </c>
      <c r="K23" s="1">
        <v>4</v>
      </c>
      <c r="L23" s="1">
        <v>60.7</v>
      </c>
      <c r="M23" s="1">
        <v>10</v>
      </c>
      <c r="N23" s="1">
        <v>50</v>
      </c>
      <c r="O23" s="1">
        <v>41</v>
      </c>
      <c r="P23" s="1">
        <v>48</v>
      </c>
      <c r="Q23" s="1">
        <v>47</v>
      </c>
      <c r="R23" s="1">
        <v>58.7</v>
      </c>
      <c r="S23" s="1">
        <v>96</v>
      </c>
      <c r="T23" s="1">
        <v>8</v>
      </c>
      <c r="U23" s="1">
        <v>46</v>
      </c>
      <c r="V23" s="1">
        <v>42</v>
      </c>
      <c r="W23" s="1">
        <v>45</v>
      </c>
      <c r="X23" s="1">
        <v>24</v>
      </c>
      <c r="Y23" s="5">
        <v>0</v>
      </c>
      <c r="Z23">
        <f>MEDIAN(Z15:Z22)</f>
        <v>1.5</v>
      </c>
      <c r="AB23">
        <v>776.93</v>
      </c>
      <c r="AC23">
        <v>529.09</v>
      </c>
      <c r="AD23">
        <v>658.14</v>
      </c>
      <c r="AE23">
        <v>0.46</v>
      </c>
      <c r="AF23">
        <v>1.05</v>
      </c>
      <c r="AH23">
        <v>137.94999999999999</v>
      </c>
      <c r="AI23">
        <v>165.01</v>
      </c>
      <c r="AJ23">
        <v>160.52000000000001</v>
      </c>
      <c r="AK23">
        <v>1.1200000000000001</v>
      </c>
      <c r="AL23">
        <v>0.7</v>
      </c>
      <c r="AM23">
        <v>0.7</v>
      </c>
      <c r="AO23">
        <v>8</v>
      </c>
      <c r="AP23">
        <v>4</v>
      </c>
      <c r="AQ23">
        <v>3</v>
      </c>
      <c r="AR23">
        <v>4800</v>
      </c>
      <c r="AS23">
        <v>4100</v>
      </c>
      <c r="AT23">
        <v>3700</v>
      </c>
      <c r="AU23">
        <v>1675.2</v>
      </c>
      <c r="AV23">
        <v>1053.7</v>
      </c>
      <c r="AW23">
        <v>921.3</v>
      </c>
      <c r="AX23">
        <v>4.2</v>
      </c>
      <c r="AY23">
        <v>4.5</v>
      </c>
      <c r="AZ23">
        <v>4.4000000000000004</v>
      </c>
      <c r="BA23">
        <v>255</v>
      </c>
      <c r="BB23">
        <v>240</v>
      </c>
      <c r="BC23">
        <v>252</v>
      </c>
      <c r="BD23">
        <v>163</v>
      </c>
      <c r="BE23">
        <v>199</v>
      </c>
      <c r="BF23">
        <v>209</v>
      </c>
      <c r="BG23">
        <v>0.1</v>
      </c>
      <c r="BH23">
        <v>0.08</v>
      </c>
      <c r="BI23">
        <v>0.05</v>
      </c>
      <c r="BJ23">
        <v>6.8</v>
      </c>
      <c r="BK23">
        <v>7.1</v>
      </c>
      <c r="BL23">
        <v>6.9</v>
      </c>
      <c r="BM23">
        <v>369</v>
      </c>
      <c r="BN23">
        <v>345</v>
      </c>
      <c r="BO23">
        <v>349</v>
      </c>
    </row>
    <row r="24" spans="1:68" x14ac:dyDescent="0.45">
      <c r="B24" s="4" t="s">
        <v>696</v>
      </c>
      <c r="C24" s="5">
        <f>MEDIAN(B3:B23)</f>
        <v>70</v>
      </c>
      <c r="D24">
        <f>MEDIAN(C3:C23)</f>
        <v>46.5</v>
      </c>
      <c r="E24">
        <f t="shared" ref="E24:Y24" si="1">MEDIAN(D3:D23)</f>
        <v>19</v>
      </c>
      <c r="F24">
        <f t="shared" si="1"/>
        <v>10</v>
      </c>
      <c r="G24">
        <f t="shared" si="1"/>
        <v>43</v>
      </c>
      <c r="H24">
        <f t="shared" si="1"/>
        <v>42</v>
      </c>
      <c r="I24">
        <f t="shared" si="1"/>
        <v>44</v>
      </c>
      <c r="J24">
        <f t="shared" si="1"/>
        <v>7</v>
      </c>
      <c r="K24" s="1">
        <f>MEDIAN(J3:J23)</f>
        <v>43</v>
      </c>
      <c r="L24">
        <f t="shared" si="1"/>
        <v>9</v>
      </c>
      <c r="M24">
        <f t="shared" si="1"/>
        <v>46.2</v>
      </c>
      <c r="N24">
        <f t="shared" si="1"/>
        <v>10</v>
      </c>
      <c r="O24">
        <f t="shared" si="1"/>
        <v>38</v>
      </c>
      <c r="P24">
        <f t="shared" si="1"/>
        <v>43</v>
      </c>
      <c r="Q24">
        <f t="shared" si="1"/>
        <v>45</v>
      </c>
      <c r="R24">
        <f t="shared" si="1"/>
        <v>47</v>
      </c>
      <c r="S24">
        <f t="shared" si="1"/>
        <v>45.85</v>
      </c>
      <c r="T24">
        <f t="shared" si="1"/>
        <v>98</v>
      </c>
      <c r="U24">
        <f t="shared" si="1"/>
        <v>10</v>
      </c>
      <c r="V24">
        <f t="shared" si="1"/>
        <v>41</v>
      </c>
      <c r="W24">
        <f t="shared" si="1"/>
        <v>40</v>
      </c>
      <c r="X24">
        <f t="shared" si="1"/>
        <v>42</v>
      </c>
      <c r="Y24">
        <f t="shared" si="1"/>
        <v>54.5</v>
      </c>
      <c r="AA24">
        <f t="shared" ref="AA24" si="2">MEDIAN(Z3:Z23)</f>
        <v>2</v>
      </c>
      <c r="AB24" t="s">
        <v>703</v>
      </c>
      <c r="AC24">
        <f>MEDIAN(AB3:AB23)</f>
        <v>595.17999999999995</v>
      </c>
      <c r="AD24">
        <f t="shared" ref="AD24:BP24" si="3">MEDIAN(AC3:AC23)</f>
        <v>562.57000000000005</v>
      </c>
      <c r="AE24">
        <f t="shared" si="3"/>
        <v>465.01</v>
      </c>
      <c r="AF24">
        <f t="shared" si="3"/>
        <v>1.05</v>
      </c>
      <c r="AG24">
        <f t="shared" si="3"/>
        <v>1.6400000000000001</v>
      </c>
      <c r="AH24">
        <f t="shared" si="3"/>
        <v>1.3</v>
      </c>
      <c r="AI24">
        <f t="shared" si="3"/>
        <v>142.47</v>
      </c>
      <c r="AJ24">
        <f t="shared" si="3"/>
        <v>151.51</v>
      </c>
      <c r="AK24">
        <f t="shared" si="3"/>
        <v>151.51</v>
      </c>
      <c r="AL24">
        <f t="shared" si="3"/>
        <v>2.25</v>
      </c>
      <c r="AM24">
        <f t="shared" si="3"/>
        <v>1.52</v>
      </c>
      <c r="AN24">
        <f t="shared" si="3"/>
        <v>2.25</v>
      </c>
      <c r="AO24" t="e">
        <f t="shared" si="3"/>
        <v>#NUM!</v>
      </c>
      <c r="AP24">
        <f t="shared" si="3"/>
        <v>17</v>
      </c>
      <c r="AQ24">
        <f t="shared" si="3"/>
        <v>19</v>
      </c>
      <c r="AR24">
        <f t="shared" si="3"/>
        <v>19</v>
      </c>
      <c r="AS24">
        <f t="shared" si="3"/>
        <v>4900</v>
      </c>
      <c r="AT24">
        <f t="shared" si="3"/>
        <v>5000</v>
      </c>
      <c r="AU24">
        <f t="shared" si="3"/>
        <v>5000</v>
      </c>
      <c r="AV24">
        <f t="shared" si="3"/>
        <v>1675.2</v>
      </c>
      <c r="AW24">
        <f t="shared" si="3"/>
        <v>1397.4</v>
      </c>
      <c r="AX24">
        <f t="shared" si="3"/>
        <v>1242</v>
      </c>
      <c r="AY24">
        <f t="shared" si="3"/>
        <v>4.3</v>
      </c>
      <c r="AZ24">
        <f t="shared" si="3"/>
        <v>4.2</v>
      </c>
      <c r="BA24">
        <f t="shared" si="3"/>
        <v>4.0999999999999996</v>
      </c>
      <c r="BB24">
        <f t="shared" si="3"/>
        <v>205</v>
      </c>
      <c r="BC24">
        <f t="shared" si="3"/>
        <v>201</v>
      </c>
      <c r="BD24">
        <f t="shared" si="3"/>
        <v>195</v>
      </c>
      <c r="BE24">
        <f t="shared" si="3"/>
        <v>181</v>
      </c>
      <c r="BF24">
        <f t="shared" si="3"/>
        <v>176</v>
      </c>
      <c r="BG24">
        <f t="shared" si="3"/>
        <v>193</v>
      </c>
      <c r="BH24">
        <f t="shared" si="3"/>
        <v>0.06</v>
      </c>
      <c r="BI24">
        <f t="shared" si="3"/>
        <v>0.05</v>
      </c>
      <c r="BJ24">
        <f t="shared" si="3"/>
        <v>7.0000000000000007E-2</v>
      </c>
      <c r="BK24">
        <f t="shared" si="3"/>
        <v>7.1</v>
      </c>
      <c r="BL24">
        <f t="shared" si="3"/>
        <v>7.1</v>
      </c>
      <c r="BM24">
        <f t="shared" si="3"/>
        <v>7.1</v>
      </c>
      <c r="BN24">
        <f t="shared" si="3"/>
        <v>307</v>
      </c>
      <c r="BO24">
        <f t="shared" si="3"/>
        <v>308</v>
      </c>
      <c r="BP24">
        <f t="shared" si="3"/>
        <v>298</v>
      </c>
    </row>
    <row r="25" spans="1:68" x14ac:dyDescent="0.45">
      <c r="B25" t="s">
        <v>697</v>
      </c>
      <c r="C25">
        <f>MAX(B3:B23)</f>
        <v>79</v>
      </c>
      <c r="D25">
        <f t="shared" ref="D25:Y25" si="4">MAX(C3:C23)</f>
        <v>67</v>
      </c>
      <c r="E25">
        <f t="shared" si="4"/>
        <v>25.1</v>
      </c>
      <c r="F25">
        <f t="shared" si="4"/>
        <v>28</v>
      </c>
      <c r="G25">
        <f t="shared" si="4"/>
        <v>57</v>
      </c>
      <c r="H25">
        <f t="shared" si="4"/>
        <v>73</v>
      </c>
      <c r="I25">
        <f t="shared" si="4"/>
        <v>64</v>
      </c>
      <c r="J25">
        <f t="shared" si="4"/>
        <v>15</v>
      </c>
      <c r="K25" s="1">
        <f>MAX(J3:J23)</f>
        <v>67</v>
      </c>
      <c r="L25">
        <f t="shared" si="4"/>
        <v>23</v>
      </c>
      <c r="M25">
        <f t="shared" si="4"/>
        <v>67</v>
      </c>
      <c r="N25">
        <f t="shared" si="4"/>
        <v>25</v>
      </c>
      <c r="O25">
        <f t="shared" si="4"/>
        <v>55</v>
      </c>
      <c r="P25">
        <f t="shared" si="4"/>
        <v>64</v>
      </c>
      <c r="Q25">
        <f t="shared" si="4"/>
        <v>60</v>
      </c>
      <c r="R25">
        <f t="shared" si="4"/>
        <v>70</v>
      </c>
      <c r="S25">
        <f t="shared" si="4"/>
        <v>63.5</v>
      </c>
      <c r="T25">
        <f t="shared" si="4"/>
        <v>99</v>
      </c>
      <c r="U25">
        <f t="shared" si="4"/>
        <v>25</v>
      </c>
      <c r="V25">
        <f t="shared" si="4"/>
        <v>52</v>
      </c>
      <c r="W25">
        <f t="shared" si="4"/>
        <v>75</v>
      </c>
      <c r="X25">
        <f t="shared" si="4"/>
        <v>61</v>
      </c>
      <c r="Y25">
        <f t="shared" si="4"/>
        <v>69</v>
      </c>
      <c r="AA25">
        <f t="shared" ref="AA25" si="5">MAX(Z3:Z23)</f>
        <v>4</v>
      </c>
      <c r="AB25" t="s">
        <v>704</v>
      </c>
      <c r="AC25">
        <f>MAX(AB3:AB23)</f>
        <v>1453.13</v>
      </c>
      <c r="AD25">
        <f t="shared" ref="AD25:BP25" si="6">MAX(AC3:AC23)</f>
        <v>2095.7600000000002</v>
      </c>
      <c r="AE25">
        <f t="shared" si="6"/>
        <v>2095.7600000000002</v>
      </c>
      <c r="AF25">
        <f t="shared" si="6"/>
        <v>4.04</v>
      </c>
      <c r="AG25">
        <f t="shared" si="6"/>
        <v>3.43</v>
      </c>
      <c r="AH25">
        <f t="shared" si="6"/>
        <v>3.43</v>
      </c>
      <c r="AI25">
        <f t="shared" si="6"/>
        <v>488.22</v>
      </c>
      <c r="AJ25">
        <f t="shared" si="6"/>
        <v>767.83</v>
      </c>
      <c r="AK25">
        <f t="shared" si="6"/>
        <v>767.83</v>
      </c>
      <c r="AL25">
        <f t="shared" si="6"/>
        <v>6.18</v>
      </c>
      <c r="AM25">
        <f t="shared" si="6"/>
        <v>6.79</v>
      </c>
      <c r="AN25">
        <f t="shared" si="6"/>
        <v>10.41</v>
      </c>
      <c r="AO25">
        <f t="shared" si="6"/>
        <v>0</v>
      </c>
      <c r="AP25">
        <f t="shared" si="6"/>
        <v>56</v>
      </c>
      <c r="AQ25">
        <f t="shared" si="6"/>
        <v>63</v>
      </c>
      <c r="AR25">
        <f t="shared" si="6"/>
        <v>90</v>
      </c>
      <c r="AS25">
        <f t="shared" si="6"/>
        <v>9400</v>
      </c>
      <c r="AT25">
        <f t="shared" si="6"/>
        <v>10600</v>
      </c>
      <c r="AU25">
        <f t="shared" si="6"/>
        <v>14300</v>
      </c>
      <c r="AV25">
        <f t="shared" si="6"/>
        <v>3040</v>
      </c>
      <c r="AW25">
        <f t="shared" si="6"/>
        <v>2784</v>
      </c>
      <c r="AX25">
        <f t="shared" si="6"/>
        <v>2519.4</v>
      </c>
      <c r="AY25">
        <f t="shared" si="6"/>
        <v>4.8</v>
      </c>
      <c r="AZ25">
        <f t="shared" si="6"/>
        <v>4.7</v>
      </c>
      <c r="BA25">
        <f t="shared" si="6"/>
        <v>4.7</v>
      </c>
      <c r="BB25">
        <f t="shared" si="6"/>
        <v>261</v>
      </c>
      <c r="BC25">
        <f t="shared" si="6"/>
        <v>263</v>
      </c>
      <c r="BD25">
        <f t="shared" si="6"/>
        <v>252</v>
      </c>
      <c r="BE25">
        <f t="shared" si="6"/>
        <v>226</v>
      </c>
      <c r="BF25">
        <f t="shared" si="6"/>
        <v>217</v>
      </c>
      <c r="BG25">
        <f t="shared" si="6"/>
        <v>215</v>
      </c>
      <c r="BH25">
        <f t="shared" si="6"/>
        <v>2.2000000000000002</v>
      </c>
      <c r="BI25">
        <f t="shared" si="6"/>
        <v>2.41</v>
      </c>
      <c r="BJ25">
        <f t="shared" si="6"/>
        <v>13</v>
      </c>
      <c r="BK25">
        <f t="shared" si="6"/>
        <v>8.5</v>
      </c>
      <c r="BL25">
        <f t="shared" si="6"/>
        <v>7.9</v>
      </c>
      <c r="BM25">
        <f t="shared" si="6"/>
        <v>8.1999999999999993</v>
      </c>
      <c r="BN25">
        <f t="shared" si="6"/>
        <v>602</v>
      </c>
      <c r="BO25">
        <f t="shared" si="6"/>
        <v>583</v>
      </c>
      <c r="BP25">
        <f t="shared" si="6"/>
        <v>535</v>
      </c>
    </row>
    <row r="26" spans="1:68" x14ac:dyDescent="0.45">
      <c r="B26" t="s">
        <v>698</v>
      </c>
      <c r="C26">
        <f>MIN(B3:B23)</f>
        <v>47</v>
      </c>
      <c r="D26">
        <f t="shared" ref="D26:Y26" si="7">MIN(C3:C23)</f>
        <v>35.200000000000003</v>
      </c>
      <c r="E26">
        <f t="shared" si="7"/>
        <v>13.9</v>
      </c>
      <c r="F26">
        <f t="shared" si="7"/>
        <v>2</v>
      </c>
      <c r="G26">
        <f t="shared" si="7"/>
        <v>24</v>
      </c>
      <c r="H26">
        <f t="shared" si="7"/>
        <v>30</v>
      </c>
      <c r="I26">
        <f t="shared" si="7"/>
        <v>32</v>
      </c>
      <c r="J26">
        <f t="shared" si="7"/>
        <v>2</v>
      </c>
      <c r="K26" s="1">
        <f>MIN(J3:J23)</f>
        <v>19</v>
      </c>
      <c r="L26">
        <f t="shared" si="7"/>
        <v>1</v>
      </c>
      <c r="M26">
        <f t="shared" si="7"/>
        <v>35.299999999999997</v>
      </c>
      <c r="N26">
        <f t="shared" si="7"/>
        <v>0</v>
      </c>
      <c r="O26">
        <f t="shared" si="7"/>
        <v>23</v>
      </c>
      <c r="P26">
        <f t="shared" si="7"/>
        <v>30</v>
      </c>
      <c r="Q26">
        <f t="shared" si="7"/>
        <v>23</v>
      </c>
      <c r="R26">
        <f t="shared" si="7"/>
        <v>14</v>
      </c>
      <c r="S26">
        <f t="shared" si="7"/>
        <v>35.9</v>
      </c>
      <c r="T26">
        <f t="shared" si="7"/>
        <v>94</v>
      </c>
      <c r="U26">
        <f t="shared" si="7"/>
        <v>0</v>
      </c>
      <c r="V26">
        <f t="shared" si="7"/>
        <v>26</v>
      </c>
      <c r="W26">
        <f t="shared" si="7"/>
        <v>28</v>
      </c>
      <c r="X26">
        <f t="shared" si="7"/>
        <v>26</v>
      </c>
      <c r="Y26">
        <f t="shared" si="7"/>
        <v>19</v>
      </c>
      <c r="AA26">
        <f t="shared" ref="AA26" si="8">MIN(Z3:Z23)</f>
        <v>0</v>
      </c>
      <c r="AB26" t="s">
        <v>698</v>
      </c>
      <c r="AC26">
        <f>MIN(AB3:AB23)</f>
        <v>211.55</v>
      </c>
      <c r="AD26">
        <f t="shared" ref="AD26:BP26" si="9">MIN(AC3:AC23)</f>
        <v>220.28</v>
      </c>
      <c r="AE26">
        <f t="shared" si="9"/>
        <v>284.93</v>
      </c>
      <c r="AF26">
        <f t="shared" si="9"/>
        <v>0.46</v>
      </c>
      <c r="AG26">
        <f t="shared" si="9"/>
        <v>1.05</v>
      </c>
      <c r="AH26">
        <f t="shared" si="9"/>
        <v>1.05</v>
      </c>
      <c r="AI26">
        <f t="shared" si="9"/>
        <v>54.99</v>
      </c>
      <c r="AJ26">
        <f t="shared" si="9"/>
        <v>64.400000000000006</v>
      </c>
      <c r="AK26">
        <f t="shared" si="9"/>
        <v>54.99</v>
      </c>
      <c r="AL26">
        <f t="shared" si="9"/>
        <v>0.19</v>
      </c>
      <c r="AM26">
        <f t="shared" si="9"/>
        <v>0.7</v>
      </c>
      <c r="AN26">
        <f t="shared" si="9"/>
        <v>0.7</v>
      </c>
      <c r="AO26">
        <f t="shared" si="9"/>
        <v>0</v>
      </c>
      <c r="AP26">
        <f t="shared" si="9"/>
        <v>2</v>
      </c>
      <c r="AQ26">
        <f t="shared" si="9"/>
        <v>3</v>
      </c>
      <c r="AR26">
        <f t="shared" si="9"/>
        <v>3</v>
      </c>
      <c r="AS26">
        <f t="shared" si="9"/>
        <v>3800</v>
      </c>
      <c r="AT26">
        <f t="shared" si="9"/>
        <v>3500</v>
      </c>
      <c r="AU26">
        <f t="shared" si="9"/>
        <v>3000</v>
      </c>
      <c r="AV26">
        <f t="shared" si="9"/>
        <v>896.7</v>
      </c>
      <c r="AW26">
        <f t="shared" si="9"/>
        <v>668.8</v>
      </c>
      <c r="AX26">
        <f t="shared" si="9"/>
        <v>664.9</v>
      </c>
      <c r="AY26">
        <f t="shared" si="9"/>
        <v>3.4</v>
      </c>
      <c r="AZ26">
        <f t="shared" si="9"/>
        <v>3.1</v>
      </c>
      <c r="BA26">
        <f t="shared" si="9"/>
        <v>2.5</v>
      </c>
      <c r="BB26">
        <f t="shared" si="9"/>
        <v>114</v>
      </c>
      <c r="BC26">
        <f t="shared" si="9"/>
        <v>122</v>
      </c>
      <c r="BD26">
        <f t="shared" si="9"/>
        <v>100</v>
      </c>
      <c r="BE26">
        <f t="shared" si="9"/>
        <v>144</v>
      </c>
      <c r="BF26">
        <f t="shared" si="9"/>
        <v>143</v>
      </c>
      <c r="BG26">
        <f t="shared" si="9"/>
        <v>150</v>
      </c>
      <c r="BH26">
        <f t="shared" si="9"/>
        <v>0.02</v>
      </c>
      <c r="BI26">
        <f t="shared" si="9"/>
        <v>0.01</v>
      </c>
      <c r="BJ26">
        <f t="shared" si="9"/>
        <v>0.01</v>
      </c>
      <c r="BK26">
        <f t="shared" si="9"/>
        <v>4</v>
      </c>
      <c r="BL26">
        <f t="shared" si="9"/>
        <v>4</v>
      </c>
      <c r="BM26">
        <f t="shared" si="9"/>
        <v>3.8</v>
      </c>
      <c r="BN26">
        <f t="shared" si="9"/>
        <v>226</v>
      </c>
      <c r="BO26">
        <f t="shared" si="9"/>
        <v>202</v>
      </c>
      <c r="BP26">
        <f t="shared" si="9"/>
        <v>158</v>
      </c>
    </row>
    <row r="32" spans="1:68" ht="41.4" x14ac:dyDescent="0.45">
      <c r="AO32" s="190" t="s">
        <v>617</v>
      </c>
      <c r="AP32" s="281">
        <v>14.8</v>
      </c>
      <c r="AQ32" s="195" t="s">
        <v>637</v>
      </c>
      <c r="AR32" s="275">
        <v>19</v>
      </c>
    </row>
  </sheetData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H27"/>
  <sheetViews>
    <sheetView workbookViewId="0">
      <selection activeCell="AE1" sqref="AE1"/>
    </sheetView>
  </sheetViews>
  <sheetFormatPr defaultColWidth="8.69921875" defaultRowHeight="18" x14ac:dyDescent="0.45"/>
  <cols>
    <col min="1" max="1" width="8.69921875" customWidth="1"/>
    <col min="2" max="3" width="5.69921875" bestFit="1" customWidth="1"/>
    <col min="4" max="4" width="6.69921875" bestFit="1" customWidth="1"/>
    <col min="5" max="6" width="6.5" bestFit="1" customWidth="1"/>
    <col min="7" max="7" width="7.5" bestFit="1" customWidth="1"/>
    <col min="8" max="10" width="7.19921875" bestFit="1" customWidth="1"/>
    <col min="11" max="12" width="5.19921875" bestFit="1" customWidth="1"/>
    <col min="13" max="13" width="6.19921875" bestFit="1" customWidth="1"/>
    <col min="14" max="15" width="6.69921875" bestFit="1" customWidth="1"/>
    <col min="16" max="16" width="7.69921875" bestFit="1" customWidth="1"/>
    <col min="17" max="18" width="6.19921875" bestFit="1" customWidth="1"/>
    <col min="19" max="19" width="7.19921875" bestFit="1" customWidth="1"/>
    <col min="20" max="21" width="6" bestFit="1" customWidth="1"/>
    <col min="22" max="22" width="7" bestFit="1" customWidth="1"/>
    <col min="23" max="24" width="4.69921875" bestFit="1" customWidth="1"/>
    <col min="25" max="27" width="5.69921875" bestFit="1" customWidth="1"/>
    <col min="28" max="28" width="6.69921875" bestFit="1" customWidth="1"/>
    <col min="30" max="30" width="5" bestFit="1" customWidth="1"/>
  </cols>
  <sheetData>
    <row r="2" spans="1:60" x14ac:dyDescent="0.45">
      <c r="A2" s="1" t="s">
        <v>705</v>
      </c>
      <c r="B2" t="s">
        <v>112</v>
      </c>
      <c r="C2" t="s">
        <v>132</v>
      </c>
      <c r="D2" t="s">
        <v>133</v>
      </c>
      <c r="E2" t="s">
        <v>113</v>
      </c>
      <c r="F2" t="s">
        <v>134</v>
      </c>
      <c r="G2" t="s">
        <v>135</v>
      </c>
      <c r="H2" t="s">
        <v>114</v>
      </c>
      <c r="I2" t="s">
        <v>130</v>
      </c>
      <c r="J2" t="s">
        <v>131</v>
      </c>
      <c r="K2" t="s">
        <v>127</v>
      </c>
      <c r="L2" t="s">
        <v>128</v>
      </c>
      <c r="M2" t="s">
        <v>129</v>
      </c>
      <c r="N2" t="s">
        <v>124</v>
      </c>
      <c r="O2" t="s">
        <v>125</v>
      </c>
      <c r="P2" t="s">
        <v>126</v>
      </c>
      <c r="Q2" t="s">
        <v>121</v>
      </c>
      <c r="R2" t="s">
        <v>122</v>
      </c>
      <c r="S2" t="s">
        <v>123</v>
      </c>
      <c r="T2" t="s">
        <v>118</v>
      </c>
      <c r="U2" t="s">
        <v>119</v>
      </c>
      <c r="V2" t="s">
        <v>120</v>
      </c>
      <c r="W2" t="s">
        <v>115</v>
      </c>
      <c r="X2" t="s">
        <v>116</v>
      </c>
      <c r="Y2" t="s">
        <v>117</v>
      </c>
      <c r="Z2" t="s">
        <v>136</v>
      </c>
      <c r="AA2" t="s">
        <v>137</v>
      </c>
      <c r="AB2" t="s">
        <v>138</v>
      </c>
      <c r="AD2" s="1" t="s">
        <v>687</v>
      </c>
      <c r="AE2" t="s">
        <v>112</v>
      </c>
      <c r="AF2" t="s">
        <v>132</v>
      </c>
      <c r="AG2" t="s">
        <v>133</v>
      </c>
      <c r="AH2" t="s">
        <v>113</v>
      </c>
      <c r="AI2" t="s">
        <v>134</v>
      </c>
      <c r="AJ2" t="s">
        <v>135</v>
      </c>
      <c r="AK2" t="s">
        <v>114</v>
      </c>
      <c r="AL2" t="s">
        <v>130</v>
      </c>
      <c r="AM2" t="s">
        <v>131</v>
      </c>
      <c r="AN2" t="s">
        <v>127</v>
      </c>
      <c r="AO2" t="s">
        <v>128</v>
      </c>
      <c r="AP2" t="s">
        <v>129</v>
      </c>
      <c r="AQ2" t="s">
        <v>124</v>
      </c>
      <c r="AR2" t="s">
        <v>125</v>
      </c>
      <c r="AS2" t="s">
        <v>126</v>
      </c>
      <c r="AT2" t="s">
        <v>121</v>
      </c>
      <c r="AU2" t="s">
        <v>122</v>
      </c>
      <c r="AV2" t="s">
        <v>123</v>
      </c>
      <c r="AW2" t="s">
        <v>118</v>
      </c>
      <c r="AX2" t="s">
        <v>119</v>
      </c>
      <c r="AY2" t="s">
        <v>120</v>
      </c>
      <c r="AZ2" t="s">
        <v>115</v>
      </c>
      <c r="BA2" t="s">
        <v>116</v>
      </c>
      <c r="BB2" t="s">
        <v>117</v>
      </c>
      <c r="BC2" t="s">
        <v>136</v>
      </c>
      <c r="BD2" t="s">
        <v>137</v>
      </c>
      <c r="BE2" t="s">
        <v>138</v>
      </c>
      <c r="BF2" t="s">
        <v>139</v>
      </c>
      <c r="BG2" t="s">
        <v>140</v>
      </c>
      <c r="BH2" t="s">
        <v>141</v>
      </c>
    </row>
    <row r="3" spans="1:60" x14ac:dyDescent="0.45">
      <c r="A3" s="1">
        <v>1</v>
      </c>
      <c r="B3">
        <v>55</v>
      </c>
      <c r="C3">
        <v>61</v>
      </c>
      <c r="E3">
        <v>5000</v>
      </c>
      <c r="F3">
        <v>5600</v>
      </c>
      <c r="G3">
        <v>6400</v>
      </c>
      <c r="H3">
        <v>1105</v>
      </c>
      <c r="I3">
        <v>1321.6</v>
      </c>
      <c r="J3">
        <v>1113.5999999999999</v>
      </c>
      <c r="K3">
        <v>3.4</v>
      </c>
      <c r="L3">
        <v>3.2</v>
      </c>
      <c r="M3">
        <v>3.3</v>
      </c>
      <c r="N3">
        <v>167</v>
      </c>
      <c r="O3">
        <v>156</v>
      </c>
      <c r="P3">
        <v>175</v>
      </c>
      <c r="Q3">
        <v>226</v>
      </c>
      <c r="R3">
        <v>186</v>
      </c>
      <c r="S3">
        <v>197</v>
      </c>
      <c r="T3">
        <v>2.2000000000000002</v>
      </c>
      <c r="U3">
        <v>2.41</v>
      </c>
      <c r="V3">
        <v>1.02</v>
      </c>
      <c r="W3">
        <v>7</v>
      </c>
      <c r="X3">
        <v>7</v>
      </c>
      <c r="Y3">
        <v>7.1</v>
      </c>
      <c r="Z3">
        <v>226</v>
      </c>
      <c r="AA3">
        <v>202</v>
      </c>
      <c r="AB3">
        <v>258</v>
      </c>
      <c r="AD3" s="1">
        <v>2</v>
      </c>
      <c r="AE3">
        <v>24</v>
      </c>
      <c r="AF3">
        <v>14</v>
      </c>
      <c r="AG3">
        <v>19</v>
      </c>
      <c r="AH3">
        <v>4200</v>
      </c>
      <c r="AI3">
        <v>5100</v>
      </c>
      <c r="AJ3">
        <v>6500</v>
      </c>
      <c r="AK3">
        <v>995.4</v>
      </c>
      <c r="AL3">
        <v>1397.4</v>
      </c>
      <c r="AM3">
        <v>1716</v>
      </c>
      <c r="AN3">
        <v>4.3</v>
      </c>
      <c r="AO3">
        <v>4.5999999999999996</v>
      </c>
      <c r="AP3">
        <v>4.3</v>
      </c>
      <c r="AQ3">
        <v>154</v>
      </c>
      <c r="AR3">
        <v>168</v>
      </c>
      <c r="AS3">
        <v>166</v>
      </c>
      <c r="AT3">
        <v>179</v>
      </c>
      <c r="AU3">
        <v>169</v>
      </c>
      <c r="AV3">
        <v>186</v>
      </c>
      <c r="AW3">
        <v>0.03</v>
      </c>
      <c r="AX3">
        <v>0.01</v>
      </c>
      <c r="AY3">
        <v>0.04</v>
      </c>
      <c r="AZ3">
        <v>7.1</v>
      </c>
      <c r="BA3">
        <v>7.2</v>
      </c>
      <c r="BB3">
        <v>7.3</v>
      </c>
      <c r="BC3">
        <v>289</v>
      </c>
      <c r="BD3">
        <v>296</v>
      </c>
      <c r="BE3">
        <v>310</v>
      </c>
      <c r="BF3">
        <v>3</v>
      </c>
      <c r="BG3">
        <v>2</v>
      </c>
      <c r="BH3">
        <v>1</v>
      </c>
    </row>
    <row r="4" spans="1:60" x14ac:dyDescent="0.45">
      <c r="A4" s="1">
        <v>2</v>
      </c>
      <c r="B4">
        <v>24</v>
      </c>
      <c r="C4">
        <v>14</v>
      </c>
      <c r="D4">
        <v>19</v>
      </c>
      <c r="E4">
        <v>4200</v>
      </c>
      <c r="F4">
        <v>5100</v>
      </c>
      <c r="G4">
        <v>6500</v>
      </c>
      <c r="H4">
        <v>995.4</v>
      </c>
      <c r="I4">
        <v>1397.4</v>
      </c>
      <c r="J4">
        <v>1716</v>
      </c>
      <c r="K4">
        <v>4.3</v>
      </c>
      <c r="L4">
        <v>4.5999999999999996</v>
      </c>
      <c r="M4">
        <v>4.3</v>
      </c>
      <c r="N4">
        <v>154</v>
      </c>
      <c r="O4">
        <v>168</v>
      </c>
      <c r="P4">
        <v>166</v>
      </c>
      <c r="Q4">
        <v>179</v>
      </c>
      <c r="R4">
        <v>169</v>
      </c>
      <c r="S4">
        <v>186</v>
      </c>
      <c r="T4">
        <v>0.03</v>
      </c>
      <c r="U4">
        <v>0.01</v>
      </c>
      <c r="V4">
        <v>0.04</v>
      </c>
      <c r="W4">
        <v>7.1</v>
      </c>
      <c r="X4">
        <v>7.2</v>
      </c>
      <c r="Y4">
        <v>7.3</v>
      </c>
      <c r="Z4">
        <v>289</v>
      </c>
      <c r="AA4">
        <v>296</v>
      </c>
      <c r="AB4">
        <v>310</v>
      </c>
      <c r="AD4" s="1">
        <v>4</v>
      </c>
      <c r="AE4">
        <v>26</v>
      </c>
      <c r="AF4">
        <v>26</v>
      </c>
      <c r="AG4">
        <v>40</v>
      </c>
      <c r="AH4">
        <v>4700</v>
      </c>
      <c r="AI4">
        <v>3500</v>
      </c>
      <c r="AJ4">
        <v>3000</v>
      </c>
      <c r="AK4">
        <v>1353.6</v>
      </c>
      <c r="AL4">
        <v>983.5</v>
      </c>
      <c r="AM4">
        <v>915</v>
      </c>
      <c r="AN4">
        <v>4.8</v>
      </c>
      <c r="AO4">
        <v>4.7</v>
      </c>
      <c r="AP4">
        <v>4.7</v>
      </c>
      <c r="AQ4">
        <v>206</v>
      </c>
      <c r="AR4">
        <v>221</v>
      </c>
      <c r="AS4">
        <v>238</v>
      </c>
      <c r="AT4">
        <v>197</v>
      </c>
      <c r="AU4">
        <v>186</v>
      </c>
      <c r="AV4">
        <v>189</v>
      </c>
      <c r="AW4">
        <v>0.05</v>
      </c>
      <c r="AX4">
        <v>0.02</v>
      </c>
      <c r="AY4">
        <v>0.02</v>
      </c>
      <c r="AZ4">
        <v>7.7</v>
      </c>
      <c r="BA4">
        <v>7.7</v>
      </c>
      <c r="BB4">
        <v>8.1999999999999993</v>
      </c>
      <c r="BC4">
        <v>462</v>
      </c>
      <c r="BD4">
        <v>436</v>
      </c>
      <c r="BE4">
        <v>392</v>
      </c>
      <c r="BF4">
        <v>1</v>
      </c>
      <c r="BG4">
        <v>2</v>
      </c>
      <c r="BH4">
        <v>2</v>
      </c>
    </row>
    <row r="5" spans="1:60" x14ac:dyDescent="0.45">
      <c r="A5" s="1">
        <v>3</v>
      </c>
      <c r="B5">
        <v>51</v>
      </c>
      <c r="C5">
        <v>43</v>
      </c>
      <c r="D5">
        <v>52</v>
      </c>
      <c r="E5">
        <v>6400</v>
      </c>
      <c r="F5">
        <v>5500</v>
      </c>
      <c r="G5">
        <v>5500</v>
      </c>
      <c r="H5">
        <v>2195.1999999999998</v>
      </c>
      <c r="I5">
        <v>1941.5</v>
      </c>
      <c r="J5">
        <v>2183.5</v>
      </c>
      <c r="K5">
        <v>4.0999999999999996</v>
      </c>
      <c r="L5">
        <v>3.9</v>
      </c>
      <c r="M5">
        <v>3.9</v>
      </c>
      <c r="N5">
        <v>232</v>
      </c>
      <c r="O5">
        <v>236</v>
      </c>
      <c r="P5">
        <v>231</v>
      </c>
      <c r="Q5">
        <v>196</v>
      </c>
      <c r="R5">
        <v>181</v>
      </c>
      <c r="S5">
        <v>193</v>
      </c>
      <c r="T5">
        <v>0.3</v>
      </c>
      <c r="U5">
        <v>0.13</v>
      </c>
      <c r="V5">
        <v>0.18</v>
      </c>
      <c r="W5">
        <v>8.1</v>
      </c>
      <c r="X5">
        <v>7.7</v>
      </c>
      <c r="Y5">
        <v>8</v>
      </c>
      <c r="Z5">
        <v>274</v>
      </c>
      <c r="AA5">
        <v>259</v>
      </c>
      <c r="AB5">
        <v>281</v>
      </c>
      <c r="AD5" s="1">
        <v>8</v>
      </c>
      <c r="AE5">
        <v>13</v>
      </c>
      <c r="AF5">
        <v>11</v>
      </c>
      <c r="AG5">
        <v>18</v>
      </c>
      <c r="AH5">
        <v>5500</v>
      </c>
      <c r="AI5">
        <v>4400</v>
      </c>
      <c r="AJ5">
        <v>3600</v>
      </c>
      <c r="AK5">
        <v>2057</v>
      </c>
      <c r="AL5">
        <v>1592.8</v>
      </c>
      <c r="AM5">
        <v>1447.2</v>
      </c>
      <c r="AN5">
        <v>4</v>
      </c>
      <c r="AO5">
        <v>4.0999999999999996</v>
      </c>
      <c r="AP5">
        <v>4.2</v>
      </c>
      <c r="AQ5">
        <v>197</v>
      </c>
      <c r="AR5">
        <v>196</v>
      </c>
      <c r="AS5">
        <v>195</v>
      </c>
      <c r="AT5">
        <v>168</v>
      </c>
      <c r="AU5">
        <v>170</v>
      </c>
      <c r="AV5">
        <v>193</v>
      </c>
      <c r="AW5">
        <v>0.02</v>
      </c>
      <c r="AX5">
        <v>0.01</v>
      </c>
      <c r="AY5">
        <v>0.01</v>
      </c>
      <c r="AZ5">
        <v>6.7</v>
      </c>
      <c r="BA5">
        <v>6.7</v>
      </c>
      <c r="BB5">
        <v>7</v>
      </c>
      <c r="BC5">
        <v>244</v>
      </c>
      <c r="BD5">
        <v>224</v>
      </c>
      <c r="BE5">
        <v>231</v>
      </c>
      <c r="BF5">
        <v>0</v>
      </c>
      <c r="BG5">
        <v>1</v>
      </c>
      <c r="BH5">
        <v>1</v>
      </c>
    </row>
    <row r="6" spans="1:60" x14ac:dyDescent="0.45">
      <c r="A6" s="1">
        <v>4</v>
      </c>
      <c r="B6">
        <v>26</v>
      </c>
      <c r="C6">
        <v>26</v>
      </c>
      <c r="D6">
        <v>40</v>
      </c>
      <c r="E6">
        <v>4700</v>
      </c>
      <c r="F6">
        <v>3500</v>
      </c>
      <c r="G6">
        <v>3000</v>
      </c>
      <c r="H6">
        <v>1353.6</v>
      </c>
      <c r="I6">
        <v>983.5</v>
      </c>
      <c r="J6">
        <v>915</v>
      </c>
      <c r="K6">
        <v>4.8</v>
      </c>
      <c r="L6">
        <v>4.7</v>
      </c>
      <c r="M6">
        <v>4.7</v>
      </c>
      <c r="N6">
        <v>206</v>
      </c>
      <c r="O6">
        <v>221</v>
      </c>
      <c r="P6">
        <v>238</v>
      </c>
      <c r="Q6">
        <v>197</v>
      </c>
      <c r="R6">
        <v>186</v>
      </c>
      <c r="S6">
        <v>189</v>
      </c>
      <c r="T6">
        <v>0.05</v>
      </c>
      <c r="U6">
        <v>0.02</v>
      </c>
      <c r="V6">
        <v>0.02</v>
      </c>
      <c r="W6">
        <v>7.7</v>
      </c>
      <c r="X6">
        <v>7.7</v>
      </c>
      <c r="Y6">
        <v>8.1999999999999993</v>
      </c>
      <c r="Z6">
        <v>462</v>
      </c>
      <c r="AA6">
        <v>436</v>
      </c>
      <c r="AB6">
        <v>392</v>
      </c>
      <c r="AD6" s="1">
        <v>11</v>
      </c>
      <c r="AE6">
        <v>44</v>
      </c>
      <c r="AF6">
        <v>60</v>
      </c>
      <c r="AG6">
        <v>90</v>
      </c>
      <c r="AH6">
        <v>5600</v>
      </c>
      <c r="AI6">
        <v>5800</v>
      </c>
      <c r="AJ6">
        <v>6100</v>
      </c>
      <c r="AK6">
        <v>1338.4</v>
      </c>
      <c r="AL6">
        <v>1247</v>
      </c>
      <c r="AM6">
        <v>664.9</v>
      </c>
      <c r="AN6">
        <v>4.2</v>
      </c>
      <c r="AO6">
        <v>3.9</v>
      </c>
      <c r="AP6">
        <v>3.5</v>
      </c>
      <c r="AQ6">
        <v>200</v>
      </c>
      <c r="AR6">
        <v>178</v>
      </c>
      <c r="AS6">
        <v>171</v>
      </c>
      <c r="AT6">
        <v>212</v>
      </c>
      <c r="AU6">
        <v>217</v>
      </c>
      <c r="AV6">
        <v>201</v>
      </c>
      <c r="AW6">
        <v>0.16</v>
      </c>
      <c r="AX6">
        <v>0.25</v>
      </c>
      <c r="AY6">
        <v>5.25</v>
      </c>
      <c r="AZ6">
        <v>7.2</v>
      </c>
      <c r="BA6">
        <v>6.7</v>
      </c>
      <c r="BB6">
        <v>6.6</v>
      </c>
      <c r="BC6">
        <v>255</v>
      </c>
      <c r="BD6">
        <v>239</v>
      </c>
      <c r="BE6">
        <v>211</v>
      </c>
      <c r="BF6">
        <v>1</v>
      </c>
      <c r="BG6">
        <v>2</v>
      </c>
      <c r="BH6">
        <v>4</v>
      </c>
    </row>
    <row r="7" spans="1:60" x14ac:dyDescent="0.45">
      <c r="A7" s="1">
        <v>5</v>
      </c>
      <c r="B7">
        <v>17</v>
      </c>
      <c r="C7">
        <v>19</v>
      </c>
      <c r="D7">
        <v>57</v>
      </c>
      <c r="E7">
        <v>4100</v>
      </c>
      <c r="F7">
        <v>4600</v>
      </c>
      <c r="G7">
        <v>6300</v>
      </c>
      <c r="H7">
        <v>1172.5999999999999</v>
      </c>
      <c r="I7">
        <v>1228.2</v>
      </c>
      <c r="J7">
        <v>1014.3</v>
      </c>
      <c r="K7">
        <v>4.3</v>
      </c>
      <c r="L7">
        <v>4</v>
      </c>
      <c r="M7">
        <v>4.0999999999999996</v>
      </c>
      <c r="N7">
        <v>212</v>
      </c>
      <c r="O7">
        <v>205</v>
      </c>
      <c r="P7">
        <v>222</v>
      </c>
      <c r="Q7">
        <v>181</v>
      </c>
      <c r="R7">
        <v>177</v>
      </c>
      <c r="S7">
        <v>197</v>
      </c>
      <c r="T7">
        <v>0.02</v>
      </c>
      <c r="U7">
        <v>0.02</v>
      </c>
      <c r="V7">
        <v>0.75</v>
      </c>
      <c r="W7">
        <v>7</v>
      </c>
      <c r="X7">
        <v>6.5</v>
      </c>
      <c r="Y7">
        <v>7.7</v>
      </c>
      <c r="Z7">
        <v>382</v>
      </c>
      <c r="AA7">
        <v>369</v>
      </c>
      <c r="AB7">
        <v>352</v>
      </c>
      <c r="AD7" s="1">
        <v>13</v>
      </c>
      <c r="AE7">
        <v>9</v>
      </c>
      <c r="AF7">
        <v>9</v>
      </c>
      <c r="AG7">
        <v>10</v>
      </c>
      <c r="AH7">
        <v>3800</v>
      </c>
      <c r="AI7">
        <v>4200</v>
      </c>
      <c r="AJ7">
        <v>3600</v>
      </c>
      <c r="AK7">
        <v>1219.8</v>
      </c>
      <c r="AL7">
        <v>1054.2</v>
      </c>
      <c r="AM7">
        <v>1242</v>
      </c>
      <c r="AN7">
        <v>4.4000000000000004</v>
      </c>
      <c r="AO7">
        <v>4.2</v>
      </c>
      <c r="AP7">
        <v>4.3</v>
      </c>
      <c r="AQ7">
        <v>261</v>
      </c>
      <c r="AR7">
        <v>263</v>
      </c>
      <c r="AS7">
        <v>250</v>
      </c>
      <c r="AT7">
        <v>186</v>
      </c>
      <c r="AU7">
        <v>201</v>
      </c>
      <c r="AV7">
        <v>186</v>
      </c>
      <c r="AW7">
        <v>0.04</v>
      </c>
      <c r="AX7">
        <v>0.04</v>
      </c>
      <c r="AY7">
        <v>0.04</v>
      </c>
      <c r="AZ7">
        <v>7</v>
      </c>
      <c r="BA7">
        <v>7.1</v>
      </c>
      <c r="BB7">
        <v>6.9</v>
      </c>
      <c r="BC7">
        <v>367</v>
      </c>
      <c r="BD7">
        <v>387</v>
      </c>
      <c r="BE7">
        <v>358</v>
      </c>
      <c r="BF7">
        <v>1</v>
      </c>
      <c r="BG7">
        <v>2</v>
      </c>
      <c r="BH7">
        <v>1</v>
      </c>
    </row>
    <row r="8" spans="1:60" x14ac:dyDescent="0.45">
      <c r="A8" s="1">
        <v>6</v>
      </c>
      <c r="AD8" s="1">
        <v>14</v>
      </c>
      <c r="AE8">
        <v>56</v>
      </c>
      <c r="AF8">
        <v>36</v>
      </c>
      <c r="AG8">
        <v>52</v>
      </c>
      <c r="AH8">
        <v>6500</v>
      </c>
      <c r="AI8">
        <v>6500</v>
      </c>
      <c r="AJ8">
        <v>6900</v>
      </c>
      <c r="AK8">
        <v>1709.5</v>
      </c>
      <c r="AL8">
        <v>1924</v>
      </c>
      <c r="AM8">
        <v>2056.1999999999998</v>
      </c>
      <c r="AN8">
        <v>4.3</v>
      </c>
      <c r="AO8">
        <v>4.3</v>
      </c>
      <c r="AP8">
        <v>4.2</v>
      </c>
      <c r="AQ8">
        <v>190</v>
      </c>
      <c r="AR8">
        <v>205</v>
      </c>
      <c r="AS8">
        <v>198</v>
      </c>
      <c r="AT8">
        <v>161</v>
      </c>
      <c r="AU8">
        <v>160</v>
      </c>
      <c r="AV8">
        <v>150</v>
      </c>
      <c r="AW8">
        <v>0.18</v>
      </c>
      <c r="AX8">
        <v>0.27</v>
      </c>
      <c r="AY8">
        <v>0.18</v>
      </c>
      <c r="AZ8">
        <v>7.9</v>
      </c>
      <c r="BA8">
        <v>7.6</v>
      </c>
      <c r="BB8">
        <v>7.8</v>
      </c>
      <c r="BC8">
        <v>303</v>
      </c>
      <c r="BD8">
        <v>287</v>
      </c>
      <c r="BE8">
        <v>279</v>
      </c>
      <c r="BF8">
        <v>0</v>
      </c>
      <c r="BG8">
        <v>0</v>
      </c>
      <c r="BH8">
        <v>0</v>
      </c>
    </row>
    <row r="9" spans="1:60" x14ac:dyDescent="0.45">
      <c r="A9" s="1">
        <v>7</v>
      </c>
      <c r="B9">
        <v>11</v>
      </c>
      <c r="C9">
        <v>9</v>
      </c>
      <c r="D9">
        <v>9</v>
      </c>
      <c r="E9">
        <v>4400</v>
      </c>
      <c r="F9">
        <v>3800</v>
      </c>
      <c r="G9">
        <v>3800</v>
      </c>
      <c r="H9">
        <v>928.4</v>
      </c>
      <c r="I9">
        <v>668.8</v>
      </c>
      <c r="J9">
        <v>668.8</v>
      </c>
      <c r="K9">
        <v>4.3</v>
      </c>
      <c r="L9">
        <v>4.4000000000000004</v>
      </c>
      <c r="M9">
        <v>4.4000000000000004</v>
      </c>
      <c r="N9">
        <v>186</v>
      </c>
      <c r="O9">
        <v>179</v>
      </c>
      <c r="P9">
        <v>179</v>
      </c>
      <c r="Q9">
        <v>187</v>
      </c>
      <c r="R9">
        <v>193</v>
      </c>
      <c r="S9">
        <v>193</v>
      </c>
      <c r="T9">
        <v>0.03</v>
      </c>
      <c r="U9">
        <v>7.0000000000000007E-2</v>
      </c>
      <c r="V9">
        <v>7.0000000000000007E-2</v>
      </c>
      <c r="W9">
        <v>6.4</v>
      </c>
      <c r="X9">
        <v>6.5</v>
      </c>
      <c r="Y9">
        <v>6.5</v>
      </c>
      <c r="Z9">
        <v>283</v>
      </c>
      <c r="AA9">
        <v>308</v>
      </c>
      <c r="AB9">
        <v>308</v>
      </c>
      <c r="AD9" s="1">
        <v>16</v>
      </c>
      <c r="AE9">
        <v>9</v>
      </c>
      <c r="AF9">
        <v>10</v>
      </c>
      <c r="AG9">
        <v>10</v>
      </c>
      <c r="AH9">
        <v>4900</v>
      </c>
      <c r="AI9">
        <v>5000</v>
      </c>
      <c r="AJ9">
        <v>3600</v>
      </c>
      <c r="AK9">
        <v>896.7</v>
      </c>
      <c r="AL9">
        <v>1275</v>
      </c>
      <c r="AM9">
        <v>802.8</v>
      </c>
      <c r="AN9">
        <v>4.5999999999999996</v>
      </c>
      <c r="AO9">
        <v>4.7</v>
      </c>
      <c r="AP9">
        <v>4</v>
      </c>
      <c r="AQ9">
        <v>114</v>
      </c>
      <c r="AR9">
        <v>122</v>
      </c>
      <c r="AS9">
        <v>100</v>
      </c>
      <c r="AT9">
        <v>157</v>
      </c>
      <c r="AU9">
        <v>170</v>
      </c>
      <c r="AV9">
        <v>158</v>
      </c>
      <c r="AW9">
        <v>7.0000000000000007E-2</v>
      </c>
      <c r="AX9">
        <v>0.06</v>
      </c>
      <c r="AY9">
        <v>0.17</v>
      </c>
      <c r="AZ9">
        <v>6.7</v>
      </c>
      <c r="BA9">
        <v>7.2</v>
      </c>
      <c r="BB9">
        <v>6</v>
      </c>
      <c r="BC9">
        <v>327</v>
      </c>
      <c r="BD9">
        <v>349</v>
      </c>
      <c r="BE9">
        <v>268</v>
      </c>
      <c r="BF9">
        <v>4</v>
      </c>
      <c r="BG9">
        <v>3</v>
      </c>
      <c r="BH9">
        <v>4</v>
      </c>
    </row>
    <row r="10" spans="1:60" x14ac:dyDescent="0.45">
      <c r="A10" s="1">
        <v>8</v>
      </c>
      <c r="B10">
        <v>13</v>
      </c>
      <c r="C10">
        <v>11</v>
      </c>
      <c r="D10">
        <v>18</v>
      </c>
      <c r="E10">
        <v>5500</v>
      </c>
      <c r="F10">
        <v>4400</v>
      </c>
      <c r="G10">
        <v>3600</v>
      </c>
      <c r="H10">
        <v>2057</v>
      </c>
      <c r="I10">
        <v>1592.8</v>
      </c>
      <c r="J10">
        <v>1447.2</v>
      </c>
      <c r="K10">
        <v>4</v>
      </c>
      <c r="L10">
        <v>4.0999999999999996</v>
      </c>
      <c r="M10">
        <v>4.2</v>
      </c>
      <c r="N10">
        <v>197</v>
      </c>
      <c r="O10">
        <v>196</v>
      </c>
      <c r="P10">
        <v>195</v>
      </c>
      <c r="Q10">
        <v>168</v>
      </c>
      <c r="R10">
        <v>170</v>
      </c>
      <c r="S10">
        <v>193</v>
      </c>
      <c r="T10">
        <v>0.02</v>
      </c>
      <c r="U10">
        <v>0.01</v>
      </c>
      <c r="V10">
        <v>0.01</v>
      </c>
      <c r="W10">
        <v>6.7</v>
      </c>
      <c r="X10">
        <v>6.7</v>
      </c>
      <c r="Y10">
        <v>7</v>
      </c>
      <c r="Z10">
        <v>244</v>
      </c>
      <c r="AA10">
        <v>224</v>
      </c>
      <c r="AB10">
        <v>231</v>
      </c>
      <c r="AD10" s="1">
        <v>18</v>
      </c>
      <c r="AE10">
        <v>7</v>
      </c>
      <c r="AF10">
        <v>4</v>
      </c>
      <c r="AG10">
        <v>4</v>
      </c>
      <c r="AH10">
        <v>4000</v>
      </c>
      <c r="AI10">
        <v>3900</v>
      </c>
      <c r="AJ10">
        <v>3600</v>
      </c>
      <c r="AK10">
        <v>1996</v>
      </c>
      <c r="AL10">
        <v>1680.9</v>
      </c>
      <c r="AM10">
        <v>1551.6</v>
      </c>
      <c r="AN10">
        <v>4</v>
      </c>
      <c r="AO10">
        <v>4</v>
      </c>
      <c r="AP10">
        <v>3.8</v>
      </c>
      <c r="AQ10">
        <v>176</v>
      </c>
      <c r="AR10">
        <v>174</v>
      </c>
      <c r="AS10">
        <v>157</v>
      </c>
      <c r="AT10">
        <v>214</v>
      </c>
      <c r="AU10">
        <v>177</v>
      </c>
      <c r="AV10">
        <v>215</v>
      </c>
      <c r="AW10">
        <v>7.0000000000000007E-2</v>
      </c>
      <c r="AX10">
        <v>0.02</v>
      </c>
      <c r="AY10">
        <v>0.01</v>
      </c>
      <c r="AZ10">
        <v>4</v>
      </c>
      <c r="BA10">
        <v>4</v>
      </c>
      <c r="BB10">
        <v>3.8</v>
      </c>
      <c r="BC10">
        <v>602</v>
      </c>
      <c r="BD10">
        <v>583</v>
      </c>
      <c r="BE10">
        <v>535</v>
      </c>
      <c r="BF10">
        <v>1</v>
      </c>
      <c r="BG10">
        <v>1</v>
      </c>
      <c r="BH10">
        <v>2</v>
      </c>
    </row>
    <row r="11" spans="1:60" x14ac:dyDescent="0.45">
      <c r="A11" s="1">
        <v>9</v>
      </c>
      <c r="B11">
        <v>2</v>
      </c>
      <c r="C11">
        <v>3</v>
      </c>
      <c r="D11">
        <v>7</v>
      </c>
      <c r="E11">
        <v>5900</v>
      </c>
      <c r="F11">
        <v>5500</v>
      </c>
      <c r="G11">
        <v>6700</v>
      </c>
      <c r="H11">
        <v>1752.3</v>
      </c>
      <c r="I11">
        <v>1358.5</v>
      </c>
      <c r="J11">
        <v>1219.4000000000001</v>
      </c>
      <c r="K11">
        <v>4.8</v>
      </c>
      <c r="L11">
        <v>4.3</v>
      </c>
      <c r="M11">
        <v>4.4000000000000004</v>
      </c>
      <c r="N11">
        <v>227</v>
      </c>
      <c r="O11">
        <v>211</v>
      </c>
      <c r="P11">
        <v>202</v>
      </c>
      <c r="Q11">
        <v>168</v>
      </c>
      <c r="R11">
        <v>144</v>
      </c>
      <c r="S11">
        <v>211</v>
      </c>
      <c r="T11">
        <v>0.06</v>
      </c>
      <c r="U11">
        <v>0.02</v>
      </c>
      <c r="V11">
        <v>0.08</v>
      </c>
      <c r="W11">
        <v>7.5</v>
      </c>
      <c r="X11">
        <v>7.1</v>
      </c>
      <c r="Y11">
        <v>7.5</v>
      </c>
      <c r="Z11">
        <v>243</v>
      </c>
      <c r="AA11">
        <v>234</v>
      </c>
      <c r="AB11">
        <v>258</v>
      </c>
      <c r="AD11" s="1">
        <v>19</v>
      </c>
      <c r="AE11">
        <v>16</v>
      </c>
      <c r="AF11">
        <v>10</v>
      </c>
      <c r="AG11">
        <v>9</v>
      </c>
      <c r="AH11">
        <v>4600</v>
      </c>
      <c r="AI11">
        <v>4200</v>
      </c>
      <c r="AJ11">
        <v>4500</v>
      </c>
      <c r="AK11">
        <v>1720.4</v>
      </c>
      <c r="AL11">
        <v>1587.6</v>
      </c>
      <c r="AM11">
        <v>1428.8</v>
      </c>
      <c r="AN11">
        <v>4.3</v>
      </c>
      <c r="AO11">
        <v>4.2</v>
      </c>
      <c r="AP11">
        <v>4.3</v>
      </c>
      <c r="AQ11">
        <v>226</v>
      </c>
      <c r="AR11">
        <v>195</v>
      </c>
      <c r="AS11">
        <v>155</v>
      </c>
      <c r="AT11">
        <v>182</v>
      </c>
      <c r="AU11">
        <v>160</v>
      </c>
      <c r="AV11">
        <v>171</v>
      </c>
      <c r="AW11">
        <v>0.06</v>
      </c>
      <c r="AX11">
        <v>0.03</v>
      </c>
      <c r="AY11">
        <v>0.04</v>
      </c>
      <c r="AZ11">
        <v>7.3</v>
      </c>
      <c r="BA11">
        <v>6.9</v>
      </c>
      <c r="BB11">
        <v>7.4</v>
      </c>
      <c r="BC11">
        <v>330</v>
      </c>
      <c r="BD11">
        <v>308</v>
      </c>
      <c r="BE11">
        <v>340</v>
      </c>
      <c r="BF11">
        <v>0</v>
      </c>
      <c r="BG11">
        <v>1</v>
      </c>
      <c r="BH11">
        <v>2</v>
      </c>
    </row>
    <row r="12" spans="1:60" x14ac:dyDescent="0.45">
      <c r="A12" s="1">
        <v>10</v>
      </c>
      <c r="B12">
        <v>56</v>
      </c>
      <c r="C12">
        <v>63</v>
      </c>
      <c r="D12">
        <v>85</v>
      </c>
      <c r="E12">
        <v>9400</v>
      </c>
      <c r="F12">
        <v>10600</v>
      </c>
      <c r="G12">
        <v>14300</v>
      </c>
      <c r="H12">
        <v>1541.6</v>
      </c>
      <c r="I12">
        <v>1399.2</v>
      </c>
      <c r="J12">
        <v>1186.9000000000001</v>
      </c>
      <c r="K12">
        <v>3.8</v>
      </c>
      <c r="L12">
        <v>3.1</v>
      </c>
      <c r="M12">
        <v>2.5</v>
      </c>
      <c r="N12">
        <v>205</v>
      </c>
      <c r="O12">
        <v>177</v>
      </c>
      <c r="P12">
        <v>146</v>
      </c>
      <c r="Q12">
        <v>144</v>
      </c>
      <c r="R12">
        <v>143</v>
      </c>
      <c r="S12">
        <v>167</v>
      </c>
      <c r="T12">
        <v>1.57</v>
      </c>
      <c r="U12">
        <v>0.88</v>
      </c>
      <c r="V12">
        <v>13</v>
      </c>
      <c r="W12">
        <v>8.5</v>
      </c>
      <c r="X12">
        <v>7.9</v>
      </c>
      <c r="Y12">
        <v>8.1</v>
      </c>
      <c r="Z12">
        <v>262</v>
      </c>
      <c r="AA12">
        <v>223</v>
      </c>
      <c r="AB12">
        <v>158</v>
      </c>
      <c r="AD12" s="1">
        <v>21</v>
      </c>
      <c r="AE12">
        <v>39</v>
      </c>
      <c r="AF12">
        <v>32</v>
      </c>
      <c r="AG12">
        <v>34</v>
      </c>
      <c r="AH12">
        <v>6800</v>
      </c>
      <c r="AI12">
        <v>5900</v>
      </c>
      <c r="AJ12">
        <v>5400</v>
      </c>
      <c r="AK12">
        <v>2033.2</v>
      </c>
      <c r="AL12">
        <v>1882.1</v>
      </c>
      <c r="AM12">
        <v>2473.1999999999998</v>
      </c>
      <c r="AN12">
        <v>4.0999999999999996</v>
      </c>
      <c r="AO12">
        <v>4.0999999999999996</v>
      </c>
      <c r="AP12">
        <v>3.9</v>
      </c>
      <c r="AQ12">
        <v>189</v>
      </c>
      <c r="AR12">
        <v>186</v>
      </c>
      <c r="AS12">
        <v>165</v>
      </c>
      <c r="AT12">
        <v>179</v>
      </c>
      <c r="AU12">
        <v>161</v>
      </c>
      <c r="AV12">
        <v>174</v>
      </c>
      <c r="AW12">
        <v>0.04</v>
      </c>
      <c r="AX12">
        <v>0.02</v>
      </c>
      <c r="AY12">
        <v>0.03</v>
      </c>
      <c r="AZ12">
        <v>7.6</v>
      </c>
      <c r="BA12">
        <v>7.1</v>
      </c>
      <c r="BB12">
        <v>7.1</v>
      </c>
      <c r="BC12">
        <v>307</v>
      </c>
      <c r="BD12">
        <v>305</v>
      </c>
      <c r="BE12">
        <v>298</v>
      </c>
      <c r="BF12">
        <v>0</v>
      </c>
      <c r="BG12">
        <v>0</v>
      </c>
      <c r="BH12">
        <v>1</v>
      </c>
    </row>
    <row r="13" spans="1:60" x14ac:dyDescent="0.45">
      <c r="A13" s="1">
        <v>11</v>
      </c>
      <c r="B13">
        <v>44</v>
      </c>
      <c r="C13">
        <v>60</v>
      </c>
      <c r="D13">
        <v>90</v>
      </c>
      <c r="E13">
        <v>5600</v>
      </c>
      <c r="F13">
        <v>5800</v>
      </c>
      <c r="G13">
        <v>6100</v>
      </c>
      <c r="H13">
        <v>1338.4</v>
      </c>
      <c r="I13">
        <v>1247</v>
      </c>
      <c r="J13">
        <v>664.9</v>
      </c>
      <c r="K13">
        <v>4.2</v>
      </c>
      <c r="L13">
        <v>3.9</v>
      </c>
      <c r="M13">
        <v>3.5</v>
      </c>
      <c r="N13">
        <v>200</v>
      </c>
      <c r="O13">
        <v>178</v>
      </c>
      <c r="P13">
        <v>171</v>
      </c>
      <c r="Q13">
        <v>212</v>
      </c>
      <c r="R13">
        <v>217</v>
      </c>
      <c r="S13">
        <v>201</v>
      </c>
      <c r="T13">
        <v>0.16</v>
      </c>
      <c r="U13">
        <v>0.25</v>
      </c>
      <c r="V13">
        <v>5.25</v>
      </c>
      <c r="W13">
        <v>7.2</v>
      </c>
      <c r="X13">
        <v>6.7</v>
      </c>
      <c r="Y13">
        <v>6.6</v>
      </c>
      <c r="Z13">
        <v>255</v>
      </c>
      <c r="AA13">
        <v>239</v>
      </c>
      <c r="AB13">
        <v>211</v>
      </c>
      <c r="AD13" s="1">
        <v>24</v>
      </c>
      <c r="AE13">
        <v>8</v>
      </c>
      <c r="AF13">
        <v>4</v>
      </c>
      <c r="AG13">
        <v>3</v>
      </c>
      <c r="AH13">
        <v>4800</v>
      </c>
      <c r="AI13">
        <v>4100</v>
      </c>
      <c r="AJ13">
        <v>3700</v>
      </c>
      <c r="AK13">
        <v>1675.2</v>
      </c>
      <c r="AL13">
        <v>1053.7</v>
      </c>
      <c r="AM13">
        <v>921.3</v>
      </c>
      <c r="AN13">
        <v>4.2</v>
      </c>
      <c r="AO13">
        <v>4.5</v>
      </c>
      <c r="AP13">
        <v>4.4000000000000004</v>
      </c>
      <c r="AQ13">
        <v>255</v>
      </c>
      <c r="AR13">
        <v>240</v>
      </c>
      <c r="AS13">
        <v>252</v>
      </c>
      <c r="AT13">
        <v>163</v>
      </c>
      <c r="AU13">
        <v>199</v>
      </c>
      <c r="AV13">
        <v>209</v>
      </c>
      <c r="AW13">
        <v>0.1</v>
      </c>
      <c r="AX13">
        <v>0.08</v>
      </c>
      <c r="AY13">
        <v>0.05</v>
      </c>
      <c r="AZ13">
        <v>6.8</v>
      </c>
      <c r="BA13">
        <v>7.1</v>
      </c>
      <c r="BB13">
        <v>6.9</v>
      </c>
      <c r="BC13">
        <v>369</v>
      </c>
      <c r="BD13">
        <v>345</v>
      </c>
      <c r="BE13">
        <v>349</v>
      </c>
      <c r="BF13">
        <v>0</v>
      </c>
      <c r="BG13">
        <v>2</v>
      </c>
      <c r="BH13">
        <v>2</v>
      </c>
    </row>
    <row r="14" spans="1:60" x14ac:dyDescent="0.45">
      <c r="A14" s="1">
        <v>12</v>
      </c>
      <c r="B14">
        <v>26</v>
      </c>
      <c r="C14">
        <v>23</v>
      </c>
      <c r="D14">
        <v>22</v>
      </c>
      <c r="E14">
        <v>4600</v>
      </c>
      <c r="F14">
        <v>5900</v>
      </c>
      <c r="G14">
        <v>4700</v>
      </c>
      <c r="H14">
        <v>1867.6</v>
      </c>
      <c r="I14">
        <v>2301</v>
      </c>
      <c r="J14">
        <v>2256</v>
      </c>
      <c r="K14">
        <v>4.0999999999999996</v>
      </c>
      <c r="L14">
        <v>4.4000000000000004</v>
      </c>
      <c r="M14">
        <v>4.3</v>
      </c>
      <c r="N14">
        <v>188</v>
      </c>
      <c r="O14">
        <v>220</v>
      </c>
      <c r="P14">
        <v>202</v>
      </c>
      <c r="Q14">
        <v>185</v>
      </c>
      <c r="R14">
        <v>168</v>
      </c>
      <c r="S14">
        <v>177</v>
      </c>
      <c r="T14">
        <v>0.16</v>
      </c>
      <c r="U14">
        <v>0.08</v>
      </c>
      <c r="V14">
        <v>0.15</v>
      </c>
      <c r="W14">
        <v>6.7</v>
      </c>
      <c r="X14">
        <v>7.2</v>
      </c>
      <c r="Y14">
        <v>6.8</v>
      </c>
      <c r="Z14">
        <v>344</v>
      </c>
      <c r="AA14">
        <v>360</v>
      </c>
      <c r="AB14">
        <v>347</v>
      </c>
      <c r="AD14" s="1" t="s">
        <v>707</v>
      </c>
      <c r="AE14">
        <f>MEDIAN(AE3:AE13)</f>
        <v>16</v>
      </c>
      <c r="AF14">
        <f t="shared" ref="AF14:BH14" si="0">MEDIAN(AF3:AF13)</f>
        <v>11</v>
      </c>
      <c r="AG14">
        <f t="shared" si="0"/>
        <v>18</v>
      </c>
      <c r="AH14">
        <f t="shared" si="0"/>
        <v>4800</v>
      </c>
      <c r="AI14">
        <f t="shared" si="0"/>
        <v>4400</v>
      </c>
      <c r="AJ14">
        <f t="shared" si="0"/>
        <v>3700</v>
      </c>
      <c r="AK14">
        <f t="shared" si="0"/>
        <v>1675.2</v>
      </c>
      <c r="AL14">
        <f t="shared" si="0"/>
        <v>1397.4</v>
      </c>
      <c r="AM14">
        <f t="shared" si="0"/>
        <v>1428.8</v>
      </c>
      <c r="AN14">
        <f t="shared" si="0"/>
        <v>4.3</v>
      </c>
      <c r="AO14">
        <f t="shared" si="0"/>
        <v>4.2</v>
      </c>
      <c r="AP14">
        <f t="shared" si="0"/>
        <v>4.2</v>
      </c>
      <c r="AQ14">
        <f t="shared" si="0"/>
        <v>197</v>
      </c>
      <c r="AR14">
        <f t="shared" si="0"/>
        <v>195</v>
      </c>
      <c r="AS14">
        <f t="shared" si="0"/>
        <v>171</v>
      </c>
      <c r="AT14">
        <f t="shared" si="0"/>
        <v>179</v>
      </c>
      <c r="AU14">
        <f t="shared" si="0"/>
        <v>170</v>
      </c>
      <c r="AV14">
        <f t="shared" si="0"/>
        <v>186</v>
      </c>
      <c r="AW14">
        <f t="shared" si="0"/>
        <v>0.06</v>
      </c>
      <c r="AX14">
        <f t="shared" si="0"/>
        <v>0.03</v>
      </c>
      <c r="AY14">
        <f t="shared" si="0"/>
        <v>0.04</v>
      </c>
      <c r="AZ14">
        <f t="shared" si="0"/>
        <v>7.1</v>
      </c>
      <c r="BA14">
        <f t="shared" si="0"/>
        <v>7.1</v>
      </c>
      <c r="BB14">
        <f t="shared" si="0"/>
        <v>7</v>
      </c>
      <c r="BC14">
        <f t="shared" si="0"/>
        <v>327</v>
      </c>
      <c r="BD14">
        <f t="shared" si="0"/>
        <v>308</v>
      </c>
      <c r="BE14">
        <f t="shared" si="0"/>
        <v>310</v>
      </c>
      <c r="BF14">
        <f t="shared" si="0"/>
        <v>1</v>
      </c>
      <c r="BG14">
        <f t="shared" si="0"/>
        <v>2</v>
      </c>
      <c r="BH14">
        <f t="shared" si="0"/>
        <v>2</v>
      </c>
    </row>
    <row r="15" spans="1:60" x14ac:dyDescent="0.45">
      <c r="A15" s="1">
        <v>13</v>
      </c>
      <c r="B15">
        <v>9</v>
      </c>
      <c r="C15">
        <v>9</v>
      </c>
      <c r="D15">
        <v>10</v>
      </c>
      <c r="E15">
        <v>3800</v>
      </c>
      <c r="F15">
        <v>4200</v>
      </c>
      <c r="G15">
        <v>3600</v>
      </c>
      <c r="H15">
        <v>1219.8</v>
      </c>
      <c r="I15">
        <v>1054.2</v>
      </c>
      <c r="J15">
        <v>1242</v>
      </c>
      <c r="K15">
        <v>4.4000000000000004</v>
      </c>
      <c r="L15">
        <v>4.2</v>
      </c>
      <c r="M15">
        <v>4.3</v>
      </c>
      <c r="N15">
        <v>261</v>
      </c>
      <c r="O15">
        <v>263</v>
      </c>
      <c r="P15">
        <v>250</v>
      </c>
      <c r="Q15">
        <v>186</v>
      </c>
      <c r="R15">
        <v>201</v>
      </c>
      <c r="S15">
        <v>186</v>
      </c>
      <c r="T15">
        <v>0.04</v>
      </c>
      <c r="U15">
        <v>0.04</v>
      </c>
      <c r="V15">
        <v>0.04</v>
      </c>
      <c r="W15">
        <v>7</v>
      </c>
      <c r="X15">
        <v>7.1</v>
      </c>
      <c r="Y15">
        <v>6.9</v>
      </c>
      <c r="Z15">
        <v>367</v>
      </c>
      <c r="AA15">
        <v>387</v>
      </c>
      <c r="AB15">
        <v>358</v>
      </c>
      <c r="AD15" s="1"/>
    </row>
    <row r="16" spans="1:60" x14ac:dyDescent="0.45">
      <c r="A16" s="1">
        <v>14</v>
      </c>
      <c r="B16">
        <v>56</v>
      </c>
      <c r="C16">
        <v>36</v>
      </c>
      <c r="D16">
        <v>52</v>
      </c>
      <c r="E16">
        <v>6500</v>
      </c>
      <c r="F16">
        <v>6500</v>
      </c>
      <c r="G16">
        <v>6900</v>
      </c>
      <c r="H16">
        <v>1709.5</v>
      </c>
      <c r="I16">
        <v>1924</v>
      </c>
      <c r="J16">
        <v>2056.1999999999998</v>
      </c>
      <c r="K16">
        <v>4.3</v>
      </c>
      <c r="L16">
        <v>4.3</v>
      </c>
      <c r="M16">
        <v>4.2</v>
      </c>
      <c r="N16">
        <v>190</v>
      </c>
      <c r="O16">
        <v>205</v>
      </c>
      <c r="P16">
        <v>198</v>
      </c>
      <c r="Q16">
        <v>161</v>
      </c>
      <c r="R16">
        <v>160</v>
      </c>
      <c r="S16">
        <v>150</v>
      </c>
      <c r="T16">
        <v>0.18</v>
      </c>
      <c r="U16">
        <v>0.27</v>
      </c>
      <c r="V16">
        <v>0.18</v>
      </c>
      <c r="W16">
        <v>7.9</v>
      </c>
      <c r="X16">
        <v>7.6</v>
      </c>
      <c r="Y16">
        <v>7.8</v>
      </c>
      <c r="Z16">
        <v>303</v>
      </c>
      <c r="AA16">
        <v>287</v>
      </c>
      <c r="AB16">
        <v>279</v>
      </c>
      <c r="AD16" s="1"/>
      <c r="AE16" t="s">
        <v>112</v>
      </c>
      <c r="AF16" t="s">
        <v>132</v>
      </c>
      <c r="AG16" t="s">
        <v>133</v>
      </c>
      <c r="AH16" t="s">
        <v>113</v>
      </c>
      <c r="AI16" t="s">
        <v>134</v>
      </c>
      <c r="AJ16" t="s">
        <v>135</v>
      </c>
      <c r="AK16" t="s">
        <v>114</v>
      </c>
      <c r="AL16" t="s">
        <v>130</v>
      </c>
      <c r="AM16" t="s">
        <v>131</v>
      </c>
      <c r="AN16" t="s">
        <v>127</v>
      </c>
      <c r="AO16" t="s">
        <v>128</v>
      </c>
      <c r="AP16" t="s">
        <v>129</v>
      </c>
      <c r="AQ16" t="s">
        <v>124</v>
      </c>
      <c r="AR16" t="s">
        <v>125</v>
      </c>
      <c r="AS16" t="s">
        <v>126</v>
      </c>
      <c r="AT16" t="s">
        <v>121</v>
      </c>
      <c r="AU16" t="s">
        <v>122</v>
      </c>
      <c r="AV16" t="s">
        <v>123</v>
      </c>
      <c r="AW16" t="s">
        <v>118</v>
      </c>
      <c r="AX16" t="s">
        <v>119</v>
      </c>
      <c r="AY16" t="s">
        <v>120</v>
      </c>
      <c r="AZ16" t="s">
        <v>115</v>
      </c>
      <c r="BA16" t="s">
        <v>116</v>
      </c>
      <c r="BB16" t="s">
        <v>117</v>
      </c>
      <c r="BC16" t="s">
        <v>136</v>
      </c>
      <c r="BD16" t="s">
        <v>137</v>
      </c>
      <c r="BE16" t="s">
        <v>138</v>
      </c>
      <c r="BF16" t="s">
        <v>139</v>
      </c>
      <c r="BG16" t="s">
        <v>140</v>
      </c>
      <c r="BH16" t="s">
        <v>141</v>
      </c>
    </row>
    <row r="17" spans="1:60" x14ac:dyDescent="0.45">
      <c r="A17" s="1">
        <v>15</v>
      </c>
      <c r="B17">
        <v>9</v>
      </c>
      <c r="C17">
        <v>15</v>
      </c>
      <c r="D17">
        <v>12</v>
      </c>
      <c r="E17">
        <v>8000</v>
      </c>
      <c r="F17">
        <v>8700</v>
      </c>
      <c r="G17">
        <v>7800</v>
      </c>
      <c r="H17">
        <v>3040</v>
      </c>
      <c r="I17">
        <v>2784</v>
      </c>
      <c r="J17">
        <v>2519.4</v>
      </c>
      <c r="K17">
        <v>4.5</v>
      </c>
      <c r="L17">
        <v>3.9</v>
      </c>
      <c r="M17">
        <v>4.0999999999999996</v>
      </c>
      <c r="N17">
        <v>212</v>
      </c>
      <c r="O17">
        <v>210</v>
      </c>
      <c r="P17">
        <v>215</v>
      </c>
      <c r="Q17">
        <v>174</v>
      </c>
      <c r="R17">
        <v>176</v>
      </c>
      <c r="S17">
        <v>197</v>
      </c>
      <c r="T17">
        <v>0.23</v>
      </c>
      <c r="U17">
        <v>0.28000000000000003</v>
      </c>
      <c r="V17">
        <v>0.18</v>
      </c>
      <c r="W17">
        <v>7.8</v>
      </c>
      <c r="X17">
        <v>7.2</v>
      </c>
      <c r="Y17">
        <v>7.2</v>
      </c>
      <c r="Z17">
        <v>323</v>
      </c>
      <c r="AA17">
        <v>327</v>
      </c>
      <c r="AB17">
        <v>305</v>
      </c>
      <c r="AD17" s="1">
        <v>1</v>
      </c>
      <c r="AE17">
        <v>55</v>
      </c>
      <c r="AF17">
        <v>61</v>
      </c>
      <c r="AH17">
        <v>5000</v>
      </c>
      <c r="AI17">
        <v>5600</v>
      </c>
      <c r="AJ17">
        <v>6400</v>
      </c>
      <c r="AK17">
        <v>1105</v>
      </c>
      <c r="AL17">
        <v>1321.6</v>
      </c>
      <c r="AM17">
        <v>1113.5999999999999</v>
      </c>
      <c r="AN17">
        <v>3.4</v>
      </c>
      <c r="AO17">
        <v>3.2</v>
      </c>
      <c r="AP17">
        <v>3.3</v>
      </c>
      <c r="AQ17">
        <v>167</v>
      </c>
      <c r="AR17">
        <v>156</v>
      </c>
      <c r="AS17">
        <v>175</v>
      </c>
      <c r="AT17">
        <v>226</v>
      </c>
      <c r="AU17">
        <v>186</v>
      </c>
      <c r="AV17">
        <v>197</v>
      </c>
      <c r="AW17">
        <v>2.2000000000000002</v>
      </c>
      <c r="AX17">
        <v>2.41</v>
      </c>
      <c r="AY17">
        <v>1.02</v>
      </c>
      <c r="AZ17">
        <v>7</v>
      </c>
      <c r="BA17">
        <v>7</v>
      </c>
      <c r="BB17">
        <v>7.1</v>
      </c>
      <c r="BC17">
        <v>226</v>
      </c>
      <c r="BD17">
        <v>202</v>
      </c>
      <c r="BE17">
        <v>258</v>
      </c>
      <c r="BF17">
        <v>6</v>
      </c>
      <c r="BG17">
        <v>4</v>
      </c>
      <c r="BH17">
        <v>5</v>
      </c>
    </row>
    <row r="18" spans="1:60" x14ac:dyDescent="0.45">
      <c r="A18" s="1">
        <v>16</v>
      </c>
      <c r="B18">
        <v>9</v>
      </c>
      <c r="C18">
        <v>10</v>
      </c>
      <c r="D18">
        <v>10</v>
      </c>
      <c r="E18">
        <v>4900</v>
      </c>
      <c r="F18">
        <v>5000</v>
      </c>
      <c r="G18">
        <v>3600</v>
      </c>
      <c r="H18">
        <v>896.7</v>
      </c>
      <c r="I18">
        <v>1275</v>
      </c>
      <c r="J18">
        <v>802.8</v>
      </c>
      <c r="K18">
        <v>4.5999999999999996</v>
      </c>
      <c r="L18">
        <v>4.7</v>
      </c>
      <c r="M18">
        <v>4</v>
      </c>
      <c r="N18">
        <v>114</v>
      </c>
      <c r="O18">
        <v>122</v>
      </c>
      <c r="P18">
        <v>100</v>
      </c>
      <c r="Q18">
        <v>157</v>
      </c>
      <c r="R18">
        <v>170</v>
      </c>
      <c r="S18">
        <v>158</v>
      </c>
      <c r="T18">
        <v>7.0000000000000007E-2</v>
      </c>
      <c r="U18">
        <v>0.06</v>
      </c>
      <c r="V18">
        <v>0.17</v>
      </c>
      <c r="W18">
        <v>6.7</v>
      </c>
      <c r="X18">
        <v>7.2</v>
      </c>
      <c r="Y18">
        <v>6</v>
      </c>
      <c r="Z18">
        <v>327</v>
      </c>
      <c r="AA18">
        <v>349</v>
      </c>
      <c r="AB18">
        <v>268</v>
      </c>
      <c r="AD18" s="1">
        <v>3</v>
      </c>
      <c r="AE18">
        <v>51</v>
      </c>
      <c r="AF18">
        <v>43</v>
      </c>
      <c r="AG18">
        <v>52</v>
      </c>
      <c r="AH18">
        <v>6400</v>
      </c>
      <c r="AI18">
        <v>5500</v>
      </c>
      <c r="AJ18">
        <v>5500</v>
      </c>
      <c r="AK18">
        <v>2195.1999999999998</v>
      </c>
      <c r="AL18">
        <v>1941.5</v>
      </c>
      <c r="AM18">
        <v>2183.5</v>
      </c>
      <c r="AN18">
        <v>4.0999999999999996</v>
      </c>
      <c r="AO18">
        <v>3.9</v>
      </c>
      <c r="AP18">
        <v>3.9</v>
      </c>
      <c r="AQ18">
        <v>232</v>
      </c>
      <c r="AR18">
        <v>236</v>
      </c>
      <c r="AS18">
        <v>231</v>
      </c>
      <c r="AT18">
        <v>196</v>
      </c>
      <c r="AU18">
        <v>181</v>
      </c>
      <c r="AV18">
        <v>193</v>
      </c>
      <c r="AW18">
        <v>0.3</v>
      </c>
      <c r="AX18">
        <v>0.13</v>
      </c>
      <c r="AY18">
        <v>0.18</v>
      </c>
      <c r="AZ18">
        <v>8.1</v>
      </c>
      <c r="BA18">
        <v>7.7</v>
      </c>
      <c r="BB18">
        <v>8</v>
      </c>
      <c r="BC18">
        <v>274</v>
      </c>
      <c r="BD18">
        <v>259</v>
      </c>
      <c r="BE18">
        <v>281</v>
      </c>
      <c r="BF18">
        <v>0</v>
      </c>
      <c r="BG18">
        <v>0</v>
      </c>
      <c r="BH18">
        <v>0</v>
      </c>
    </row>
    <row r="19" spans="1:60" x14ac:dyDescent="0.45">
      <c r="A19" s="1">
        <v>17</v>
      </c>
      <c r="B19">
        <v>17</v>
      </c>
      <c r="C19">
        <v>21</v>
      </c>
      <c r="E19">
        <v>3800</v>
      </c>
      <c r="F19">
        <v>3500</v>
      </c>
      <c r="G19">
        <v>4200</v>
      </c>
      <c r="H19">
        <v>1246.4000000000001</v>
      </c>
      <c r="I19">
        <v>899.5</v>
      </c>
      <c r="J19">
        <v>718.2</v>
      </c>
      <c r="K19">
        <v>4.4000000000000004</v>
      </c>
      <c r="L19">
        <v>4.2</v>
      </c>
      <c r="M19">
        <v>3.9</v>
      </c>
      <c r="N19">
        <v>206</v>
      </c>
      <c r="O19">
        <v>201</v>
      </c>
      <c r="P19">
        <v>183</v>
      </c>
      <c r="Q19">
        <v>167</v>
      </c>
      <c r="R19">
        <v>165</v>
      </c>
      <c r="S19">
        <v>181</v>
      </c>
      <c r="T19">
        <v>0.06</v>
      </c>
      <c r="U19">
        <v>0.04</v>
      </c>
      <c r="V19">
        <v>0.06</v>
      </c>
      <c r="W19">
        <v>7.6</v>
      </c>
      <c r="X19">
        <v>7.3</v>
      </c>
      <c r="Y19">
        <v>7.3</v>
      </c>
      <c r="Z19">
        <v>320</v>
      </c>
      <c r="AA19">
        <v>326</v>
      </c>
      <c r="AB19">
        <v>287</v>
      </c>
      <c r="AD19" s="1">
        <v>5</v>
      </c>
      <c r="AE19">
        <v>17</v>
      </c>
      <c r="AF19">
        <v>19</v>
      </c>
      <c r="AG19">
        <v>57</v>
      </c>
      <c r="AH19">
        <v>4100</v>
      </c>
      <c r="AI19">
        <v>4600</v>
      </c>
      <c r="AJ19">
        <v>6300</v>
      </c>
      <c r="AK19">
        <v>1172.5999999999999</v>
      </c>
      <c r="AL19">
        <v>1228.2</v>
      </c>
      <c r="AM19">
        <v>1014.3</v>
      </c>
      <c r="AN19">
        <v>4.3</v>
      </c>
      <c r="AO19">
        <v>4</v>
      </c>
      <c r="AP19">
        <v>4.0999999999999996</v>
      </c>
      <c r="AQ19">
        <v>212</v>
      </c>
      <c r="AR19">
        <v>205</v>
      </c>
      <c r="AS19">
        <v>222</v>
      </c>
      <c r="AT19">
        <v>181</v>
      </c>
      <c r="AU19">
        <v>177</v>
      </c>
      <c r="AV19">
        <v>197</v>
      </c>
      <c r="AW19">
        <v>0.02</v>
      </c>
      <c r="AX19">
        <v>0.02</v>
      </c>
      <c r="AY19">
        <v>0.75</v>
      </c>
      <c r="AZ19">
        <v>7</v>
      </c>
      <c r="BA19">
        <v>6.5</v>
      </c>
      <c r="BB19">
        <v>7.7</v>
      </c>
      <c r="BC19">
        <v>382</v>
      </c>
      <c r="BD19">
        <v>369</v>
      </c>
      <c r="BE19">
        <v>352</v>
      </c>
      <c r="BF19">
        <v>2</v>
      </c>
      <c r="BG19">
        <v>1</v>
      </c>
      <c r="BH19">
        <v>2</v>
      </c>
    </row>
    <row r="20" spans="1:60" x14ac:dyDescent="0.45">
      <c r="A20" s="1">
        <v>18</v>
      </c>
      <c r="B20">
        <v>7</v>
      </c>
      <c r="C20">
        <v>4</v>
      </c>
      <c r="D20">
        <v>4</v>
      </c>
      <c r="E20">
        <v>4000</v>
      </c>
      <c r="F20">
        <v>3900</v>
      </c>
      <c r="G20">
        <v>3600</v>
      </c>
      <c r="H20">
        <v>1996</v>
      </c>
      <c r="I20">
        <v>1680.9</v>
      </c>
      <c r="J20">
        <v>1551.6</v>
      </c>
      <c r="K20">
        <v>4</v>
      </c>
      <c r="L20">
        <v>4</v>
      </c>
      <c r="M20">
        <v>3.8</v>
      </c>
      <c r="N20">
        <v>176</v>
      </c>
      <c r="O20">
        <v>174</v>
      </c>
      <c r="P20">
        <v>157</v>
      </c>
      <c r="Q20">
        <v>214</v>
      </c>
      <c r="R20">
        <v>177</v>
      </c>
      <c r="S20">
        <v>215</v>
      </c>
      <c r="T20">
        <v>7.0000000000000007E-2</v>
      </c>
      <c r="U20">
        <v>0.02</v>
      </c>
      <c r="V20">
        <v>0.01</v>
      </c>
      <c r="W20">
        <v>4</v>
      </c>
      <c r="X20">
        <v>4</v>
      </c>
      <c r="Y20">
        <v>3.8</v>
      </c>
      <c r="Z20">
        <v>602</v>
      </c>
      <c r="AA20">
        <v>583</v>
      </c>
      <c r="AB20">
        <v>535</v>
      </c>
      <c r="AD20" s="1">
        <v>7</v>
      </c>
      <c r="AE20">
        <v>11</v>
      </c>
      <c r="AF20">
        <v>9</v>
      </c>
      <c r="AG20">
        <v>9</v>
      </c>
      <c r="AH20">
        <v>4400</v>
      </c>
      <c r="AI20">
        <v>3800</v>
      </c>
      <c r="AJ20">
        <v>3800</v>
      </c>
      <c r="AK20">
        <v>928.4</v>
      </c>
      <c r="AL20">
        <v>668.8</v>
      </c>
      <c r="AM20">
        <v>668.8</v>
      </c>
      <c r="AN20">
        <v>4.3</v>
      </c>
      <c r="AO20">
        <v>4.4000000000000004</v>
      </c>
      <c r="AP20">
        <v>4.4000000000000004</v>
      </c>
      <c r="AQ20">
        <v>186</v>
      </c>
      <c r="AR20">
        <v>179</v>
      </c>
      <c r="AS20">
        <v>179</v>
      </c>
      <c r="AT20">
        <v>187</v>
      </c>
      <c r="AU20">
        <v>193</v>
      </c>
      <c r="AV20">
        <v>193</v>
      </c>
      <c r="AW20">
        <v>0.03</v>
      </c>
      <c r="AX20">
        <v>7.0000000000000007E-2</v>
      </c>
      <c r="AY20">
        <v>7.0000000000000007E-2</v>
      </c>
      <c r="AZ20">
        <v>6.4</v>
      </c>
      <c r="BA20">
        <v>6.5</v>
      </c>
      <c r="BB20">
        <v>6.5</v>
      </c>
      <c r="BC20">
        <v>283</v>
      </c>
      <c r="BD20">
        <v>308</v>
      </c>
      <c r="BE20">
        <v>308</v>
      </c>
      <c r="BF20">
        <v>2</v>
      </c>
      <c r="BG20">
        <v>4</v>
      </c>
      <c r="BH20">
        <v>4</v>
      </c>
    </row>
    <row r="21" spans="1:60" x14ac:dyDescent="0.45">
      <c r="A21" s="1">
        <v>19</v>
      </c>
      <c r="B21">
        <v>16</v>
      </c>
      <c r="C21">
        <v>10</v>
      </c>
      <c r="D21">
        <v>9</v>
      </c>
      <c r="E21">
        <v>4600</v>
      </c>
      <c r="F21">
        <v>4200</v>
      </c>
      <c r="G21">
        <v>4500</v>
      </c>
      <c r="H21">
        <v>1720.4</v>
      </c>
      <c r="I21">
        <v>1587.6</v>
      </c>
      <c r="J21">
        <v>1428.8</v>
      </c>
      <c r="K21">
        <v>4.3</v>
      </c>
      <c r="L21">
        <v>4.2</v>
      </c>
      <c r="M21">
        <v>4.3</v>
      </c>
      <c r="N21">
        <v>226</v>
      </c>
      <c r="O21">
        <v>195</v>
      </c>
      <c r="P21">
        <v>155</v>
      </c>
      <c r="Q21">
        <v>182</v>
      </c>
      <c r="R21">
        <v>160</v>
      </c>
      <c r="S21">
        <v>171</v>
      </c>
      <c r="T21">
        <v>0.06</v>
      </c>
      <c r="U21">
        <v>0.03</v>
      </c>
      <c r="V21">
        <v>0.04</v>
      </c>
      <c r="W21">
        <v>7.3</v>
      </c>
      <c r="X21">
        <v>6.9</v>
      </c>
      <c r="Y21">
        <v>7.4</v>
      </c>
      <c r="Z21">
        <v>330</v>
      </c>
      <c r="AA21">
        <v>308</v>
      </c>
      <c r="AB21">
        <v>340</v>
      </c>
      <c r="AD21" s="1">
        <v>9</v>
      </c>
      <c r="AE21">
        <v>2</v>
      </c>
      <c r="AF21">
        <v>3</v>
      </c>
      <c r="AG21">
        <v>7</v>
      </c>
      <c r="AH21">
        <v>5900</v>
      </c>
      <c r="AI21">
        <v>5500</v>
      </c>
      <c r="AJ21">
        <v>6700</v>
      </c>
      <c r="AK21">
        <v>1752.3</v>
      </c>
      <c r="AL21">
        <v>1358.5</v>
      </c>
      <c r="AM21">
        <v>1219.4000000000001</v>
      </c>
      <c r="AN21">
        <v>4.8</v>
      </c>
      <c r="AO21">
        <v>4.3</v>
      </c>
      <c r="AP21">
        <v>4.4000000000000004</v>
      </c>
      <c r="AQ21">
        <v>227</v>
      </c>
      <c r="AR21">
        <v>211</v>
      </c>
      <c r="AS21">
        <v>202</v>
      </c>
      <c r="AT21">
        <v>168</v>
      </c>
      <c r="AU21">
        <v>144</v>
      </c>
      <c r="AV21">
        <v>211</v>
      </c>
      <c r="AW21">
        <v>0.06</v>
      </c>
      <c r="AX21">
        <v>0.02</v>
      </c>
      <c r="AY21">
        <v>0.08</v>
      </c>
      <c r="AZ21">
        <v>7.5</v>
      </c>
      <c r="BA21">
        <v>7.1</v>
      </c>
      <c r="BB21">
        <v>7.5</v>
      </c>
      <c r="BC21">
        <v>243</v>
      </c>
      <c r="BD21">
        <v>234</v>
      </c>
      <c r="BE21">
        <v>258</v>
      </c>
      <c r="BF21">
        <v>0</v>
      </c>
      <c r="BG21">
        <v>1</v>
      </c>
      <c r="BH21">
        <v>1</v>
      </c>
    </row>
    <row r="22" spans="1:60" x14ac:dyDescent="0.45">
      <c r="A22" s="1">
        <v>20</v>
      </c>
      <c r="AD22" s="1">
        <v>10</v>
      </c>
      <c r="AE22">
        <v>56</v>
      </c>
      <c r="AF22">
        <v>63</v>
      </c>
      <c r="AG22">
        <v>85</v>
      </c>
      <c r="AH22">
        <v>9400</v>
      </c>
      <c r="AI22">
        <v>10600</v>
      </c>
      <c r="AJ22">
        <v>14300</v>
      </c>
      <c r="AK22">
        <v>1541.6</v>
      </c>
      <c r="AL22">
        <v>1399.2</v>
      </c>
      <c r="AM22">
        <v>1186.9000000000001</v>
      </c>
      <c r="AN22">
        <v>3.8</v>
      </c>
      <c r="AO22">
        <v>3.1</v>
      </c>
      <c r="AP22">
        <v>2.5</v>
      </c>
      <c r="AQ22">
        <v>205</v>
      </c>
      <c r="AR22">
        <v>177</v>
      </c>
      <c r="AS22">
        <v>146</v>
      </c>
      <c r="AT22">
        <v>144</v>
      </c>
      <c r="AU22">
        <v>143</v>
      </c>
      <c r="AV22">
        <v>167</v>
      </c>
      <c r="AW22">
        <v>1.57</v>
      </c>
      <c r="AX22">
        <v>0.88</v>
      </c>
      <c r="AY22">
        <v>13</v>
      </c>
      <c r="AZ22">
        <v>8.5</v>
      </c>
      <c r="BA22">
        <v>7.9</v>
      </c>
      <c r="BB22">
        <v>8.1</v>
      </c>
      <c r="BC22">
        <v>262</v>
      </c>
      <c r="BD22">
        <v>223</v>
      </c>
      <c r="BE22">
        <v>158</v>
      </c>
      <c r="BF22">
        <v>1</v>
      </c>
      <c r="BG22">
        <v>4</v>
      </c>
      <c r="BH22">
        <v>7</v>
      </c>
    </row>
    <row r="23" spans="1:60" x14ac:dyDescent="0.45">
      <c r="A23" s="1">
        <v>21</v>
      </c>
      <c r="B23">
        <v>39</v>
      </c>
      <c r="C23">
        <v>32</v>
      </c>
      <c r="D23">
        <v>34</v>
      </c>
      <c r="E23">
        <v>6800</v>
      </c>
      <c r="F23">
        <v>5900</v>
      </c>
      <c r="G23">
        <v>5400</v>
      </c>
      <c r="H23">
        <v>2033.2</v>
      </c>
      <c r="I23">
        <v>1882.1</v>
      </c>
      <c r="J23">
        <v>2473.1999999999998</v>
      </c>
      <c r="K23">
        <v>4.0999999999999996</v>
      </c>
      <c r="L23">
        <v>4.0999999999999996</v>
      </c>
      <c r="M23">
        <v>3.9</v>
      </c>
      <c r="N23">
        <v>189</v>
      </c>
      <c r="O23">
        <v>186</v>
      </c>
      <c r="P23">
        <v>165</v>
      </c>
      <c r="Q23">
        <v>179</v>
      </c>
      <c r="R23">
        <v>161</v>
      </c>
      <c r="S23">
        <v>174</v>
      </c>
      <c r="T23">
        <v>0.04</v>
      </c>
      <c r="U23">
        <v>0.02</v>
      </c>
      <c r="V23">
        <v>0.03</v>
      </c>
      <c r="W23">
        <v>7.6</v>
      </c>
      <c r="X23">
        <v>7.1</v>
      </c>
      <c r="Y23">
        <v>7.1</v>
      </c>
      <c r="Z23">
        <v>307</v>
      </c>
      <c r="AA23">
        <v>305</v>
      </c>
      <c r="AB23">
        <v>298</v>
      </c>
      <c r="AD23" s="1">
        <v>12</v>
      </c>
      <c r="AE23">
        <v>26</v>
      </c>
      <c r="AF23">
        <v>23</v>
      </c>
      <c r="AG23">
        <v>22</v>
      </c>
      <c r="AH23">
        <v>4600</v>
      </c>
      <c r="AI23">
        <v>5900</v>
      </c>
      <c r="AJ23">
        <v>4700</v>
      </c>
      <c r="AK23">
        <v>1867.6</v>
      </c>
      <c r="AL23">
        <v>2301</v>
      </c>
      <c r="AM23">
        <v>2256</v>
      </c>
      <c r="AN23">
        <v>4.0999999999999996</v>
      </c>
      <c r="AO23">
        <v>4.4000000000000004</v>
      </c>
      <c r="AP23">
        <v>4.3</v>
      </c>
      <c r="AQ23">
        <v>188</v>
      </c>
      <c r="AR23">
        <v>220</v>
      </c>
      <c r="AS23">
        <v>202</v>
      </c>
      <c r="AT23">
        <v>185</v>
      </c>
      <c r="AU23">
        <v>168</v>
      </c>
      <c r="AV23">
        <v>177</v>
      </c>
      <c r="AW23">
        <v>0.16</v>
      </c>
      <c r="AX23">
        <v>0.08</v>
      </c>
      <c r="AY23">
        <v>0.15</v>
      </c>
      <c r="AZ23">
        <v>6.7</v>
      </c>
      <c r="BA23">
        <v>7.2</v>
      </c>
      <c r="BB23">
        <v>6.8</v>
      </c>
      <c r="BC23">
        <v>344</v>
      </c>
      <c r="BD23">
        <v>360</v>
      </c>
      <c r="BE23">
        <v>347</v>
      </c>
      <c r="BF23">
        <v>0</v>
      </c>
      <c r="BG23">
        <v>0</v>
      </c>
      <c r="BH23">
        <v>0</v>
      </c>
    </row>
    <row r="24" spans="1:60" x14ac:dyDescent="0.45">
      <c r="A24" s="1">
        <v>22</v>
      </c>
      <c r="AD24" s="1">
        <v>15</v>
      </c>
      <c r="AE24">
        <v>9</v>
      </c>
      <c r="AF24">
        <v>15</v>
      </c>
      <c r="AG24">
        <v>12</v>
      </c>
      <c r="AH24">
        <v>8000</v>
      </c>
      <c r="AI24">
        <v>8700</v>
      </c>
      <c r="AJ24">
        <v>7800</v>
      </c>
      <c r="AK24">
        <v>3040</v>
      </c>
      <c r="AL24">
        <v>2784</v>
      </c>
      <c r="AM24">
        <v>2519.4</v>
      </c>
      <c r="AN24">
        <v>4.5</v>
      </c>
      <c r="AO24">
        <v>3.9</v>
      </c>
      <c r="AP24">
        <v>4.0999999999999996</v>
      </c>
      <c r="AQ24">
        <v>212</v>
      </c>
      <c r="AR24">
        <v>210</v>
      </c>
      <c r="AS24">
        <v>215</v>
      </c>
      <c r="AT24">
        <v>174</v>
      </c>
      <c r="AU24">
        <v>176</v>
      </c>
      <c r="AV24">
        <v>197</v>
      </c>
      <c r="AW24">
        <v>0.23</v>
      </c>
      <c r="AX24">
        <v>0.28000000000000003</v>
      </c>
      <c r="AY24">
        <v>0.18</v>
      </c>
      <c r="AZ24">
        <v>7.8</v>
      </c>
      <c r="BA24">
        <v>7.2</v>
      </c>
      <c r="BB24">
        <v>7.2</v>
      </c>
      <c r="BC24">
        <v>323</v>
      </c>
      <c r="BD24">
        <v>327</v>
      </c>
      <c r="BE24">
        <v>305</v>
      </c>
      <c r="BF24">
        <v>0</v>
      </c>
      <c r="BG24">
        <v>0</v>
      </c>
      <c r="BH24">
        <v>0</v>
      </c>
    </row>
    <row r="25" spans="1:60" x14ac:dyDescent="0.45">
      <c r="A25" s="1">
        <v>23</v>
      </c>
      <c r="B25">
        <v>25</v>
      </c>
      <c r="C25">
        <v>29</v>
      </c>
      <c r="D25">
        <v>31</v>
      </c>
      <c r="E25">
        <v>6000</v>
      </c>
      <c r="F25">
        <v>4600</v>
      </c>
      <c r="G25">
        <v>5000</v>
      </c>
      <c r="H25">
        <v>1782</v>
      </c>
      <c r="I25">
        <v>1554.8</v>
      </c>
      <c r="J25">
        <v>1530</v>
      </c>
      <c r="K25">
        <v>4</v>
      </c>
      <c r="L25">
        <v>4</v>
      </c>
      <c r="M25">
        <v>3.6</v>
      </c>
      <c r="N25">
        <v>205</v>
      </c>
      <c r="O25">
        <v>233</v>
      </c>
      <c r="P25">
        <v>207</v>
      </c>
      <c r="Q25">
        <v>213</v>
      </c>
      <c r="R25">
        <v>206</v>
      </c>
      <c r="S25">
        <v>206</v>
      </c>
      <c r="T25">
        <v>0.03</v>
      </c>
      <c r="U25">
        <v>0.05</v>
      </c>
      <c r="V25">
        <v>0.04</v>
      </c>
      <c r="W25">
        <v>7.1</v>
      </c>
      <c r="X25">
        <v>7.1</v>
      </c>
      <c r="Y25">
        <v>6.5</v>
      </c>
      <c r="Z25">
        <v>252</v>
      </c>
      <c r="AA25">
        <v>267</v>
      </c>
      <c r="AB25">
        <v>228</v>
      </c>
      <c r="AD25" s="1">
        <v>17</v>
      </c>
      <c r="AE25">
        <v>17</v>
      </c>
      <c r="AF25">
        <v>21</v>
      </c>
      <c r="AH25">
        <v>3800</v>
      </c>
      <c r="AI25">
        <v>3500</v>
      </c>
      <c r="AJ25">
        <v>4200</v>
      </c>
      <c r="AK25">
        <v>1246.4000000000001</v>
      </c>
      <c r="AL25">
        <v>899.5</v>
      </c>
      <c r="AM25">
        <v>718.2</v>
      </c>
      <c r="AN25">
        <v>4.4000000000000004</v>
      </c>
      <c r="AO25">
        <v>4.2</v>
      </c>
      <c r="AP25">
        <v>3.9</v>
      </c>
      <c r="AQ25">
        <v>206</v>
      </c>
      <c r="AR25">
        <v>201</v>
      </c>
      <c r="AS25">
        <v>183</v>
      </c>
      <c r="AT25">
        <v>167</v>
      </c>
      <c r="AU25">
        <v>165</v>
      </c>
      <c r="AV25">
        <v>181</v>
      </c>
      <c r="AW25">
        <v>0.06</v>
      </c>
      <c r="AX25">
        <v>0.04</v>
      </c>
      <c r="AY25">
        <v>0.06</v>
      </c>
      <c r="AZ25">
        <v>7.6</v>
      </c>
      <c r="BA25">
        <v>7.3</v>
      </c>
      <c r="BB25">
        <v>7.3</v>
      </c>
      <c r="BC25">
        <v>320</v>
      </c>
      <c r="BD25">
        <v>326</v>
      </c>
      <c r="BE25">
        <v>287</v>
      </c>
      <c r="BF25">
        <v>1</v>
      </c>
      <c r="BG25">
        <v>2</v>
      </c>
      <c r="BH25">
        <v>3</v>
      </c>
    </row>
    <row r="26" spans="1:60" x14ac:dyDescent="0.45">
      <c r="A26" s="1">
        <v>24</v>
      </c>
      <c r="B26">
        <v>8</v>
      </c>
      <c r="C26">
        <v>4</v>
      </c>
      <c r="D26">
        <v>3</v>
      </c>
      <c r="E26">
        <v>4800</v>
      </c>
      <c r="F26">
        <v>4100</v>
      </c>
      <c r="G26">
        <v>3700</v>
      </c>
      <c r="H26">
        <v>1675.2</v>
      </c>
      <c r="I26">
        <v>1053.7</v>
      </c>
      <c r="J26">
        <v>921.3</v>
      </c>
      <c r="K26">
        <v>4.2</v>
      </c>
      <c r="L26">
        <v>4.5</v>
      </c>
      <c r="M26">
        <v>4.4000000000000004</v>
      </c>
      <c r="N26">
        <v>255</v>
      </c>
      <c r="O26">
        <v>240</v>
      </c>
      <c r="P26">
        <v>252</v>
      </c>
      <c r="Q26">
        <v>163</v>
      </c>
      <c r="R26">
        <v>199</v>
      </c>
      <c r="S26">
        <v>209</v>
      </c>
      <c r="T26">
        <v>0.1</v>
      </c>
      <c r="U26">
        <v>0.08</v>
      </c>
      <c r="V26">
        <v>0.05</v>
      </c>
      <c r="W26">
        <v>6.8</v>
      </c>
      <c r="X26">
        <v>7.1</v>
      </c>
      <c r="Y26">
        <v>6.9</v>
      </c>
      <c r="Z26">
        <v>369</v>
      </c>
      <c r="AA26">
        <v>345</v>
      </c>
      <c r="AB26">
        <v>349</v>
      </c>
      <c r="AD26" s="1">
        <v>23</v>
      </c>
      <c r="AE26">
        <v>25</v>
      </c>
      <c r="AF26">
        <v>29</v>
      </c>
      <c r="AG26">
        <v>31</v>
      </c>
      <c r="AH26">
        <v>6000</v>
      </c>
      <c r="AI26">
        <v>4600</v>
      </c>
      <c r="AJ26">
        <v>5000</v>
      </c>
      <c r="AK26">
        <v>1782</v>
      </c>
      <c r="AL26">
        <v>1554.8</v>
      </c>
      <c r="AM26">
        <v>1530</v>
      </c>
      <c r="AN26">
        <v>4</v>
      </c>
      <c r="AO26">
        <v>4</v>
      </c>
      <c r="AP26">
        <v>3.6</v>
      </c>
      <c r="AQ26">
        <v>205</v>
      </c>
      <c r="AR26">
        <v>233</v>
      </c>
      <c r="AS26">
        <v>207</v>
      </c>
      <c r="AT26">
        <v>213</v>
      </c>
      <c r="AU26">
        <v>206</v>
      </c>
      <c r="AV26">
        <v>206</v>
      </c>
      <c r="AW26">
        <v>0.03</v>
      </c>
      <c r="AX26">
        <v>0.05</v>
      </c>
      <c r="AY26">
        <v>0.04</v>
      </c>
      <c r="AZ26">
        <v>7.1</v>
      </c>
      <c r="BA26">
        <v>7.1</v>
      </c>
      <c r="BB26">
        <v>6.5</v>
      </c>
      <c r="BC26">
        <v>252</v>
      </c>
      <c r="BD26">
        <v>267</v>
      </c>
      <c r="BE26">
        <v>228</v>
      </c>
      <c r="BF26">
        <v>0</v>
      </c>
      <c r="BG26">
        <v>1</v>
      </c>
      <c r="BH26">
        <v>1</v>
      </c>
    </row>
    <row r="27" spans="1:60" x14ac:dyDescent="0.45">
      <c r="A27" s="4" t="s">
        <v>706</v>
      </c>
      <c r="B27">
        <f>MEDIAN(B3:B26)</f>
        <v>17</v>
      </c>
      <c r="C27">
        <f t="shared" ref="C27:AB27" si="1">MEDIAN(C3:C26)</f>
        <v>19</v>
      </c>
      <c r="D27">
        <f t="shared" si="1"/>
        <v>19</v>
      </c>
      <c r="E27">
        <f t="shared" si="1"/>
        <v>4900</v>
      </c>
      <c r="F27">
        <f t="shared" si="1"/>
        <v>5000</v>
      </c>
      <c r="G27">
        <f t="shared" si="1"/>
        <v>5000</v>
      </c>
      <c r="H27">
        <f t="shared" si="1"/>
        <v>1675.2</v>
      </c>
      <c r="I27">
        <f t="shared" si="1"/>
        <v>1397.4</v>
      </c>
      <c r="J27">
        <f t="shared" si="1"/>
        <v>1242</v>
      </c>
      <c r="K27">
        <f t="shared" si="1"/>
        <v>4.3</v>
      </c>
      <c r="L27">
        <f t="shared" si="1"/>
        <v>4.2</v>
      </c>
      <c r="M27">
        <f t="shared" si="1"/>
        <v>4.0999999999999996</v>
      </c>
      <c r="N27">
        <f t="shared" si="1"/>
        <v>205</v>
      </c>
      <c r="O27">
        <f t="shared" si="1"/>
        <v>201</v>
      </c>
      <c r="P27">
        <f t="shared" si="1"/>
        <v>195</v>
      </c>
      <c r="Q27">
        <f t="shared" si="1"/>
        <v>181</v>
      </c>
      <c r="R27">
        <f t="shared" si="1"/>
        <v>176</v>
      </c>
      <c r="S27">
        <f t="shared" si="1"/>
        <v>193</v>
      </c>
      <c r="T27">
        <f t="shared" si="1"/>
        <v>0.06</v>
      </c>
      <c r="U27">
        <f t="shared" si="1"/>
        <v>0.05</v>
      </c>
      <c r="V27">
        <f t="shared" si="1"/>
        <v>7.0000000000000007E-2</v>
      </c>
      <c r="W27">
        <f t="shared" si="1"/>
        <v>7.1</v>
      </c>
      <c r="X27">
        <f t="shared" si="1"/>
        <v>7.1</v>
      </c>
      <c r="Y27">
        <f t="shared" si="1"/>
        <v>7.1</v>
      </c>
      <c r="Z27">
        <f t="shared" si="1"/>
        <v>307</v>
      </c>
      <c r="AA27">
        <f t="shared" si="1"/>
        <v>308</v>
      </c>
      <c r="AB27">
        <f t="shared" si="1"/>
        <v>298</v>
      </c>
      <c r="AD27" t="s">
        <v>708</v>
      </c>
      <c r="AE27">
        <f>MEDIAN(AE17:AE26)</f>
        <v>21</v>
      </c>
      <c r="AF27">
        <f t="shared" ref="AF27:BH27" si="2">MEDIAN(AF17:AF26)</f>
        <v>22</v>
      </c>
      <c r="AG27">
        <f t="shared" si="2"/>
        <v>26.5</v>
      </c>
      <c r="AH27">
        <f t="shared" si="2"/>
        <v>5450</v>
      </c>
      <c r="AI27">
        <f t="shared" si="2"/>
        <v>5500</v>
      </c>
      <c r="AJ27">
        <f t="shared" si="2"/>
        <v>5900</v>
      </c>
      <c r="AK27">
        <f t="shared" si="2"/>
        <v>1646.9499999999998</v>
      </c>
      <c r="AL27">
        <f t="shared" si="2"/>
        <v>1378.85</v>
      </c>
      <c r="AM27">
        <f t="shared" si="2"/>
        <v>1203.1500000000001</v>
      </c>
      <c r="AN27">
        <f t="shared" si="2"/>
        <v>4.1999999999999993</v>
      </c>
      <c r="AO27">
        <f t="shared" si="2"/>
        <v>4</v>
      </c>
      <c r="AP27">
        <f t="shared" si="2"/>
        <v>4</v>
      </c>
      <c r="AQ27">
        <f t="shared" si="2"/>
        <v>205.5</v>
      </c>
      <c r="AR27">
        <f t="shared" si="2"/>
        <v>207.5</v>
      </c>
      <c r="AS27">
        <f t="shared" si="2"/>
        <v>202</v>
      </c>
      <c r="AT27">
        <f t="shared" si="2"/>
        <v>183</v>
      </c>
      <c r="AU27">
        <f t="shared" si="2"/>
        <v>176.5</v>
      </c>
      <c r="AV27">
        <f t="shared" si="2"/>
        <v>195</v>
      </c>
      <c r="AW27">
        <f t="shared" si="2"/>
        <v>0.11</v>
      </c>
      <c r="AX27">
        <f t="shared" si="2"/>
        <v>7.5000000000000011E-2</v>
      </c>
      <c r="AY27">
        <f t="shared" si="2"/>
        <v>0.16499999999999998</v>
      </c>
      <c r="AZ27">
        <f t="shared" si="2"/>
        <v>7.3</v>
      </c>
      <c r="BA27">
        <f t="shared" si="2"/>
        <v>7.15</v>
      </c>
      <c r="BB27">
        <f t="shared" si="2"/>
        <v>7.25</v>
      </c>
      <c r="BC27">
        <f t="shared" si="2"/>
        <v>278.5</v>
      </c>
      <c r="BD27">
        <f t="shared" si="2"/>
        <v>287.5</v>
      </c>
      <c r="BE27">
        <f t="shared" si="2"/>
        <v>284</v>
      </c>
      <c r="BF27">
        <f t="shared" si="2"/>
        <v>0.5</v>
      </c>
      <c r="BG27">
        <f t="shared" si="2"/>
        <v>1</v>
      </c>
      <c r="BH27">
        <f t="shared" si="2"/>
        <v>1.5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34" zoomScale="79" zoomScaleNormal="79" workbookViewId="0">
      <selection activeCell="D3" sqref="D3"/>
    </sheetView>
  </sheetViews>
  <sheetFormatPr defaultRowHeight="18" x14ac:dyDescent="0.45"/>
  <cols>
    <col min="1" max="1" width="47.19921875" customWidth="1"/>
    <col min="2" max="2" width="43.59765625" customWidth="1"/>
    <col min="3" max="3" width="23.69921875" customWidth="1"/>
  </cols>
  <sheetData>
    <row r="1" spans="1:20" ht="19.8" x14ac:dyDescent="0.45">
      <c r="A1" s="140"/>
      <c r="B1" s="140"/>
      <c r="C1" s="140"/>
      <c r="D1" s="140"/>
    </row>
    <row r="2" spans="1:20" ht="20.399999999999999" thickBot="1" x14ac:dyDescent="0.5">
      <c r="A2" s="311" t="s">
        <v>336</v>
      </c>
      <c r="B2" s="311"/>
      <c r="C2" s="140"/>
      <c r="D2" s="140"/>
    </row>
    <row r="3" spans="1:20" ht="20.399999999999999" thickBot="1" x14ac:dyDescent="0.5">
      <c r="A3" s="141" t="s">
        <v>44</v>
      </c>
      <c r="B3" s="136" t="s">
        <v>45</v>
      </c>
      <c r="C3" s="140"/>
      <c r="D3" s="140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</row>
    <row r="4" spans="1:20" ht="19.8" x14ac:dyDescent="0.45">
      <c r="A4" s="142" t="s">
        <v>49</v>
      </c>
      <c r="B4" s="137" t="s">
        <v>438</v>
      </c>
      <c r="C4" s="140"/>
      <c r="D4" s="140"/>
    </row>
    <row r="5" spans="1:20" ht="19.8" x14ac:dyDescent="0.45">
      <c r="A5" s="142" t="s">
        <v>52</v>
      </c>
      <c r="B5" s="138" t="s">
        <v>6</v>
      </c>
      <c r="C5" s="140"/>
      <c r="D5" s="140"/>
    </row>
    <row r="6" spans="1:20" ht="21.6" x14ac:dyDescent="0.45">
      <c r="A6" s="142" t="s">
        <v>317</v>
      </c>
      <c r="B6" s="137" t="s">
        <v>439</v>
      </c>
      <c r="C6" s="140"/>
      <c r="D6" s="140"/>
    </row>
    <row r="7" spans="1:20" ht="19.8" x14ac:dyDescent="0.45">
      <c r="A7" s="142" t="s">
        <v>309</v>
      </c>
      <c r="B7" s="139" t="s">
        <v>307</v>
      </c>
      <c r="C7" s="140"/>
      <c r="D7" s="140"/>
    </row>
    <row r="8" spans="1:20" ht="19.8" x14ac:dyDescent="0.45">
      <c r="A8" s="142" t="s">
        <v>304</v>
      </c>
      <c r="B8" s="137" t="s">
        <v>440</v>
      </c>
      <c r="C8" s="140"/>
      <c r="D8" s="140"/>
    </row>
    <row r="9" spans="1:20" ht="19.8" x14ac:dyDescent="0.45">
      <c r="A9" s="142" t="s">
        <v>305</v>
      </c>
      <c r="B9" s="137" t="s">
        <v>441</v>
      </c>
      <c r="C9" s="140"/>
      <c r="D9" s="140"/>
    </row>
    <row r="10" spans="1:20" ht="19.8" x14ac:dyDescent="0.45">
      <c r="A10" s="142" t="s">
        <v>310</v>
      </c>
      <c r="B10" s="137" t="s">
        <v>442</v>
      </c>
      <c r="C10" s="140"/>
      <c r="D10" s="140"/>
    </row>
    <row r="11" spans="1:20" ht="19.8" x14ac:dyDescent="0.45">
      <c r="A11" s="142" t="s">
        <v>311</v>
      </c>
      <c r="B11" s="137" t="s">
        <v>443</v>
      </c>
      <c r="C11" s="140"/>
      <c r="D11" s="140"/>
    </row>
    <row r="12" spans="1:20" ht="19.8" x14ac:dyDescent="0.45">
      <c r="A12" s="142" t="s">
        <v>66</v>
      </c>
      <c r="B12" s="137" t="s">
        <v>444</v>
      </c>
      <c r="C12" s="140"/>
      <c r="D12" s="140"/>
    </row>
    <row r="13" spans="1:20" ht="19.8" x14ac:dyDescent="0.45">
      <c r="A13" s="142" t="s">
        <v>291</v>
      </c>
      <c r="B13" s="137" t="s">
        <v>445</v>
      </c>
      <c r="C13" s="140"/>
      <c r="D13" s="140"/>
    </row>
    <row r="14" spans="1:20" ht="19.8" x14ac:dyDescent="0.45">
      <c r="A14" s="142" t="s">
        <v>292</v>
      </c>
      <c r="B14" s="137" t="s">
        <v>446</v>
      </c>
      <c r="C14" s="140"/>
      <c r="D14" s="140"/>
    </row>
    <row r="15" spans="1:20" ht="19.8" x14ac:dyDescent="0.45">
      <c r="A15" s="142" t="s">
        <v>293</v>
      </c>
      <c r="B15" s="137" t="s">
        <v>447</v>
      </c>
      <c r="C15" s="140"/>
      <c r="D15" s="140"/>
    </row>
    <row r="16" spans="1:20" ht="19.8" x14ac:dyDescent="0.45">
      <c r="A16" s="142" t="s">
        <v>294</v>
      </c>
      <c r="B16" s="137" t="s">
        <v>448</v>
      </c>
      <c r="C16" s="140"/>
      <c r="D16" s="140"/>
    </row>
    <row r="17" spans="1:6" ht="19.8" x14ac:dyDescent="0.45">
      <c r="A17" s="142" t="s">
        <v>295</v>
      </c>
      <c r="B17" s="137" t="s">
        <v>449</v>
      </c>
      <c r="C17" s="140"/>
      <c r="D17" s="140"/>
    </row>
    <row r="18" spans="1:6" ht="19.8" x14ac:dyDescent="0.45">
      <c r="A18" s="142" t="s">
        <v>296</v>
      </c>
      <c r="B18" s="137" t="s">
        <v>450</v>
      </c>
      <c r="C18" s="140"/>
      <c r="D18" s="140"/>
    </row>
    <row r="19" spans="1:6" ht="19.8" x14ac:dyDescent="0.45">
      <c r="A19" s="142" t="s">
        <v>297</v>
      </c>
      <c r="B19" s="137" t="s">
        <v>451</v>
      </c>
      <c r="C19" s="140"/>
      <c r="D19" s="140"/>
    </row>
    <row r="20" spans="1:6" ht="19.8" x14ac:dyDescent="0.45">
      <c r="A20" s="142" t="s">
        <v>298</v>
      </c>
      <c r="B20" s="137" t="s">
        <v>452</v>
      </c>
      <c r="C20" s="140"/>
      <c r="D20" s="140"/>
    </row>
    <row r="21" spans="1:6" ht="19.8" x14ac:dyDescent="0.45">
      <c r="A21" s="142" t="s">
        <v>299</v>
      </c>
      <c r="B21" s="137" t="s">
        <v>454</v>
      </c>
      <c r="C21" s="140"/>
      <c r="D21" s="140"/>
    </row>
    <row r="22" spans="1:6" ht="20.399999999999999" thickBot="1" x14ac:dyDescent="0.5">
      <c r="A22" s="143" t="s">
        <v>312</v>
      </c>
      <c r="B22" s="136" t="s">
        <v>453</v>
      </c>
      <c r="C22" s="140"/>
      <c r="D22" s="140"/>
    </row>
    <row r="23" spans="1:6" ht="19.8" x14ac:dyDescent="0.45">
      <c r="A23" s="312" t="s">
        <v>337</v>
      </c>
      <c r="B23" s="312"/>
      <c r="C23" s="140"/>
      <c r="D23" s="140"/>
    </row>
    <row r="24" spans="1:6" ht="19.8" x14ac:dyDescent="0.45">
      <c r="A24" s="307" t="s">
        <v>338</v>
      </c>
      <c r="B24" s="307"/>
      <c r="C24" s="145"/>
      <c r="D24" s="145"/>
      <c r="E24" s="38"/>
      <c r="F24" s="38"/>
    </row>
    <row r="25" spans="1:6" ht="19.8" x14ac:dyDescent="0.45">
      <c r="A25" s="307" t="s">
        <v>339</v>
      </c>
      <c r="B25" s="307"/>
      <c r="C25" s="144"/>
      <c r="D25" s="140"/>
    </row>
    <row r="26" spans="1:6" ht="19.8" x14ac:dyDescent="0.45">
      <c r="A26" s="309" t="s">
        <v>340</v>
      </c>
      <c r="B26" s="309"/>
      <c r="C26" s="145"/>
      <c r="D26" s="140"/>
    </row>
    <row r="27" spans="1:6" ht="19.8" x14ac:dyDescent="0.45">
      <c r="A27" s="307" t="s">
        <v>341</v>
      </c>
      <c r="B27" s="307"/>
      <c r="C27" s="145"/>
      <c r="D27" s="140"/>
    </row>
    <row r="28" spans="1:6" ht="19.8" x14ac:dyDescent="0.45">
      <c r="A28" s="307" t="s">
        <v>343</v>
      </c>
      <c r="B28" s="307"/>
      <c r="C28" s="145"/>
      <c r="D28" s="140"/>
    </row>
    <row r="29" spans="1:6" ht="19.8" x14ac:dyDescent="0.45">
      <c r="A29" s="310" t="s">
        <v>342</v>
      </c>
      <c r="B29" s="310"/>
      <c r="C29" s="145"/>
    </row>
    <row r="30" spans="1:6" ht="19.8" x14ac:dyDescent="0.45">
      <c r="A30" s="307" t="s">
        <v>316</v>
      </c>
      <c r="B30" s="307"/>
      <c r="C30" s="140"/>
    </row>
    <row r="31" spans="1:6" x14ac:dyDescent="0.45">
      <c r="A31" s="308"/>
      <c r="B31" s="308"/>
    </row>
    <row r="32" spans="1:6" ht="18.600000000000001" thickBot="1" x14ac:dyDescent="0.5"/>
    <row r="33" spans="1:2" ht="18.600000000000001" thickBot="1" x14ac:dyDescent="0.5">
      <c r="A33" s="188" t="s">
        <v>44</v>
      </c>
      <c r="B33" s="189" t="s">
        <v>455</v>
      </c>
    </row>
    <row r="34" spans="1:2" ht="19.8" x14ac:dyDescent="0.45">
      <c r="A34" s="190" t="s">
        <v>49</v>
      </c>
      <c r="B34" s="137" t="s">
        <v>438</v>
      </c>
    </row>
    <row r="35" spans="1:2" ht="19.8" x14ac:dyDescent="0.45">
      <c r="A35" s="190" t="s">
        <v>456</v>
      </c>
      <c r="B35" s="138" t="s">
        <v>6</v>
      </c>
    </row>
    <row r="36" spans="1:2" ht="19.8" x14ac:dyDescent="0.45">
      <c r="A36" s="190" t="s">
        <v>457</v>
      </c>
      <c r="B36" s="137" t="s">
        <v>474</v>
      </c>
    </row>
    <row r="37" spans="1:2" ht="19.8" x14ac:dyDescent="0.45">
      <c r="A37" s="190" t="s">
        <v>458</v>
      </c>
      <c r="B37" s="139" t="s">
        <v>307</v>
      </c>
    </row>
    <row r="38" spans="1:2" ht="19.8" x14ac:dyDescent="0.45">
      <c r="A38" s="190" t="s">
        <v>8</v>
      </c>
      <c r="B38" s="137" t="s">
        <v>472</v>
      </c>
    </row>
    <row r="39" spans="1:2" ht="19.8" x14ac:dyDescent="0.45">
      <c r="A39" s="190" t="s">
        <v>459</v>
      </c>
      <c r="B39" s="137" t="s">
        <v>441</v>
      </c>
    </row>
    <row r="40" spans="1:2" ht="19.8" x14ac:dyDescent="0.45">
      <c r="A40" s="190" t="s">
        <v>460</v>
      </c>
      <c r="B40" s="137" t="s">
        <v>442</v>
      </c>
    </row>
    <row r="41" spans="1:2" ht="19.8" x14ac:dyDescent="0.45">
      <c r="A41" s="190" t="s">
        <v>461</v>
      </c>
      <c r="B41" s="137" t="s">
        <v>443</v>
      </c>
    </row>
    <row r="42" spans="1:2" ht="19.8" x14ac:dyDescent="0.45">
      <c r="A42" s="190" t="s">
        <v>66</v>
      </c>
      <c r="B42" s="137" t="s">
        <v>444</v>
      </c>
    </row>
    <row r="43" spans="1:2" ht="19.8" x14ac:dyDescent="0.45">
      <c r="A43" s="190" t="s">
        <v>462</v>
      </c>
      <c r="B43" s="137" t="s">
        <v>445</v>
      </c>
    </row>
    <row r="44" spans="1:2" ht="19.8" x14ac:dyDescent="0.45">
      <c r="A44" s="190" t="s">
        <v>463</v>
      </c>
      <c r="B44" s="137" t="s">
        <v>446</v>
      </c>
    </row>
    <row r="45" spans="1:2" ht="19.8" x14ac:dyDescent="0.45">
      <c r="A45" s="190" t="s">
        <v>464</v>
      </c>
      <c r="B45" s="137" t="s">
        <v>447</v>
      </c>
    </row>
    <row r="46" spans="1:2" ht="19.8" x14ac:dyDescent="0.45">
      <c r="A46" s="190" t="s">
        <v>465</v>
      </c>
      <c r="B46" s="137" t="s">
        <v>448</v>
      </c>
    </row>
    <row r="47" spans="1:2" ht="19.8" x14ac:dyDescent="0.45">
      <c r="A47" s="190" t="s">
        <v>466</v>
      </c>
      <c r="B47" s="137" t="s">
        <v>449</v>
      </c>
    </row>
    <row r="48" spans="1:2" ht="19.8" x14ac:dyDescent="0.45">
      <c r="A48" s="190" t="s">
        <v>467</v>
      </c>
      <c r="B48" s="137" t="s">
        <v>473</v>
      </c>
    </row>
    <row r="49" spans="1:2" ht="19.8" x14ac:dyDescent="0.45">
      <c r="A49" s="190" t="s">
        <v>468</v>
      </c>
      <c r="B49" s="137" t="s">
        <v>451</v>
      </c>
    </row>
    <row r="50" spans="1:2" ht="19.8" x14ac:dyDescent="0.45">
      <c r="A50" s="190" t="s">
        <v>469</v>
      </c>
      <c r="B50" s="137" t="s">
        <v>452</v>
      </c>
    </row>
    <row r="51" spans="1:2" ht="19.8" x14ac:dyDescent="0.45">
      <c r="A51" s="190" t="s">
        <v>470</v>
      </c>
      <c r="B51" s="137" t="s">
        <v>454</v>
      </c>
    </row>
    <row r="52" spans="1:2" ht="20.399999999999999" thickBot="1" x14ac:dyDescent="0.5">
      <c r="A52" s="192" t="s">
        <v>471</v>
      </c>
      <c r="B52" s="136" t="s">
        <v>453</v>
      </c>
    </row>
  </sheetData>
  <mergeCells count="11">
    <mergeCell ref="A2:B2"/>
    <mergeCell ref="E3:T3"/>
    <mergeCell ref="A23:B23"/>
    <mergeCell ref="A24:B24"/>
    <mergeCell ref="A25:B25"/>
    <mergeCell ref="A30:B30"/>
    <mergeCell ref="A31:B31"/>
    <mergeCell ref="A26:B26"/>
    <mergeCell ref="A29:B29"/>
    <mergeCell ref="A27:B27"/>
    <mergeCell ref="A28:B28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8"/>
  <sheetViews>
    <sheetView zoomScale="62" zoomScaleNormal="62" workbookViewId="0">
      <selection activeCell="C47" sqref="C47"/>
    </sheetView>
  </sheetViews>
  <sheetFormatPr defaultRowHeight="18" x14ac:dyDescent="0.45"/>
  <cols>
    <col min="2" max="3" width="26.3984375" customWidth="1"/>
    <col min="4" max="4" width="33.59765625" customWidth="1"/>
    <col min="5" max="5" width="11.59765625" customWidth="1"/>
    <col min="6" max="6" width="9.796875" customWidth="1"/>
    <col min="8" max="8" width="23.69921875" customWidth="1"/>
  </cols>
  <sheetData>
    <row r="1" spans="2:6" ht="18.600000000000001" thickBot="1" x14ac:dyDescent="0.5">
      <c r="B1" s="314" t="s">
        <v>418</v>
      </c>
      <c r="C1" s="314"/>
      <c r="D1" s="314"/>
      <c r="E1" s="314"/>
      <c r="F1" s="314"/>
    </row>
    <row r="2" spans="2:6" ht="22.8" customHeight="1" thickBot="1" x14ac:dyDescent="0.5">
      <c r="B2" s="90" t="s">
        <v>44</v>
      </c>
      <c r="C2" s="91" t="s">
        <v>415</v>
      </c>
      <c r="D2" s="111" t="s">
        <v>416</v>
      </c>
      <c r="E2" s="315" t="s">
        <v>48</v>
      </c>
      <c r="F2" s="315"/>
    </row>
    <row r="3" spans="2:6" x14ac:dyDescent="0.45">
      <c r="B3" s="92" t="s">
        <v>49</v>
      </c>
      <c r="C3" s="93" t="s">
        <v>422</v>
      </c>
      <c r="D3" s="112" t="s">
        <v>423</v>
      </c>
      <c r="E3" s="105">
        <v>0.62119999999999997</v>
      </c>
      <c r="F3" s="106"/>
    </row>
    <row r="4" spans="2:6" x14ac:dyDescent="0.45">
      <c r="B4" s="54" t="s">
        <v>52</v>
      </c>
      <c r="C4" s="94" t="s">
        <v>4</v>
      </c>
      <c r="D4" s="113" t="s">
        <v>7</v>
      </c>
      <c r="E4" s="105">
        <v>9.3700000000000006E-2</v>
      </c>
      <c r="F4" s="106"/>
    </row>
    <row r="5" spans="2:6" ht="19.8" x14ac:dyDescent="0.45">
      <c r="B5" s="51" t="s">
        <v>319</v>
      </c>
      <c r="C5" s="89" t="s">
        <v>424</v>
      </c>
      <c r="D5" s="114" t="s">
        <v>425</v>
      </c>
      <c r="E5" s="96">
        <v>3.5999999999999997E-2</v>
      </c>
      <c r="F5" s="97" t="s">
        <v>55</v>
      </c>
    </row>
    <row r="6" spans="2:6" x14ac:dyDescent="0.45">
      <c r="B6" s="54" t="s">
        <v>318</v>
      </c>
      <c r="C6" s="89" t="s">
        <v>436</v>
      </c>
      <c r="D6" s="114" t="s">
        <v>437</v>
      </c>
      <c r="E6" s="105">
        <v>0.46800000000000003</v>
      </c>
      <c r="F6" s="108"/>
    </row>
    <row r="7" spans="2:6" x14ac:dyDescent="0.45">
      <c r="B7" s="88" t="s">
        <v>321</v>
      </c>
      <c r="C7" s="89" t="s">
        <v>426</v>
      </c>
      <c r="D7" s="114" t="s">
        <v>427</v>
      </c>
      <c r="E7" s="8">
        <v>0.55700000000000005</v>
      </c>
      <c r="F7" s="109"/>
    </row>
    <row r="8" spans="2:6" x14ac:dyDescent="0.45">
      <c r="B8" s="54" t="s">
        <v>325</v>
      </c>
      <c r="C8" s="89" t="s">
        <v>428</v>
      </c>
      <c r="D8" s="114" t="s">
        <v>429</v>
      </c>
      <c r="E8" s="105">
        <v>0.97299999999999998</v>
      </c>
      <c r="F8" s="108"/>
    </row>
    <row r="9" spans="2:6" x14ac:dyDescent="0.45">
      <c r="B9" s="54" t="s">
        <v>326</v>
      </c>
      <c r="C9" s="89" t="s">
        <v>430</v>
      </c>
      <c r="D9" s="114" t="s">
        <v>431</v>
      </c>
      <c r="E9" s="105">
        <v>9.9000000000000005E-2</v>
      </c>
      <c r="F9" s="108"/>
    </row>
    <row r="10" spans="2:6" x14ac:dyDescent="0.45">
      <c r="B10" s="54" t="s">
        <v>322</v>
      </c>
      <c r="C10" s="89" t="s">
        <v>432</v>
      </c>
      <c r="D10" s="114" t="s">
        <v>433</v>
      </c>
      <c r="E10" s="105">
        <v>0.223</v>
      </c>
      <c r="F10" s="108"/>
    </row>
    <row r="11" spans="2:6" ht="18.600000000000001" thickBot="1" x14ac:dyDescent="0.5">
      <c r="B11" s="55" t="s">
        <v>323</v>
      </c>
      <c r="C11" s="95" t="s">
        <v>434</v>
      </c>
      <c r="D11" s="95" t="s">
        <v>435</v>
      </c>
      <c r="E11" s="96">
        <v>8.6E-3</v>
      </c>
      <c r="F11" s="97" t="s">
        <v>55</v>
      </c>
    </row>
    <row r="12" spans="2:6" x14ac:dyDescent="0.45">
      <c r="B12" s="316" t="s">
        <v>320</v>
      </c>
      <c r="C12" s="316"/>
      <c r="D12" s="316"/>
      <c r="E12" s="316"/>
      <c r="F12" s="316"/>
    </row>
    <row r="13" spans="2:6" x14ac:dyDescent="0.45">
      <c r="B13" s="313" t="s">
        <v>327</v>
      </c>
      <c r="C13" s="313"/>
      <c r="D13" s="313"/>
      <c r="E13" s="313"/>
      <c r="F13" s="313"/>
    </row>
    <row r="14" spans="2:6" x14ac:dyDescent="0.45">
      <c r="B14" s="313" t="s">
        <v>328</v>
      </c>
      <c r="C14" s="313"/>
      <c r="D14" s="313"/>
      <c r="E14" s="313"/>
      <c r="F14" s="313"/>
    </row>
    <row r="15" spans="2:6" x14ac:dyDescent="0.45">
      <c r="B15" s="313" t="s">
        <v>333</v>
      </c>
      <c r="C15" s="313"/>
      <c r="D15" s="313"/>
      <c r="E15" s="313"/>
      <c r="F15" s="313"/>
    </row>
    <row r="16" spans="2:6" x14ac:dyDescent="0.45">
      <c r="B16" s="313" t="s">
        <v>334</v>
      </c>
      <c r="C16" s="313"/>
      <c r="D16" s="313"/>
      <c r="E16" s="313"/>
      <c r="F16" s="313"/>
    </row>
    <row r="17" spans="2:5" ht="18.600000000000001" thickBot="1" x14ac:dyDescent="0.5"/>
    <row r="18" spans="2:5" ht="18.600000000000001" thickBot="1" x14ac:dyDescent="0.5">
      <c r="B18" s="90" t="s">
        <v>44</v>
      </c>
      <c r="C18" s="91" t="s">
        <v>415</v>
      </c>
      <c r="D18" s="111" t="s">
        <v>416</v>
      </c>
    </row>
    <row r="19" spans="2:5" x14ac:dyDescent="0.45">
      <c r="B19" s="92" t="s">
        <v>49</v>
      </c>
      <c r="C19" s="93" t="s">
        <v>422</v>
      </c>
      <c r="D19" s="112" t="s">
        <v>423</v>
      </c>
    </row>
    <row r="20" spans="2:5" x14ac:dyDescent="0.45">
      <c r="B20" s="54" t="s">
        <v>52</v>
      </c>
      <c r="C20" s="94" t="s">
        <v>4</v>
      </c>
      <c r="D20" s="113" t="s">
        <v>7</v>
      </c>
    </row>
    <row r="21" spans="2:5" ht="19.8" x14ac:dyDescent="0.45">
      <c r="B21" s="51" t="s">
        <v>319</v>
      </c>
      <c r="C21" s="89" t="s">
        <v>424</v>
      </c>
      <c r="D21" s="114" t="s">
        <v>425</v>
      </c>
    </row>
    <row r="22" spans="2:5" x14ac:dyDescent="0.45">
      <c r="B22" s="54" t="s">
        <v>318</v>
      </c>
      <c r="C22" s="89" t="s">
        <v>436</v>
      </c>
      <c r="D22" s="114" t="s">
        <v>437</v>
      </c>
    </row>
    <row r="23" spans="2:5" x14ac:dyDescent="0.45">
      <c r="B23" s="88" t="s">
        <v>321</v>
      </c>
      <c r="C23" s="89" t="s">
        <v>426</v>
      </c>
      <c r="D23" s="114" t="s">
        <v>427</v>
      </c>
    </row>
    <row r="24" spans="2:5" x14ac:dyDescent="0.45">
      <c r="B24" s="54" t="s">
        <v>325</v>
      </c>
      <c r="C24" s="89" t="s">
        <v>428</v>
      </c>
      <c r="D24" s="114" t="s">
        <v>429</v>
      </c>
    </row>
    <row r="25" spans="2:5" x14ac:dyDescent="0.45">
      <c r="B25" s="54" t="s">
        <v>326</v>
      </c>
      <c r="C25" s="89" t="s">
        <v>430</v>
      </c>
      <c r="D25" s="114" t="s">
        <v>431</v>
      </c>
    </row>
    <row r="26" spans="2:5" x14ac:dyDescent="0.45">
      <c r="B26" s="54" t="s">
        <v>322</v>
      </c>
      <c r="C26" s="89" t="s">
        <v>432</v>
      </c>
      <c r="D26" s="114" t="s">
        <v>433</v>
      </c>
    </row>
    <row r="27" spans="2:5" x14ac:dyDescent="0.45">
      <c r="B27" s="55" t="s">
        <v>323</v>
      </c>
      <c r="C27" s="95" t="s">
        <v>434</v>
      </c>
      <c r="D27" s="95" t="s">
        <v>435</v>
      </c>
    </row>
    <row r="28" spans="2:5" ht="18.600000000000001" thickBot="1" x14ac:dyDescent="0.5"/>
    <row r="29" spans="2:5" ht="18.600000000000001" thickBot="1" x14ac:dyDescent="0.5">
      <c r="B29" s="206" t="s">
        <v>44</v>
      </c>
      <c r="C29" s="205" t="s">
        <v>475</v>
      </c>
      <c r="D29" s="202" t="s">
        <v>476</v>
      </c>
      <c r="E29" s="189" t="s">
        <v>477</v>
      </c>
    </row>
    <row r="30" spans="2:5" x14ac:dyDescent="0.45">
      <c r="B30" s="207" t="s">
        <v>49</v>
      </c>
      <c r="C30" s="199" t="s">
        <v>422</v>
      </c>
      <c r="D30" s="203" t="s">
        <v>423</v>
      </c>
      <c r="E30" s="196">
        <v>0.62119999999999997</v>
      </c>
    </row>
    <row r="31" spans="2:5" x14ac:dyDescent="0.45">
      <c r="B31" s="207" t="s">
        <v>456</v>
      </c>
      <c r="C31" s="200" t="s">
        <v>4</v>
      </c>
      <c r="D31" s="204" t="s">
        <v>7</v>
      </c>
      <c r="E31" s="196">
        <v>9.3700000000000006E-2</v>
      </c>
    </row>
    <row r="32" spans="2:5" x14ac:dyDescent="0.45">
      <c r="B32" s="207" t="s">
        <v>478</v>
      </c>
      <c r="C32" s="58" t="s">
        <v>424</v>
      </c>
      <c r="D32" s="95" t="s">
        <v>425</v>
      </c>
      <c r="E32" s="196" t="s">
        <v>479</v>
      </c>
    </row>
    <row r="33" spans="2:5" x14ac:dyDescent="0.45">
      <c r="B33" s="207" t="s">
        <v>480</v>
      </c>
      <c r="C33" s="58" t="s">
        <v>436</v>
      </c>
      <c r="D33" s="95" t="s">
        <v>437</v>
      </c>
      <c r="E33" s="196">
        <v>0.46800000000000003</v>
      </c>
    </row>
    <row r="34" spans="2:5" x14ac:dyDescent="0.45">
      <c r="B34" s="207" t="s">
        <v>481</v>
      </c>
      <c r="C34" s="58" t="s">
        <v>426</v>
      </c>
      <c r="D34" s="95" t="s">
        <v>427</v>
      </c>
      <c r="E34" s="196">
        <v>0.55700000000000005</v>
      </c>
    </row>
    <row r="35" spans="2:5" x14ac:dyDescent="0.45">
      <c r="B35" s="207" t="s">
        <v>482</v>
      </c>
      <c r="C35" s="58" t="s">
        <v>428</v>
      </c>
      <c r="D35" s="95" t="s">
        <v>429</v>
      </c>
      <c r="E35" s="196">
        <v>0.97299999999999998</v>
      </c>
    </row>
    <row r="36" spans="2:5" x14ac:dyDescent="0.45">
      <c r="B36" s="207" t="s">
        <v>483</v>
      </c>
      <c r="C36" s="58" t="s">
        <v>430</v>
      </c>
      <c r="D36" s="95" t="s">
        <v>431</v>
      </c>
      <c r="E36" s="196">
        <v>9.9000000000000005E-2</v>
      </c>
    </row>
    <row r="37" spans="2:5" x14ac:dyDescent="0.45">
      <c r="B37" s="207" t="s">
        <v>484</v>
      </c>
      <c r="C37" s="58" t="s">
        <v>432</v>
      </c>
      <c r="D37" s="95" t="s">
        <v>433</v>
      </c>
      <c r="E37" s="196">
        <v>0.223</v>
      </c>
    </row>
    <row r="38" spans="2:5" ht="18.600000000000001" thickBot="1" x14ac:dyDescent="0.5">
      <c r="B38" s="208" t="s">
        <v>66</v>
      </c>
      <c r="C38" s="201" t="s">
        <v>434</v>
      </c>
      <c r="D38" s="197" t="s">
        <v>435</v>
      </c>
      <c r="E38" s="198" t="s">
        <v>485</v>
      </c>
    </row>
  </sheetData>
  <mergeCells count="7">
    <mergeCell ref="B16:F16"/>
    <mergeCell ref="B1:F1"/>
    <mergeCell ref="E2:F2"/>
    <mergeCell ref="B12:F12"/>
    <mergeCell ref="B13:F13"/>
    <mergeCell ref="B14:F14"/>
    <mergeCell ref="B15:F15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6"/>
  <sheetViews>
    <sheetView zoomScale="62" zoomScaleNormal="62" workbookViewId="0">
      <selection activeCell="I3" sqref="I3"/>
    </sheetView>
  </sheetViews>
  <sheetFormatPr defaultRowHeight="18" x14ac:dyDescent="0.45"/>
  <cols>
    <col min="2" max="3" width="26.3984375" customWidth="1"/>
    <col min="4" max="4" width="33.59765625" customWidth="1"/>
    <col min="5" max="5" width="11.59765625" customWidth="1"/>
    <col min="6" max="6" width="9.796875" customWidth="1"/>
    <col min="8" max="8" width="23.69921875" customWidth="1"/>
  </cols>
  <sheetData>
    <row r="1" spans="2:6" ht="18.600000000000001" thickBot="1" x14ac:dyDescent="0.5">
      <c r="B1" s="314" t="s">
        <v>418</v>
      </c>
      <c r="C1" s="314"/>
      <c r="D1" s="314"/>
      <c r="E1" s="314"/>
      <c r="F1" s="314"/>
    </row>
    <row r="2" spans="2:6" ht="22.8" customHeight="1" thickBot="1" x14ac:dyDescent="0.5">
      <c r="B2" s="90" t="s">
        <v>44</v>
      </c>
      <c r="C2" s="91" t="s">
        <v>417</v>
      </c>
      <c r="D2" s="111" t="s">
        <v>416</v>
      </c>
      <c r="E2" s="315" t="s">
        <v>48</v>
      </c>
      <c r="F2" s="315"/>
    </row>
    <row r="3" spans="2:6" x14ac:dyDescent="0.45">
      <c r="B3" s="92" t="s">
        <v>49</v>
      </c>
      <c r="C3" s="93" t="s">
        <v>50</v>
      </c>
      <c r="D3" s="112" t="s">
        <v>51</v>
      </c>
      <c r="E3" s="105">
        <v>0.62119999999999997</v>
      </c>
      <c r="F3" s="106"/>
    </row>
    <row r="4" spans="2:6" x14ac:dyDescent="0.45">
      <c r="B4" s="54" t="s">
        <v>52</v>
      </c>
      <c r="C4" s="94" t="s">
        <v>4</v>
      </c>
      <c r="D4" s="113" t="s">
        <v>7</v>
      </c>
      <c r="E4" s="105">
        <v>9.3700000000000006E-2</v>
      </c>
      <c r="F4" s="106"/>
    </row>
    <row r="5" spans="2:6" ht="19.8" x14ac:dyDescent="0.45">
      <c r="B5" s="51" t="s">
        <v>319</v>
      </c>
      <c r="C5" s="89" t="s">
        <v>5</v>
      </c>
      <c r="D5" s="114" t="s">
        <v>54</v>
      </c>
      <c r="E5" s="96">
        <v>3.5999999999999997E-2</v>
      </c>
      <c r="F5" s="97" t="s">
        <v>55</v>
      </c>
    </row>
    <row r="6" spans="2:6" x14ac:dyDescent="0.45">
      <c r="B6" s="54" t="s">
        <v>318</v>
      </c>
      <c r="C6" s="89" t="s">
        <v>58</v>
      </c>
      <c r="D6" s="114" t="s">
        <v>59</v>
      </c>
      <c r="E6" s="105">
        <v>0.46800000000000003</v>
      </c>
      <c r="F6" s="108"/>
    </row>
    <row r="7" spans="2:6" x14ac:dyDescent="0.45">
      <c r="B7" s="88" t="s">
        <v>321</v>
      </c>
      <c r="C7" s="89" t="s">
        <v>80</v>
      </c>
      <c r="D7" s="114" t="s">
        <v>82</v>
      </c>
      <c r="E7" s="8">
        <v>0.55700000000000005</v>
      </c>
      <c r="F7" s="109"/>
    </row>
    <row r="8" spans="2:6" x14ac:dyDescent="0.45">
      <c r="B8" s="54" t="s">
        <v>325</v>
      </c>
      <c r="C8" s="89" t="s">
        <v>60</v>
      </c>
      <c r="D8" s="114" t="s">
        <v>61</v>
      </c>
      <c r="E8" s="105">
        <v>0.97299999999999998</v>
      </c>
      <c r="F8" s="108"/>
    </row>
    <row r="9" spans="2:6" x14ac:dyDescent="0.45">
      <c r="B9" s="54" t="s">
        <v>326</v>
      </c>
      <c r="C9" s="89" t="s">
        <v>62</v>
      </c>
      <c r="D9" s="114" t="s">
        <v>63</v>
      </c>
      <c r="E9" s="105">
        <v>9.9000000000000005E-2</v>
      </c>
      <c r="F9" s="108"/>
    </row>
    <row r="10" spans="2:6" x14ac:dyDescent="0.45">
      <c r="B10" s="54" t="s">
        <v>322</v>
      </c>
      <c r="C10" s="89" t="s">
        <v>64</v>
      </c>
      <c r="D10" s="114" t="s">
        <v>65</v>
      </c>
      <c r="E10" s="105">
        <v>0.223</v>
      </c>
      <c r="F10" s="108"/>
    </row>
    <row r="11" spans="2:6" x14ac:dyDescent="0.45">
      <c r="B11" s="55" t="s">
        <v>323</v>
      </c>
      <c r="C11" s="95" t="s">
        <v>67</v>
      </c>
      <c r="D11" s="95" t="s">
        <v>68</v>
      </c>
      <c r="E11" s="96">
        <v>8.6E-3</v>
      </c>
      <c r="F11" s="97" t="s">
        <v>55</v>
      </c>
    </row>
    <row r="12" spans="2:6" x14ac:dyDescent="0.45">
      <c r="B12" s="51" t="s">
        <v>291</v>
      </c>
      <c r="C12" s="68" t="s">
        <v>225</v>
      </c>
      <c r="D12" s="68" t="s">
        <v>216</v>
      </c>
      <c r="E12" s="117">
        <v>0.55700000000000005</v>
      </c>
      <c r="F12" s="110"/>
    </row>
    <row r="13" spans="2:6" x14ac:dyDescent="0.45">
      <c r="B13" s="51" t="s">
        <v>292</v>
      </c>
      <c r="C13" s="68" t="s">
        <v>226</v>
      </c>
      <c r="D13" s="68" t="s">
        <v>217</v>
      </c>
      <c r="E13" s="117">
        <v>0.51200000000000001</v>
      </c>
      <c r="F13" s="110"/>
    </row>
    <row r="14" spans="2:6" x14ac:dyDescent="0.45">
      <c r="B14" s="51" t="s">
        <v>293</v>
      </c>
      <c r="C14" s="68" t="s">
        <v>227</v>
      </c>
      <c r="D14" s="68" t="s">
        <v>218</v>
      </c>
      <c r="E14" s="117">
        <v>0.80900000000000005</v>
      </c>
      <c r="F14" s="110"/>
    </row>
    <row r="15" spans="2:6" x14ac:dyDescent="0.45">
      <c r="B15" s="51" t="s">
        <v>294</v>
      </c>
      <c r="C15" s="68" t="s">
        <v>231</v>
      </c>
      <c r="D15" s="68" t="s">
        <v>222</v>
      </c>
      <c r="E15" s="117">
        <v>0.38700000000000001</v>
      </c>
      <c r="F15" s="110"/>
    </row>
    <row r="16" spans="2:6" x14ac:dyDescent="0.45">
      <c r="B16" s="51" t="s">
        <v>295</v>
      </c>
      <c r="C16" s="68" t="s">
        <v>230</v>
      </c>
      <c r="D16" s="68" t="s">
        <v>221</v>
      </c>
      <c r="E16" s="117">
        <v>0.70499999999999996</v>
      </c>
      <c r="F16" s="110"/>
    </row>
    <row r="17" spans="2:6" x14ac:dyDescent="0.45">
      <c r="B17" s="51" t="s">
        <v>296</v>
      </c>
      <c r="C17" s="68" t="s">
        <v>232</v>
      </c>
      <c r="D17" s="68" t="s">
        <v>223</v>
      </c>
      <c r="E17" s="117">
        <v>0.46800000000000003</v>
      </c>
      <c r="F17" s="110"/>
    </row>
    <row r="18" spans="2:6" x14ac:dyDescent="0.45">
      <c r="B18" s="51" t="s">
        <v>297</v>
      </c>
      <c r="C18" s="68" t="s">
        <v>228</v>
      </c>
      <c r="D18" s="68" t="s">
        <v>219</v>
      </c>
      <c r="E18" s="117">
        <v>0.60499999999999998</v>
      </c>
      <c r="F18" s="110"/>
    </row>
    <row r="19" spans="2:6" x14ac:dyDescent="0.45">
      <c r="B19" s="51" t="s">
        <v>298</v>
      </c>
      <c r="C19" s="68" t="s">
        <v>229</v>
      </c>
      <c r="D19" s="68" t="s">
        <v>220</v>
      </c>
      <c r="E19" s="117">
        <v>0.55700000000000005</v>
      </c>
      <c r="F19" s="110"/>
    </row>
    <row r="20" spans="2:6" x14ac:dyDescent="0.45">
      <c r="B20" s="51" t="s">
        <v>299</v>
      </c>
      <c r="C20" s="68" t="s">
        <v>233</v>
      </c>
      <c r="D20" s="68" t="s">
        <v>224</v>
      </c>
      <c r="E20" s="117">
        <v>0.13200000000000001</v>
      </c>
      <c r="F20" s="110"/>
    </row>
    <row r="21" spans="2:6" ht="18.600000000000001" thickBot="1" x14ac:dyDescent="0.5">
      <c r="B21" s="115" t="s">
        <v>324</v>
      </c>
      <c r="C21" s="78" t="s">
        <v>235</v>
      </c>
      <c r="D21" s="78" t="s">
        <v>234</v>
      </c>
      <c r="E21" s="119">
        <v>0.97299999999999998</v>
      </c>
      <c r="F21" s="116"/>
    </row>
    <row r="22" spans="2:6" x14ac:dyDescent="0.45">
      <c r="B22" s="316" t="s">
        <v>320</v>
      </c>
      <c r="C22" s="316"/>
      <c r="D22" s="316"/>
      <c r="E22" s="316"/>
      <c r="F22" s="316"/>
    </row>
    <row r="23" spans="2:6" x14ac:dyDescent="0.45">
      <c r="B23" s="313" t="s">
        <v>327</v>
      </c>
      <c r="C23" s="313"/>
      <c r="D23" s="313"/>
      <c r="E23" s="313"/>
      <c r="F23" s="313"/>
    </row>
    <row r="24" spans="2:6" x14ac:dyDescent="0.45">
      <c r="B24" s="313" t="s">
        <v>328</v>
      </c>
      <c r="C24" s="313"/>
      <c r="D24" s="313"/>
      <c r="E24" s="313"/>
      <c r="F24" s="313"/>
    </row>
    <row r="25" spans="2:6" x14ac:dyDescent="0.45">
      <c r="B25" s="313" t="s">
        <v>333</v>
      </c>
      <c r="C25" s="313"/>
      <c r="D25" s="313"/>
      <c r="E25" s="313"/>
      <c r="F25" s="313"/>
    </row>
    <row r="26" spans="2:6" x14ac:dyDescent="0.45">
      <c r="B26" s="313" t="s">
        <v>334</v>
      </c>
      <c r="C26" s="313"/>
      <c r="D26" s="313"/>
      <c r="E26" s="313"/>
      <c r="F26" s="313"/>
    </row>
  </sheetData>
  <mergeCells count="7">
    <mergeCell ref="B26:F26"/>
    <mergeCell ref="B1:F1"/>
    <mergeCell ref="E2:F2"/>
    <mergeCell ref="B22:F22"/>
    <mergeCell ref="B23:F23"/>
    <mergeCell ref="B24:F24"/>
    <mergeCell ref="B25:F25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zoomScale="63" zoomScaleNormal="63" workbookViewId="0">
      <selection activeCell="E41" sqref="E41"/>
    </sheetView>
  </sheetViews>
  <sheetFormatPr defaultColWidth="8.69921875" defaultRowHeight="18" x14ac:dyDescent="0.45"/>
  <cols>
    <col min="2" max="2" width="26.3984375" customWidth="1"/>
    <col min="3" max="3" width="17.8984375" customWidth="1"/>
    <col min="4" max="4" width="17.796875" customWidth="1"/>
    <col min="5" max="5" width="10.69921875" customWidth="1"/>
    <col min="6" max="6" width="8.8984375" customWidth="1"/>
    <col min="7" max="7" width="17.796875" customWidth="1"/>
    <col min="8" max="8" width="18" customWidth="1"/>
    <col min="9" max="9" width="10.796875" customWidth="1"/>
    <col min="10" max="10" width="9.59765625" customWidth="1"/>
    <col min="11" max="11" width="17.69921875" customWidth="1"/>
    <col min="12" max="12" width="18" customWidth="1"/>
    <col min="13" max="13" width="10.8984375" customWidth="1"/>
    <col min="14" max="14" width="9.69921875" customWidth="1"/>
    <col min="16" max="16" width="17.69921875" customWidth="1"/>
  </cols>
  <sheetData>
    <row r="1" spans="2:14" ht="18.600000000000001" thickBot="1" x14ac:dyDescent="0.5"/>
    <row r="2" spans="2:14" x14ac:dyDescent="0.45">
      <c r="B2" s="27"/>
      <c r="C2" s="46"/>
      <c r="D2" s="46"/>
      <c r="E2" s="46"/>
      <c r="F2" s="46"/>
      <c r="G2" s="317" t="s">
        <v>46</v>
      </c>
      <c r="H2" s="318"/>
      <c r="I2" s="319"/>
      <c r="J2" s="317" t="s">
        <v>47</v>
      </c>
      <c r="K2" s="318"/>
      <c r="L2" s="318"/>
      <c r="M2" s="318"/>
    </row>
    <row r="3" spans="2:14" ht="18.600000000000001" thickBot="1" x14ac:dyDescent="0.5">
      <c r="B3" s="25"/>
      <c r="C3" s="25"/>
      <c r="D3" s="25"/>
      <c r="E3" s="25"/>
      <c r="F3" s="25"/>
      <c r="G3" s="26" t="s">
        <v>69</v>
      </c>
      <c r="H3" s="26" t="s">
        <v>70</v>
      </c>
      <c r="I3" s="26" t="s">
        <v>48</v>
      </c>
      <c r="J3" s="26" t="s">
        <v>69</v>
      </c>
      <c r="K3" s="26" t="s">
        <v>70</v>
      </c>
      <c r="L3" s="320" t="s">
        <v>48</v>
      </c>
      <c r="M3" s="321"/>
    </row>
    <row r="4" spans="2:14" ht="22.8" x14ac:dyDescent="0.45">
      <c r="B4" s="27" t="s">
        <v>71</v>
      </c>
      <c r="C4" s="27"/>
      <c r="D4" s="27"/>
      <c r="E4" s="27"/>
      <c r="F4" s="27"/>
      <c r="G4" s="28" t="s">
        <v>72</v>
      </c>
      <c r="H4" s="28" t="s">
        <v>73</v>
      </c>
      <c r="I4" s="28">
        <v>0.75980000000000003</v>
      </c>
      <c r="J4" s="28" t="s">
        <v>74</v>
      </c>
      <c r="K4" s="28" t="s">
        <v>75</v>
      </c>
      <c r="L4" s="29">
        <v>0.47689999999999999</v>
      </c>
      <c r="M4" s="30"/>
    </row>
    <row r="5" spans="2:14" ht="22.8" x14ac:dyDescent="0.45">
      <c r="B5" s="31" t="s">
        <v>53</v>
      </c>
      <c r="C5" s="31"/>
      <c r="D5" s="31"/>
      <c r="E5" s="31"/>
      <c r="F5" s="31"/>
      <c r="G5" s="32" t="s">
        <v>76</v>
      </c>
      <c r="H5" s="32" t="s">
        <v>77</v>
      </c>
      <c r="I5" s="32">
        <v>0.72230000000000005</v>
      </c>
      <c r="J5" s="32" t="s">
        <v>78</v>
      </c>
      <c r="K5" s="32" t="s">
        <v>79</v>
      </c>
      <c r="L5" s="33">
        <v>0.59370000000000001</v>
      </c>
      <c r="M5" s="34"/>
    </row>
    <row r="6" spans="2:14" ht="22.8" x14ac:dyDescent="0.45">
      <c r="B6" s="31" t="s">
        <v>8</v>
      </c>
      <c r="C6" s="31"/>
      <c r="D6" s="31"/>
      <c r="E6" s="31"/>
      <c r="F6" s="31"/>
      <c r="G6" s="32" t="s">
        <v>80</v>
      </c>
      <c r="H6" s="32" t="s">
        <v>81</v>
      </c>
      <c r="I6" s="32">
        <v>6.8699999999999997E-2</v>
      </c>
      <c r="J6" s="32" t="s">
        <v>82</v>
      </c>
      <c r="K6" s="32" t="s">
        <v>83</v>
      </c>
      <c r="L6" s="33">
        <v>5.5899999999999998E-2</v>
      </c>
      <c r="M6" s="34"/>
    </row>
    <row r="7" spans="2:14" ht="22.8" x14ac:dyDescent="0.45">
      <c r="B7" s="31" t="s">
        <v>56</v>
      </c>
      <c r="C7" s="31"/>
      <c r="D7" s="31"/>
      <c r="E7" s="31"/>
      <c r="F7" s="31"/>
      <c r="G7" s="32" t="s">
        <v>58</v>
      </c>
      <c r="H7" s="32" t="s">
        <v>84</v>
      </c>
      <c r="I7" s="32">
        <v>0.2863</v>
      </c>
      <c r="J7" s="32" t="s">
        <v>59</v>
      </c>
      <c r="K7" s="32" t="s">
        <v>85</v>
      </c>
      <c r="L7" s="33">
        <v>7.5399999999999995E-2</v>
      </c>
      <c r="M7" s="34"/>
    </row>
    <row r="8" spans="2:14" ht="22.8" x14ac:dyDescent="0.45">
      <c r="B8" s="31" t="s">
        <v>86</v>
      </c>
      <c r="C8" s="31"/>
      <c r="D8" s="31"/>
      <c r="E8" s="31"/>
      <c r="F8" s="31"/>
      <c r="G8" s="32" t="s">
        <v>87</v>
      </c>
      <c r="H8" s="32" t="s">
        <v>88</v>
      </c>
      <c r="I8" s="32">
        <v>0.83360000000000001</v>
      </c>
      <c r="J8" s="32" t="s">
        <v>89</v>
      </c>
      <c r="K8" s="32" t="s">
        <v>90</v>
      </c>
      <c r="L8" s="33">
        <v>0.57509999999999994</v>
      </c>
      <c r="M8" s="34"/>
    </row>
    <row r="9" spans="2:14" ht="22.8" x14ac:dyDescent="0.45">
      <c r="B9" s="31" t="s">
        <v>91</v>
      </c>
      <c r="C9" s="31"/>
      <c r="D9" s="31"/>
      <c r="E9" s="31"/>
      <c r="F9" s="31"/>
      <c r="G9" s="32" t="s">
        <v>92</v>
      </c>
      <c r="H9" s="32" t="s">
        <v>60</v>
      </c>
      <c r="I9" s="32">
        <v>0.15359999999999999</v>
      </c>
      <c r="J9" s="32" t="s">
        <v>93</v>
      </c>
      <c r="K9" s="32" t="s">
        <v>94</v>
      </c>
      <c r="L9" s="33">
        <v>0.2213</v>
      </c>
      <c r="M9" s="34"/>
    </row>
    <row r="10" spans="2:14" ht="18.600000000000001" thickBot="1" x14ac:dyDescent="0.5">
      <c r="B10" s="25" t="s">
        <v>9</v>
      </c>
      <c r="C10" s="25"/>
      <c r="D10" s="25"/>
      <c r="E10" s="25"/>
      <c r="F10" s="25"/>
      <c r="G10" s="35" t="s">
        <v>95</v>
      </c>
      <c r="H10" s="35" t="s">
        <v>96</v>
      </c>
      <c r="I10" s="35">
        <v>0.24110000000000001</v>
      </c>
      <c r="J10" s="35" t="s">
        <v>97</v>
      </c>
      <c r="K10" s="35" t="s">
        <v>98</v>
      </c>
      <c r="L10" s="36">
        <v>2.8400000000000002E-2</v>
      </c>
      <c r="M10" s="37" t="s">
        <v>99</v>
      </c>
    </row>
    <row r="12" spans="2:14" ht="18" customHeight="1" thickBot="1" x14ac:dyDescent="0.5">
      <c r="B12" s="325" t="s">
        <v>335</v>
      </c>
      <c r="C12" s="314"/>
      <c r="D12" s="314"/>
      <c r="E12" s="314"/>
      <c r="F12" s="314"/>
      <c r="G12" s="314"/>
      <c r="H12" s="314"/>
      <c r="I12" s="314"/>
      <c r="J12" s="314"/>
      <c r="K12" s="314"/>
      <c r="L12" s="314"/>
      <c r="M12" s="314"/>
      <c r="N12" s="314"/>
    </row>
    <row r="13" spans="2:14" ht="22.8" x14ac:dyDescent="0.45">
      <c r="B13" s="27"/>
      <c r="C13" s="322" t="s">
        <v>161</v>
      </c>
      <c r="D13" s="323"/>
      <c r="E13" s="324"/>
      <c r="F13" s="47"/>
      <c r="G13" s="317" t="s">
        <v>308</v>
      </c>
      <c r="H13" s="318"/>
      <c r="I13" s="319"/>
      <c r="J13" s="41"/>
      <c r="K13" s="317" t="s">
        <v>47</v>
      </c>
      <c r="L13" s="318"/>
      <c r="M13" s="318"/>
      <c r="N13" s="318"/>
    </row>
    <row r="14" spans="2:14" ht="23.4" thickBot="1" x14ac:dyDescent="0.5">
      <c r="B14" s="25"/>
      <c r="C14" s="26" t="s">
        <v>69</v>
      </c>
      <c r="D14" s="26" t="s">
        <v>70</v>
      </c>
      <c r="E14" s="53" t="s">
        <v>48</v>
      </c>
      <c r="F14" s="26"/>
      <c r="G14" s="26" t="s">
        <v>69</v>
      </c>
      <c r="H14" s="26" t="s">
        <v>70</v>
      </c>
      <c r="I14" s="26" t="s">
        <v>48</v>
      </c>
      <c r="J14" s="42"/>
      <c r="K14" s="26" t="s">
        <v>69</v>
      </c>
      <c r="L14" s="26" t="s">
        <v>70</v>
      </c>
      <c r="M14" s="320" t="s">
        <v>48</v>
      </c>
      <c r="N14" s="321"/>
    </row>
    <row r="15" spans="2:14" ht="22.8" x14ac:dyDescent="0.45">
      <c r="B15" s="27" t="s">
        <v>290</v>
      </c>
      <c r="C15" s="65" t="s">
        <v>256</v>
      </c>
      <c r="D15" s="66" t="s">
        <v>208</v>
      </c>
      <c r="E15" s="56">
        <v>0.46500000000000002</v>
      </c>
      <c r="F15" s="52"/>
      <c r="G15" s="28" t="s">
        <v>72</v>
      </c>
      <c r="H15" s="28" t="s">
        <v>73</v>
      </c>
      <c r="I15" s="28">
        <v>0.75980000000000003</v>
      </c>
      <c r="J15" s="80"/>
      <c r="K15" s="28" t="s">
        <v>74</v>
      </c>
      <c r="L15" s="28" t="s">
        <v>75</v>
      </c>
      <c r="M15" s="146">
        <v>0.47689999999999999</v>
      </c>
      <c r="N15" s="23"/>
    </row>
    <row r="16" spans="2:14" ht="22.8" x14ac:dyDescent="0.45">
      <c r="B16" s="31" t="s">
        <v>315</v>
      </c>
      <c r="C16" s="67" t="s">
        <v>203</v>
      </c>
      <c r="D16" s="68" t="s">
        <v>209</v>
      </c>
      <c r="E16" s="57">
        <v>0.52500000000000002</v>
      </c>
      <c r="F16" s="52"/>
      <c r="G16" s="32" t="s">
        <v>76</v>
      </c>
      <c r="H16" s="32" t="s">
        <v>77</v>
      </c>
      <c r="I16" s="32">
        <v>0.72230000000000005</v>
      </c>
      <c r="J16" s="81"/>
      <c r="K16" s="32" t="s">
        <v>78</v>
      </c>
      <c r="L16" s="32" t="s">
        <v>79</v>
      </c>
      <c r="M16" s="147">
        <v>0.59370000000000001</v>
      </c>
      <c r="N16" s="24"/>
    </row>
    <row r="17" spans="1:14" ht="22.8" x14ac:dyDescent="0.45">
      <c r="B17" s="31" t="s">
        <v>313</v>
      </c>
      <c r="C17" s="67" t="s">
        <v>204</v>
      </c>
      <c r="D17" s="68" t="s">
        <v>211</v>
      </c>
      <c r="E17" s="57">
        <v>0.95199999999999996</v>
      </c>
      <c r="F17" s="52"/>
      <c r="G17" s="32" t="s">
        <v>80</v>
      </c>
      <c r="H17" s="32" t="s">
        <v>81</v>
      </c>
      <c r="I17" s="32">
        <v>6.8699999999999997E-2</v>
      </c>
      <c r="J17" s="81"/>
      <c r="K17" s="32" t="s">
        <v>82</v>
      </c>
      <c r="L17" s="32" t="s">
        <v>83</v>
      </c>
      <c r="M17" s="147">
        <v>5.5899999999999998E-2</v>
      </c>
      <c r="N17" s="24"/>
    </row>
    <row r="18" spans="1:14" ht="22.8" x14ac:dyDescent="0.45">
      <c r="B18" s="31" t="s">
        <v>332</v>
      </c>
      <c r="C18" s="67" t="s">
        <v>206</v>
      </c>
      <c r="D18" s="68" t="s">
        <v>213</v>
      </c>
      <c r="E18" s="57">
        <v>0.54100000000000004</v>
      </c>
      <c r="F18" s="52"/>
      <c r="G18" s="32" t="s">
        <v>87</v>
      </c>
      <c r="H18" s="32" t="s">
        <v>88</v>
      </c>
      <c r="I18" s="32">
        <v>0.83360000000000001</v>
      </c>
      <c r="J18" s="81"/>
      <c r="K18" s="32" t="s">
        <v>89</v>
      </c>
      <c r="L18" s="32" t="s">
        <v>90</v>
      </c>
      <c r="M18" s="147">
        <v>0.57509999999999994</v>
      </c>
      <c r="N18" s="24"/>
    </row>
    <row r="19" spans="1:14" ht="22.8" x14ac:dyDescent="0.45">
      <c r="B19" s="31" t="s">
        <v>314</v>
      </c>
      <c r="C19" s="67" t="s">
        <v>207</v>
      </c>
      <c r="D19" s="68" t="s">
        <v>214</v>
      </c>
      <c r="E19" s="57">
        <v>7.2999999999999995E-2</v>
      </c>
      <c r="F19" s="52"/>
      <c r="G19" s="32" t="s">
        <v>92</v>
      </c>
      <c r="H19" s="32" t="s">
        <v>60</v>
      </c>
      <c r="I19" s="32">
        <v>0.15359999999999999</v>
      </c>
      <c r="J19" s="81"/>
      <c r="K19" s="32" t="s">
        <v>93</v>
      </c>
      <c r="L19" s="32" t="s">
        <v>94</v>
      </c>
      <c r="M19" s="147">
        <v>0.2213</v>
      </c>
      <c r="N19" s="24"/>
    </row>
    <row r="20" spans="1:14" ht="22.8" x14ac:dyDescent="0.45">
      <c r="B20" s="31" t="s">
        <v>329</v>
      </c>
      <c r="C20" s="67" t="s">
        <v>205</v>
      </c>
      <c r="D20" s="68" t="s">
        <v>212</v>
      </c>
      <c r="E20" s="61">
        <v>0.02</v>
      </c>
      <c r="F20" s="44" t="s">
        <v>99</v>
      </c>
      <c r="G20" s="32" t="s">
        <v>95</v>
      </c>
      <c r="H20" s="32" t="s">
        <v>96</v>
      </c>
      <c r="I20" s="32">
        <v>0.24110000000000001</v>
      </c>
      <c r="J20" s="81"/>
      <c r="K20" s="32" t="s">
        <v>97</v>
      </c>
      <c r="L20" s="32" t="s">
        <v>98</v>
      </c>
      <c r="M20" s="148">
        <v>2.8400000000000002E-2</v>
      </c>
      <c r="N20" s="44" t="s">
        <v>99</v>
      </c>
    </row>
    <row r="21" spans="1:14" ht="22.8" x14ac:dyDescent="0.45">
      <c r="B21" s="31" t="s">
        <v>154</v>
      </c>
      <c r="C21" s="67"/>
      <c r="D21" s="68"/>
      <c r="E21" s="57"/>
      <c r="F21" s="52"/>
      <c r="G21" s="43"/>
      <c r="H21" s="43"/>
      <c r="I21" s="43"/>
      <c r="J21" s="81"/>
      <c r="K21" s="77"/>
      <c r="L21" s="63"/>
      <c r="M21" s="149"/>
      <c r="N21" s="84"/>
    </row>
    <row r="22" spans="1:14" ht="22.8" x14ac:dyDescent="0.45">
      <c r="A22" s="50"/>
      <c r="B22" s="31" t="s">
        <v>291</v>
      </c>
      <c r="C22" s="67" t="s">
        <v>144</v>
      </c>
      <c r="D22" s="68" t="s">
        <v>185</v>
      </c>
      <c r="E22" s="57">
        <v>0.36399999999999999</v>
      </c>
      <c r="F22" s="59"/>
      <c r="G22" s="107" t="s">
        <v>264</v>
      </c>
      <c r="H22" s="40" t="s">
        <v>245</v>
      </c>
      <c r="I22" s="32">
        <v>9.2999999999999999E-2</v>
      </c>
      <c r="J22" s="81"/>
      <c r="K22" s="67" t="s">
        <v>216</v>
      </c>
      <c r="L22" s="68" t="s">
        <v>236</v>
      </c>
      <c r="M22" s="150">
        <v>0.82299999999999995</v>
      </c>
      <c r="N22" s="84"/>
    </row>
    <row r="23" spans="1:14" ht="22.8" x14ac:dyDescent="0.45">
      <c r="A23" s="50"/>
      <c r="B23" s="31" t="s">
        <v>292</v>
      </c>
      <c r="C23" s="67" t="s">
        <v>186</v>
      </c>
      <c r="D23" s="68" t="s">
        <v>187</v>
      </c>
      <c r="E23" s="57">
        <v>0.76800000000000002</v>
      </c>
      <c r="F23" s="59"/>
      <c r="G23" s="107" t="s">
        <v>226</v>
      </c>
      <c r="H23" s="40" t="s">
        <v>246</v>
      </c>
      <c r="I23" s="32">
        <v>0.38600000000000001</v>
      </c>
      <c r="J23" s="81"/>
      <c r="K23" s="67" t="s">
        <v>217</v>
      </c>
      <c r="L23" s="68" t="s">
        <v>237</v>
      </c>
      <c r="M23" s="150">
        <v>0.23</v>
      </c>
      <c r="N23" s="84"/>
    </row>
    <row r="24" spans="1:14" ht="22.8" x14ac:dyDescent="0.45">
      <c r="A24" s="50"/>
      <c r="B24" s="31" t="s">
        <v>293</v>
      </c>
      <c r="C24" s="67" t="s">
        <v>188</v>
      </c>
      <c r="D24" s="68" t="s">
        <v>189</v>
      </c>
      <c r="E24" s="61">
        <v>4.2000000000000003E-2</v>
      </c>
      <c r="F24" s="64" t="s">
        <v>99</v>
      </c>
      <c r="G24" s="107" t="s">
        <v>227</v>
      </c>
      <c r="H24" s="40" t="s">
        <v>247</v>
      </c>
      <c r="I24" s="45">
        <v>4.7E-2</v>
      </c>
      <c r="J24" s="82" t="s">
        <v>99</v>
      </c>
      <c r="K24" s="67" t="s">
        <v>218</v>
      </c>
      <c r="L24" s="68" t="s">
        <v>238</v>
      </c>
      <c r="M24" s="150">
        <v>0.28599999999999998</v>
      </c>
      <c r="N24" s="84"/>
    </row>
    <row r="25" spans="1:14" ht="22.8" x14ac:dyDescent="0.45">
      <c r="A25" s="50"/>
      <c r="B25" s="31" t="s">
        <v>294</v>
      </c>
      <c r="C25" s="67" t="s">
        <v>194</v>
      </c>
      <c r="D25" s="68" t="s">
        <v>195</v>
      </c>
      <c r="E25" s="57">
        <v>0.96499999999999997</v>
      </c>
      <c r="F25" s="59"/>
      <c r="G25" s="107" t="s">
        <v>231</v>
      </c>
      <c r="H25" s="40" t="s">
        <v>251</v>
      </c>
      <c r="I25" s="32">
        <v>0.81299999999999994</v>
      </c>
      <c r="J25" s="81"/>
      <c r="K25" s="67" t="s">
        <v>222</v>
      </c>
      <c r="L25" s="68" t="s">
        <v>242</v>
      </c>
      <c r="M25" s="150">
        <v>0.67700000000000005</v>
      </c>
      <c r="N25" s="84"/>
    </row>
    <row r="26" spans="1:14" ht="22.8" x14ac:dyDescent="0.45">
      <c r="A26" s="50"/>
      <c r="B26" s="31" t="s">
        <v>295</v>
      </c>
      <c r="C26" s="67" t="s">
        <v>192</v>
      </c>
      <c r="D26" s="68" t="s">
        <v>193</v>
      </c>
      <c r="E26" s="57">
        <v>0.38</v>
      </c>
      <c r="F26" s="59"/>
      <c r="G26" s="107" t="s">
        <v>230</v>
      </c>
      <c r="H26" s="40" t="s">
        <v>250</v>
      </c>
      <c r="I26" s="87">
        <v>0.28399999999999997</v>
      </c>
      <c r="J26" s="81"/>
      <c r="K26" s="67" t="s">
        <v>221</v>
      </c>
      <c r="L26" s="68" t="s">
        <v>241</v>
      </c>
      <c r="M26" s="151">
        <v>0.878</v>
      </c>
      <c r="N26" s="84"/>
    </row>
    <row r="27" spans="1:14" ht="22.8" x14ac:dyDescent="0.45">
      <c r="A27" s="50"/>
      <c r="B27" s="31" t="s">
        <v>296</v>
      </c>
      <c r="C27" s="67" t="s">
        <v>196</v>
      </c>
      <c r="D27" s="68" t="s">
        <v>197</v>
      </c>
      <c r="E27" s="57">
        <v>0.30099999999999999</v>
      </c>
      <c r="F27" s="59"/>
      <c r="G27" s="107" t="s">
        <v>232</v>
      </c>
      <c r="H27" s="40" t="s">
        <v>252</v>
      </c>
      <c r="I27" s="87">
        <v>0.47299999999999998</v>
      </c>
      <c r="J27" s="81"/>
      <c r="K27" s="67" t="s">
        <v>223</v>
      </c>
      <c r="L27" s="68" t="s">
        <v>243</v>
      </c>
      <c r="M27" s="151">
        <v>0.53100000000000003</v>
      </c>
      <c r="N27" s="84"/>
    </row>
    <row r="28" spans="1:14" ht="22.8" x14ac:dyDescent="0.45">
      <c r="A28" s="50"/>
      <c r="B28" s="31" t="s">
        <v>297</v>
      </c>
      <c r="C28" s="67" t="s">
        <v>145</v>
      </c>
      <c r="D28" s="68" t="s">
        <v>190</v>
      </c>
      <c r="E28" s="61">
        <v>8.0000000000000002E-3</v>
      </c>
      <c r="F28" s="64" t="s">
        <v>99</v>
      </c>
      <c r="G28" s="107" t="s">
        <v>228</v>
      </c>
      <c r="H28" s="40" t="s">
        <v>248</v>
      </c>
      <c r="I28" s="45">
        <v>2.4E-2</v>
      </c>
      <c r="J28" s="82" t="s">
        <v>99</v>
      </c>
      <c r="K28" s="67" t="s">
        <v>219</v>
      </c>
      <c r="L28" s="68" t="s">
        <v>239</v>
      </c>
      <c r="M28" s="150">
        <v>0.16800000000000001</v>
      </c>
      <c r="N28" s="84"/>
    </row>
    <row r="29" spans="1:14" ht="22.8" x14ac:dyDescent="0.45">
      <c r="A29" s="50"/>
      <c r="B29" s="31" t="s">
        <v>298</v>
      </c>
      <c r="C29" s="67" t="s">
        <v>146</v>
      </c>
      <c r="D29" s="68" t="s">
        <v>191</v>
      </c>
      <c r="E29" s="57">
        <v>0.14399999999999999</v>
      </c>
      <c r="F29" s="59"/>
      <c r="G29" s="107" t="s">
        <v>229</v>
      </c>
      <c r="H29" s="40" t="s">
        <v>249</v>
      </c>
      <c r="I29" s="32">
        <v>0.64600000000000002</v>
      </c>
      <c r="J29" s="81"/>
      <c r="K29" s="67" t="s">
        <v>220</v>
      </c>
      <c r="L29" s="68" t="s">
        <v>240</v>
      </c>
      <c r="M29" s="150">
        <v>0.182</v>
      </c>
      <c r="N29" s="84"/>
    </row>
    <row r="30" spans="1:14" ht="22.8" x14ac:dyDescent="0.45">
      <c r="A30" s="50"/>
      <c r="B30" s="31" t="s">
        <v>299</v>
      </c>
      <c r="C30" s="67" t="s">
        <v>198</v>
      </c>
      <c r="D30" s="68" t="s">
        <v>199</v>
      </c>
      <c r="E30" s="61">
        <v>0.03</v>
      </c>
      <c r="F30" s="64" t="s">
        <v>99</v>
      </c>
      <c r="G30" s="107" t="s">
        <v>233</v>
      </c>
      <c r="H30" s="40" t="s">
        <v>253</v>
      </c>
      <c r="I30" s="32">
        <v>0.44500000000000001</v>
      </c>
      <c r="J30" s="81"/>
      <c r="K30" s="67" t="s">
        <v>224</v>
      </c>
      <c r="L30" s="68" t="s">
        <v>244</v>
      </c>
      <c r="M30" s="152">
        <v>3.3000000000000002E-2</v>
      </c>
      <c r="N30" s="44" t="s">
        <v>99</v>
      </c>
    </row>
    <row r="31" spans="1:14" ht="22.8" x14ac:dyDescent="0.45">
      <c r="A31" s="3"/>
      <c r="B31" s="31" t="s">
        <v>331</v>
      </c>
      <c r="C31" s="67" t="s">
        <v>147</v>
      </c>
      <c r="D31" s="68" t="s">
        <v>200</v>
      </c>
      <c r="E31" s="61">
        <v>1.4E-2</v>
      </c>
      <c r="F31" s="64" t="s">
        <v>99</v>
      </c>
      <c r="G31" s="107" t="s">
        <v>235</v>
      </c>
      <c r="H31" s="40" t="s">
        <v>255</v>
      </c>
      <c r="I31" s="32">
        <v>7.0999999999999994E-2</v>
      </c>
      <c r="J31" s="81"/>
      <c r="K31" s="67" t="s">
        <v>234</v>
      </c>
      <c r="L31" s="68" t="s">
        <v>254</v>
      </c>
      <c r="M31" s="150">
        <v>8.6999999999999994E-2</v>
      </c>
      <c r="N31" s="84"/>
    </row>
    <row r="32" spans="1:14" ht="22.8" x14ac:dyDescent="0.45">
      <c r="B32" s="31" t="s">
        <v>306</v>
      </c>
      <c r="C32" s="67" t="s">
        <v>57</v>
      </c>
      <c r="D32" s="68" t="s">
        <v>210</v>
      </c>
      <c r="E32" s="57">
        <v>0.45500000000000002</v>
      </c>
      <c r="F32" s="52"/>
      <c r="G32" s="69" t="s">
        <v>58</v>
      </c>
      <c r="H32" s="76" t="s">
        <v>84</v>
      </c>
      <c r="I32" s="32">
        <v>0.2863</v>
      </c>
      <c r="J32" s="81"/>
      <c r="K32" s="69" t="s">
        <v>59</v>
      </c>
      <c r="L32" s="70" t="s">
        <v>85</v>
      </c>
      <c r="M32" s="150">
        <v>7.5399999999999995E-2</v>
      </c>
      <c r="N32" s="84"/>
    </row>
    <row r="33" spans="2:14" ht="22.8" x14ac:dyDescent="0.45">
      <c r="B33" s="31" t="s">
        <v>160</v>
      </c>
      <c r="C33" s="69"/>
      <c r="D33" s="70"/>
      <c r="E33" s="58"/>
      <c r="F33" s="62"/>
      <c r="G33" s="63"/>
      <c r="H33" s="43"/>
      <c r="I33" s="43"/>
      <c r="J33" s="81"/>
      <c r="K33" s="43"/>
      <c r="L33" s="43"/>
      <c r="M33" s="149"/>
      <c r="N33" s="84"/>
    </row>
    <row r="34" spans="2:14" ht="22.8" x14ac:dyDescent="0.45">
      <c r="B34" s="31" t="s">
        <v>300</v>
      </c>
      <c r="C34" s="71" t="s">
        <v>162</v>
      </c>
      <c r="D34" s="72" t="s">
        <v>163</v>
      </c>
      <c r="E34" s="61">
        <v>1.9E-2</v>
      </c>
      <c r="F34" s="64" t="s">
        <v>99</v>
      </c>
      <c r="G34" s="68" t="s">
        <v>170</v>
      </c>
      <c r="H34" s="40" t="s">
        <v>171</v>
      </c>
      <c r="I34" s="32">
        <v>0.38600000000000001</v>
      </c>
      <c r="J34" s="81"/>
      <c r="K34" s="67" t="s">
        <v>177</v>
      </c>
      <c r="L34" s="40" t="s">
        <v>178</v>
      </c>
      <c r="M34" s="148">
        <v>1.2999999999999999E-2</v>
      </c>
      <c r="N34" s="44" t="s">
        <v>99</v>
      </c>
    </row>
    <row r="35" spans="2:14" ht="22.8" x14ac:dyDescent="0.45">
      <c r="B35" s="31" t="s">
        <v>301</v>
      </c>
      <c r="C35" s="71" t="s">
        <v>164</v>
      </c>
      <c r="D35" s="73" t="s">
        <v>165</v>
      </c>
      <c r="E35" s="57">
        <v>0.54900000000000004</v>
      </c>
      <c r="F35" s="59"/>
      <c r="G35" s="68" t="s">
        <v>172</v>
      </c>
      <c r="H35" s="40" t="s">
        <v>173</v>
      </c>
      <c r="I35" s="32">
        <v>0.496</v>
      </c>
      <c r="J35" s="81"/>
      <c r="K35" s="67" t="s">
        <v>179</v>
      </c>
      <c r="L35" s="40" t="s">
        <v>180</v>
      </c>
      <c r="M35" s="147">
        <v>0.107</v>
      </c>
      <c r="N35" s="84"/>
    </row>
    <row r="36" spans="2:14" ht="22.8" x14ac:dyDescent="0.45">
      <c r="B36" s="31" t="s">
        <v>302</v>
      </c>
      <c r="C36" s="71" t="s">
        <v>166</v>
      </c>
      <c r="D36" s="73" t="s">
        <v>167</v>
      </c>
      <c r="E36" s="57">
        <v>0.33400000000000002</v>
      </c>
      <c r="F36" s="59"/>
      <c r="G36" s="68" t="s">
        <v>174</v>
      </c>
      <c r="H36" s="40" t="s">
        <v>175</v>
      </c>
      <c r="I36" s="45">
        <v>7.3999999999999996E-2</v>
      </c>
      <c r="J36" s="82"/>
      <c r="K36" s="67" t="s">
        <v>181</v>
      </c>
      <c r="L36" s="40" t="s">
        <v>182</v>
      </c>
      <c r="M36" s="147">
        <v>0.374</v>
      </c>
      <c r="N36" s="84"/>
    </row>
    <row r="37" spans="2:14" ht="23.4" thickBot="1" x14ac:dyDescent="0.5">
      <c r="B37" s="48" t="s">
        <v>303</v>
      </c>
      <c r="C37" s="74" t="s">
        <v>168</v>
      </c>
      <c r="D37" s="75" t="s">
        <v>169</v>
      </c>
      <c r="E37" s="120">
        <v>7.5999999999999998E-2</v>
      </c>
      <c r="F37" s="60"/>
      <c r="G37" s="78" t="s">
        <v>289</v>
      </c>
      <c r="H37" s="39" t="s">
        <v>176</v>
      </c>
      <c r="I37" s="49">
        <v>0.05</v>
      </c>
      <c r="J37" s="83"/>
      <c r="K37" s="79" t="s">
        <v>183</v>
      </c>
      <c r="L37" s="39" t="s">
        <v>184</v>
      </c>
      <c r="M37" s="153">
        <v>0.59399999999999997</v>
      </c>
      <c r="N37" s="85"/>
    </row>
    <row r="38" spans="2:14" x14ac:dyDescent="0.45">
      <c r="B38" s="316" t="s">
        <v>330</v>
      </c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6"/>
      <c r="N38" s="316"/>
    </row>
    <row r="39" spans="2:14" x14ac:dyDescent="0.45">
      <c r="B39" s="308"/>
      <c r="C39" s="308"/>
      <c r="D39" s="308"/>
      <c r="J39" s="135"/>
    </row>
    <row r="40" spans="2:14" x14ac:dyDescent="0.45">
      <c r="B40" s="308"/>
      <c r="C40" s="308"/>
      <c r="D40" s="308"/>
    </row>
    <row r="47" spans="2:14" x14ac:dyDescent="0.45">
      <c r="C47" s="308" t="s">
        <v>261</v>
      </c>
      <c r="D47" s="308"/>
      <c r="E47" s="308" t="s">
        <v>262</v>
      </c>
      <c r="F47" s="308"/>
    </row>
    <row r="48" spans="2:14" x14ac:dyDescent="0.45">
      <c r="C48" t="s">
        <v>257</v>
      </c>
      <c r="D48" t="s">
        <v>258</v>
      </c>
      <c r="E48" t="s">
        <v>259</v>
      </c>
      <c r="F48" t="s">
        <v>260</v>
      </c>
    </row>
    <row r="49" spans="2:6" x14ac:dyDescent="0.45">
      <c r="B49" s="31" t="s">
        <v>155</v>
      </c>
      <c r="C49" t="s">
        <v>225</v>
      </c>
      <c r="D49" t="s">
        <v>245</v>
      </c>
      <c r="E49" t="s">
        <v>216</v>
      </c>
      <c r="F49" t="s">
        <v>236</v>
      </c>
    </row>
    <row r="50" spans="2:6" x14ac:dyDescent="0.45">
      <c r="B50" s="31" t="s">
        <v>156</v>
      </c>
      <c r="C50" t="s">
        <v>226</v>
      </c>
      <c r="D50" t="s">
        <v>246</v>
      </c>
      <c r="E50" t="s">
        <v>217</v>
      </c>
      <c r="F50" t="s">
        <v>237</v>
      </c>
    </row>
    <row r="51" spans="2:6" x14ac:dyDescent="0.45">
      <c r="B51" s="31" t="s">
        <v>157</v>
      </c>
      <c r="C51" t="s">
        <v>227</v>
      </c>
      <c r="D51" t="s">
        <v>247</v>
      </c>
      <c r="E51" t="s">
        <v>218</v>
      </c>
      <c r="F51" t="s">
        <v>238</v>
      </c>
    </row>
    <row r="52" spans="2:6" x14ac:dyDescent="0.45">
      <c r="B52" s="31" t="s">
        <v>142</v>
      </c>
      <c r="C52" t="s">
        <v>231</v>
      </c>
      <c r="D52" t="s">
        <v>251</v>
      </c>
      <c r="E52" t="s">
        <v>222</v>
      </c>
      <c r="F52" t="s">
        <v>242</v>
      </c>
    </row>
    <row r="53" spans="2:6" x14ac:dyDescent="0.45">
      <c r="B53" s="31" t="s">
        <v>202</v>
      </c>
      <c r="C53" t="s">
        <v>230</v>
      </c>
      <c r="D53" t="s">
        <v>250</v>
      </c>
      <c r="E53" t="s">
        <v>221</v>
      </c>
      <c r="F53" t="s">
        <v>241</v>
      </c>
    </row>
    <row r="54" spans="2:6" x14ac:dyDescent="0.45">
      <c r="B54" s="31" t="s">
        <v>201</v>
      </c>
      <c r="C54" t="s">
        <v>232</v>
      </c>
      <c r="D54" t="s">
        <v>252</v>
      </c>
      <c r="E54" t="s">
        <v>223</v>
      </c>
      <c r="F54" t="s">
        <v>243</v>
      </c>
    </row>
    <row r="55" spans="2:6" x14ac:dyDescent="0.45">
      <c r="B55" s="31" t="s">
        <v>158</v>
      </c>
      <c r="C55" t="s">
        <v>228</v>
      </c>
      <c r="D55" t="s">
        <v>248</v>
      </c>
      <c r="E55" t="s">
        <v>219</v>
      </c>
      <c r="F55" t="s">
        <v>239</v>
      </c>
    </row>
    <row r="56" spans="2:6" x14ac:dyDescent="0.45">
      <c r="B56" s="31" t="s">
        <v>159</v>
      </c>
      <c r="C56" t="s">
        <v>229</v>
      </c>
      <c r="D56" t="s">
        <v>249</v>
      </c>
      <c r="E56" t="s">
        <v>220</v>
      </c>
      <c r="F56" t="s">
        <v>240</v>
      </c>
    </row>
    <row r="57" spans="2:6" x14ac:dyDescent="0.45">
      <c r="B57" s="31" t="s">
        <v>143</v>
      </c>
      <c r="C57" t="s">
        <v>233</v>
      </c>
      <c r="D57" t="s">
        <v>253</v>
      </c>
      <c r="E57" t="s">
        <v>224</v>
      </c>
      <c r="F57" t="s">
        <v>244</v>
      </c>
    </row>
    <row r="58" spans="2:6" x14ac:dyDescent="0.45">
      <c r="B58" s="6" t="s">
        <v>263</v>
      </c>
      <c r="C58" t="s">
        <v>235</v>
      </c>
      <c r="D58" t="s">
        <v>255</v>
      </c>
      <c r="E58" t="s">
        <v>234</v>
      </c>
      <c r="F58" t="s">
        <v>254</v>
      </c>
    </row>
  </sheetData>
  <mergeCells count="13">
    <mergeCell ref="G2:I2"/>
    <mergeCell ref="J2:M2"/>
    <mergeCell ref="G13:I13"/>
    <mergeCell ref="K13:N13"/>
    <mergeCell ref="C47:D47"/>
    <mergeCell ref="E47:F47"/>
    <mergeCell ref="M14:N14"/>
    <mergeCell ref="C13:E13"/>
    <mergeCell ref="L3:M3"/>
    <mergeCell ref="B39:D39"/>
    <mergeCell ref="B40:D40"/>
    <mergeCell ref="B38:N38"/>
    <mergeCell ref="B12:N12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31"/>
  <sheetViews>
    <sheetView zoomScale="68" zoomScaleNormal="68" workbookViewId="0">
      <selection activeCell="K33" sqref="K33"/>
    </sheetView>
  </sheetViews>
  <sheetFormatPr defaultColWidth="8.69921875" defaultRowHeight="18" x14ac:dyDescent="0.45"/>
  <cols>
    <col min="2" max="2" width="26.3984375" customWidth="1"/>
    <col min="3" max="3" width="17.8984375" customWidth="1"/>
    <col min="4" max="4" width="17.796875" customWidth="1"/>
    <col min="5" max="5" width="10.69921875" customWidth="1"/>
    <col min="6" max="6" width="8.8984375" customWidth="1"/>
    <col min="7" max="7" width="17.796875" customWidth="1"/>
    <col min="8" max="8" width="12.19921875" customWidth="1"/>
    <col min="9" max="9" width="10" customWidth="1"/>
    <col min="10" max="10" width="9.59765625" customWidth="1"/>
    <col min="11" max="11" width="17.69921875" customWidth="1"/>
    <col min="12" max="12" width="18" customWidth="1"/>
    <col min="13" max="13" width="10.8984375" customWidth="1"/>
    <col min="14" max="14" width="9.69921875" customWidth="1"/>
    <col min="18" max="18" width="20.5" customWidth="1"/>
  </cols>
  <sheetData>
    <row r="2" spans="2:21" ht="18" customHeight="1" thickBot="1" x14ac:dyDescent="0.5">
      <c r="B2" s="329" t="s">
        <v>413</v>
      </c>
      <c r="C2" s="329"/>
      <c r="D2" s="329"/>
      <c r="E2" s="329"/>
      <c r="F2" s="329"/>
      <c r="G2" s="134"/>
      <c r="H2" s="134"/>
      <c r="I2" s="134"/>
      <c r="J2" s="133"/>
      <c r="K2" s="133"/>
      <c r="L2" s="133"/>
      <c r="M2" s="133"/>
    </row>
    <row r="3" spans="2:21" ht="28.2" thickBot="1" x14ac:dyDescent="0.5">
      <c r="B3" s="51"/>
      <c r="C3" s="330" t="s">
        <v>161</v>
      </c>
      <c r="D3" s="331"/>
      <c r="E3" s="331"/>
      <c r="F3" s="331"/>
      <c r="G3" s="331"/>
      <c r="H3" s="331"/>
      <c r="I3" s="331"/>
      <c r="J3" s="3"/>
      <c r="K3" s="287"/>
      <c r="L3" s="288" t="s">
        <v>69</v>
      </c>
      <c r="M3" s="194" t="s">
        <v>600</v>
      </c>
      <c r="N3" s="194" t="s">
        <v>477</v>
      </c>
      <c r="O3" s="194" t="s">
        <v>601</v>
      </c>
      <c r="P3" s="189" t="s">
        <v>477</v>
      </c>
      <c r="R3" s="274"/>
      <c r="S3" s="194" t="s">
        <v>69</v>
      </c>
      <c r="T3" s="194" t="s">
        <v>600</v>
      </c>
      <c r="U3" s="194" t="s">
        <v>601</v>
      </c>
    </row>
    <row r="4" spans="2:21" ht="28.2" thickBot="1" x14ac:dyDescent="0.5">
      <c r="B4" s="159"/>
      <c r="C4" s="158" t="s">
        <v>69</v>
      </c>
      <c r="D4" s="35" t="s">
        <v>412</v>
      </c>
      <c r="E4" s="333" t="s">
        <v>345</v>
      </c>
      <c r="F4" s="334"/>
      <c r="G4" s="162" t="s">
        <v>70</v>
      </c>
      <c r="H4" s="332" t="s">
        <v>48</v>
      </c>
      <c r="I4" s="332"/>
      <c r="J4" s="3"/>
      <c r="K4" s="190" t="s">
        <v>602</v>
      </c>
      <c r="L4" s="289" t="s">
        <v>639</v>
      </c>
      <c r="M4" s="195" t="s">
        <v>640</v>
      </c>
      <c r="N4" s="191">
        <v>0.30399999999999999</v>
      </c>
      <c r="O4" s="275" t="s">
        <v>641</v>
      </c>
      <c r="P4" s="191">
        <v>0.46500000000000002</v>
      </c>
      <c r="R4" s="190" t="s">
        <v>602</v>
      </c>
      <c r="S4" s="278" t="s">
        <v>639</v>
      </c>
      <c r="T4" s="195" t="s">
        <v>640</v>
      </c>
      <c r="U4" s="275" t="s">
        <v>641</v>
      </c>
    </row>
    <row r="5" spans="2:21" ht="59.4" x14ac:dyDescent="0.45">
      <c r="B5" s="27" t="s">
        <v>290</v>
      </c>
      <c r="C5" s="65" t="s">
        <v>215</v>
      </c>
      <c r="D5" s="66" t="s">
        <v>352</v>
      </c>
      <c r="E5" s="86">
        <v>0.30399999999999999</v>
      </c>
      <c r="F5" s="130"/>
      <c r="G5" s="66" t="s">
        <v>208</v>
      </c>
      <c r="H5" s="86">
        <v>0.46500000000000002</v>
      </c>
      <c r="I5" s="52"/>
      <c r="J5" s="3"/>
      <c r="K5" s="190" t="s">
        <v>457</v>
      </c>
      <c r="L5" s="290" t="s">
        <v>439</v>
      </c>
      <c r="M5" s="250" t="s">
        <v>642</v>
      </c>
      <c r="N5" s="191">
        <v>0.27500000000000002</v>
      </c>
      <c r="O5" s="286" t="s">
        <v>643</v>
      </c>
      <c r="P5" s="191">
        <v>0.52500000000000002</v>
      </c>
      <c r="R5" s="190" t="s">
        <v>457</v>
      </c>
      <c r="S5" s="279" t="s">
        <v>439</v>
      </c>
      <c r="T5" s="285" t="s">
        <v>642</v>
      </c>
      <c r="U5" s="286" t="s">
        <v>643</v>
      </c>
    </row>
    <row r="6" spans="2:21" ht="39.6" x14ac:dyDescent="0.45">
      <c r="B6" s="31" t="s">
        <v>315</v>
      </c>
      <c r="C6" s="67" t="s">
        <v>203</v>
      </c>
      <c r="D6" s="68" t="s">
        <v>353</v>
      </c>
      <c r="E6" s="86">
        <v>0.27500000000000002</v>
      </c>
      <c r="F6" s="130"/>
      <c r="G6" s="68" t="s">
        <v>209</v>
      </c>
      <c r="H6" s="86">
        <v>0.52500000000000002</v>
      </c>
      <c r="I6" s="52"/>
      <c r="J6" s="3"/>
      <c r="K6" s="190" t="s">
        <v>603</v>
      </c>
      <c r="L6" s="290" t="s">
        <v>472</v>
      </c>
      <c r="M6" s="195" t="s">
        <v>644</v>
      </c>
      <c r="N6" s="191">
        <v>0.64700000000000002</v>
      </c>
      <c r="O6" s="275" t="s">
        <v>645</v>
      </c>
      <c r="P6" s="191">
        <v>0.95199999999999996</v>
      </c>
      <c r="R6" s="190" t="s">
        <v>603</v>
      </c>
      <c r="S6" s="279" t="s">
        <v>472</v>
      </c>
      <c r="T6" s="195" t="s">
        <v>644</v>
      </c>
      <c r="U6" s="275" t="s">
        <v>645</v>
      </c>
    </row>
    <row r="7" spans="2:21" ht="41.4" customHeight="1" x14ac:dyDescent="0.45">
      <c r="B7" s="31" t="s">
        <v>313</v>
      </c>
      <c r="C7" s="67" t="s">
        <v>204</v>
      </c>
      <c r="D7" s="68" t="s">
        <v>354</v>
      </c>
      <c r="E7" s="86">
        <v>0.64700000000000002</v>
      </c>
      <c r="F7" s="130"/>
      <c r="G7" s="68" t="s">
        <v>211</v>
      </c>
      <c r="H7" s="86">
        <v>0.95199999999999996</v>
      </c>
      <c r="I7" s="52"/>
      <c r="J7" s="3"/>
      <c r="K7" s="190" t="s">
        <v>604</v>
      </c>
      <c r="L7" s="290" t="s">
        <v>441</v>
      </c>
      <c r="M7" s="195" t="s">
        <v>646</v>
      </c>
      <c r="N7" s="191">
        <v>0.34899999999999998</v>
      </c>
      <c r="O7" s="275" t="s">
        <v>647</v>
      </c>
      <c r="P7" s="191">
        <v>0.54100000000000004</v>
      </c>
      <c r="R7" s="190" t="s">
        <v>604</v>
      </c>
      <c r="S7" s="279" t="s">
        <v>441</v>
      </c>
      <c r="T7" s="195" t="s">
        <v>646</v>
      </c>
      <c r="U7" s="275" t="s">
        <v>647</v>
      </c>
    </row>
    <row r="8" spans="2:21" ht="41.4" customHeight="1" x14ac:dyDescent="0.45">
      <c r="B8" s="31" t="s">
        <v>332</v>
      </c>
      <c r="C8" s="67" t="s">
        <v>206</v>
      </c>
      <c r="D8" s="68" t="s">
        <v>355</v>
      </c>
      <c r="E8" s="86">
        <v>0.34899999999999998</v>
      </c>
      <c r="F8" s="130"/>
      <c r="G8" s="68" t="s">
        <v>213</v>
      </c>
      <c r="H8" s="86">
        <v>0.54100000000000004</v>
      </c>
      <c r="I8" s="52"/>
      <c r="J8" s="3"/>
      <c r="K8" s="190" t="s">
        <v>605</v>
      </c>
      <c r="L8" s="290" t="s">
        <v>442</v>
      </c>
      <c r="M8" s="195" t="s">
        <v>648</v>
      </c>
      <c r="N8" s="191">
        <v>0.93100000000000005</v>
      </c>
      <c r="O8" s="275" t="s">
        <v>651</v>
      </c>
      <c r="P8" s="191">
        <v>7.2999999999999995E-2</v>
      </c>
      <c r="R8" s="190" t="s">
        <v>605</v>
      </c>
      <c r="S8" s="279" t="s">
        <v>442</v>
      </c>
      <c r="T8" s="195" t="s">
        <v>648</v>
      </c>
      <c r="U8" s="275" t="s">
        <v>651</v>
      </c>
    </row>
    <row r="9" spans="2:21" ht="39.6" x14ac:dyDescent="0.45">
      <c r="B9" s="31" t="s">
        <v>314</v>
      </c>
      <c r="C9" s="67" t="s">
        <v>207</v>
      </c>
      <c r="D9" s="68" t="s">
        <v>356</v>
      </c>
      <c r="E9" s="86">
        <v>0.93100000000000005</v>
      </c>
      <c r="F9" s="130"/>
      <c r="G9" s="68" t="s">
        <v>214</v>
      </c>
      <c r="H9" s="86">
        <v>7.2999999999999995E-2</v>
      </c>
      <c r="I9" s="52"/>
      <c r="J9" s="3"/>
      <c r="K9" s="190" t="s">
        <v>9</v>
      </c>
      <c r="L9" s="290" t="s">
        <v>443</v>
      </c>
      <c r="M9" s="195" t="s">
        <v>649</v>
      </c>
      <c r="N9" s="191" t="s">
        <v>628</v>
      </c>
      <c r="O9" s="275" t="s">
        <v>650</v>
      </c>
      <c r="P9" s="191" t="s">
        <v>629</v>
      </c>
      <c r="R9" s="190" t="s">
        <v>9</v>
      </c>
      <c r="S9" s="279" t="s">
        <v>443</v>
      </c>
      <c r="T9" s="195" t="s">
        <v>649</v>
      </c>
      <c r="U9" s="275" t="s">
        <v>650</v>
      </c>
    </row>
    <row r="10" spans="2:21" ht="27.6" customHeight="1" x14ac:dyDescent="0.45">
      <c r="B10" s="31" t="s">
        <v>329</v>
      </c>
      <c r="C10" s="67" t="s">
        <v>205</v>
      </c>
      <c r="D10" s="68" t="s">
        <v>357</v>
      </c>
      <c r="E10" s="118">
        <v>3.5999999999999997E-2</v>
      </c>
      <c r="F10" s="44" t="s">
        <v>99</v>
      </c>
      <c r="G10" s="68" t="s">
        <v>212</v>
      </c>
      <c r="H10" s="118">
        <v>0.02</v>
      </c>
      <c r="I10" s="44" t="s">
        <v>99</v>
      </c>
      <c r="J10" s="3"/>
      <c r="K10" s="190" t="s">
        <v>154</v>
      </c>
      <c r="L10" s="291"/>
      <c r="M10" s="233"/>
      <c r="N10" s="234"/>
      <c r="O10" s="235"/>
      <c r="P10" s="234"/>
      <c r="R10" s="190" t="s">
        <v>154</v>
      </c>
      <c r="S10" s="280"/>
      <c r="T10" s="233"/>
      <c r="U10" s="235"/>
    </row>
    <row r="11" spans="2:21" ht="82.8" customHeight="1" x14ac:dyDescent="0.45">
      <c r="B11" s="31" t="s">
        <v>154</v>
      </c>
      <c r="C11" s="67"/>
      <c r="D11" s="68"/>
      <c r="E11" s="182"/>
      <c r="F11" s="130"/>
      <c r="G11" s="68"/>
      <c r="H11" s="86"/>
      <c r="I11" s="52"/>
      <c r="J11" s="3"/>
      <c r="K11" s="190" t="s">
        <v>607</v>
      </c>
      <c r="L11" s="290" t="s">
        <v>445</v>
      </c>
      <c r="M11" s="195" t="s">
        <v>652</v>
      </c>
      <c r="N11" s="191">
        <v>0.58599999999999997</v>
      </c>
      <c r="O11" s="275" t="s">
        <v>653</v>
      </c>
      <c r="P11" s="191">
        <v>0.36399999999999999</v>
      </c>
      <c r="R11" s="190" t="s">
        <v>607</v>
      </c>
      <c r="S11" s="279" t="s">
        <v>445</v>
      </c>
      <c r="T11" s="195" t="s">
        <v>652</v>
      </c>
      <c r="U11" s="275" t="s">
        <v>653</v>
      </c>
    </row>
    <row r="12" spans="2:21" ht="18" customHeight="1" x14ac:dyDescent="0.45">
      <c r="B12" s="31" t="s">
        <v>291</v>
      </c>
      <c r="C12" s="67" t="s">
        <v>144</v>
      </c>
      <c r="D12" s="68" t="s">
        <v>358</v>
      </c>
      <c r="E12" s="86">
        <v>0.58599999999999997</v>
      </c>
      <c r="F12" s="130"/>
      <c r="G12" s="68" t="s">
        <v>185</v>
      </c>
      <c r="H12" s="86">
        <v>0.36399999999999999</v>
      </c>
      <c r="I12" s="52"/>
      <c r="J12" s="3"/>
      <c r="K12" s="190" t="s">
        <v>630</v>
      </c>
      <c r="L12" s="290" t="s">
        <v>446</v>
      </c>
      <c r="M12" s="326" t="s">
        <v>654</v>
      </c>
      <c r="N12" s="327">
        <v>0.57499999999999996</v>
      </c>
      <c r="O12" s="327" t="s">
        <v>655</v>
      </c>
      <c r="P12" s="328">
        <v>0.76800000000000002</v>
      </c>
      <c r="Q12" s="133"/>
      <c r="R12" s="190" t="s">
        <v>630</v>
      </c>
      <c r="S12" s="279" t="s">
        <v>446</v>
      </c>
      <c r="T12" s="326" t="s">
        <v>654</v>
      </c>
      <c r="U12" s="327" t="s">
        <v>655</v>
      </c>
    </row>
    <row r="13" spans="2:21" ht="22.8" customHeight="1" x14ac:dyDescent="0.45">
      <c r="B13" s="31" t="s">
        <v>292</v>
      </c>
      <c r="C13" s="67" t="s">
        <v>186</v>
      </c>
      <c r="D13" s="68" t="s">
        <v>359</v>
      </c>
      <c r="E13" s="86">
        <v>0.57499999999999996</v>
      </c>
      <c r="F13" s="130"/>
      <c r="G13" s="68" t="s">
        <v>187</v>
      </c>
      <c r="H13" s="86">
        <v>0.76800000000000002</v>
      </c>
      <c r="I13" s="52"/>
      <c r="J13" s="3"/>
      <c r="K13" s="190" t="s">
        <v>631</v>
      </c>
      <c r="L13" s="290"/>
      <c r="M13" s="326"/>
      <c r="N13" s="327"/>
      <c r="O13" s="327"/>
      <c r="P13" s="328"/>
      <c r="Q13" s="3"/>
      <c r="R13" s="190" t="s">
        <v>631</v>
      </c>
      <c r="S13" s="279"/>
      <c r="T13" s="326"/>
      <c r="U13" s="327"/>
    </row>
    <row r="14" spans="2:21" ht="79.2" x14ac:dyDescent="0.45">
      <c r="B14" s="31" t="s">
        <v>293</v>
      </c>
      <c r="C14" s="67" t="s">
        <v>188</v>
      </c>
      <c r="D14" s="68" t="s">
        <v>360</v>
      </c>
      <c r="E14" s="86">
        <v>0.106</v>
      </c>
      <c r="F14" s="130"/>
      <c r="G14" s="68" t="s">
        <v>189</v>
      </c>
      <c r="H14" s="118">
        <v>4.2000000000000003E-2</v>
      </c>
      <c r="I14" s="160" t="s">
        <v>99</v>
      </c>
      <c r="J14" s="3"/>
      <c r="K14" s="190" t="s">
        <v>609</v>
      </c>
      <c r="L14" s="290" t="s">
        <v>447</v>
      </c>
      <c r="M14" s="195" t="s">
        <v>656</v>
      </c>
      <c r="N14" s="191">
        <v>0.106</v>
      </c>
      <c r="O14" s="275" t="s">
        <v>657</v>
      </c>
      <c r="P14" s="191" t="s">
        <v>632</v>
      </c>
      <c r="Q14" s="3"/>
      <c r="R14" s="190" t="s">
        <v>609</v>
      </c>
      <c r="S14" s="279" t="s">
        <v>447</v>
      </c>
      <c r="T14" s="195" t="s">
        <v>656</v>
      </c>
      <c r="U14" s="275" t="s">
        <v>657</v>
      </c>
    </row>
    <row r="15" spans="2:21" ht="59.4" x14ac:dyDescent="0.45">
      <c r="B15" s="31" t="s">
        <v>294</v>
      </c>
      <c r="C15" s="67" t="s">
        <v>194</v>
      </c>
      <c r="D15" s="68" t="s">
        <v>361</v>
      </c>
      <c r="E15" s="86">
        <v>0.46800000000000003</v>
      </c>
      <c r="F15" s="130"/>
      <c r="G15" s="68" t="s">
        <v>195</v>
      </c>
      <c r="H15" s="86">
        <v>0.96499999999999997</v>
      </c>
      <c r="I15" s="52"/>
      <c r="J15" s="3"/>
      <c r="K15" s="190" t="s">
        <v>611</v>
      </c>
      <c r="L15" s="290" t="s">
        <v>448</v>
      </c>
      <c r="M15" s="195" t="s">
        <v>670</v>
      </c>
      <c r="N15" s="191">
        <v>0.46800000000000003</v>
      </c>
      <c r="O15" s="275" t="s">
        <v>671</v>
      </c>
      <c r="P15" s="191">
        <v>0.96499999999999997</v>
      </c>
      <c r="Q15" s="3"/>
      <c r="R15" s="190" t="s">
        <v>611</v>
      </c>
      <c r="S15" s="279" t="s">
        <v>448</v>
      </c>
      <c r="T15" s="195" t="s">
        <v>670</v>
      </c>
      <c r="U15" s="275" t="s">
        <v>671</v>
      </c>
    </row>
    <row r="16" spans="2:21" ht="59.4" x14ac:dyDescent="0.45">
      <c r="B16" s="31" t="s">
        <v>295</v>
      </c>
      <c r="C16" s="67" t="s">
        <v>192</v>
      </c>
      <c r="D16" s="68" t="s">
        <v>362</v>
      </c>
      <c r="E16" s="86">
        <v>9.5000000000000001E-2</v>
      </c>
      <c r="F16" s="130"/>
      <c r="G16" s="68" t="s">
        <v>193</v>
      </c>
      <c r="H16" s="86">
        <v>0.38</v>
      </c>
      <c r="I16" s="52"/>
      <c r="J16" s="3"/>
      <c r="K16" s="190" t="s">
        <v>612</v>
      </c>
      <c r="L16" s="290" t="s">
        <v>449</v>
      </c>
      <c r="M16" s="195" t="s">
        <v>672</v>
      </c>
      <c r="N16" s="191">
        <v>9.5000000000000001E-2</v>
      </c>
      <c r="O16" s="275" t="s">
        <v>673</v>
      </c>
      <c r="P16" s="191">
        <v>0.38</v>
      </c>
      <c r="Q16" s="3"/>
      <c r="R16" s="190" t="s">
        <v>612</v>
      </c>
      <c r="S16" s="279" t="s">
        <v>449</v>
      </c>
      <c r="T16" s="195" t="s">
        <v>672</v>
      </c>
      <c r="U16" s="275" t="s">
        <v>673</v>
      </c>
    </row>
    <row r="17" spans="1:21" ht="41.4" customHeight="1" x14ac:dyDescent="0.45">
      <c r="B17" s="31" t="s">
        <v>296</v>
      </c>
      <c r="C17" s="67" t="s">
        <v>196</v>
      </c>
      <c r="D17" s="68" t="s">
        <v>363</v>
      </c>
      <c r="E17" s="86">
        <v>8.5999999999999993E-2</v>
      </c>
      <c r="F17" s="130"/>
      <c r="G17" s="68" t="s">
        <v>197</v>
      </c>
      <c r="H17" s="86">
        <v>0.30099999999999999</v>
      </c>
      <c r="I17" s="52"/>
      <c r="J17" s="3"/>
      <c r="K17" s="190" t="s">
        <v>613</v>
      </c>
      <c r="L17" s="290" t="s">
        <v>450</v>
      </c>
      <c r="M17" s="195" t="s">
        <v>674</v>
      </c>
      <c r="N17" s="191">
        <v>8.5999999999999993E-2</v>
      </c>
      <c r="O17" s="275" t="s">
        <v>675</v>
      </c>
      <c r="P17" s="191">
        <v>0.30099999999999999</v>
      </c>
      <c r="Q17" s="3"/>
      <c r="R17" s="190" t="s">
        <v>613</v>
      </c>
      <c r="S17" s="279" t="s">
        <v>450</v>
      </c>
      <c r="T17" s="195" t="s">
        <v>674</v>
      </c>
      <c r="U17" s="275" t="s">
        <v>675</v>
      </c>
    </row>
    <row r="18" spans="1:21" ht="39.6" x14ac:dyDescent="0.45">
      <c r="B18" s="31" t="s">
        <v>297</v>
      </c>
      <c r="C18" s="67" t="s">
        <v>145</v>
      </c>
      <c r="D18" s="68" t="s">
        <v>364</v>
      </c>
      <c r="E18" s="86">
        <v>0.13300000000000001</v>
      </c>
      <c r="F18" s="130"/>
      <c r="G18" s="68" t="s">
        <v>190</v>
      </c>
      <c r="H18" s="118">
        <v>8.0000000000000002E-3</v>
      </c>
      <c r="I18" s="160" t="s">
        <v>99</v>
      </c>
      <c r="J18" s="3"/>
      <c r="K18" s="190" t="s">
        <v>614</v>
      </c>
      <c r="L18" s="290" t="s">
        <v>451</v>
      </c>
      <c r="M18" s="195" t="s">
        <v>676</v>
      </c>
      <c r="N18" s="191">
        <v>0.13300000000000001</v>
      </c>
      <c r="O18" s="275" t="s">
        <v>677</v>
      </c>
      <c r="P18" s="191" t="s">
        <v>633</v>
      </c>
      <c r="Q18" s="3"/>
      <c r="R18" s="190" t="s">
        <v>614</v>
      </c>
      <c r="S18" s="279" t="s">
        <v>451</v>
      </c>
      <c r="T18" s="195" t="s">
        <v>676</v>
      </c>
      <c r="U18" s="275" t="s">
        <v>677</v>
      </c>
    </row>
    <row r="19" spans="1:21" ht="59.4" x14ac:dyDescent="0.45">
      <c r="B19" s="31" t="s">
        <v>298</v>
      </c>
      <c r="C19" s="67" t="s">
        <v>146</v>
      </c>
      <c r="D19" s="68" t="s">
        <v>365</v>
      </c>
      <c r="E19" s="86">
        <v>0.55400000000000005</v>
      </c>
      <c r="F19" s="130"/>
      <c r="G19" s="68" t="s">
        <v>191</v>
      </c>
      <c r="H19" s="86">
        <v>0.14399999999999999</v>
      </c>
      <c r="I19" s="52"/>
      <c r="J19" s="3"/>
      <c r="K19" s="190" t="s">
        <v>615</v>
      </c>
      <c r="L19" s="290" t="s">
        <v>452</v>
      </c>
      <c r="M19" s="195" t="s">
        <v>679</v>
      </c>
      <c r="N19" s="294">
        <v>0.55400000000000005</v>
      </c>
      <c r="O19" s="195" t="s">
        <v>678</v>
      </c>
      <c r="P19" s="191">
        <v>0.14399999999999999</v>
      </c>
      <c r="Q19" s="3"/>
      <c r="R19" s="190" t="s">
        <v>615</v>
      </c>
      <c r="S19" s="279" t="s">
        <v>452</v>
      </c>
      <c r="T19" s="195" t="s">
        <v>679</v>
      </c>
      <c r="U19" s="275" t="s">
        <v>678</v>
      </c>
    </row>
    <row r="20" spans="1:21" ht="59.4" x14ac:dyDescent="0.45">
      <c r="B20" s="31" t="s">
        <v>299</v>
      </c>
      <c r="C20" s="67" t="s">
        <v>198</v>
      </c>
      <c r="D20" s="68" t="s">
        <v>366</v>
      </c>
      <c r="E20" s="86">
        <v>0.154</v>
      </c>
      <c r="F20" s="130"/>
      <c r="G20" s="68" t="s">
        <v>199</v>
      </c>
      <c r="H20" s="118">
        <v>0.03</v>
      </c>
      <c r="I20" s="160" t="s">
        <v>99</v>
      </c>
      <c r="J20" s="3"/>
      <c r="K20" s="190" t="s">
        <v>616</v>
      </c>
      <c r="L20" s="290" t="s">
        <v>454</v>
      </c>
      <c r="M20" s="195" t="s">
        <v>680</v>
      </c>
      <c r="N20" s="294">
        <v>0.154</v>
      </c>
      <c r="O20" s="297" t="s">
        <v>681</v>
      </c>
      <c r="P20" s="191" t="s">
        <v>634</v>
      </c>
      <c r="Q20" s="3"/>
      <c r="R20" s="190" t="s">
        <v>616</v>
      </c>
      <c r="S20" s="279" t="s">
        <v>454</v>
      </c>
      <c r="T20" s="195" t="s">
        <v>680</v>
      </c>
      <c r="U20" s="275" t="s">
        <v>681</v>
      </c>
    </row>
    <row r="21" spans="1:21" ht="39.6" x14ac:dyDescent="0.45">
      <c r="B21" s="31" t="s">
        <v>331</v>
      </c>
      <c r="C21" s="67" t="s">
        <v>147</v>
      </c>
      <c r="D21" s="68" t="s">
        <v>367</v>
      </c>
      <c r="E21" s="86">
        <v>8.4000000000000005E-2</v>
      </c>
      <c r="F21" s="130"/>
      <c r="G21" s="68" t="s">
        <v>200</v>
      </c>
      <c r="H21" s="118">
        <v>1.4E-2</v>
      </c>
      <c r="I21" s="160" t="s">
        <v>99</v>
      </c>
      <c r="J21" s="3"/>
      <c r="K21" s="190" t="s">
        <v>635</v>
      </c>
      <c r="L21" s="290" t="s">
        <v>453</v>
      </c>
      <c r="M21" s="195" t="s">
        <v>683</v>
      </c>
      <c r="N21" s="294">
        <v>8.4000000000000005E-2</v>
      </c>
      <c r="O21" s="297" t="s">
        <v>682</v>
      </c>
      <c r="P21" s="191" t="s">
        <v>636</v>
      </c>
      <c r="Q21" s="3"/>
      <c r="R21" s="284" t="s">
        <v>635</v>
      </c>
      <c r="S21" s="283" t="s">
        <v>453</v>
      </c>
      <c r="T21" s="195" t="s">
        <v>683</v>
      </c>
      <c r="U21" s="275" t="s">
        <v>682</v>
      </c>
    </row>
    <row r="22" spans="1:21" ht="41.4" customHeight="1" x14ac:dyDescent="0.45">
      <c r="A22" s="50"/>
      <c r="B22" s="31" t="s">
        <v>306</v>
      </c>
      <c r="C22" s="67" t="s">
        <v>57</v>
      </c>
      <c r="D22" s="68" t="s">
        <v>351</v>
      </c>
      <c r="E22" s="86">
        <v>0.251</v>
      </c>
      <c r="F22" s="130"/>
      <c r="G22" s="68" t="s">
        <v>210</v>
      </c>
      <c r="H22" s="86">
        <v>0.45500000000000002</v>
      </c>
      <c r="I22" s="52"/>
      <c r="J22" s="3"/>
      <c r="K22" s="190" t="s">
        <v>617</v>
      </c>
      <c r="L22" s="292" t="s">
        <v>684</v>
      </c>
      <c r="M22" s="195" t="s">
        <v>685</v>
      </c>
      <c r="N22" s="294">
        <v>0.251</v>
      </c>
      <c r="O22" s="286" t="s">
        <v>686</v>
      </c>
      <c r="P22" s="191">
        <v>0.45500000000000002</v>
      </c>
      <c r="Q22" s="3"/>
      <c r="R22" s="190" t="s">
        <v>617</v>
      </c>
      <c r="S22" s="281" t="s">
        <v>684</v>
      </c>
      <c r="T22" s="195" t="s">
        <v>685</v>
      </c>
      <c r="U22" t="s">
        <v>686</v>
      </c>
    </row>
    <row r="23" spans="1:21" ht="55.2" customHeight="1" x14ac:dyDescent="0.45">
      <c r="A23" s="50"/>
      <c r="B23" s="31" t="s">
        <v>160</v>
      </c>
      <c r="C23" s="69"/>
      <c r="D23" s="68"/>
      <c r="E23" s="182"/>
      <c r="F23" s="155"/>
      <c r="G23" s="70"/>
      <c r="H23" s="105"/>
      <c r="I23" s="50"/>
      <c r="J23" s="3"/>
      <c r="K23" s="190" t="s">
        <v>160</v>
      </c>
      <c r="L23" s="291"/>
      <c r="M23" s="298"/>
      <c r="N23" s="295"/>
      <c r="O23" s="298"/>
      <c r="P23" s="234"/>
      <c r="Q23" s="3"/>
      <c r="R23" s="190" t="s">
        <v>160</v>
      </c>
      <c r="S23" s="280"/>
      <c r="T23" s="233"/>
      <c r="U23" s="235"/>
    </row>
    <row r="24" spans="1:21" ht="55.2" x14ac:dyDescent="0.45">
      <c r="A24" s="50"/>
      <c r="B24" s="31" t="s">
        <v>300</v>
      </c>
      <c r="C24" s="71" t="s">
        <v>162</v>
      </c>
      <c r="D24" s="68" t="s">
        <v>347</v>
      </c>
      <c r="E24" s="86">
        <v>0.159</v>
      </c>
      <c r="F24" s="73"/>
      <c r="G24" s="72" t="s">
        <v>163</v>
      </c>
      <c r="H24" s="118">
        <v>1.9E-2</v>
      </c>
      <c r="I24" s="160" t="s">
        <v>99</v>
      </c>
      <c r="J24" s="3"/>
      <c r="K24" s="190" t="s">
        <v>618</v>
      </c>
      <c r="L24" s="292" t="s">
        <v>660</v>
      </c>
      <c r="M24" s="297" t="s">
        <v>658</v>
      </c>
      <c r="N24" s="294">
        <v>0.159</v>
      </c>
      <c r="O24" s="297" t="s">
        <v>659</v>
      </c>
      <c r="P24" s="191" t="s">
        <v>638</v>
      </c>
      <c r="Q24" s="3"/>
      <c r="R24" s="190" t="s">
        <v>618</v>
      </c>
      <c r="S24" s="281" t="s">
        <v>660</v>
      </c>
      <c r="T24" s="281" t="s">
        <v>658</v>
      </c>
      <c r="U24" s="195" t="s">
        <v>659</v>
      </c>
    </row>
    <row r="25" spans="1:21" ht="41.4" x14ac:dyDescent="0.45">
      <c r="A25" s="50"/>
      <c r="B25" s="31" t="s">
        <v>301</v>
      </c>
      <c r="C25" s="71" t="s">
        <v>164</v>
      </c>
      <c r="D25" s="68" t="s">
        <v>348</v>
      </c>
      <c r="E25" s="86">
        <v>0.505</v>
      </c>
      <c r="F25" s="73"/>
      <c r="G25" s="73" t="s">
        <v>165</v>
      </c>
      <c r="H25" s="86">
        <v>0.54900000000000004</v>
      </c>
      <c r="I25" s="52"/>
      <c r="J25" s="3"/>
      <c r="K25" s="190" t="s">
        <v>619</v>
      </c>
      <c r="L25" s="292" t="s">
        <v>661</v>
      </c>
      <c r="M25" s="297" t="s">
        <v>662</v>
      </c>
      <c r="N25" s="294">
        <v>0.505</v>
      </c>
      <c r="O25" s="297" t="s">
        <v>663</v>
      </c>
      <c r="P25" s="191">
        <v>0.54900000000000004</v>
      </c>
      <c r="Q25" s="3"/>
      <c r="R25" s="190" t="s">
        <v>619</v>
      </c>
      <c r="S25" s="281" t="s">
        <v>661</v>
      </c>
      <c r="T25" s="195" t="s">
        <v>662</v>
      </c>
      <c r="U25" s="275" t="s">
        <v>663</v>
      </c>
    </row>
    <row r="26" spans="1:21" ht="55.2" x14ac:dyDescent="0.45">
      <c r="A26" s="50"/>
      <c r="B26" s="31" t="s">
        <v>302</v>
      </c>
      <c r="C26" s="71" t="s">
        <v>166</v>
      </c>
      <c r="D26" s="68" t="s">
        <v>349</v>
      </c>
      <c r="E26" s="86">
        <v>0.76800000000000002</v>
      </c>
      <c r="F26" s="73"/>
      <c r="G26" s="73" t="s">
        <v>167</v>
      </c>
      <c r="H26" s="86">
        <v>0.33400000000000002</v>
      </c>
      <c r="I26" s="52"/>
      <c r="J26" s="3"/>
      <c r="K26" s="190" t="s">
        <v>620</v>
      </c>
      <c r="L26" s="292" t="s">
        <v>664</v>
      </c>
      <c r="M26" s="297" t="s">
        <v>665</v>
      </c>
      <c r="N26" s="294">
        <v>0.76800000000000002</v>
      </c>
      <c r="O26" s="297" t="s">
        <v>666</v>
      </c>
      <c r="P26" s="191">
        <v>0.33400000000000002</v>
      </c>
      <c r="Q26" s="3"/>
      <c r="R26" s="190" t="s">
        <v>620</v>
      </c>
      <c r="S26" s="281" t="s">
        <v>664</v>
      </c>
      <c r="T26" s="195" t="s">
        <v>665</v>
      </c>
      <c r="U26" s="275" t="s">
        <v>666</v>
      </c>
    </row>
    <row r="27" spans="1:21" ht="42" thickBot="1" x14ac:dyDescent="0.5">
      <c r="A27" s="50"/>
      <c r="B27" s="48" t="s">
        <v>303</v>
      </c>
      <c r="C27" s="74" t="s">
        <v>168</v>
      </c>
      <c r="D27" s="78" t="s">
        <v>350</v>
      </c>
      <c r="E27" s="86">
        <v>0.79400000000000004</v>
      </c>
      <c r="F27" s="156"/>
      <c r="G27" s="75" t="s">
        <v>169</v>
      </c>
      <c r="H27" s="183">
        <v>7.5999999999999998E-2</v>
      </c>
      <c r="I27" s="161"/>
      <c r="J27" s="3"/>
      <c r="K27" s="192" t="s">
        <v>621</v>
      </c>
      <c r="L27" s="293" t="s">
        <v>667</v>
      </c>
      <c r="M27" s="299" t="s">
        <v>668</v>
      </c>
      <c r="N27" s="296">
        <v>0.79400000000000004</v>
      </c>
      <c r="O27" s="299" t="s">
        <v>669</v>
      </c>
      <c r="P27" s="193">
        <v>7.5999999999999998E-2</v>
      </c>
      <c r="Q27" s="3"/>
      <c r="R27" s="192" t="s">
        <v>621</v>
      </c>
      <c r="S27" s="282" t="s">
        <v>667</v>
      </c>
      <c r="T27" s="276" t="s">
        <v>668</v>
      </c>
      <c r="U27" s="277" t="s">
        <v>669</v>
      </c>
    </row>
    <row r="28" spans="1:21" x14ac:dyDescent="0.45">
      <c r="A28" s="50"/>
      <c r="B28" s="316" t="s">
        <v>410</v>
      </c>
      <c r="C28" s="316"/>
      <c r="D28" s="316"/>
      <c r="E28" s="316"/>
      <c r="F28" s="316"/>
      <c r="G28" s="316"/>
      <c r="H28" s="316"/>
      <c r="I28" s="316"/>
      <c r="J28" s="133"/>
      <c r="K28" s="132"/>
      <c r="L28" s="132"/>
      <c r="M28" s="132"/>
      <c r="N28" s="3"/>
    </row>
    <row r="29" spans="1:21" x14ac:dyDescent="0.45">
      <c r="A29" s="50"/>
      <c r="B29" s="313" t="s">
        <v>411</v>
      </c>
      <c r="C29" s="313"/>
      <c r="D29" s="313"/>
      <c r="E29" s="313"/>
      <c r="F29" s="313"/>
      <c r="G29" s="313"/>
      <c r="H29" s="313"/>
      <c r="I29" s="313"/>
      <c r="J29" s="38"/>
      <c r="N29" s="3"/>
    </row>
    <row r="30" spans="1:21" x14ac:dyDescent="0.45">
      <c r="A30" s="50"/>
      <c r="C30" s="3"/>
    </row>
    <row r="31" spans="1:21" x14ac:dyDescent="0.45">
      <c r="A31" s="3"/>
    </row>
  </sheetData>
  <mergeCells count="12">
    <mergeCell ref="B2:F2"/>
    <mergeCell ref="B29:I29"/>
    <mergeCell ref="C3:I3"/>
    <mergeCell ref="H4:I4"/>
    <mergeCell ref="E4:F4"/>
    <mergeCell ref="B28:I28"/>
    <mergeCell ref="T12:T13"/>
    <mergeCell ref="U12:U13"/>
    <mergeCell ref="M12:M13"/>
    <mergeCell ref="N12:N13"/>
    <mergeCell ref="O12:O13"/>
    <mergeCell ref="P12:P13"/>
  </mergeCells>
  <phoneticPr fontId="1"/>
  <pageMargins left="0.7" right="0.7" top="0.75" bottom="0.75" header="0.3" footer="0.3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60"/>
  <sheetViews>
    <sheetView zoomScale="70" zoomScaleNormal="70" workbookViewId="0">
      <selection activeCell="B30" sqref="B30:L54"/>
    </sheetView>
  </sheetViews>
  <sheetFormatPr defaultColWidth="8.69921875" defaultRowHeight="18" x14ac:dyDescent="0.45"/>
  <cols>
    <col min="2" max="2" width="26.3984375" customWidth="1"/>
    <col min="3" max="4" width="28.69921875" customWidth="1"/>
    <col min="5" max="5" width="10.69921875" customWidth="1"/>
    <col min="6" max="6" width="29.796875" customWidth="1"/>
    <col min="7" max="7" width="10.69921875" customWidth="1"/>
    <col min="8" max="8" width="23.296875" customWidth="1"/>
    <col min="9" max="9" width="22.09765625" customWidth="1"/>
    <col min="10" max="10" width="14.09765625" customWidth="1"/>
    <col min="11" max="11" width="24" customWidth="1"/>
    <col min="12" max="12" width="14.69921875" customWidth="1"/>
    <col min="13" max="14" width="10.69921875" customWidth="1"/>
    <col min="16" max="16" width="23.69921875" customWidth="1"/>
    <col min="17" max="17" width="17.796875" customWidth="1"/>
    <col min="18" max="18" width="22.3984375" customWidth="1"/>
    <col min="19" max="19" width="20.59765625" customWidth="1"/>
    <col min="20" max="20" width="17.5" customWidth="1"/>
    <col min="23" max="23" width="22" customWidth="1"/>
    <col min="24" max="24" width="29" customWidth="1"/>
    <col min="25" max="25" width="17.09765625" customWidth="1"/>
    <col min="26" max="26" width="17.5" customWidth="1"/>
  </cols>
  <sheetData>
    <row r="2" spans="2:15" ht="18" customHeight="1" thickBot="1" x14ac:dyDescent="0.5">
      <c r="B2" s="325" t="s">
        <v>335</v>
      </c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</row>
    <row r="3" spans="2:15" ht="18" customHeight="1" x14ac:dyDescent="0.45">
      <c r="B3" s="27"/>
      <c r="C3" s="340" t="s">
        <v>415</v>
      </c>
      <c r="D3" s="335"/>
      <c r="E3" s="335"/>
      <c r="F3" s="335"/>
      <c r="G3" s="335"/>
      <c r="H3" s="344"/>
      <c r="I3" s="335" t="s">
        <v>414</v>
      </c>
      <c r="J3" s="335"/>
      <c r="K3" s="335"/>
      <c r="L3" s="335"/>
      <c r="M3" s="335"/>
      <c r="N3" s="335"/>
    </row>
    <row r="4" spans="2:15" ht="18.600000000000001" thickBot="1" x14ac:dyDescent="0.5">
      <c r="B4" s="25"/>
      <c r="C4" s="35" t="s">
        <v>69</v>
      </c>
      <c r="D4" s="162" t="s">
        <v>368</v>
      </c>
      <c r="E4" s="171" t="s">
        <v>346</v>
      </c>
      <c r="F4" s="158" t="s">
        <v>70</v>
      </c>
      <c r="G4" s="336" t="s">
        <v>48</v>
      </c>
      <c r="H4" s="337"/>
      <c r="I4" s="35" t="s">
        <v>69</v>
      </c>
      <c r="J4" s="162" t="s">
        <v>344</v>
      </c>
      <c r="K4" s="181" t="s">
        <v>153</v>
      </c>
      <c r="L4" s="158" t="s">
        <v>70</v>
      </c>
      <c r="M4" s="338" t="s">
        <v>48</v>
      </c>
      <c r="N4" s="339"/>
    </row>
    <row r="5" spans="2:15" ht="22.8" x14ac:dyDescent="0.45">
      <c r="B5" s="27" t="s">
        <v>290</v>
      </c>
      <c r="C5" s="28" t="s">
        <v>72</v>
      </c>
      <c r="D5" s="130" t="s">
        <v>370</v>
      </c>
      <c r="E5" s="57">
        <v>0.95299999999999996</v>
      </c>
      <c r="F5" s="175" t="s">
        <v>73</v>
      </c>
      <c r="G5" s="154">
        <v>0.75980000000000003</v>
      </c>
      <c r="H5" s="167"/>
      <c r="I5" s="129" t="s">
        <v>74</v>
      </c>
      <c r="J5" s="6" t="s">
        <v>369</v>
      </c>
      <c r="K5" s="178">
        <v>0.16900000000000001</v>
      </c>
      <c r="L5" s="129" t="s">
        <v>75</v>
      </c>
      <c r="M5" s="146">
        <v>0.47689999999999999</v>
      </c>
      <c r="N5" s="23"/>
    </row>
    <row r="6" spans="2:15" ht="22.8" x14ac:dyDescent="0.45">
      <c r="B6" s="31" t="s">
        <v>315</v>
      </c>
      <c r="C6" s="32" t="s">
        <v>76</v>
      </c>
      <c r="D6" s="130" t="s">
        <v>76</v>
      </c>
      <c r="E6" s="57">
        <v>1</v>
      </c>
      <c r="F6" s="172" t="s">
        <v>77</v>
      </c>
      <c r="G6" s="154">
        <v>0.72230000000000005</v>
      </c>
      <c r="H6" s="168"/>
      <c r="I6" s="76" t="s">
        <v>78</v>
      </c>
      <c r="J6" s="6" t="s">
        <v>371</v>
      </c>
      <c r="K6" s="178">
        <v>0.154</v>
      </c>
      <c r="L6" s="76" t="s">
        <v>79</v>
      </c>
      <c r="M6" s="147">
        <v>0.59370000000000001</v>
      </c>
      <c r="N6" s="24"/>
    </row>
    <row r="7" spans="2:15" ht="22.8" x14ac:dyDescent="0.45">
      <c r="B7" s="31" t="s">
        <v>313</v>
      </c>
      <c r="C7" s="32" t="s">
        <v>80</v>
      </c>
      <c r="D7" s="130" t="s">
        <v>374</v>
      </c>
      <c r="E7" s="57">
        <v>0.67800000000000005</v>
      </c>
      <c r="F7" s="172" t="s">
        <v>81</v>
      </c>
      <c r="G7" s="154">
        <v>6.8699999999999997E-2</v>
      </c>
      <c r="H7" s="168"/>
      <c r="I7" s="76" t="s">
        <v>82</v>
      </c>
      <c r="J7" s="6" t="s">
        <v>373</v>
      </c>
      <c r="K7" s="178">
        <v>0.28499999999999998</v>
      </c>
      <c r="L7" s="76" t="s">
        <v>83</v>
      </c>
      <c r="M7" s="147">
        <v>5.5899999999999998E-2</v>
      </c>
      <c r="N7" s="24"/>
    </row>
    <row r="8" spans="2:15" ht="22.8" x14ac:dyDescent="0.45">
      <c r="B8" s="31" t="s">
        <v>332</v>
      </c>
      <c r="C8" s="32" t="s">
        <v>87</v>
      </c>
      <c r="D8" s="130" t="s">
        <v>378</v>
      </c>
      <c r="E8" s="57">
        <v>0.81200000000000006</v>
      </c>
      <c r="F8" s="172" t="s">
        <v>88</v>
      </c>
      <c r="G8" s="154">
        <v>0.83360000000000001</v>
      </c>
      <c r="H8" s="168"/>
      <c r="I8" s="76" t="s">
        <v>89</v>
      </c>
      <c r="J8" s="6" t="s">
        <v>377</v>
      </c>
      <c r="K8" s="178">
        <v>0.21</v>
      </c>
      <c r="L8" s="76" t="s">
        <v>90</v>
      </c>
      <c r="M8" s="147">
        <v>0.57509999999999994</v>
      </c>
      <c r="N8" s="24"/>
    </row>
    <row r="9" spans="2:15" ht="22.8" x14ac:dyDescent="0.45">
      <c r="B9" s="31" t="s">
        <v>314</v>
      </c>
      <c r="C9" s="32" t="s">
        <v>92</v>
      </c>
      <c r="D9" s="130" t="s">
        <v>380</v>
      </c>
      <c r="E9" s="57">
        <v>0.44400000000000001</v>
      </c>
      <c r="F9" s="172" t="s">
        <v>60</v>
      </c>
      <c r="G9" s="154">
        <v>0.15359999999999999</v>
      </c>
      <c r="H9" s="168"/>
      <c r="I9" s="76" t="s">
        <v>93</v>
      </c>
      <c r="J9" s="6" t="s">
        <v>379</v>
      </c>
      <c r="K9" s="178">
        <v>0.52600000000000002</v>
      </c>
      <c r="L9" s="76" t="s">
        <v>94</v>
      </c>
      <c r="M9" s="147">
        <v>0.2213</v>
      </c>
      <c r="N9" s="24"/>
    </row>
    <row r="10" spans="2:15" ht="22.8" x14ac:dyDescent="0.45">
      <c r="B10" s="31" t="s">
        <v>329</v>
      </c>
      <c r="C10" s="32" t="s">
        <v>95</v>
      </c>
      <c r="D10" s="130" t="s">
        <v>376</v>
      </c>
      <c r="E10" s="57">
        <v>0.20599999999999999</v>
      </c>
      <c r="F10" s="172" t="s">
        <v>96</v>
      </c>
      <c r="G10" s="154">
        <v>0.24110000000000001</v>
      </c>
      <c r="H10" s="168"/>
      <c r="I10" s="76" t="s">
        <v>97</v>
      </c>
      <c r="J10" s="6" t="s">
        <v>375</v>
      </c>
      <c r="K10" s="178">
        <v>8.3000000000000004E-2</v>
      </c>
      <c r="L10" s="76" t="s">
        <v>98</v>
      </c>
      <c r="M10" s="148">
        <v>2.8400000000000002E-2</v>
      </c>
      <c r="N10" s="44" t="s">
        <v>99</v>
      </c>
    </row>
    <row r="11" spans="2:15" ht="22.8" x14ac:dyDescent="0.45">
      <c r="B11" s="31" t="s">
        <v>154</v>
      </c>
      <c r="C11" s="43"/>
      <c r="D11" s="77"/>
      <c r="E11" s="166"/>
      <c r="F11" s="176"/>
      <c r="G11" s="163"/>
      <c r="H11" s="168"/>
      <c r="I11" s="166"/>
      <c r="J11" s="166"/>
      <c r="K11" s="179"/>
      <c r="L11" s="63"/>
      <c r="M11" s="149"/>
      <c r="N11" s="84"/>
    </row>
    <row r="12" spans="2:15" ht="18" customHeight="1" x14ac:dyDescent="0.45">
      <c r="B12" s="31" t="s">
        <v>291</v>
      </c>
      <c r="C12" s="130" t="s">
        <v>264</v>
      </c>
      <c r="D12" s="130" t="s">
        <v>389</v>
      </c>
      <c r="E12" s="57">
        <v>0.26100000000000001</v>
      </c>
      <c r="F12" s="174" t="s">
        <v>245</v>
      </c>
      <c r="G12" s="154">
        <v>9.2999999999999999E-2</v>
      </c>
      <c r="H12" s="168"/>
      <c r="I12" s="130" t="s">
        <v>216</v>
      </c>
      <c r="J12" s="130" t="s">
        <v>381</v>
      </c>
      <c r="K12" s="178">
        <v>0.11</v>
      </c>
      <c r="L12" s="130" t="s">
        <v>236</v>
      </c>
      <c r="M12" s="150">
        <v>0.82299999999999995</v>
      </c>
      <c r="N12" s="84"/>
      <c r="O12" s="3"/>
    </row>
    <row r="13" spans="2:15" ht="22.8" customHeight="1" x14ac:dyDescent="0.45">
      <c r="B13" s="31" t="s">
        <v>292</v>
      </c>
      <c r="C13" s="130" t="s">
        <v>226</v>
      </c>
      <c r="D13" s="130" t="s">
        <v>399</v>
      </c>
      <c r="E13" s="57">
        <v>0.76</v>
      </c>
      <c r="F13" s="174" t="s">
        <v>246</v>
      </c>
      <c r="G13" s="154">
        <v>0.38600000000000001</v>
      </c>
      <c r="H13" s="168"/>
      <c r="I13" s="130" t="s">
        <v>217</v>
      </c>
      <c r="J13" s="130" t="s">
        <v>382</v>
      </c>
      <c r="K13" s="178">
        <v>0.26100000000000001</v>
      </c>
      <c r="L13" s="130" t="s">
        <v>237</v>
      </c>
      <c r="M13" s="150">
        <v>0.23</v>
      </c>
      <c r="N13" s="84"/>
      <c r="O13" s="157"/>
    </row>
    <row r="14" spans="2:15" ht="22.8" x14ac:dyDescent="0.45">
      <c r="B14" s="31" t="s">
        <v>293</v>
      </c>
      <c r="C14" s="130" t="s">
        <v>227</v>
      </c>
      <c r="D14" s="130" t="s">
        <v>390</v>
      </c>
      <c r="E14" s="57">
        <v>0.16900000000000001</v>
      </c>
      <c r="F14" s="174" t="s">
        <v>247</v>
      </c>
      <c r="G14" s="164">
        <v>4.7E-2</v>
      </c>
      <c r="H14" s="169" t="s">
        <v>99</v>
      </c>
      <c r="I14" s="130" t="s">
        <v>218</v>
      </c>
      <c r="J14" s="130" t="s">
        <v>383</v>
      </c>
      <c r="K14" s="178">
        <v>0.32800000000000001</v>
      </c>
      <c r="L14" s="130" t="s">
        <v>238</v>
      </c>
      <c r="M14" s="150">
        <v>0.28599999999999998</v>
      </c>
      <c r="N14" s="84"/>
      <c r="O14" s="3"/>
    </row>
    <row r="15" spans="2:15" ht="22.8" x14ac:dyDescent="0.45">
      <c r="B15" s="31" t="s">
        <v>294</v>
      </c>
      <c r="C15" s="130" t="s">
        <v>231</v>
      </c>
      <c r="D15" s="130" t="s">
        <v>394</v>
      </c>
      <c r="E15" s="57">
        <v>0.59299999999999997</v>
      </c>
      <c r="F15" s="174" t="s">
        <v>251</v>
      </c>
      <c r="G15" s="154">
        <v>0.81299999999999994</v>
      </c>
      <c r="H15" s="168"/>
      <c r="I15" s="130" t="s">
        <v>222</v>
      </c>
      <c r="J15" s="130" t="s">
        <v>222</v>
      </c>
      <c r="K15" s="178">
        <v>0.38400000000000001</v>
      </c>
      <c r="L15" s="130" t="s">
        <v>242</v>
      </c>
      <c r="M15" s="150">
        <v>0.67700000000000005</v>
      </c>
      <c r="N15" s="84"/>
    </row>
    <row r="16" spans="2:15" ht="22.8" x14ac:dyDescent="0.45">
      <c r="B16" s="31" t="s">
        <v>295</v>
      </c>
      <c r="C16" s="130" t="s">
        <v>230</v>
      </c>
      <c r="D16" s="130" t="s">
        <v>393</v>
      </c>
      <c r="E16" s="57">
        <v>4.1000000000000002E-2</v>
      </c>
      <c r="F16" s="174" t="s">
        <v>250</v>
      </c>
      <c r="G16" s="86">
        <v>0.28399999999999997</v>
      </c>
      <c r="H16" s="168"/>
      <c r="I16" s="130" t="s">
        <v>221</v>
      </c>
      <c r="J16" s="130" t="s">
        <v>386</v>
      </c>
      <c r="K16" s="178">
        <v>0.65700000000000003</v>
      </c>
      <c r="L16" s="130" t="s">
        <v>241</v>
      </c>
      <c r="M16" s="151">
        <v>0.878</v>
      </c>
      <c r="N16" s="84"/>
    </row>
    <row r="17" spans="1:28" ht="22.8" x14ac:dyDescent="0.45">
      <c r="B17" s="31" t="s">
        <v>296</v>
      </c>
      <c r="C17" s="130" t="s">
        <v>232</v>
      </c>
      <c r="D17" s="130" t="s">
        <v>395</v>
      </c>
      <c r="E17" s="57">
        <v>0.106</v>
      </c>
      <c r="F17" s="174" t="s">
        <v>252</v>
      </c>
      <c r="G17" s="86">
        <v>0.47299999999999998</v>
      </c>
      <c r="H17" s="168"/>
      <c r="I17" s="130" t="s">
        <v>223</v>
      </c>
      <c r="J17" s="130" t="s">
        <v>387</v>
      </c>
      <c r="K17" s="178">
        <v>0.52600000000000002</v>
      </c>
      <c r="L17" s="130" t="s">
        <v>243</v>
      </c>
      <c r="M17" s="151">
        <v>0.53100000000000003</v>
      </c>
      <c r="N17" s="84"/>
    </row>
    <row r="18" spans="1:28" ht="22.8" x14ac:dyDescent="0.45">
      <c r="B18" s="31" t="s">
        <v>297</v>
      </c>
      <c r="C18" s="130" t="s">
        <v>228</v>
      </c>
      <c r="D18" s="130" t="s">
        <v>391</v>
      </c>
      <c r="E18" s="57">
        <v>5.7000000000000002E-2</v>
      </c>
      <c r="F18" s="174" t="s">
        <v>248</v>
      </c>
      <c r="G18" s="164">
        <v>2.4E-2</v>
      </c>
      <c r="H18" s="169" t="s">
        <v>99</v>
      </c>
      <c r="I18" s="130" t="s">
        <v>219</v>
      </c>
      <c r="J18" s="130" t="s">
        <v>384</v>
      </c>
      <c r="K18" s="178">
        <v>0.88700000000000001</v>
      </c>
      <c r="L18" s="130" t="s">
        <v>239</v>
      </c>
      <c r="M18" s="150">
        <v>0.16800000000000001</v>
      </c>
      <c r="N18" s="84"/>
    </row>
    <row r="19" spans="1:28" ht="22.8" x14ac:dyDescent="0.45">
      <c r="B19" s="31" t="s">
        <v>298</v>
      </c>
      <c r="C19" s="130" t="s">
        <v>229</v>
      </c>
      <c r="D19" s="130" t="s">
        <v>392</v>
      </c>
      <c r="E19" s="57">
        <v>0.47499999999999998</v>
      </c>
      <c r="F19" s="174" t="s">
        <v>249</v>
      </c>
      <c r="G19" s="154">
        <v>0.64600000000000002</v>
      </c>
      <c r="H19" s="168"/>
      <c r="I19" s="130" t="s">
        <v>220</v>
      </c>
      <c r="J19" s="130" t="s">
        <v>385</v>
      </c>
      <c r="K19" s="178">
        <v>0.755</v>
      </c>
      <c r="L19" s="130" t="s">
        <v>240</v>
      </c>
      <c r="M19" s="150">
        <v>0.182</v>
      </c>
      <c r="N19" s="84"/>
    </row>
    <row r="20" spans="1:28" ht="22.8" x14ac:dyDescent="0.45">
      <c r="B20" s="31" t="s">
        <v>299</v>
      </c>
      <c r="C20" s="130" t="s">
        <v>233</v>
      </c>
      <c r="D20" s="130" t="s">
        <v>396</v>
      </c>
      <c r="E20" s="57">
        <v>0.76</v>
      </c>
      <c r="F20" s="174" t="s">
        <v>253</v>
      </c>
      <c r="G20" s="154">
        <v>0.44500000000000001</v>
      </c>
      <c r="H20" s="168"/>
      <c r="I20" s="130" t="s">
        <v>224</v>
      </c>
      <c r="J20" s="130" t="s">
        <v>388</v>
      </c>
      <c r="K20" s="178">
        <v>0.154</v>
      </c>
      <c r="L20" s="130" t="s">
        <v>244</v>
      </c>
      <c r="M20" s="152">
        <v>3.3000000000000002E-2</v>
      </c>
      <c r="N20" s="44" t="s">
        <v>99</v>
      </c>
    </row>
    <row r="21" spans="1:28" ht="22.8" x14ac:dyDescent="0.45">
      <c r="B21" s="31" t="s">
        <v>331</v>
      </c>
      <c r="C21" s="130" t="s">
        <v>235</v>
      </c>
      <c r="D21" s="130" t="s">
        <v>398</v>
      </c>
      <c r="E21" s="57">
        <v>0.30099999999999999</v>
      </c>
      <c r="F21" s="174" t="s">
        <v>255</v>
      </c>
      <c r="G21" s="154">
        <v>7.0999999999999994E-2</v>
      </c>
      <c r="H21" s="168"/>
      <c r="I21" s="130" t="s">
        <v>234</v>
      </c>
      <c r="J21" s="130" t="s">
        <v>397</v>
      </c>
      <c r="K21" s="178">
        <v>0.13200000000000001</v>
      </c>
      <c r="L21" s="130" t="s">
        <v>254</v>
      </c>
      <c r="M21" s="150">
        <v>8.6999999999999994E-2</v>
      </c>
      <c r="N21" s="84"/>
    </row>
    <row r="22" spans="1:28" ht="22.8" x14ac:dyDescent="0.45">
      <c r="A22" s="50"/>
      <c r="B22" s="31" t="s">
        <v>306</v>
      </c>
      <c r="C22" s="69" t="s">
        <v>58</v>
      </c>
      <c r="D22" s="130" t="s">
        <v>372</v>
      </c>
      <c r="E22" s="57">
        <v>0.79800000000000004</v>
      </c>
      <c r="F22" s="172" t="s">
        <v>84</v>
      </c>
      <c r="G22" s="154">
        <v>0.2863</v>
      </c>
      <c r="H22" s="168"/>
      <c r="I22" s="155" t="s">
        <v>59</v>
      </c>
      <c r="J22" s="70" t="s">
        <v>400</v>
      </c>
      <c r="K22" s="178">
        <v>0.14199999999999999</v>
      </c>
      <c r="L22" s="155" t="s">
        <v>85</v>
      </c>
      <c r="M22" s="150">
        <v>7.5399999999999995E-2</v>
      </c>
      <c r="N22" s="84"/>
    </row>
    <row r="23" spans="1:28" ht="22.8" x14ac:dyDescent="0.45">
      <c r="A23" s="50"/>
      <c r="B23" s="31" t="s">
        <v>160</v>
      </c>
      <c r="C23" s="63"/>
      <c r="D23" s="166"/>
      <c r="E23" s="166"/>
      <c r="F23" s="176"/>
      <c r="G23" s="163"/>
      <c r="H23" s="168"/>
      <c r="I23" s="63"/>
      <c r="J23" s="77"/>
      <c r="K23" s="179"/>
      <c r="L23" s="63"/>
      <c r="M23" s="149"/>
      <c r="N23" s="84"/>
    </row>
    <row r="24" spans="1:28" ht="22.8" x14ac:dyDescent="0.45">
      <c r="A24" s="50"/>
      <c r="B24" s="31" t="s">
        <v>300</v>
      </c>
      <c r="C24" s="68" t="s">
        <v>170</v>
      </c>
      <c r="D24" s="130" t="s">
        <v>405</v>
      </c>
      <c r="E24" s="57">
        <v>0.95899999999999996</v>
      </c>
      <c r="F24" s="174" t="s">
        <v>171</v>
      </c>
      <c r="G24" s="154">
        <v>0.38600000000000001</v>
      </c>
      <c r="H24" s="168"/>
      <c r="I24" s="130" t="s">
        <v>177</v>
      </c>
      <c r="J24" s="130" t="s">
        <v>401</v>
      </c>
      <c r="K24" s="180">
        <v>0.05</v>
      </c>
      <c r="L24" s="128" t="s">
        <v>178</v>
      </c>
      <c r="M24" s="148">
        <v>1.2999999999999999E-2</v>
      </c>
      <c r="N24" s="44" t="s">
        <v>99</v>
      </c>
    </row>
    <row r="25" spans="1:28" ht="22.8" x14ac:dyDescent="0.45">
      <c r="A25" s="50"/>
      <c r="B25" s="31" t="s">
        <v>301</v>
      </c>
      <c r="C25" s="68" t="s">
        <v>172</v>
      </c>
      <c r="D25" s="130" t="s">
        <v>406</v>
      </c>
      <c r="E25" s="57">
        <v>0.90500000000000003</v>
      </c>
      <c r="F25" s="174" t="s">
        <v>173</v>
      </c>
      <c r="G25" s="154">
        <v>0.496</v>
      </c>
      <c r="H25" s="168"/>
      <c r="I25" s="130" t="s">
        <v>179</v>
      </c>
      <c r="J25" s="130" t="s">
        <v>402</v>
      </c>
      <c r="K25" s="178">
        <v>0.27300000000000002</v>
      </c>
      <c r="L25" s="128" t="s">
        <v>180</v>
      </c>
      <c r="M25" s="147">
        <v>0.107</v>
      </c>
      <c r="N25" s="84"/>
    </row>
    <row r="26" spans="1:28" ht="22.8" x14ac:dyDescent="0.45">
      <c r="A26" s="50"/>
      <c r="B26" s="31" t="s">
        <v>302</v>
      </c>
      <c r="C26" s="68" t="s">
        <v>174</v>
      </c>
      <c r="D26" s="130" t="s">
        <v>407</v>
      </c>
      <c r="E26" s="57">
        <v>0.57499999999999996</v>
      </c>
      <c r="F26" s="174" t="s">
        <v>175</v>
      </c>
      <c r="G26" s="164">
        <v>7.3999999999999996E-2</v>
      </c>
      <c r="H26" s="169"/>
      <c r="I26" s="130" t="s">
        <v>181</v>
      </c>
      <c r="J26" s="130" t="s">
        <v>403</v>
      </c>
      <c r="K26" s="178">
        <v>0.92900000000000005</v>
      </c>
      <c r="L26" s="128" t="s">
        <v>182</v>
      </c>
      <c r="M26" s="147">
        <v>0.374</v>
      </c>
      <c r="N26" s="84"/>
    </row>
    <row r="27" spans="1:28" ht="23.4" thickBot="1" x14ac:dyDescent="0.5">
      <c r="A27" s="50"/>
      <c r="B27" s="48" t="s">
        <v>303</v>
      </c>
      <c r="C27" s="79" t="s">
        <v>289</v>
      </c>
      <c r="D27" s="131" t="s">
        <v>408</v>
      </c>
      <c r="E27" s="173">
        <v>0.72099999999999997</v>
      </c>
      <c r="F27" s="177" t="s">
        <v>176</v>
      </c>
      <c r="G27" s="165">
        <v>0.05</v>
      </c>
      <c r="H27" s="170"/>
      <c r="I27" s="131" t="s">
        <v>183</v>
      </c>
      <c r="J27" s="131" t="s">
        <v>404</v>
      </c>
      <c r="K27" s="173">
        <v>0.86499999999999999</v>
      </c>
      <c r="L27" s="127" t="s">
        <v>184</v>
      </c>
      <c r="M27" s="153">
        <v>0.59399999999999997</v>
      </c>
      <c r="N27" s="85"/>
    </row>
    <row r="28" spans="1:28" x14ac:dyDescent="0.45">
      <c r="A28" s="50"/>
      <c r="B28" s="316" t="s">
        <v>330</v>
      </c>
      <c r="C28" s="345"/>
      <c r="D28" s="345"/>
      <c r="E28" s="345"/>
      <c r="F28" s="345"/>
      <c r="G28" s="316"/>
      <c r="H28" s="316"/>
      <c r="I28" s="316"/>
      <c r="J28" s="316"/>
      <c r="K28" s="316"/>
      <c r="L28" s="345"/>
      <c r="M28" s="345"/>
      <c r="N28" s="316"/>
    </row>
    <row r="29" spans="1:28" ht="18.600000000000001" thickBot="1" x14ac:dyDescent="0.5">
      <c r="A29" s="50"/>
      <c r="B29" s="308"/>
      <c r="C29" s="308"/>
      <c r="D29" s="308"/>
      <c r="J29" s="135"/>
    </row>
    <row r="30" spans="1:28" ht="18.600000000000001" thickBot="1" x14ac:dyDescent="0.5">
      <c r="A30" s="50"/>
      <c r="B30" s="238"/>
      <c r="C30" s="341" t="s">
        <v>622</v>
      </c>
      <c r="D30" s="342"/>
      <c r="E30" s="342"/>
      <c r="F30" s="342"/>
      <c r="G30" s="343"/>
      <c r="H30" s="342" t="s">
        <v>476</v>
      </c>
      <c r="I30" s="342"/>
      <c r="J30" s="342"/>
      <c r="K30" s="342"/>
      <c r="L30" s="342"/>
      <c r="M30" s="237"/>
      <c r="N30" s="232"/>
      <c r="P30" s="27"/>
      <c r="Q30" s="340" t="s">
        <v>415</v>
      </c>
      <c r="R30" s="335"/>
      <c r="S30" s="335"/>
      <c r="T30" s="335"/>
      <c r="U30" s="335"/>
      <c r="V30" s="344"/>
      <c r="W30" s="335" t="s">
        <v>414</v>
      </c>
      <c r="X30" s="335"/>
      <c r="Y30" s="335"/>
      <c r="Z30" s="335"/>
      <c r="AA30" s="335"/>
      <c r="AB30" s="335"/>
    </row>
    <row r="31" spans="1:28" ht="18.600000000000001" thickBot="1" x14ac:dyDescent="0.5">
      <c r="A31" s="3"/>
      <c r="B31" s="239"/>
      <c r="C31" s="251" t="s">
        <v>69</v>
      </c>
      <c r="D31" s="255" t="s">
        <v>600</v>
      </c>
      <c r="E31" s="255" t="s">
        <v>477</v>
      </c>
      <c r="F31" s="243" t="s">
        <v>601</v>
      </c>
      <c r="G31" s="247" t="s">
        <v>477</v>
      </c>
      <c r="H31" s="259" t="s">
        <v>69</v>
      </c>
      <c r="I31" s="255" t="s">
        <v>600</v>
      </c>
      <c r="J31" s="255" t="s">
        <v>477</v>
      </c>
      <c r="K31" s="255" t="s">
        <v>601</v>
      </c>
      <c r="L31" s="266" t="s">
        <v>477</v>
      </c>
      <c r="M31" s="237"/>
      <c r="N31" s="232"/>
      <c r="P31" s="25"/>
      <c r="Q31" s="35" t="s">
        <v>69</v>
      </c>
      <c r="R31" s="162" t="s">
        <v>344</v>
      </c>
      <c r="S31" s="171" t="s">
        <v>153</v>
      </c>
      <c r="T31" s="158" t="s">
        <v>70</v>
      </c>
      <c r="U31" s="336" t="s">
        <v>48</v>
      </c>
      <c r="V31" s="337"/>
      <c r="W31" s="35" t="s">
        <v>69</v>
      </c>
      <c r="X31" s="162" t="s">
        <v>344</v>
      </c>
      <c r="Y31" s="181" t="s">
        <v>153</v>
      </c>
      <c r="Z31" s="158" t="s">
        <v>70</v>
      </c>
      <c r="AA31" s="338" t="s">
        <v>48</v>
      </c>
      <c r="AB31" s="339"/>
    </row>
    <row r="32" spans="1:28" ht="22.8" x14ac:dyDescent="0.45">
      <c r="B32" s="240" t="s">
        <v>602</v>
      </c>
      <c r="C32" s="252" t="s">
        <v>486</v>
      </c>
      <c r="D32" s="222" t="s">
        <v>487</v>
      </c>
      <c r="E32" s="257">
        <v>0.95299999999999996</v>
      </c>
      <c r="F32" s="271" t="s">
        <v>488</v>
      </c>
      <c r="G32" s="248">
        <v>0.76</v>
      </c>
      <c r="H32" s="260" t="s">
        <v>490</v>
      </c>
      <c r="I32" s="222" t="s">
        <v>489</v>
      </c>
      <c r="J32" s="257">
        <v>0.16900000000000001</v>
      </c>
      <c r="K32" s="270" t="s">
        <v>491</v>
      </c>
      <c r="L32" s="267">
        <v>0.47699999999999998</v>
      </c>
      <c r="M32" s="237"/>
      <c r="N32" s="232"/>
      <c r="P32" s="27" t="s">
        <v>290</v>
      </c>
      <c r="Q32" s="211" t="s">
        <v>486</v>
      </c>
      <c r="R32" s="212" t="s">
        <v>487</v>
      </c>
      <c r="S32" s="57">
        <v>0.95299999999999996</v>
      </c>
      <c r="T32" s="213" t="s">
        <v>488</v>
      </c>
      <c r="U32" s="185">
        <v>0.75980000000000003</v>
      </c>
      <c r="V32" s="167"/>
      <c r="W32" s="214" t="s">
        <v>490</v>
      </c>
      <c r="X32" s="215" t="s">
        <v>489</v>
      </c>
      <c r="Y32" s="178">
        <v>0.16900000000000001</v>
      </c>
      <c r="Z32" s="214" t="s">
        <v>491</v>
      </c>
      <c r="AA32" s="146">
        <v>0.47689999999999999</v>
      </c>
      <c r="AB32" s="23"/>
    </row>
    <row r="33" spans="2:28" ht="36" x14ac:dyDescent="0.45">
      <c r="B33" s="240" t="s">
        <v>623</v>
      </c>
      <c r="C33" s="253" t="s">
        <v>424</v>
      </c>
      <c r="D33" s="220" t="s">
        <v>592</v>
      </c>
      <c r="E33" s="257">
        <v>1</v>
      </c>
      <c r="F33" s="216" t="s">
        <v>594</v>
      </c>
      <c r="G33" s="248">
        <v>0.72199999999999998</v>
      </c>
      <c r="H33" s="261" t="s">
        <v>425</v>
      </c>
      <c r="I33" s="220" t="s">
        <v>593</v>
      </c>
      <c r="J33" s="257">
        <v>0.154</v>
      </c>
      <c r="K33" s="220" t="s">
        <v>595</v>
      </c>
      <c r="L33" s="268">
        <v>0.59399999999999997</v>
      </c>
      <c r="M33" s="236"/>
      <c r="O33" s="31" t="s">
        <v>331</v>
      </c>
      <c r="P33" s="31" t="s">
        <v>315</v>
      </c>
      <c r="Q33" s="209" t="s">
        <v>424</v>
      </c>
      <c r="R33" s="216" t="s">
        <v>592</v>
      </c>
      <c r="S33" s="57">
        <v>1</v>
      </c>
      <c r="T33" s="218" t="s">
        <v>594</v>
      </c>
      <c r="U33" s="185">
        <v>0.72230000000000005</v>
      </c>
      <c r="V33" s="168"/>
      <c r="W33" s="210" t="s">
        <v>425</v>
      </c>
      <c r="X33" s="229" t="s">
        <v>593</v>
      </c>
      <c r="Y33" s="178">
        <v>0.154</v>
      </c>
      <c r="Z33" s="218" t="s">
        <v>595</v>
      </c>
      <c r="AA33" s="147">
        <v>0.59370000000000001</v>
      </c>
      <c r="AB33" s="24"/>
    </row>
    <row r="34" spans="2:28" ht="22.8" x14ac:dyDescent="0.45">
      <c r="B34" s="240" t="s">
        <v>603</v>
      </c>
      <c r="C34" s="253" t="s">
        <v>426</v>
      </c>
      <c r="D34" s="220" t="s">
        <v>492</v>
      </c>
      <c r="E34" s="257">
        <v>0.67800000000000005</v>
      </c>
      <c r="F34" s="231" t="s">
        <v>496</v>
      </c>
      <c r="G34" s="248">
        <v>6.9000000000000006E-2</v>
      </c>
      <c r="H34" s="261" t="s">
        <v>427</v>
      </c>
      <c r="I34" s="220" t="s">
        <v>500</v>
      </c>
      <c r="J34" s="257">
        <v>0.28499999999999998</v>
      </c>
      <c r="K34" s="222" t="s">
        <v>504</v>
      </c>
      <c r="L34" s="268">
        <v>5.6000000000000001E-2</v>
      </c>
      <c r="M34" s="236"/>
      <c r="P34" s="31" t="s">
        <v>313</v>
      </c>
      <c r="Q34" s="209" t="s">
        <v>426</v>
      </c>
      <c r="R34" s="216" t="s">
        <v>492</v>
      </c>
      <c r="S34" s="57">
        <v>0.67800000000000005</v>
      </c>
      <c r="T34" s="217" t="s">
        <v>496</v>
      </c>
      <c r="U34" s="185">
        <v>6.8699999999999997E-2</v>
      </c>
      <c r="V34" s="168"/>
      <c r="W34" s="210" t="s">
        <v>427</v>
      </c>
      <c r="X34" s="218" t="s">
        <v>500</v>
      </c>
      <c r="Y34" s="178">
        <v>0.28499999999999998</v>
      </c>
      <c r="Z34" s="219" t="s">
        <v>504</v>
      </c>
      <c r="AA34" s="147">
        <v>5.5899999999999998E-2</v>
      </c>
      <c r="AB34" s="24"/>
    </row>
    <row r="35" spans="2:28" ht="22.8" x14ac:dyDescent="0.45">
      <c r="B35" s="240" t="s">
        <v>604</v>
      </c>
      <c r="C35" s="253" t="s">
        <v>428</v>
      </c>
      <c r="D35" s="222" t="s">
        <v>493</v>
      </c>
      <c r="E35" s="257">
        <v>0.81200000000000006</v>
      </c>
      <c r="F35" s="231" t="s">
        <v>497</v>
      </c>
      <c r="G35" s="248">
        <v>0.83399999999999996</v>
      </c>
      <c r="H35" s="261" t="s">
        <v>429</v>
      </c>
      <c r="I35" s="222" t="s">
        <v>503</v>
      </c>
      <c r="J35" s="257">
        <v>0.21</v>
      </c>
      <c r="K35" s="222" t="s">
        <v>505</v>
      </c>
      <c r="L35" s="268">
        <v>0.57499999999999996</v>
      </c>
      <c r="M35" s="236"/>
      <c r="P35" s="31" t="s">
        <v>332</v>
      </c>
      <c r="Q35" s="209" t="s">
        <v>428</v>
      </c>
      <c r="R35" s="212" t="s">
        <v>493</v>
      </c>
      <c r="S35" s="57">
        <v>0.81200000000000006</v>
      </c>
      <c r="T35" s="217" t="s">
        <v>497</v>
      </c>
      <c r="U35" s="185">
        <v>0.83360000000000001</v>
      </c>
      <c r="V35" s="168"/>
      <c r="W35" s="210" t="s">
        <v>429</v>
      </c>
      <c r="X35" s="219" t="s">
        <v>503</v>
      </c>
      <c r="Y35" s="178">
        <v>0.21</v>
      </c>
      <c r="Z35" s="219" t="s">
        <v>505</v>
      </c>
      <c r="AA35" s="147">
        <v>0.57509999999999994</v>
      </c>
      <c r="AB35" s="24"/>
    </row>
    <row r="36" spans="2:28" ht="22.8" x14ac:dyDescent="0.45">
      <c r="B36" s="240" t="s">
        <v>605</v>
      </c>
      <c r="C36" s="253" t="s">
        <v>430</v>
      </c>
      <c r="D36" s="222" t="s">
        <v>494</v>
      </c>
      <c r="E36" s="257">
        <v>0.44400000000000001</v>
      </c>
      <c r="F36" s="231" t="s">
        <v>498</v>
      </c>
      <c r="G36" s="248">
        <v>0.154</v>
      </c>
      <c r="H36" s="261" t="s">
        <v>431</v>
      </c>
      <c r="I36" s="222" t="s">
        <v>502</v>
      </c>
      <c r="J36" s="257">
        <v>0.52600000000000002</v>
      </c>
      <c r="K36" s="222" t="s">
        <v>506</v>
      </c>
      <c r="L36" s="268">
        <v>0.221</v>
      </c>
      <c r="M36" s="236"/>
      <c r="P36" s="31" t="s">
        <v>314</v>
      </c>
      <c r="Q36" s="209" t="s">
        <v>430</v>
      </c>
      <c r="R36" s="212" t="s">
        <v>494</v>
      </c>
      <c r="S36" s="57">
        <v>0.44400000000000001</v>
      </c>
      <c r="T36" s="217" t="s">
        <v>498</v>
      </c>
      <c r="U36" s="185">
        <v>0.15359999999999999</v>
      </c>
      <c r="V36" s="168"/>
      <c r="W36" s="210" t="s">
        <v>431</v>
      </c>
      <c r="X36" s="219" t="s">
        <v>502</v>
      </c>
      <c r="Y36" s="178">
        <v>0.52600000000000002</v>
      </c>
      <c r="Z36" s="219" t="s">
        <v>506</v>
      </c>
      <c r="AA36" s="147">
        <v>0.2213</v>
      </c>
      <c r="AB36" s="24"/>
    </row>
    <row r="37" spans="2:28" ht="22.8" x14ac:dyDescent="0.45">
      <c r="B37" s="240" t="s">
        <v>9</v>
      </c>
      <c r="C37" s="253" t="s">
        <v>432</v>
      </c>
      <c r="D37" s="222" t="s">
        <v>495</v>
      </c>
      <c r="E37" s="257">
        <v>0.20599999999999999</v>
      </c>
      <c r="F37" s="231" t="s">
        <v>499</v>
      </c>
      <c r="G37" s="248">
        <v>0.24099999999999999</v>
      </c>
      <c r="H37" s="261" t="s">
        <v>433</v>
      </c>
      <c r="I37" s="222" t="s">
        <v>501</v>
      </c>
      <c r="J37" s="257">
        <v>8.3000000000000004E-2</v>
      </c>
      <c r="K37" s="222" t="s">
        <v>507</v>
      </c>
      <c r="L37" s="268" t="s">
        <v>606</v>
      </c>
      <c r="M37" s="236"/>
      <c r="P37" s="31" t="s">
        <v>329</v>
      </c>
      <c r="Q37" s="209" t="s">
        <v>432</v>
      </c>
      <c r="R37" s="212" t="s">
        <v>495</v>
      </c>
      <c r="S37" s="57">
        <v>0.20599999999999999</v>
      </c>
      <c r="T37" s="217" t="s">
        <v>499</v>
      </c>
      <c r="U37" s="185">
        <v>0.24110000000000001</v>
      </c>
      <c r="V37" s="168"/>
      <c r="W37" s="210" t="s">
        <v>433</v>
      </c>
      <c r="X37" s="219" t="s">
        <v>501</v>
      </c>
      <c r="Y37" s="178">
        <v>8.3000000000000004E-2</v>
      </c>
      <c r="Z37" s="219" t="s">
        <v>507</v>
      </c>
      <c r="AA37" s="148">
        <v>2.8400000000000002E-2</v>
      </c>
      <c r="AB37" s="44" t="s">
        <v>99</v>
      </c>
    </row>
    <row r="38" spans="2:28" ht="22.8" x14ac:dyDescent="0.45">
      <c r="B38" s="240" t="s">
        <v>154</v>
      </c>
      <c r="C38" s="254"/>
      <c r="D38" s="179"/>
      <c r="E38" s="272"/>
      <c r="F38" s="166"/>
      <c r="G38" s="273"/>
      <c r="H38" s="262"/>
      <c r="I38" s="179"/>
      <c r="J38" s="272"/>
      <c r="K38" s="179"/>
      <c r="L38" s="269"/>
      <c r="M38" s="234"/>
      <c r="P38" s="31" t="s">
        <v>154</v>
      </c>
      <c r="Q38" s="43"/>
      <c r="R38" s="77"/>
      <c r="S38" s="166"/>
      <c r="T38" s="176"/>
      <c r="U38" s="163"/>
      <c r="V38" s="168"/>
      <c r="W38" s="166"/>
      <c r="X38" s="166"/>
      <c r="Y38" s="179"/>
      <c r="Z38" s="63"/>
      <c r="AA38" s="149"/>
      <c r="AB38" s="84"/>
    </row>
    <row r="39" spans="2:28" ht="30" x14ac:dyDescent="0.45">
      <c r="B39" s="240" t="s">
        <v>607</v>
      </c>
      <c r="C39" s="244" t="s">
        <v>520</v>
      </c>
      <c r="D39" s="220" t="s">
        <v>521</v>
      </c>
      <c r="E39" s="257">
        <v>0.26100000000000001</v>
      </c>
      <c r="F39" s="212" t="s">
        <v>522</v>
      </c>
      <c r="G39" s="248">
        <v>9.2999999999999999E-2</v>
      </c>
      <c r="H39" s="263" t="s">
        <v>562</v>
      </c>
      <c r="I39" s="220" t="s">
        <v>563</v>
      </c>
      <c r="J39" s="257">
        <v>0.11</v>
      </c>
      <c r="K39" s="220" t="s">
        <v>564</v>
      </c>
      <c r="L39" s="268">
        <v>0.82299999999999995</v>
      </c>
      <c r="M39" s="236"/>
      <c r="P39" s="31" t="s">
        <v>291</v>
      </c>
      <c r="Q39" s="216" t="s">
        <v>520</v>
      </c>
      <c r="R39" s="216" t="s">
        <v>521</v>
      </c>
      <c r="S39" s="57">
        <v>0.26100000000000001</v>
      </c>
      <c r="T39" s="221" t="s">
        <v>522</v>
      </c>
      <c r="U39" s="185">
        <v>9.2999999999999999E-2</v>
      </c>
      <c r="V39" s="168"/>
      <c r="W39" s="216" t="s">
        <v>562</v>
      </c>
      <c r="X39" s="216" t="s">
        <v>563</v>
      </c>
      <c r="Y39" s="178">
        <v>0.11</v>
      </c>
      <c r="Z39" s="216" t="s">
        <v>564</v>
      </c>
      <c r="AA39" s="150">
        <v>0.82299999999999995</v>
      </c>
      <c r="AB39" s="84"/>
    </row>
    <row r="40" spans="2:28" ht="22.8" x14ac:dyDescent="0.45">
      <c r="B40" s="240" t="s">
        <v>608</v>
      </c>
      <c r="C40" s="244" t="s">
        <v>523</v>
      </c>
      <c r="D40" s="220" t="s">
        <v>524</v>
      </c>
      <c r="E40" s="257">
        <v>0.76</v>
      </c>
      <c r="F40" s="212" t="s">
        <v>525</v>
      </c>
      <c r="G40" s="248">
        <v>0.38600000000000001</v>
      </c>
      <c r="H40" s="263" t="s">
        <v>565</v>
      </c>
      <c r="I40" s="220" t="s">
        <v>566</v>
      </c>
      <c r="J40" s="257">
        <v>0.26100000000000001</v>
      </c>
      <c r="K40" s="220" t="s">
        <v>567</v>
      </c>
      <c r="L40" s="268">
        <v>0.23</v>
      </c>
      <c r="M40" s="236"/>
      <c r="P40" s="31" t="s">
        <v>292</v>
      </c>
      <c r="Q40" s="216" t="s">
        <v>523</v>
      </c>
      <c r="R40" s="216" t="s">
        <v>524</v>
      </c>
      <c r="S40" s="57">
        <v>0.76</v>
      </c>
      <c r="T40" s="221" t="s">
        <v>525</v>
      </c>
      <c r="U40" s="185">
        <v>0.38600000000000001</v>
      </c>
      <c r="V40" s="168"/>
      <c r="W40" s="216" t="s">
        <v>565</v>
      </c>
      <c r="X40" s="216" t="s">
        <v>566</v>
      </c>
      <c r="Y40" s="178">
        <v>0.26100000000000001</v>
      </c>
      <c r="Z40" s="216" t="s">
        <v>567</v>
      </c>
      <c r="AA40" s="150">
        <v>0.23</v>
      </c>
      <c r="AB40" s="84"/>
    </row>
    <row r="41" spans="2:28" ht="22.8" x14ac:dyDescent="0.45">
      <c r="B41" s="240" t="s">
        <v>609</v>
      </c>
      <c r="C41" s="244" t="s">
        <v>526</v>
      </c>
      <c r="D41" s="220" t="s">
        <v>527</v>
      </c>
      <c r="E41" s="257">
        <v>0.16900000000000001</v>
      </c>
      <c r="F41" s="212" t="s">
        <v>528</v>
      </c>
      <c r="G41" s="248" t="s">
        <v>610</v>
      </c>
      <c r="H41" s="263" t="s">
        <v>568</v>
      </c>
      <c r="I41" s="220" t="s">
        <v>569</v>
      </c>
      <c r="J41" s="257">
        <v>0.32800000000000001</v>
      </c>
      <c r="K41" s="220" t="s">
        <v>570</v>
      </c>
      <c r="L41" s="268">
        <v>0.28599999999999998</v>
      </c>
      <c r="M41" s="236"/>
      <c r="P41" s="31" t="s">
        <v>293</v>
      </c>
      <c r="Q41" s="216" t="s">
        <v>526</v>
      </c>
      <c r="R41" s="216" t="s">
        <v>527</v>
      </c>
      <c r="S41" s="57">
        <v>0.16900000000000001</v>
      </c>
      <c r="T41" s="221" t="s">
        <v>528</v>
      </c>
      <c r="U41" s="164">
        <v>4.7E-2</v>
      </c>
      <c r="V41" s="169" t="s">
        <v>99</v>
      </c>
      <c r="W41" s="216" t="s">
        <v>568</v>
      </c>
      <c r="X41" s="216" t="s">
        <v>569</v>
      </c>
      <c r="Y41" s="178">
        <v>0.32800000000000001</v>
      </c>
      <c r="Z41" s="216" t="s">
        <v>570</v>
      </c>
      <c r="AA41" s="150">
        <v>0.28599999999999998</v>
      </c>
      <c r="AB41" s="84"/>
    </row>
    <row r="42" spans="2:28" ht="22.8" x14ac:dyDescent="0.45">
      <c r="B42" s="240" t="s">
        <v>611</v>
      </c>
      <c r="C42" s="244" t="s">
        <v>529</v>
      </c>
      <c r="D42" s="220" t="s">
        <v>542</v>
      </c>
      <c r="E42" s="257">
        <v>0.59299999999999997</v>
      </c>
      <c r="F42" s="212" t="s">
        <v>543</v>
      </c>
      <c r="G42" s="248">
        <v>0.81299999999999994</v>
      </c>
      <c r="H42" s="263" t="s">
        <v>571</v>
      </c>
      <c r="I42" s="220" t="s">
        <v>572</v>
      </c>
      <c r="J42" s="257">
        <v>0.38400000000000001</v>
      </c>
      <c r="K42" s="220" t="s">
        <v>573</v>
      </c>
      <c r="L42" s="268">
        <v>0.67700000000000005</v>
      </c>
      <c r="M42" s="236"/>
      <c r="P42" s="31" t="s">
        <v>294</v>
      </c>
      <c r="Q42" s="216" t="s">
        <v>529</v>
      </c>
      <c r="R42" s="216" t="s">
        <v>542</v>
      </c>
      <c r="S42" s="57">
        <v>0.59299999999999997</v>
      </c>
      <c r="T42" s="221" t="s">
        <v>543</v>
      </c>
      <c r="U42" s="185">
        <v>0.81299999999999994</v>
      </c>
      <c r="V42" s="168"/>
      <c r="W42" s="216" t="s">
        <v>571</v>
      </c>
      <c r="X42" s="216" t="s">
        <v>572</v>
      </c>
      <c r="Y42" s="178">
        <v>0.38400000000000001</v>
      </c>
      <c r="Z42" s="216" t="s">
        <v>573</v>
      </c>
      <c r="AA42" s="150">
        <v>0.67700000000000005</v>
      </c>
      <c r="AB42" s="84"/>
    </row>
    <row r="43" spans="2:28" ht="22.8" x14ac:dyDescent="0.45">
      <c r="B43" s="240" t="s">
        <v>612</v>
      </c>
      <c r="C43" s="244" t="s">
        <v>530</v>
      </c>
      <c r="D43" s="220" t="s">
        <v>545</v>
      </c>
      <c r="E43" s="257">
        <v>4.1000000000000002E-2</v>
      </c>
      <c r="F43" s="212" t="s">
        <v>544</v>
      </c>
      <c r="G43" s="248">
        <v>0.28399999999999997</v>
      </c>
      <c r="H43" s="263" t="s">
        <v>574</v>
      </c>
      <c r="I43" s="220" t="s">
        <v>575</v>
      </c>
      <c r="J43" s="257">
        <v>0.65700000000000003</v>
      </c>
      <c r="K43" s="220" t="s">
        <v>576</v>
      </c>
      <c r="L43" s="268">
        <v>0.878</v>
      </c>
      <c r="M43" s="236"/>
      <c r="P43" s="31" t="s">
        <v>295</v>
      </c>
      <c r="Q43" s="216" t="s">
        <v>530</v>
      </c>
      <c r="R43" s="216" t="s">
        <v>545</v>
      </c>
      <c r="S43" s="57">
        <v>4.1000000000000002E-2</v>
      </c>
      <c r="T43" s="221" t="s">
        <v>544</v>
      </c>
      <c r="U43" s="86">
        <v>0.28399999999999997</v>
      </c>
      <c r="V43" s="168"/>
      <c r="W43" s="216" t="s">
        <v>574</v>
      </c>
      <c r="X43" s="216" t="s">
        <v>575</v>
      </c>
      <c r="Y43" s="178">
        <v>0.65700000000000003</v>
      </c>
      <c r="Z43" s="216" t="s">
        <v>576</v>
      </c>
      <c r="AA43" s="151">
        <v>0.878</v>
      </c>
      <c r="AB43" s="84"/>
    </row>
    <row r="44" spans="2:28" ht="22.8" x14ac:dyDescent="0.45">
      <c r="B44" s="240" t="s">
        <v>613</v>
      </c>
      <c r="C44" s="244" t="s">
        <v>531</v>
      </c>
      <c r="D44" s="220" t="s">
        <v>546</v>
      </c>
      <c r="E44" s="257">
        <v>0.106</v>
      </c>
      <c r="F44" s="212" t="s">
        <v>547</v>
      </c>
      <c r="G44" s="248">
        <v>0.47299999999999998</v>
      </c>
      <c r="H44" s="263" t="s">
        <v>577</v>
      </c>
      <c r="I44" s="220" t="s">
        <v>578</v>
      </c>
      <c r="J44" s="257">
        <v>0.52600000000000002</v>
      </c>
      <c r="K44" s="220" t="s">
        <v>579</v>
      </c>
      <c r="L44" s="268">
        <v>0.53100000000000003</v>
      </c>
      <c r="M44" s="236"/>
      <c r="P44" s="31" t="s">
        <v>296</v>
      </c>
      <c r="Q44" s="216" t="s">
        <v>531</v>
      </c>
      <c r="R44" s="216" t="s">
        <v>546</v>
      </c>
      <c r="S44" s="57">
        <v>0.106</v>
      </c>
      <c r="T44" s="221" t="s">
        <v>547</v>
      </c>
      <c r="U44" s="86">
        <v>0.47299999999999998</v>
      </c>
      <c r="V44" s="168"/>
      <c r="W44" s="216" t="s">
        <v>577</v>
      </c>
      <c r="X44" s="216" t="s">
        <v>578</v>
      </c>
      <c r="Y44" s="178">
        <v>0.52600000000000002</v>
      </c>
      <c r="Z44" s="216" t="s">
        <v>579</v>
      </c>
      <c r="AA44" s="151">
        <v>0.53100000000000003</v>
      </c>
      <c r="AB44" s="84"/>
    </row>
    <row r="45" spans="2:28" ht="22.8" x14ac:dyDescent="0.45">
      <c r="B45" s="240" t="s">
        <v>614</v>
      </c>
      <c r="C45" s="244" t="s">
        <v>532</v>
      </c>
      <c r="D45" s="220" t="s">
        <v>548</v>
      </c>
      <c r="E45" s="257">
        <v>5.7000000000000002E-2</v>
      </c>
      <c r="F45" s="212" t="s">
        <v>549</v>
      </c>
      <c r="G45" s="248" t="s">
        <v>624</v>
      </c>
      <c r="H45" s="263" t="s">
        <v>580</v>
      </c>
      <c r="I45" s="220" t="s">
        <v>581</v>
      </c>
      <c r="J45" s="257">
        <v>0.88700000000000001</v>
      </c>
      <c r="K45" s="220" t="s">
        <v>582</v>
      </c>
      <c r="L45" s="268">
        <v>0.16800000000000001</v>
      </c>
      <c r="M45" s="236"/>
      <c r="P45" s="31" t="s">
        <v>297</v>
      </c>
      <c r="Q45" s="216" t="s">
        <v>532</v>
      </c>
      <c r="R45" s="216" t="s">
        <v>548</v>
      </c>
      <c r="S45" s="57">
        <v>5.7000000000000002E-2</v>
      </c>
      <c r="T45" s="221" t="s">
        <v>549</v>
      </c>
      <c r="U45" s="164">
        <v>2.4E-2</v>
      </c>
      <c r="V45" s="169" t="s">
        <v>99</v>
      </c>
      <c r="W45" s="216" t="s">
        <v>580</v>
      </c>
      <c r="X45" s="216" t="s">
        <v>581</v>
      </c>
      <c r="Y45" s="178">
        <v>0.88700000000000001</v>
      </c>
      <c r="Z45" s="216" t="s">
        <v>582</v>
      </c>
      <c r="AA45" s="150">
        <v>0.16800000000000001</v>
      </c>
      <c r="AB45" s="84"/>
    </row>
    <row r="46" spans="2:28" ht="22.8" x14ac:dyDescent="0.45">
      <c r="B46" s="240" t="s">
        <v>615</v>
      </c>
      <c r="C46" s="244" t="s">
        <v>533</v>
      </c>
      <c r="D46" s="222" t="s">
        <v>536</v>
      </c>
      <c r="E46" s="257">
        <v>0.47499999999999998</v>
      </c>
      <c r="F46" s="212" t="s">
        <v>537</v>
      </c>
      <c r="G46" s="248">
        <v>0.64600000000000002</v>
      </c>
      <c r="H46" s="264" t="s">
        <v>583</v>
      </c>
      <c r="I46" s="222" t="s">
        <v>584</v>
      </c>
      <c r="J46" s="257">
        <v>0.755</v>
      </c>
      <c r="K46" s="222" t="s">
        <v>585</v>
      </c>
      <c r="L46" s="268">
        <v>0.182</v>
      </c>
      <c r="M46" s="236"/>
      <c r="P46" s="31" t="s">
        <v>298</v>
      </c>
      <c r="Q46" s="216" t="s">
        <v>533</v>
      </c>
      <c r="R46" s="212" t="s">
        <v>536</v>
      </c>
      <c r="S46" s="57">
        <v>0.47499999999999998</v>
      </c>
      <c r="T46" s="221" t="s">
        <v>537</v>
      </c>
      <c r="U46" s="185">
        <v>0.64600000000000002</v>
      </c>
      <c r="V46" s="168"/>
      <c r="W46" s="212" t="s">
        <v>583</v>
      </c>
      <c r="X46" s="212" t="s">
        <v>584</v>
      </c>
      <c r="Y46" s="178">
        <v>0.755</v>
      </c>
      <c r="Z46" s="212" t="s">
        <v>585</v>
      </c>
      <c r="AA46" s="150">
        <v>0.182</v>
      </c>
      <c r="AB46" s="84"/>
    </row>
    <row r="47" spans="2:28" ht="22.8" x14ac:dyDescent="0.45">
      <c r="B47" s="240" t="s">
        <v>616</v>
      </c>
      <c r="C47" s="245" t="s">
        <v>534</v>
      </c>
      <c r="D47" s="222" t="s">
        <v>538</v>
      </c>
      <c r="E47" s="257">
        <v>0.76</v>
      </c>
      <c r="F47" s="212" t="s">
        <v>539</v>
      </c>
      <c r="G47" s="248">
        <v>0.44500000000000001</v>
      </c>
      <c r="H47" s="264" t="s">
        <v>586</v>
      </c>
      <c r="I47" s="222" t="s">
        <v>587</v>
      </c>
      <c r="J47" s="257">
        <v>0.154</v>
      </c>
      <c r="K47" s="222" t="s">
        <v>588</v>
      </c>
      <c r="L47" s="268" t="s">
        <v>625</v>
      </c>
      <c r="M47" s="236"/>
      <c r="P47" s="31" t="s">
        <v>299</v>
      </c>
      <c r="Q47" s="212" t="s">
        <v>534</v>
      </c>
      <c r="R47" s="212" t="s">
        <v>538</v>
      </c>
      <c r="S47" s="57">
        <v>0.76</v>
      </c>
      <c r="T47" s="221" t="s">
        <v>539</v>
      </c>
      <c r="U47" s="185">
        <v>0.44500000000000001</v>
      </c>
      <c r="V47" s="168"/>
      <c r="W47" s="212" t="s">
        <v>586</v>
      </c>
      <c r="X47" s="212" t="s">
        <v>587</v>
      </c>
      <c r="Y47" s="178">
        <v>0.154</v>
      </c>
      <c r="Z47" s="212" t="s">
        <v>588</v>
      </c>
      <c r="AA47" s="152">
        <v>3.3000000000000002E-2</v>
      </c>
      <c r="AB47" s="44" t="s">
        <v>99</v>
      </c>
    </row>
    <row r="48" spans="2:28" ht="22.8" x14ac:dyDescent="0.45">
      <c r="B48" s="240" t="s">
        <v>626</v>
      </c>
      <c r="C48" s="245" t="s">
        <v>535</v>
      </c>
      <c r="D48" s="222" t="s">
        <v>541</v>
      </c>
      <c r="E48" s="257">
        <v>0.30099999999999999</v>
      </c>
      <c r="F48" s="212" t="s">
        <v>540</v>
      </c>
      <c r="G48" s="248">
        <v>7.0999999999999994E-2</v>
      </c>
      <c r="H48" s="264" t="s">
        <v>589</v>
      </c>
      <c r="I48" s="222" t="s">
        <v>590</v>
      </c>
      <c r="J48" s="257">
        <v>0.13200000000000001</v>
      </c>
      <c r="K48" s="222" t="s">
        <v>591</v>
      </c>
      <c r="L48" s="268">
        <v>8.6999999999999994E-2</v>
      </c>
      <c r="M48" s="236"/>
      <c r="P48" s="31" t="s">
        <v>331</v>
      </c>
      <c r="Q48" s="212" t="s">
        <v>535</v>
      </c>
      <c r="R48" s="212" t="s">
        <v>541</v>
      </c>
      <c r="S48" s="57">
        <v>0.30099999999999999</v>
      </c>
      <c r="T48" s="221" t="s">
        <v>540</v>
      </c>
      <c r="U48" s="185">
        <v>7.0999999999999994E-2</v>
      </c>
      <c r="V48" s="168"/>
      <c r="W48" s="212" t="s">
        <v>589</v>
      </c>
      <c r="X48" s="212" t="s">
        <v>590</v>
      </c>
      <c r="Y48" s="178">
        <v>0.13200000000000001</v>
      </c>
      <c r="Z48" s="212" t="s">
        <v>591</v>
      </c>
      <c r="AA48" s="150">
        <v>8.6999999999999994E-2</v>
      </c>
      <c r="AB48" s="84"/>
    </row>
    <row r="49" spans="2:28" ht="22.8" x14ac:dyDescent="0.45">
      <c r="B49" s="240" t="s">
        <v>617</v>
      </c>
      <c r="C49" s="253" t="s">
        <v>436</v>
      </c>
      <c r="D49" s="220" t="s">
        <v>598</v>
      </c>
      <c r="E49" s="257">
        <v>0.79800000000000004</v>
      </c>
      <c r="F49" s="231" t="s">
        <v>599</v>
      </c>
      <c r="G49" s="248">
        <v>0.28599999999999998</v>
      </c>
      <c r="H49" s="261" t="s">
        <v>437</v>
      </c>
      <c r="I49" s="230" t="s">
        <v>596</v>
      </c>
      <c r="J49" s="257">
        <v>0.14199999999999999</v>
      </c>
      <c r="K49" s="230" t="s">
        <v>597</v>
      </c>
      <c r="L49" s="268">
        <v>7.4999999999999997E-2</v>
      </c>
      <c r="M49" s="236"/>
      <c r="P49" s="31" t="s">
        <v>306</v>
      </c>
      <c r="Q49" s="209" t="s">
        <v>436</v>
      </c>
      <c r="R49" s="216" t="s">
        <v>598</v>
      </c>
      <c r="S49" s="57">
        <v>0.79800000000000004</v>
      </c>
      <c r="T49" s="217" t="s">
        <v>599</v>
      </c>
      <c r="U49" s="185">
        <v>0.2863</v>
      </c>
      <c r="V49" s="168"/>
      <c r="W49" s="210" t="s">
        <v>437</v>
      </c>
      <c r="X49" s="230" t="s">
        <v>596</v>
      </c>
      <c r="Y49" s="178">
        <v>0.14199999999999999</v>
      </c>
      <c r="Z49" s="231" t="s">
        <v>597</v>
      </c>
      <c r="AA49" s="150">
        <v>7.5399999999999995E-2</v>
      </c>
      <c r="AB49" s="84"/>
    </row>
    <row r="50" spans="2:28" ht="22.8" x14ac:dyDescent="0.45">
      <c r="B50" s="240" t="s">
        <v>160</v>
      </c>
      <c r="C50" s="254"/>
      <c r="D50" s="179"/>
      <c r="E50" s="272"/>
      <c r="F50" s="166"/>
      <c r="G50" s="273"/>
      <c r="H50" s="262"/>
      <c r="I50" s="179"/>
      <c r="J50" s="272"/>
      <c r="K50" s="179"/>
      <c r="L50" s="269"/>
      <c r="M50" s="234"/>
      <c r="P50" s="31" t="s">
        <v>160</v>
      </c>
      <c r="Q50" s="63"/>
      <c r="R50" s="166"/>
      <c r="S50" s="166"/>
      <c r="T50" s="176"/>
      <c r="U50" s="163"/>
      <c r="V50" s="168"/>
      <c r="W50" s="63"/>
      <c r="X50" s="77"/>
      <c r="Y50" s="179"/>
      <c r="Z50" s="63"/>
      <c r="AA50" s="149"/>
      <c r="AB50" s="84"/>
    </row>
    <row r="51" spans="2:28" ht="22.8" x14ac:dyDescent="0.45">
      <c r="B51" s="240" t="s">
        <v>618</v>
      </c>
      <c r="C51" s="244" t="s">
        <v>508</v>
      </c>
      <c r="D51" s="222" t="s">
        <v>511</v>
      </c>
      <c r="E51" s="257">
        <v>0.95899999999999996</v>
      </c>
      <c r="F51" s="212" t="s">
        <v>512</v>
      </c>
      <c r="G51" s="248">
        <v>0.38600000000000001</v>
      </c>
      <c r="H51" s="263" t="s">
        <v>550</v>
      </c>
      <c r="I51" s="222" t="s">
        <v>551</v>
      </c>
      <c r="J51" s="257">
        <v>0.05</v>
      </c>
      <c r="K51" s="222" t="s">
        <v>552</v>
      </c>
      <c r="L51" s="268" t="s">
        <v>627</v>
      </c>
      <c r="M51" s="236"/>
      <c r="P51" s="31" t="s">
        <v>300</v>
      </c>
      <c r="Q51" s="220" t="s">
        <v>508</v>
      </c>
      <c r="R51" s="212" t="s">
        <v>511</v>
      </c>
      <c r="T51" s="221" t="s">
        <v>512</v>
      </c>
      <c r="U51" s="185">
        <v>0.38600000000000001</v>
      </c>
      <c r="V51" s="168"/>
      <c r="W51" s="216" t="s">
        <v>550</v>
      </c>
      <c r="X51" s="212" t="s">
        <v>551</v>
      </c>
      <c r="Y51" s="180">
        <v>0.05</v>
      </c>
      <c r="Z51" s="227" t="s">
        <v>552</v>
      </c>
      <c r="AA51" s="148">
        <v>1.2999999999999999E-2</v>
      </c>
      <c r="AB51" s="44" t="s">
        <v>99</v>
      </c>
    </row>
    <row r="52" spans="2:28" ht="22.8" x14ac:dyDescent="0.45">
      <c r="B52" s="240" t="s">
        <v>619</v>
      </c>
      <c r="C52" s="244" t="s">
        <v>509</v>
      </c>
      <c r="D52" s="222" t="s">
        <v>513</v>
      </c>
      <c r="E52" s="257">
        <v>0.90500000000000003</v>
      </c>
      <c r="F52" s="216" t="s">
        <v>514</v>
      </c>
      <c r="G52" s="248">
        <v>0.496</v>
      </c>
      <c r="H52" s="264" t="s">
        <v>553</v>
      </c>
      <c r="I52" s="222" t="s">
        <v>554</v>
      </c>
      <c r="J52" s="257">
        <v>0.27300000000000002</v>
      </c>
      <c r="K52" s="222" t="s">
        <v>555</v>
      </c>
      <c r="L52" s="268">
        <v>0.107</v>
      </c>
      <c r="M52" s="236"/>
      <c r="P52" s="31" t="s">
        <v>301</v>
      </c>
      <c r="Q52" s="220" t="s">
        <v>509</v>
      </c>
      <c r="R52" s="212" t="s">
        <v>513</v>
      </c>
      <c r="T52" s="225" t="s">
        <v>514</v>
      </c>
      <c r="U52" s="185">
        <v>0.496</v>
      </c>
      <c r="V52" s="168"/>
      <c r="W52" s="212" t="s">
        <v>553</v>
      </c>
      <c r="X52" s="212" t="s">
        <v>554</v>
      </c>
      <c r="Y52" s="178">
        <v>0.27300000000000002</v>
      </c>
      <c r="Z52" s="227" t="s">
        <v>555</v>
      </c>
      <c r="AA52" s="147">
        <v>0.107</v>
      </c>
      <c r="AB52" s="84"/>
    </row>
    <row r="53" spans="2:28" ht="22.8" x14ac:dyDescent="0.45">
      <c r="B53" s="240" t="s">
        <v>620</v>
      </c>
      <c r="C53" s="245" t="s">
        <v>510</v>
      </c>
      <c r="D53" s="222" t="s">
        <v>515</v>
      </c>
      <c r="E53" s="257">
        <v>0.57499999999999996</v>
      </c>
      <c r="F53" s="212" t="s">
        <v>516</v>
      </c>
      <c r="G53" s="248">
        <v>7.3999999999999996E-2</v>
      </c>
      <c r="H53" s="264" t="s">
        <v>556</v>
      </c>
      <c r="I53" s="222" t="s">
        <v>557</v>
      </c>
      <c r="J53" s="257">
        <v>0.92900000000000005</v>
      </c>
      <c r="K53" s="222" t="s">
        <v>558</v>
      </c>
      <c r="L53" s="268">
        <v>0.374</v>
      </c>
      <c r="M53" s="236"/>
      <c r="P53" s="31" t="s">
        <v>302</v>
      </c>
      <c r="Q53" s="222" t="s">
        <v>510</v>
      </c>
      <c r="R53" s="212" t="s">
        <v>515</v>
      </c>
      <c r="T53" s="221" t="s">
        <v>516</v>
      </c>
      <c r="U53" s="164">
        <v>7.3999999999999996E-2</v>
      </c>
      <c r="V53" s="169"/>
      <c r="W53" s="212" t="s">
        <v>556</v>
      </c>
      <c r="X53" s="212" t="s">
        <v>557</v>
      </c>
      <c r="Y53" s="178">
        <v>0.92900000000000005</v>
      </c>
      <c r="Z53" s="227" t="s">
        <v>558</v>
      </c>
      <c r="AA53" s="147">
        <v>0.374</v>
      </c>
      <c r="AB53" s="84"/>
    </row>
    <row r="54" spans="2:28" ht="23.4" thickBot="1" x14ac:dyDescent="0.5">
      <c r="B54" s="241" t="s">
        <v>621</v>
      </c>
      <c r="C54" s="246" t="s">
        <v>518</v>
      </c>
      <c r="D54" s="256" t="s">
        <v>517</v>
      </c>
      <c r="E54" s="258">
        <v>0.72099999999999997</v>
      </c>
      <c r="F54" s="224" t="s">
        <v>519</v>
      </c>
      <c r="G54" s="249">
        <v>0.05</v>
      </c>
      <c r="H54" s="265" t="s">
        <v>559</v>
      </c>
      <c r="I54" s="256" t="s">
        <v>560</v>
      </c>
      <c r="J54" s="258">
        <v>0.86499999999999999</v>
      </c>
      <c r="K54" s="256" t="s">
        <v>561</v>
      </c>
      <c r="L54" s="242">
        <v>0.59399999999999997</v>
      </c>
      <c r="M54" s="237"/>
      <c r="P54" s="48" t="s">
        <v>303</v>
      </c>
      <c r="Q54" s="223" t="s">
        <v>518</v>
      </c>
      <c r="R54" s="224" t="s">
        <v>517</v>
      </c>
      <c r="T54" s="226" t="s">
        <v>519</v>
      </c>
      <c r="U54" s="165">
        <v>0.05</v>
      </c>
      <c r="V54" s="170"/>
      <c r="W54" s="224" t="s">
        <v>559</v>
      </c>
      <c r="X54" s="224" t="s">
        <v>560</v>
      </c>
      <c r="Y54" s="173">
        <v>0.86499999999999999</v>
      </c>
      <c r="Z54" s="228" t="s">
        <v>561</v>
      </c>
      <c r="AA54" s="153">
        <v>0.59399999999999997</v>
      </c>
      <c r="AB54" s="85"/>
    </row>
    <row r="55" spans="2:28" ht="18.600000000000001" thickBot="1" x14ac:dyDescent="0.5">
      <c r="F55" s="3"/>
    </row>
    <row r="56" spans="2:28" x14ac:dyDescent="0.45">
      <c r="P56" s="340" t="s">
        <v>415</v>
      </c>
      <c r="Q56" s="335"/>
      <c r="R56" s="335"/>
      <c r="S56" s="335"/>
      <c r="T56" s="335" t="s">
        <v>414</v>
      </c>
      <c r="U56" s="335"/>
      <c r="V56" s="335"/>
    </row>
    <row r="57" spans="2:28" ht="18.600000000000001" thickBot="1" x14ac:dyDescent="0.5">
      <c r="P57" s="25"/>
      <c r="Q57" s="35" t="s">
        <v>69</v>
      </c>
      <c r="R57" s="162" t="s">
        <v>344</v>
      </c>
      <c r="S57" s="158" t="s">
        <v>70</v>
      </c>
      <c r="T57" s="35" t="s">
        <v>69</v>
      </c>
      <c r="U57" s="162" t="s">
        <v>344</v>
      </c>
      <c r="V57" s="158" t="s">
        <v>70</v>
      </c>
    </row>
    <row r="58" spans="2:28" x14ac:dyDescent="0.45">
      <c r="P58" s="31" t="s">
        <v>298</v>
      </c>
      <c r="Q58" s="216" t="s">
        <v>533</v>
      </c>
      <c r="R58" s="212" t="s">
        <v>536</v>
      </c>
      <c r="S58" s="221" t="s">
        <v>537</v>
      </c>
      <c r="T58" s="212" t="s">
        <v>583</v>
      </c>
      <c r="U58" s="212" t="s">
        <v>584</v>
      </c>
      <c r="V58" s="212" t="s">
        <v>585</v>
      </c>
    </row>
    <row r="59" spans="2:28" x14ac:dyDescent="0.45">
      <c r="P59" s="31" t="s">
        <v>299</v>
      </c>
      <c r="Q59" s="212" t="s">
        <v>534</v>
      </c>
      <c r="R59" s="212" t="s">
        <v>538</v>
      </c>
      <c r="S59" s="221" t="s">
        <v>539</v>
      </c>
      <c r="T59" s="212" t="s">
        <v>586</v>
      </c>
      <c r="U59" s="212" t="s">
        <v>587</v>
      </c>
      <c r="V59" s="212" t="s">
        <v>588</v>
      </c>
    </row>
    <row r="60" spans="2:28" x14ac:dyDescent="0.45">
      <c r="P60" s="212" t="s">
        <v>535</v>
      </c>
      <c r="Q60" s="212" t="s">
        <v>541</v>
      </c>
      <c r="R60" s="221" t="s">
        <v>540</v>
      </c>
      <c r="S60" s="212" t="s">
        <v>589</v>
      </c>
      <c r="T60" s="212" t="s">
        <v>590</v>
      </c>
      <c r="U60" s="212" t="s">
        <v>591</v>
      </c>
    </row>
  </sheetData>
  <mergeCells count="15">
    <mergeCell ref="B2:N2"/>
    <mergeCell ref="M4:N4"/>
    <mergeCell ref="B28:N28"/>
    <mergeCell ref="I3:N3"/>
    <mergeCell ref="C3:H3"/>
    <mergeCell ref="C30:G30"/>
    <mergeCell ref="B29:D29"/>
    <mergeCell ref="G4:H4"/>
    <mergeCell ref="H30:L30"/>
    <mergeCell ref="Q30:V30"/>
    <mergeCell ref="W30:AB30"/>
    <mergeCell ref="U31:V31"/>
    <mergeCell ref="AA31:AB31"/>
    <mergeCell ref="P56:S56"/>
    <mergeCell ref="T56:V56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2"/>
  <sheetViews>
    <sheetView tabSelected="1" zoomScale="68" zoomScaleNormal="68" workbookViewId="0">
      <selection activeCell="C3" sqref="C3"/>
    </sheetView>
  </sheetViews>
  <sheetFormatPr defaultColWidth="11.19921875" defaultRowHeight="18" x14ac:dyDescent="0.45"/>
  <cols>
    <col min="1" max="1" width="14.69921875" bestFit="1" customWidth="1"/>
    <col min="2" max="2" width="10.69921875" customWidth="1"/>
    <col min="3" max="3" width="27.69921875" customWidth="1"/>
    <col min="4" max="4" width="29.69921875" bestFit="1" customWidth="1"/>
  </cols>
  <sheetData>
    <row r="2" spans="1:6" ht="18.600000000000001" thickBot="1" x14ac:dyDescent="0.5">
      <c r="A2" s="346" t="s">
        <v>421</v>
      </c>
      <c r="B2" s="346"/>
      <c r="C2" s="346"/>
      <c r="D2" s="346"/>
      <c r="E2" s="346"/>
    </row>
    <row r="3" spans="1:6" ht="20.399999999999999" thickBot="1" x14ac:dyDescent="0.5">
      <c r="A3" s="98"/>
      <c r="B3" s="99"/>
      <c r="C3" s="101" t="s">
        <v>419</v>
      </c>
      <c r="D3" s="184" t="s">
        <v>420</v>
      </c>
      <c r="E3" s="100" t="s">
        <v>153</v>
      </c>
      <c r="F3" s="38"/>
    </row>
    <row r="4" spans="1:6" x14ac:dyDescent="0.45">
      <c r="A4" s="349" t="s">
        <v>148</v>
      </c>
      <c r="B4" s="102" t="s">
        <v>257</v>
      </c>
      <c r="C4" s="304" t="s">
        <v>436</v>
      </c>
      <c r="D4" s="304" t="s">
        <v>437</v>
      </c>
      <c r="E4" s="186">
        <v>0.45939999999999998</v>
      </c>
    </row>
    <row r="5" spans="1:6" x14ac:dyDescent="0.45">
      <c r="A5" s="350"/>
      <c r="B5" s="104" t="s">
        <v>409</v>
      </c>
      <c r="C5" s="305" t="s">
        <v>599</v>
      </c>
      <c r="D5" s="305" t="s">
        <v>597</v>
      </c>
      <c r="E5" s="103">
        <v>0.152</v>
      </c>
    </row>
    <row r="6" spans="1:6" x14ac:dyDescent="0.45">
      <c r="A6" s="347" t="s">
        <v>149</v>
      </c>
      <c r="B6" s="68" t="s">
        <v>257</v>
      </c>
      <c r="C6" s="220" t="s">
        <v>508</v>
      </c>
      <c r="D6" s="220" t="s">
        <v>550</v>
      </c>
      <c r="E6" s="9">
        <v>0.28199999999999997</v>
      </c>
    </row>
    <row r="7" spans="1:6" x14ac:dyDescent="0.45">
      <c r="A7" s="350"/>
      <c r="B7" s="104" t="s">
        <v>409</v>
      </c>
      <c r="C7" s="302" t="s">
        <v>512</v>
      </c>
      <c r="D7" s="302" t="s">
        <v>552</v>
      </c>
      <c r="E7" s="103">
        <v>0.25900000000000001</v>
      </c>
    </row>
    <row r="8" spans="1:6" x14ac:dyDescent="0.45">
      <c r="A8" s="347" t="s">
        <v>150</v>
      </c>
      <c r="B8" s="68" t="s">
        <v>257</v>
      </c>
      <c r="C8" s="220" t="s">
        <v>509</v>
      </c>
      <c r="D8" s="222" t="s">
        <v>553</v>
      </c>
      <c r="E8" s="9">
        <v>0.86299999999999999</v>
      </c>
    </row>
    <row r="9" spans="1:6" x14ac:dyDescent="0.45">
      <c r="A9" s="350"/>
      <c r="B9" s="104" t="s">
        <v>409</v>
      </c>
      <c r="C9" s="303" t="s">
        <v>514</v>
      </c>
      <c r="D9" s="302" t="s">
        <v>555</v>
      </c>
      <c r="E9" s="103">
        <v>0.42599999999999999</v>
      </c>
    </row>
    <row r="10" spans="1:6" x14ac:dyDescent="0.45">
      <c r="A10" s="347" t="s">
        <v>151</v>
      </c>
      <c r="B10" s="68" t="s">
        <v>257</v>
      </c>
      <c r="C10" s="222" t="s">
        <v>510</v>
      </c>
      <c r="D10" s="222" t="s">
        <v>556</v>
      </c>
      <c r="E10" s="9">
        <v>0.251</v>
      </c>
    </row>
    <row r="11" spans="1:6" x14ac:dyDescent="0.45">
      <c r="A11" s="350"/>
      <c r="B11" s="104" t="s">
        <v>409</v>
      </c>
      <c r="C11" s="302" t="s">
        <v>516</v>
      </c>
      <c r="D11" s="302" t="s">
        <v>558</v>
      </c>
      <c r="E11" s="306">
        <v>5.0999999999999997E-2</v>
      </c>
    </row>
    <row r="12" spans="1:6" x14ac:dyDescent="0.45">
      <c r="A12" s="347" t="s">
        <v>152</v>
      </c>
      <c r="B12" s="68" t="s">
        <v>257</v>
      </c>
      <c r="C12" s="222" t="s">
        <v>518</v>
      </c>
      <c r="D12" s="222" t="s">
        <v>559</v>
      </c>
      <c r="E12" s="9">
        <v>0.70499999999999996</v>
      </c>
    </row>
    <row r="13" spans="1:6" ht="18.600000000000001" thickBot="1" x14ac:dyDescent="0.5">
      <c r="A13" s="348"/>
      <c r="B13" s="78" t="s">
        <v>409</v>
      </c>
      <c r="C13" s="256" t="s">
        <v>519</v>
      </c>
      <c r="D13" s="256" t="s">
        <v>561</v>
      </c>
      <c r="E13" s="187">
        <v>0.251</v>
      </c>
    </row>
    <row r="14" spans="1:6" ht="18.600000000000001" thickBot="1" x14ac:dyDescent="0.5"/>
    <row r="15" spans="1:6" ht="18.600000000000001" customHeight="1" thickBot="1" x14ac:dyDescent="0.5">
      <c r="A15" s="238"/>
      <c r="B15" s="300" t="s">
        <v>419</v>
      </c>
      <c r="C15" s="301"/>
      <c r="D15" s="301" t="s">
        <v>476</v>
      </c>
      <c r="E15" s="301"/>
    </row>
    <row r="16" spans="1:6" ht="30.6" thickBot="1" x14ac:dyDescent="0.5">
      <c r="A16" s="239"/>
      <c r="B16" s="251" t="s">
        <v>69</v>
      </c>
      <c r="C16" s="243" t="s">
        <v>601</v>
      </c>
      <c r="D16" s="259" t="s">
        <v>69</v>
      </c>
      <c r="E16" s="255" t="s">
        <v>601</v>
      </c>
    </row>
    <row r="17" spans="1:5" ht="36" x14ac:dyDescent="0.45">
      <c r="A17" s="240" t="s">
        <v>617</v>
      </c>
      <c r="B17" s="253" t="s">
        <v>436</v>
      </c>
      <c r="C17" s="231" t="s">
        <v>599</v>
      </c>
      <c r="D17" s="261" t="s">
        <v>437</v>
      </c>
      <c r="E17" s="230" t="s">
        <v>597</v>
      </c>
    </row>
    <row r="18" spans="1:5" ht="30" x14ac:dyDescent="0.45">
      <c r="A18" s="240" t="s">
        <v>160</v>
      </c>
      <c r="B18" s="254"/>
      <c r="C18" s="166"/>
      <c r="D18" s="262"/>
      <c r="E18" s="179"/>
    </row>
    <row r="19" spans="1:5" ht="30" x14ac:dyDescent="0.45">
      <c r="A19" s="240" t="s">
        <v>618</v>
      </c>
      <c r="B19" s="244" t="s">
        <v>508</v>
      </c>
      <c r="C19" s="212" t="s">
        <v>512</v>
      </c>
      <c r="D19" s="263" t="s">
        <v>550</v>
      </c>
      <c r="E19" s="222" t="s">
        <v>552</v>
      </c>
    </row>
    <row r="20" spans="1:5" x14ac:dyDescent="0.45">
      <c r="A20" s="240" t="s">
        <v>619</v>
      </c>
      <c r="B20" s="244" t="s">
        <v>509</v>
      </c>
      <c r="C20" s="216" t="s">
        <v>514</v>
      </c>
      <c r="D20" s="264" t="s">
        <v>553</v>
      </c>
      <c r="E20" s="222" t="s">
        <v>555</v>
      </c>
    </row>
    <row r="21" spans="1:5" x14ac:dyDescent="0.45">
      <c r="A21" s="240" t="s">
        <v>620</v>
      </c>
      <c r="B21" s="245" t="s">
        <v>510</v>
      </c>
      <c r="C21" s="212" t="s">
        <v>516</v>
      </c>
      <c r="D21" s="264" t="s">
        <v>556</v>
      </c>
      <c r="E21" s="222" t="s">
        <v>558</v>
      </c>
    </row>
    <row r="22" spans="1:5" ht="30.6" thickBot="1" x14ac:dyDescent="0.5">
      <c r="A22" s="241" t="s">
        <v>621</v>
      </c>
      <c r="B22" s="246" t="s">
        <v>518</v>
      </c>
      <c r="C22" s="224" t="s">
        <v>519</v>
      </c>
      <c r="D22" s="265" t="s">
        <v>559</v>
      </c>
      <c r="E22" s="256" t="s">
        <v>561</v>
      </c>
    </row>
  </sheetData>
  <mergeCells count="6">
    <mergeCell ref="A2:E2"/>
    <mergeCell ref="A12:A13"/>
    <mergeCell ref="A4:A5"/>
    <mergeCell ref="A6:A7"/>
    <mergeCell ref="A8:A9"/>
    <mergeCell ref="A10:A11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H15" sqref="H15"/>
    </sheetView>
  </sheetViews>
  <sheetFormatPr defaultColWidth="8.69921875" defaultRowHeight="18" x14ac:dyDescent="0.45"/>
  <cols>
    <col min="1" max="1" width="21.09765625" customWidth="1"/>
    <col min="2" max="2" width="15" customWidth="1"/>
    <col min="3" max="4" width="14.69921875" customWidth="1"/>
    <col min="5" max="5" width="15.5" customWidth="1"/>
  </cols>
  <sheetData>
    <row r="1" spans="1:5" ht="18.600000000000001" thickBot="1" x14ac:dyDescent="0.5">
      <c r="A1" s="352" t="s">
        <v>271</v>
      </c>
      <c r="B1" s="352"/>
      <c r="C1" s="352"/>
      <c r="D1" s="352"/>
      <c r="E1" s="352"/>
    </row>
    <row r="2" spans="1:5" ht="18.600000000000001" thickBot="1" x14ac:dyDescent="0.5">
      <c r="B2" s="351" t="s">
        <v>272</v>
      </c>
      <c r="C2" s="351"/>
      <c r="D2" s="351"/>
      <c r="E2" s="351"/>
    </row>
    <row r="3" spans="1:5" ht="18.600000000000001" thickBot="1" x14ac:dyDescent="0.5">
      <c r="A3" s="7" t="s">
        <v>265</v>
      </c>
      <c r="B3" s="121" t="s">
        <v>273</v>
      </c>
      <c r="C3" s="121" t="s">
        <v>274</v>
      </c>
      <c r="D3" s="121" t="s">
        <v>275</v>
      </c>
      <c r="E3" s="121" t="s">
        <v>276</v>
      </c>
    </row>
    <row r="4" spans="1:5" x14ac:dyDescent="0.45">
      <c r="A4" t="s">
        <v>266</v>
      </c>
      <c r="B4" s="122" t="s">
        <v>277</v>
      </c>
      <c r="C4" s="122" t="s">
        <v>278</v>
      </c>
      <c r="D4" s="122" t="s">
        <v>279</v>
      </c>
      <c r="E4" s="122" t="s">
        <v>280</v>
      </c>
    </row>
    <row r="5" spans="1:5" x14ac:dyDescent="0.45">
      <c r="A5" t="s">
        <v>267</v>
      </c>
      <c r="B5" s="123">
        <v>0</v>
      </c>
      <c r="C5" s="123">
        <v>2</v>
      </c>
      <c r="D5" s="123">
        <v>4</v>
      </c>
      <c r="E5" s="123">
        <v>6</v>
      </c>
    </row>
    <row r="6" spans="1:5" x14ac:dyDescent="0.45">
      <c r="A6" t="s">
        <v>268</v>
      </c>
      <c r="B6" s="122" t="s">
        <v>281</v>
      </c>
      <c r="C6" s="122" t="s">
        <v>282</v>
      </c>
      <c r="D6" s="122" t="s">
        <v>283</v>
      </c>
      <c r="E6" s="122" t="s">
        <v>284</v>
      </c>
    </row>
    <row r="7" spans="1:5" x14ac:dyDescent="0.45">
      <c r="A7" t="s">
        <v>269</v>
      </c>
      <c r="B7" s="123">
        <v>0</v>
      </c>
      <c r="C7" s="123">
        <v>1</v>
      </c>
      <c r="D7" s="123">
        <v>2</v>
      </c>
      <c r="E7" s="123">
        <v>3</v>
      </c>
    </row>
    <row r="8" spans="1:5" ht="18.600000000000001" thickBot="1" x14ac:dyDescent="0.5">
      <c r="A8" s="7" t="s">
        <v>270</v>
      </c>
      <c r="B8" s="124" t="s">
        <v>285</v>
      </c>
      <c r="C8" s="125" t="s">
        <v>286</v>
      </c>
      <c r="D8" s="126" t="s">
        <v>287</v>
      </c>
      <c r="E8" s="126" t="s">
        <v>288</v>
      </c>
    </row>
  </sheetData>
  <mergeCells count="2">
    <mergeCell ref="B2:E2"/>
    <mergeCell ref="A1:E1"/>
  </mergeCells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H11" sqref="H11"/>
    </sheetView>
  </sheetViews>
  <sheetFormatPr defaultColWidth="8.69921875" defaultRowHeight="18" x14ac:dyDescent="0.45"/>
  <cols>
    <col min="1" max="1" width="15.69921875" customWidth="1"/>
    <col min="2" max="2" width="6.69921875" customWidth="1"/>
    <col min="3" max="3" width="22.19921875" customWidth="1"/>
    <col min="4" max="4" width="26.69921875" customWidth="1"/>
    <col min="5" max="5" width="25.5" customWidth="1"/>
  </cols>
  <sheetData>
    <row r="1" spans="1:6" ht="18.600000000000001" thickBot="1" x14ac:dyDescent="0.5">
      <c r="A1" s="7"/>
      <c r="B1" s="7"/>
      <c r="C1" s="7"/>
      <c r="D1" s="7"/>
      <c r="E1" s="7"/>
    </row>
    <row r="2" spans="1:6" x14ac:dyDescent="0.45">
      <c r="F2" s="3"/>
    </row>
    <row r="3" spans="1:6" x14ac:dyDescent="0.45">
      <c r="A3" s="10"/>
      <c r="B3" s="353" t="s">
        <v>10</v>
      </c>
      <c r="C3" s="354"/>
      <c r="D3" s="354"/>
      <c r="E3" s="354"/>
      <c r="F3" s="3"/>
    </row>
    <row r="4" spans="1:6" x14ac:dyDescent="0.45">
      <c r="A4" s="12" t="s">
        <v>11</v>
      </c>
      <c r="B4" s="13">
        <v>0</v>
      </c>
      <c r="C4" s="13">
        <v>1</v>
      </c>
      <c r="D4" s="13">
        <v>2</v>
      </c>
      <c r="E4" s="11">
        <v>3</v>
      </c>
      <c r="F4" s="3"/>
    </row>
    <row r="5" spans="1:6" ht="22.8" x14ac:dyDescent="0.45">
      <c r="A5" s="10" t="s">
        <v>12</v>
      </c>
      <c r="B5" s="14"/>
      <c r="C5" s="14"/>
      <c r="D5" s="14"/>
      <c r="E5" s="15"/>
      <c r="F5" s="3"/>
    </row>
    <row r="6" spans="1:6" x14ac:dyDescent="0.45">
      <c r="A6" s="16" t="s">
        <v>13</v>
      </c>
      <c r="B6" s="17" t="s">
        <v>14</v>
      </c>
      <c r="C6" s="17" t="s">
        <v>15</v>
      </c>
      <c r="D6" s="17" t="s">
        <v>16</v>
      </c>
      <c r="E6" s="18" t="s">
        <v>17</v>
      </c>
      <c r="F6" s="3"/>
    </row>
    <row r="7" spans="1:6" x14ac:dyDescent="0.45">
      <c r="A7" s="16"/>
      <c r="B7" s="17"/>
      <c r="C7" s="17" t="s">
        <v>18</v>
      </c>
      <c r="D7" s="17" t="s">
        <v>19</v>
      </c>
      <c r="E7" s="18" t="s">
        <v>20</v>
      </c>
      <c r="F7" s="3"/>
    </row>
    <row r="8" spans="1:6" x14ac:dyDescent="0.45">
      <c r="A8" s="16" t="s">
        <v>21</v>
      </c>
      <c r="B8" s="17" t="s">
        <v>14</v>
      </c>
      <c r="C8" s="17" t="s">
        <v>22</v>
      </c>
      <c r="D8" s="17" t="s">
        <v>23</v>
      </c>
      <c r="E8" s="18" t="s">
        <v>24</v>
      </c>
      <c r="F8" s="3"/>
    </row>
    <row r="9" spans="1:6" ht="22.8" x14ac:dyDescent="0.45">
      <c r="A9" s="16" t="s">
        <v>25</v>
      </c>
      <c r="B9" s="17"/>
      <c r="C9" s="17"/>
      <c r="D9" s="17"/>
      <c r="E9" s="19"/>
      <c r="F9" s="3"/>
    </row>
    <row r="10" spans="1:6" x14ac:dyDescent="0.45">
      <c r="A10" s="16" t="s">
        <v>13</v>
      </c>
      <c r="B10" s="17" t="s">
        <v>14</v>
      </c>
      <c r="C10" s="17" t="s">
        <v>26</v>
      </c>
      <c r="D10" s="17" t="s">
        <v>27</v>
      </c>
      <c r="E10" s="18" t="s">
        <v>28</v>
      </c>
      <c r="F10" s="3"/>
    </row>
    <row r="11" spans="1:6" ht="30" x14ac:dyDescent="0.45">
      <c r="A11" s="16"/>
      <c r="B11" s="17"/>
      <c r="C11" s="17" t="s">
        <v>29</v>
      </c>
      <c r="D11" s="17" t="s">
        <v>30</v>
      </c>
      <c r="E11" s="18" t="s">
        <v>31</v>
      </c>
      <c r="F11" s="3"/>
    </row>
    <row r="12" spans="1:6" x14ac:dyDescent="0.45">
      <c r="A12" s="16" t="s">
        <v>21</v>
      </c>
      <c r="B12" s="17" t="s">
        <v>14</v>
      </c>
      <c r="C12" s="17" t="s">
        <v>22</v>
      </c>
      <c r="D12" s="17" t="s">
        <v>23</v>
      </c>
      <c r="E12" s="18" t="s">
        <v>24</v>
      </c>
      <c r="F12" s="3"/>
    </row>
    <row r="13" spans="1:6" ht="22.8" x14ac:dyDescent="0.45">
      <c r="A13" s="16" t="s">
        <v>32</v>
      </c>
      <c r="B13" s="17"/>
      <c r="C13" s="17"/>
      <c r="D13" s="17"/>
      <c r="E13" s="19"/>
      <c r="F13" s="3"/>
    </row>
    <row r="14" spans="1:6" x14ac:dyDescent="0.45">
      <c r="A14" s="16" t="s">
        <v>13</v>
      </c>
      <c r="B14" s="17" t="s">
        <v>14</v>
      </c>
      <c r="C14" s="17" t="s">
        <v>33</v>
      </c>
      <c r="D14" s="17" t="s">
        <v>34</v>
      </c>
      <c r="E14" s="18" t="s">
        <v>35</v>
      </c>
      <c r="F14" s="3"/>
    </row>
    <row r="15" spans="1:6" x14ac:dyDescent="0.45">
      <c r="A15" s="16" t="s">
        <v>21</v>
      </c>
      <c r="B15" s="17" t="s">
        <v>14</v>
      </c>
      <c r="C15" s="17" t="s">
        <v>36</v>
      </c>
      <c r="D15" s="17" t="s">
        <v>37</v>
      </c>
      <c r="E15" s="18" t="s">
        <v>38</v>
      </c>
      <c r="F15" s="3"/>
    </row>
    <row r="16" spans="1:6" ht="30" x14ac:dyDescent="0.45">
      <c r="A16" s="16" t="s">
        <v>39</v>
      </c>
      <c r="B16" s="17"/>
      <c r="C16" s="17"/>
      <c r="D16" s="17"/>
      <c r="E16" s="19"/>
      <c r="F16" s="3"/>
    </row>
    <row r="17" spans="1:6" x14ac:dyDescent="0.45">
      <c r="A17" s="16" t="s">
        <v>21</v>
      </c>
      <c r="B17" s="17" t="s">
        <v>14</v>
      </c>
      <c r="C17" s="17" t="s">
        <v>22</v>
      </c>
      <c r="D17" s="17" t="s">
        <v>23</v>
      </c>
      <c r="E17" s="18" t="s">
        <v>24</v>
      </c>
      <c r="F17" s="3"/>
    </row>
    <row r="18" spans="1:6" x14ac:dyDescent="0.45">
      <c r="A18" s="20" t="s">
        <v>40</v>
      </c>
      <c r="B18" s="21" t="s">
        <v>14</v>
      </c>
      <c r="C18" s="21" t="s">
        <v>41</v>
      </c>
      <c r="D18" s="21" t="s">
        <v>42</v>
      </c>
      <c r="E18" s="22" t="s">
        <v>43</v>
      </c>
    </row>
  </sheetData>
  <mergeCells count="1">
    <mergeCell ref="B3:E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Patients data (all)</vt:lpstr>
      <vt:lpstr>Cytokine data</vt:lpstr>
      <vt:lpstr>Clinical Features(all)</vt:lpstr>
      <vt:lpstr>Table7</vt:lpstr>
      <vt:lpstr>Clinical Features(DN)</vt:lpstr>
      <vt:lpstr>result</vt:lpstr>
      <vt:lpstr>Table5</vt:lpstr>
      <vt:lpstr>Table6</vt:lpstr>
      <vt:lpstr>Cytokine</vt:lpstr>
      <vt:lpstr>CONUT</vt:lpstr>
      <vt:lpstr>CT 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makiko</dc:creator>
  <cp:lastModifiedBy>makiko</cp:lastModifiedBy>
  <cp:lastPrinted>2021-07-25T03:36:05Z</cp:lastPrinted>
  <dcterms:created xsi:type="dcterms:W3CDTF">2018-07-30T12:55:32Z</dcterms:created>
  <dcterms:modified xsi:type="dcterms:W3CDTF">2022-03-16T20:41:45Z</dcterms:modified>
</cp:coreProperties>
</file>