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grafika 1 year" sheetId="4" r:id="rId1"/>
    <sheet name="egg production" sheetId="1" r:id="rId2"/>
    <sheet name="all t" sheetId="3" r:id="rId3"/>
    <sheet name="Sheet1" sheetId="5" r:id="rId4"/>
    <sheet name="Лист2" sheetId="2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AH11" i="3" l="1"/>
  <c r="AO11" i="3"/>
  <c r="AV11" i="3"/>
  <c r="BC11" i="3"/>
  <c r="BJ11" i="3"/>
  <c r="BQ11" i="3"/>
  <c r="BX11" i="3"/>
  <c r="CE11" i="3"/>
  <c r="CL11" i="3"/>
  <c r="CS11" i="3"/>
  <c r="CZ11" i="3"/>
  <c r="DG11" i="3"/>
  <c r="DN11" i="3"/>
  <c r="DU11" i="3"/>
  <c r="EB11" i="3"/>
  <c r="EI11" i="3"/>
  <c r="EP11" i="3"/>
  <c r="EW11" i="3"/>
  <c r="FD11" i="3"/>
  <c r="FK11" i="3"/>
  <c r="FR11" i="3"/>
  <c r="FY11" i="3"/>
  <c r="GF11" i="3"/>
  <c r="GM11" i="3"/>
  <c r="GT11" i="3"/>
  <c r="HA11" i="3"/>
  <c r="HH11" i="3"/>
  <c r="HO11" i="3"/>
  <c r="HV11" i="3"/>
  <c r="IC11" i="3"/>
  <c r="IJ11" i="3"/>
  <c r="IQ11" i="3"/>
  <c r="IX11" i="3"/>
  <c r="JE11" i="3"/>
  <c r="JL11" i="3"/>
  <c r="JS11" i="3"/>
  <c r="JZ11" i="3"/>
  <c r="KG11" i="3"/>
  <c r="KN11" i="3"/>
  <c r="KS11" i="3"/>
  <c r="AH12" i="3"/>
  <c r="AO12" i="3"/>
  <c r="AV12" i="3"/>
  <c r="BC12" i="3"/>
  <c r="BJ12" i="3"/>
  <c r="BQ12" i="3"/>
  <c r="BX12" i="3"/>
  <c r="CE12" i="3"/>
  <c r="CL12" i="3"/>
  <c r="CS12" i="3"/>
  <c r="CZ12" i="3"/>
  <c r="DG12" i="3"/>
  <c r="DN12" i="3"/>
  <c r="DU12" i="3"/>
  <c r="EB12" i="3"/>
  <c r="EI12" i="3"/>
  <c r="EP12" i="3"/>
  <c r="EW12" i="3"/>
  <c r="FD12" i="3"/>
  <c r="FK12" i="3"/>
  <c r="FR12" i="3"/>
  <c r="FY12" i="3"/>
  <c r="GF12" i="3"/>
  <c r="GM12" i="3"/>
  <c r="GT12" i="3"/>
  <c r="HA12" i="3"/>
  <c r="HH12" i="3"/>
  <c r="HO12" i="3"/>
  <c r="HV12" i="3"/>
  <c r="IC12" i="3"/>
  <c r="IJ12" i="3"/>
  <c r="IQ12" i="3"/>
  <c r="IX12" i="3"/>
  <c r="JE12" i="3"/>
  <c r="JL12" i="3"/>
  <c r="JS12" i="3"/>
  <c r="JZ12" i="3"/>
  <c r="KG12" i="3"/>
  <c r="KN12" i="3"/>
  <c r="KS12" i="3"/>
  <c r="AH13" i="3"/>
  <c r="AO13" i="3"/>
  <c r="AV13" i="3"/>
  <c r="BC13" i="3"/>
  <c r="BJ13" i="3"/>
  <c r="BQ13" i="3"/>
  <c r="BX13" i="3"/>
  <c r="CE13" i="3"/>
  <c r="CL13" i="3"/>
  <c r="CS13" i="3"/>
  <c r="CZ13" i="3"/>
  <c r="DG13" i="3"/>
  <c r="DN13" i="3"/>
  <c r="DU13" i="3"/>
  <c r="EB13" i="3"/>
  <c r="EI13" i="3"/>
  <c r="EP13" i="3"/>
  <c r="EW13" i="3"/>
  <c r="FD13" i="3"/>
  <c r="FK13" i="3"/>
  <c r="FR13" i="3"/>
  <c r="FY13" i="3"/>
  <c r="GF13" i="3"/>
  <c r="GM13" i="3"/>
  <c r="GT13" i="3"/>
  <c r="HA13" i="3"/>
  <c r="HH13" i="3"/>
  <c r="HO13" i="3"/>
  <c r="HV13" i="3"/>
  <c r="IC13" i="3"/>
  <c r="IJ13" i="3"/>
  <c r="IQ13" i="3"/>
  <c r="IX13" i="3"/>
  <c r="JE13" i="3"/>
  <c r="JL13" i="3"/>
  <c r="JS13" i="3"/>
  <c r="JZ13" i="3"/>
  <c r="KG13" i="3"/>
  <c r="KN13" i="3"/>
  <c r="KS13" i="3"/>
  <c r="AH14" i="3"/>
  <c r="AO14" i="3"/>
  <c r="AV14" i="3"/>
  <c r="BC14" i="3"/>
  <c r="BJ14" i="3"/>
  <c r="BQ14" i="3"/>
  <c r="BX14" i="3"/>
  <c r="CE14" i="3"/>
  <c r="CL14" i="3"/>
  <c r="CS14" i="3"/>
  <c r="CZ14" i="3"/>
  <c r="DG14" i="3"/>
  <c r="DN14" i="3"/>
  <c r="DU14" i="3"/>
  <c r="EB14" i="3"/>
  <c r="EI14" i="3"/>
  <c r="EP14" i="3"/>
  <c r="EW14" i="3"/>
  <c r="FD14" i="3"/>
  <c r="FK14" i="3"/>
  <c r="FR14" i="3"/>
  <c r="FY14" i="3"/>
  <c r="GF14" i="3"/>
  <c r="GM14" i="3"/>
  <c r="GT14" i="3"/>
  <c r="HA14" i="3"/>
  <c r="HH14" i="3"/>
  <c r="HO14" i="3"/>
  <c r="HV14" i="3"/>
  <c r="IC14" i="3"/>
  <c r="IJ14" i="3"/>
  <c r="IQ14" i="3"/>
  <c r="IX14" i="3"/>
  <c r="JE14" i="3"/>
  <c r="JL14" i="3"/>
  <c r="JS14" i="3"/>
  <c r="JZ14" i="3"/>
  <c r="KG14" i="3"/>
  <c r="KN14" i="3"/>
  <c r="KS14" i="3"/>
  <c r="AH15" i="3"/>
  <c r="AO15" i="3"/>
  <c r="AV15" i="3"/>
  <c r="BC15" i="3"/>
  <c r="BJ15" i="3"/>
  <c r="BQ15" i="3"/>
  <c r="BX15" i="3"/>
  <c r="CE15" i="3"/>
  <c r="CL15" i="3"/>
  <c r="CS15" i="3"/>
  <c r="CZ15" i="3"/>
  <c r="DG15" i="3"/>
  <c r="DN15" i="3"/>
  <c r="DU15" i="3"/>
  <c r="EB15" i="3"/>
  <c r="EI15" i="3"/>
  <c r="EP15" i="3"/>
  <c r="EW15" i="3"/>
  <c r="FD15" i="3"/>
  <c r="FK15" i="3"/>
  <c r="FR15" i="3"/>
  <c r="FY15" i="3"/>
  <c r="GF15" i="3"/>
  <c r="GM15" i="3"/>
  <c r="GT15" i="3"/>
  <c r="HA15" i="3"/>
  <c r="HH15" i="3"/>
  <c r="HO15" i="3"/>
  <c r="HV15" i="3"/>
  <c r="IC15" i="3"/>
  <c r="IJ15" i="3"/>
  <c r="IQ15" i="3"/>
  <c r="IX15" i="3"/>
  <c r="JE15" i="3"/>
  <c r="JL15" i="3"/>
  <c r="JS15" i="3"/>
  <c r="JZ15" i="3"/>
  <c r="KG15" i="3"/>
  <c r="KN15" i="3"/>
  <c r="KS15" i="3"/>
  <c r="AA11" i="3"/>
  <c r="AA15" i="3"/>
  <c r="AA14" i="3"/>
  <c r="AA13" i="3"/>
  <c r="AA12" i="3"/>
  <c r="S12" i="1" l="1"/>
  <c r="C81" i="2" l="1"/>
  <c r="D81" i="2"/>
  <c r="E81" i="2"/>
  <c r="BE7" i="1" l="1"/>
  <c r="BE8" i="1"/>
  <c r="I26" i="1"/>
  <c r="I32" i="1"/>
  <c r="AK23" i="1"/>
  <c r="AK24" i="1"/>
  <c r="AK25" i="1"/>
  <c r="AK27" i="1"/>
  <c r="AK28" i="1"/>
  <c r="AK29" i="1"/>
  <c r="AK30" i="1"/>
  <c r="AK31" i="1"/>
  <c r="AK33" i="1"/>
  <c r="NA33" i="1"/>
  <c r="MO33" i="1"/>
  <c r="MD33" i="1"/>
  <c r="MZ32" i="1"/>
  <c r="MY32" i="1"/>
  <c r="MX32" i="1"/>
  <c r="MW32" i="1"/>
  <c r="MV32" i="1"/>
  <c r="MU32" i="1"/>
  <c r="MT32" i="1"/>
  <c r="MS32" i="1"/>
  <c r="MR32" i="1"/>
  <c r="MQ32" i="1"/>
  <c r="MP32" i="1"/>
  <c r="MN32" i="1"/>
  <c r="MM32" i="1"/>
  <c r="ML32" i="1"/>
  <c r="MK32" i="1"/>
  <c r="MJ32" i="1"/>
  <c r="MI32" i="1"/>
  <c r="MH32" i="1"/>
  <c r="MG32" i="1"/>
  <c r="MF32" i="1"/>
  <c r="ME32" i="1"/>
  <c r="MC32" i="1"/>
  <c r="MB32" i="1"/>
  <c r="MA32" i="1"/>
  <c r="LZ32" i="1"/>
  <c r="LY32" i="1"/>
  <c r="LX32" i="1"/>
  <c r="LW32" i="1"/>
  <c r="LV32" i="1"/>
  <c r="LU32" i="1"/>
  <c r="LT32" i="1"/>
  <c r="NA31" i="1"/>
  <c r="MO31" i="1"/>
  <c r="MD31" i="1"/>
  <c r="NA30" i="1"/>
  <c r="MO30" i="1"/>
  <c r="MD30" i="1"/>
  <c r="NA29" i="1"/>
  <c r="MO29" i="1"/>
  <c r="MD29" i="1"/>
  <c r="NA28" i="1"/>
  <c r="MO28" i="1"/>
  <c r="MD28" i="1"/>
  <c r="NA27" i="1"/>
  <c r="MO27" i="1"/>
  <c r="MD27" i="1"/>
  <c r="MZ26" i="1"/>
  <c r="MY26" i="1"/>
  <c r="MX26" i="1"/>
  <c r="MW26" i="1"/>
  <c r="MV26" i="1"/>
  <c r="MU26" i="1"/>
  <c r="MT26" i="1"/>
  <c r="MS26" i="1"/>
  <c r="MR26" i="1"/>
  <c r="MQ26" i="1"/>
  <c r="MP26" i="1"/>
  <c r="MN26" i="1"/>
  <c r="MM26" i="1"/>
  <c r="ML26" i="1"/>
  <c r="MK26" i="1"/>
  <c r="MJ26" i="1"/>
  <c r="MI26" i="1"/>
  <c r="MH26" i="1"/>
  <c r="MG26" i="1"/>
  <c r="MF26" i="1"/>
  <c r="ME26" i="1"/>
  <c r="MC26" i="1"/>
  <c r="MB26" i="1"/>
  <c r="MA26" i="1"/>
  <c r="LZ26" i="1"/>
  <c r="LY26" i="1"/>
  <c r="LX26" i="1"/>
  <c r="LW26" i="1"/>
  <c r="LV26" i="1"/>
  <c r="LU26" i="1"/>
  <c r="LT26" i="1"/>
  <c r="NA25" i="1"/>
  <c r="MO25" i="1"/>
  <c r="MD25" i="1"/>
  <c r="NA24" i="1"/>
  <c r="MO24" i="1"/>
  <c r="MD24" i="1"/>
  <c r="NA23" i="1"/>
  <c r="MO23" i="1"/>
  <c r="MD23" i="1"/>
  <c r="LP33" i="1"/>
  <c r="LE33" i="1"/>
  <c r="KT33" i="1"/>
  <c r="LO32" i="1"/>
  <c r="LN32" i="1"/>
  <c r="LM32" i="1"/>
  <c r="LL32" i="1"/>
  <c r="LK32" i="1"/>
  <c r="LJ32" i="1"/>
  <c r="LI32" i="1"/>
  <c r="LH32" i="1"/>
  <c r="LG32" i="1"/>
  <c r="LF32" i="1"/>
  <c r="LD32" i="1"/>
  <c r="LC32" i="1"/>
  <c r="LB32" i="1"/>
  <c r="LA32" i="1"/>
  <c r="KZ32" i="1"/>
  <c r="KY32" i="1"/>
  <c r="KX32" i="1"/>
  <c r="KW32" i="1"/>
  <c r="KV32" i="1"/>
  <c r="KU32" i="1"/>
  <c r="KS32" i="1"/>
  <c r="KR32" i="1"/>
  <c r="KQ32" i="1"/>
  <c r="KP32" i="1"/>
  <c r="KO32" i="1"/>
  <c r="KN32" i="1"/>
  <c r="KM32" i="1"/>
  <c r="KL32" i="1"/>
  <c r="KK32" i="1"/>
  <c r="KJ32" i="1"/>
  <c r="LP31" i="1"/>
  <c r="LE31" i="1"/>
  <c r="KT31" i="1"/>
  <c r="LP30" i="1"/>
  <c r="LE30" i="1"/>
  <c r="KT30" i="1"/>
  <c r="LP29" i="1"/>
  <c r="LE29" i="1"/>
  <c r="KT29" i="1"/>
  <c r="LP28" i="1"/>
  <c r="LE28" i="1"/>
  <c r="KT28" i="1"/>
  <c r="LP27" i="1"/>
  <c r="LE27" i="1"/>
  <c r="KT27" i="1"/>
  <c r="LO26" i="1"/>
  <c r="LN26" i="1"/>
  <c r="LM26" i="1"/>
  <c r="LL26" i="1"/>
  <c r="LK26" i="1"/>
  <c r="LJ26" i="1"/>
  <c r="LI26" i="1"/>
  <c r="LH26" i="1"/>
  <c r="LG26" i="1"/>
  <c r="LF26" i="1"/>
  <c r="LP26" i="1" s="1"/>
  <c r="LD26" i="1"/>
  <c r="LC26" i="1"/>
  <c r="LB26" i="1"/>
  <c r="LA26" i="1"/>
  <c r="KZ26" i="1"/>
  <c r="KY26" i="1"/>
  <c r="KX26" i="1"/>
  <c r="KW26" i="1"/>
  <c r="KV26" i="1"/>
  <c r="KU26" i="1"/>
  <c r="KS26" i="1"/>
  <c r="KR26" i="1"/>
  <c r="KQ26" i="1"/>
  <c r="KP26" i="1"/>
  <c r="KO26" i="1"/>
  <c r="KN26" i="1"/>
  <c r="KM26" i="1"/>
  <c r="KL26" i="1"/>
  <c r="KK26" i="1"/>
  <c r="KJ26" i="1"/>
  <c r="KT26" i="1" s="1"/>
  <c r="LP25" i="1"/>
  <c r="LE25" i="1"/>
  <c r="KT25" i="1"/>
  <c r="LP24" i="1"/>
  <c r="LE24" i="1"/>
  <c r="KT24" i="1"/>
  <c r="LP23" i="1"/>
  <c r="LE23" i="1"/>
  <c r="LQ23" i="1" s="1"/>
  <c r="KT23" i="1"/>
  <c r="KF33" i="1"/>
  <c r="JT33" i="1"/>
  <c r="JI33" i="1"/>
  <c r="KG33" i="1" s="1"/>
  <c r="KE32" i="1"/>
  <c r="KD32" i="1"/>
  <c r="KC32" i="1"/>
  <c r="KB32" i="1"/>
  <c r="KA32" i="1"/>
  <c r="JZ32" i="1"/>
  <c r="JY32" i="1"/>
  <c r="JX32" i="1"/>
  <c r="JW32" i="1"/>
  <c r="JV32" i="1"/>
  <c r="JU32" i="1"/>
  <c r="JS32" i="1"/>
  <c r="JR32" i="1"/>
  <c r="JQ32" i="1"/>
  <c r="JP32" i="1"/>
  <c r="JO32" i="1"/>
  <c r="JN32" i="1"/>
  <c r="JM32" i="1"/>
  <c r="JL32" i="1"/>
  <c r="JK32" i="1"/>
  <c r="JJ32" i="1"/>
  <c r="JH32" i="1"/>
  <c r="JG32" i="1"/>
  <c r="JF32" i="1"/>
  <c r="JE32" i="1"/>
  <c r="JD32" i="1"/>
  <c r="JC32" i="1"/>
  <c r="JB32" i="1"/>
  <c r="JA32" i="1"/>
  <c r="IZ32" i="1"/>
  <c r="IY32" i="1"/>
  <c r="KF31" i="1"/>
  <c r="JT31" i="1"/>
  <c r="JI31" i="1"/>
  <c r="KF30" i="1"/>
  <c r="JT30" i="1"/>
  <c r="KG30" i="1" s="1"/>
  <c r="JI30" i="1"/>
  <c r="KF29" i="1"/>
  <c r="JT29" i="1"/>
  <c r="JI29" i="1"/>
  <c r="KF28" i="1"/>
  <c r="JT28" i="1"/>
  <c r="JI28" i="1"/>
  <c r="KF27" i="1"/>
  <c r="JT27" i="1"/>
  <c r="JI27" i="1"/>
  <c r="KE26" i="1"/>
  <c r="KD26" i="1"/>
  <c r="KC26" i="1"/>
  <c r="KB26" i="1"/>
  <c r="KA26" i="1"/>
  <c r="JZ26" i="1"/>
  <c r="JY26" i="1"/>
  <c r="JX26" i="1"/>
  <c r="JW26" i="1"/>
  <c r="JV26" i="1"/>
  <c r="JU26" i="1"/>
  <c r="JS26" i="1"/>
  <c r="JR26" i="1"/>
  <c r="JQ26" i="1"/>
  <c r="JP26" i="1"/>
  <c r="JO26" i="1"/>
  <c r="JN26" i="1"/>
  <c r="JM26" i="1"/>
  <c r="JL26" i="1"/>
  <c r="JK26" i="1"/>
  <c r="JJ26" i="1"/>
  <c r="JH26" i="1"/>
  <c r="JG26" i="1"/>
  <c r="JF26" i="1"/>
  <c r="JE26" i="1"/>
  <c r="JD26" i="1"/>
  <c r="JC26" i="1"/>
  <c r="JB26" i="1"/>
  <c r="JA26" i="1"/>
  <c r="IZ26" i="1"/>
  <c r="IY26" i="1"/>
  <c r="KF25" i="1"/>
  <c r="JT25" i="1"/>
  <c r="JI25" i="1"/>
  <c r="KG25" i="1" s="1"/>
  <c r="KF24" i="1"/>
  <c r="JT24" i="1"/>
  <c r="JI24" i="1"/>
  <c r="KF23" i="1"/>
  <c r="JT23" i="1"/>
  <c r="JI23" i="1"/>
  <c r="IU33" i="1"/>
  <c r="IJ33" i="1"/>
  <c r="IV33" i="1" s="1"/>
  <c r="HY33" i="1"/>
  <c r="IT32" i="1"/>
  <c r="IS32" i="1"/>
  <c r="IR32" i="1"/>
  <c r="IQ32" i="1"/>
  <c r="IP32" i="1"/>
  <c r="IO32" i="1"/>
  <c r="IN32" i="1"/>
  <c r="IM32" i="1"/>
  <c r="IL32" i="1"/>
  <c r="IK32" i="1"/>
  <c r="II32" i="1"/>
  <c r="IH32" i="1"/>
  <c r="IG32" i="1"/>
  <c r="IF32" i="1"/>
  <c r="IE32" i="1"/>
  <c r="ID32" i="1"/>
  <c r="IC32" i="1"/>
  <c r="IB32" i="1"/>
  <c r="IA32" i="1"/>
  <c r="HZ32" i="1"/>
  <c r="HX32" i="1"/>
  <c r="HW32" i="1"/>
  <c r="HV32" i="1"/>
  <c r="HU32" i="1"/>
  <c r="HT32" i="1"/>
  <c r="HS32" i="1"/>
  <c r="HR32" i="1"/>
  <c r="HQ32" i="1"/>
  <c r="HP32" i="1"/>
  <c r="HO32" i="1"/>
  <c r="IU31" i="1"/>
  <c r="IJ31" i="1"/>
  <c r="HY31" i="1"/>
  <c r="IU30" i="1"/>
  <c r="IJ30" i="1"/>
  <c r="IV30" i="1" s="1"/>
  <c r="HY30" i="1"/>
  <c r="IU29" i="1"/>
  <c r="IJ29" i="1"/>
  <c r="HY29" i="1"/>
  <c r="IU28" i="1"/>
  <c r="IJ28" i="1"/>
  <c r="HY28" i="1"/>
  <c r="IU27" i="1"/>
  <c r="IJ27" i="1"/>
  <c r="HY27" i="1"/>
  <c r="IT26" i="1"/>
  <c r="IS26" i="1"/>
  <c r="IR26" i="1"/>
  <c r="IQ26" i="1"/>
  <c r="IP26" i="1"/>
  <c r="IO26" i="1"/>
  <c r="IN26" i="1"/>
  <c r="IM26" i="1"/>
  <c r="IL26" i="1"/>
  <c r="IK26" i="1"/>
  <c r="IU26" i="1" s="1"/>
  <c r="II26" i="1"/>
  <c r="IH26" i="1"/>
  <c r="IG26" i="1"/>
  <c r="IF26" i="1"/>
  <c r="IE26" i="1"/>
  <c r="ID26" i="1"/>
  <c r="IC26" i="1"/>
  <c r="IB26" i="1"/>
  <c r="IA26" i="1"/>
  <c r="HZ26" i="1"/>
  <c r="HX26" i="1"/>
  <c r="HW26" i="1"/>
  <c r="HV26" i="1"/>
  <c r="HU26" i="1"/>
  <c r="HT26" i="1"/>
  <c r="HS26" i="1"/>
  <c r="HR26" i="1"/>
  <c r="HQ26" i="1"/>
  <c r="HP26" i="1"/>
  <c r="HO26" i="1"/>
  <c r="HY26" i="1" s="1"/>
  <c r="IU25" i="1"/>
  <c r="IJ25" i="1"/>
  <c r="HY25" i="1"/>
  <c r="IU24" i="1"/>
  <c r="IJ24" i="1"/>
  <c r="HY24" i="1"/>
  <c r="IU23" i="1"/>
  <c r="IJ23" i="1"/>
  <c r="HY23" i="1"/>
  <c r="HK33" i="1"/>
  <c r="GY33" i="1"/>
  <c r="GN33" i="1"/>
  <c r="HJ32" i="1"/>
  <c r="HI32" i="1"/>
  <c r="HH32" i="1"/>
  <c r="HG32" i="1"/>
  <c r="HF32" i="1"/>
  <c r="HE32" i="1"/>
  <c r="HD32" i="1"/>
  <c r="HC32" i="1"/>
  <c r="HB32" i="1"/>
  <c r="HA32" i="1"/>
  <c r="GZ32" i="1"/>
  <c r="GX32" i="1"/>
  <c r="GW32" i="1"/>
  <c r="GV32" i="1"/>
  <c r="GU32" i="1"/>
  <c r="GT32" i="1"/>
  <c r="GS32" i="1"/>
  <c r="GR32" i="1"/>
  <c r="GQ32" i="1"/>
  <c r="GP32" i="1"/>
  <c r="GO32" i="1"/>
  <c r="GM32" i="1"/>
  <c r="GL32" i="1"/>
  <c r="GK32" i="1"/>
  <c r="GJ32" i="1"/>
  <c r="GI32" i="1"/>
  <c r="GH32" i="1"/>
  <c r="GG32" i="1"/>
  <c r="GF32" i="1"/>
  <c r="GE32" i="1"/>
  <c r="GD32" i="1"/>
  <c r="HK31" i="1"/>
  <c r="GY31" i="1"/>
  <c r="GN31" i="1"/>
  <c r="HK30" i="1"/>
  <c r="GY30" i="1"/>
  <c r="GN30" i="1"/>
  <c r="HK29" i="1"/>
  <c r="GY29" i="1"/>
  <c r="GN29" i="1"/>
  <c r="HK28" i="1"/>
  <c r="GY28" i="1"/>
  <c r="GN28" i="1"/>
  <c r="HK27" i="1"/>
  <c r="GY27" i="1"/>
  <c r="GN27" i="1"/>
  <c r="HJ26" i="1"/>
  <c r="HI26" i="1"/>
  <c r="HH26" i="1"/>
  <c r="HG26" i="1"/>
  <c r="HF26" i="1"/>
  <c r="HE26" i="1"/>
  <c r="HD26" i="1"/>
  <c r="HC26" i="1"/>
  <c r="HB26" i="1"/>
  <c r="HA26" i="1"/>
  <c r="GZ26" i="1"/>
  <c r="GX26" i="1"/>
  <c r="GW26" i="1"/>
  <c r="GV26" i="1"/>
  <c r="GU26" i="1"/>
  <c r="GT26" i="1"/>
  <c r="GS26" i="1"/>
  <c r="GR26" i="1"/>
  <c r="GQ26" i="1"/>
  <c r="GP26" i="1"/>
  <c r="GO26" i="1"/>
  <c r="GM26" i="1"/>
  <c r="GL26" i="1"/>
  <c r="GK26" i="1"/>
  <c r="GJ26" i="1"/>
  <c r="GI26" i="1"/>
  <c r="GH26" i="1"/>
  <c r="GG26" i="1"/>
  <c r="GF26" i="1"/>
  <c r="GE26" i="1"/>
  <c r="GD26" i="1"/>
  <c r="HK25" i="1"/>
  <c r="GY25" i="1"/>
  <c r="GN25" i="1"/>
  <c r="HK24" i="1"/>
  <c r="GY24" i="1"/>
  <c r="GN24" i="1"/>
  <c r="HK23" i="1"/>
  <c r="GY23" i="1"/>
  <c r="GN23" i="1"/>
  <c r="FZ33" i="1"/>
  <c r="FP33" i="1"/>
  <c r="FE33" i="1"/>
  <c r="FX32" i="1"/>
  <c r="FW32" i="1"/>
  <c r="FV32" i="1"/>
  <c r="FU32" i="1"/>
  <c r="FT32" i="1"/>
  <c r="FS32" i="1"/>
  <c r="FR32" i="1"/>
  <c r="FQ32" i="1"/>
  <c r="FO32" i="1"/>
  <c r="FN32" i="1"/>
  <c r="FM32" i="1"/>
  <c r="FL32" i="1"/>
  <c r="FK32" i="1"/>
  <c r="FJ32" i="1"/>
  <c r="FI32" i="1"/>
  <c r="FH32" i="1"/>
  <c r="FG32" i="1"/>
  <c r="FF32" i="1"/>
  <c r="FD32" i="1"/>
  <c r="FC32" i="1"/>
  <c r="FB32" i="1"/>
  <c r="FA32" i="1"/>
  <c r="EZ32" i="1"/>
  <c r="EY32" i="1"/>
  <c r="EX32" i="1"/>
  <c r="EW32" i="1"/>
  <c r="EV32" i="1"/>
  <c r="EU32" i="1"/>
  <c r="FZ31" i="1"/>
  <c r="FP31" i="1"/>
  <c r="FE31" i="1"/>
  <c r="FZ30" i="1"/>
  <c r="FP30" i="1"/>
  <c r="FE30" i="1"/>
  <c r="FZ29" i="1"/>
  <c r="FP29" i="1"/>
  <c r="FE29" i="1"/>
  <c r="FZ28" i="1"/>
  <c r="FP28" i="1"/>
  <c r="FE28" i="1"/>
  <c r="FZ27" i="1"/>
  <c r="FP27" i="1"/>
  <c r="FE27" i="1"/>
  <c r="FX26" i="1"/>
  <c r="FW26" i="1"/>
  <c r="FV26" i="1"/>
  <c r="FU26" i="1"/>
  <c r="FT26" i="1"/>
  <c r="FS26" i="1"/>
  <c r="FR26" i="1"/>
  <c r="FQ26" i="1"/>
  <c r="FO26" i="1"/>
  <c r="FN26" i="1"/>
  <c r="FM26" i="1"/>
  <c r="FL26" i="1"/>
  <c r="FK26" i="1"/>
  <c r="FJ26" i="1"/>
  <c r="FI26" i="1"/>
  <c r="FH26" i="1"/>
  <c r="FG26" i="1"/>
  <c r="FF26" i="1"/>
  <c r="FD26" i="1"/>
  <c r="FC26" i="1"/>
  <c r="FB26" i="1"/>
  <c r="FA26" i="1"/>
  <c r="EZ26" i="1"/>
  <c r="EY26" i="1"/>
  <c r="EX26" i="1"/>
  <c r="EW26" i="1"/>
  <c r="EV26" i="1"/>
  <c r="EU26" i="1"/>
  <c r="FZ25" i="1"/>
  <c r="FP25" i="1"/>
  <c r="FE25" i="1"/>
  <c r="FZ24" i="1"/>
  <c r="FP24" i="1"/>
  <c r="FE24" i="1"/>
  <c r="FZ23" i="1"/>
  <c r="FP23" i="1"/>
  <c r="FE23" i="1"/>
  <c r="EQ33" i="1"/>
  <c r="EE33" i="1"/>
  <c r="DT33" i="1"/>
  <c r="EP32" i="1"/>
  <c r="EO32" i="1"/>
  <c r="EN32" i="1"/>
  <c r="EM32" i="1"/>
  <c r="EL32" i="1"/>
  <c r="EK32" i="1"/>
  <c r="EJ32" i="1"/>
  <c r="EI32" i="1"/>
  <c r="EH32" i="1"/>
  <c r="EG32" i="1"/>
  <c r="EF32" i="1"/>
  <c r="ED32" i="1"/>
  <c r="EC32" i="1"/>
  <c r="EB32" i="1"/>
  <c r="EA32" i="1"/>
  <c r="DZ32" i="1"/>
  <c r="DY32" i="1"/>
  <c r="DX32" i="1"/>
  <c r="DW32" i="1"/>
  <c r="DV32" i="1"/>
  <c r="DU32" i="1"/>
  <c r="DS32" i="1"/>
  <c r="DR32" i="1"/>
  <c r="DQ32" i="1"/>
  <c r="DP32" i="1"/>
  <c r="DO32" i="1"/>
  <c r="DN32" i="1"/>
  <c r="DM32" i="1"/>
  <c r="DL32" i="1"/>
  <c r="DK32" i="1"/>
  <c r="DJ32" i="1"/>
  <c r="EQ31" i="1"/>
  <c r="EE31" i="1"/>
  <c r="DT31" i="1"/>
  <c r="EQ30" i="1"/>
  <c r="EE30" i="1"/>
  <c r="DT30" i="1"/>
  <c r="EQ29" i="1"/>
  <c r="EE29" i="1"/>
  <c r="DT29" i="1"/>
  <c r="EQ28" i="1"/>
  <c r="EE28" i="1"/>
  <c r="DT28" i="1"/>
  <c r="EQ27" i="1"/>
  <c r="EE27" i="1"/>
  <c r="DT27" i="1"/>
  <c r="EP26" i="1"/>
  <c r="EO26" i="1"/>
  <c r="EN26" i="1"/>
  <c r="EM26" i="1"/>
  <c r="EL26" i="1"/>
  <c r="EK26" i="1"/>
  <c r="EJ26" i="1"/>
  <c r="EI26" i="1"/>
  <c r="EH26" i="1"/>
  <c r="EG26" i="1"/>
  <c r="EF26" i="1"/>
  <c r="ED26" i="1"/>
  <c r="EC26" i="1"/>
  <c r="EB26" i="1"/>
  <c r="EA26" i="1"/>
  <c r="DZ26" i="1"/>
  <c r="DY26" i="1"/>
  <c r="DX26" i="1"/>
  <c r="DW26" i="1"/>
  <c r="DV26" i="1"/>
  <c r="DU26" i="1"/>
  <c r="DS26" i="1"/>
  <c r="DR26" i="1"/>
  <c r="DQ26" i="1"/>
  <c r="DP26" i="1"/>
  <c r="DO26" i="1"/>
  <c r="DN26" i="1"/>
  <c r="DM26" i="1"/>
  <c r="DL26" i="1"/>
  <c r="DK26" i="1"/>
  <c r="DJ26" i="1"/>
  <c r="EQ25" i="1"/>
  <c r="EE25" i="1"/>
  <c r="DT25" i="1"/>
  <c r="EQ24" i="1"/>
  <c r="EE24" i="1"/>
  <c r="DT24" i="1"/>
  <c r="EQ23" i="1"/>
  <c r="EE23" i="1"/>
  <c r="DT23" i="1"/>
  <c r="DF33" i="1"/>
  <c r="CT33" i="1"/>
  <c r="DG33" i="1" s="1"/>
  <c r="CI33" i="1"/>
  <c r="DE32" i="1"/>
  <c r="DD32" i="1"/>
  <c r="DC32" i="1"/>
  <c r="DB32" i="1"/>
  <c r="DA32" i="1"/>
  <c r="CZ32" i="1"/>
  <c r="CY32" i="1"/>
  <c r="CX32" i="1"/>
  <c r="CW32" i="1"/>
  <c r="CV32" i="1"/>
  <c r="CU32" i="1"/>
  <c r="CS32" i="1"/>
  <c r="CR32" i="1"/>
  <c r="CQ32" i="1"/>
  <c r="CP32" i="1"/>
  <c r="CO32" i="1"/>
  <c r="CN32" i="1"/>
  <c r="CM32" i="1"/>
  <c r="CL32" i="1"/>
  <c r="CK32" i="1"/>
  <c r="CJ32" i="1"/>
  <c r="CH32" i="1"/>
  <c r="CG32" i="1"/>
  <c r="CF32" i="1"/>
  <c r="CE32" i="1"/>
  <c r="CD32" i="1"/>
  <c r="CC32" i="1"/>
  <c r="CB32" i="1"/>
  <c r="CA32" i="1"/>
  <c r="BZ32" i="1"/>
  <c r="BY32" i="1"/>
  <c r="DF31" i="1"/>
  <c r="CT31" i="1"/>
  <c r="CI31" i="1"/>
  <c r="DF30" i="1"/>
  <c r="CT30" i="1"/>
  <c r="CI30" i="1"/>
  <c r="DF29" i="1"/>
  <c r="CT29" i="1"/>
  <c r="CI29" i="1"/>
  <c r="DF28" i="1"/>
  <c r="CT28" i="1"/>
  <c r="CI28" i="1"/>
  <c r="DG28" i="1" s="1"/>
  <c r="DF27" i="1"/>
  <c r="CT27" i="1"/>
  <c r="CI27" i="1"/>
  <c r="DE26" i="1"/>
  <c r="DD26" i="1"/>
  <c r="DC26" i="1"/>
  <c r="DB26" i="1"/>
  <c r="DA26" i="1"/>
  <c r="CZ26" i="1"/>
  <c r="CY26" i="1"/>
  <c r="CX26" i="1"/>
  <c r="CW26" i="1"/>
  <c r="CV26" i="1"/>
  <c r="CU26" i="1"/>
  <c r="CS26" i="1"/>
  <c r="CR26" i="1"/>
  <c r="CQ26" i="1"/>
  <c r="CP26" i="1"/>
  <c r="CO26" i="1"/>
  <c r="CN26" i="1"/>
  <c r="CM26" i="1"/>
  <c r="CL26" i="1"/>
  <c r="CK26" i="1"/>
  <c r="CJ26" i="1"/>
  <c r="CT26" i="1" s="1"/>
  <c r="CH26" i="1"/>
  <c r="CG26" i="1"/>
  <c r="CF26" i="1"/>
  <c r="CE26" i="1"/>
  <c r="CD26" i="1"/>
  <c r="CC26" i="1"/>
  <c r="CB26" i="1"/>
  <c r="CA26" i="1"/>
  <c r="BZ26" i="1"/>
  <c r="BY26" i="1"/>
  <c r="DF25" i="1"/>
  <c r="CT25" i="1"/>
  <c r="DG25" i="1" s="1"/>
  <c r="CI25" i="1"/>
  <c r="DF24" i="1"/>
  <c r="CT24" i="1"/>
  <c r="CI24" i="1"/>
  <c r="DF23" i="1"/>
  <c r="CT23" i="1"/>
  <c r="CI23" i="1"/>
  <c r="BU33" i="1"/>
  <c r="BJ33" i="1"/>
  <c r="AY33" i="1"/>
  <c r="BT32" i="1"/>
  <c r="BS32" i="1"/>
  <c r="BR32" i="1"/>
  <c r="BQ32" i="1"/>
  <c r="BP32" i="1"/>
  <c r="BO32" i="1"/>
  <c r="BN32" i="1"/>
  <c r="BM32" i="1"/>
  <c r="BL32" i="1"/>
  <c r="BK32" i="1"/>
  <c r="BU32" i="1" s="1"/>
  <c r="BI32" i="1"/>
  <c r="BH32" i="1"/>
  <c r="BG32" i="1"/>
  <c r="BF32" i="1"/>
  <c r="BE32" i="1"/>
  <c r="BD32" i="1"/>
  <c r="BC32" i="1"/>
  <c r="BB32" i="1"/>
  <c r="BA32" i="1"/>
  <c r="AZ32" i="1"/>
  <c r="AX32" i="1"/>
  <c r="AW32" i="1"/>
  <c r="AV32" i="1"/>
  <c r="AU32" i="1"/>
  <c r="AT32" i="1"/>
  <c r="AS32" i="1"/>
  <c r="AR32" i="1"/>
  <c r="AQ32" i="1"/>
  <c r="AP32" i="1"/>
  <c r="AO32" i="1"/>
  <c r="BU31" i="1"/>
  <c r="BJ31" i="1"/>
  <c r="AY31" i="1"/>
  <c r="BU30" i="1"/>
  <c r="BJ30" i="1"/>
  <c r="AY30" i="1"/>
  <c r="BU29" i="1"/>
  <c r="BJ29" i="1"/>
  <c r="AY29" i="1"/>
  <c r="BU28" i="1"/>
  <c r="BJ28" i="1"/>
  <c r="AY28" i="1"/>
  <c r="BU27" i="1"/>
  <c r="BJ27" i="1"/>
  <c r="AY27" i="1"/>
  <c r="BT26" i="1"/>
  <c r="BS26" i="1"/>
  <c r="BR26" i="1"/>
  <c r="BQ26" i="1"/>
  <c r="BP26" i="1"/>
  <c r="BO26" i="1"/>
  <c r="BN26" i="1"/>
  <c r="BM26" i="1"/>
  <c r="BL26" i="1"/>
  <c r="BK26" i="1"/>
  <c r="BI26" i="1"/>
  <c r="BH26" i="1"/>
  <c r="BG26" i="1"/>
  <c r="BF26" i="1"/>
  <c r="BE26" i="1"/>
  <c r="BD26" i="1"/>
  <c r="BC26" i="1"/>
  <c r="BB26" i="1"/>
  <c r="BA26" i="1"/>
  <c r="AZ26" i="1"/>
  <c r="AX26" i="1"/>
  <c r="AW26" i="1"/>
  <c r="AV26" i="1"/>
  <c r="AU26" i="1"/>
  <c r="AT26" i="1"/>
  <c r="AS26" i="1"/>
  <c r="AR26" i="1"/>
  <c r="AQ26" i="1"/>
  <c r="AP26" i="1"/>
  <c r="AO26" i="1"/>
  <c r="BU25" i="1"/>
  <c r="BJ25" i="1"/>
  <c r="AY25" i="1"/>
  <c r="BU24" i="1"/>
  <c r="BJ24" i="1"/>
  <c r="AY24" i="1"/>
  <c r="BU23" i="1"/>
  <c r="BJ23" i="1"/>
  <c r="AY23" i="1"/>
  <c r="Y33" i="1"/>
  <c r="N33" i="1"/>
  <c r="AJ32" i="1"/>
  <c r="AI32" i="1"/>
  <c r="AH32" i="1"/>
  <c r="AG32" i="1"/>
  <c r="AF32" i="1"/>
  <c r="AE32" i="1"/>
  <c r="AD32" i="1"/>
  <c r="AC32" i="1"/>
  <c r="AB32" i="1"/>
  <c r="AA32" i="1"/>
  <c r="Z32" i="1"/>
  <c r="X32" i="1"/>
  <c r="W32" i="1"/>
  <c r="V32" i="1"/>
  <c r="U32" i="1"/>
  <c r="T32" i="1"/>
  <c r="S32" i="1"/>
  <c r="R32" i="1"/>
  <c r="Q32" i="1"/>
  <c r="P32" i="1"/>
  <c r="O32" i="1"/>
  <c r="M32" i="1"/>
  <c r="L32" i="1"/>
  <c r="K32" i="1"/>
  <c r="J32" i="1"/>
  <c r="H32" i="1"/>
  <c r="G32" i="1"/>
  <c r="F32" i="1"/>
  <c r="E32" i="1"/>
  <c r="D32" i="1"/>
  <c r="Y31" i="1"/>
  <c r="N31" i="1"/>
  <c r="Y30" i="1"/>
  <c r="N30" i="1"/>
  <c r="Y29" i="1"/>
  <c r="N29" i="1"/>
  <c r="Y28" i="1"/>
  <c r="N28" i="1"/>
  <c r="Y27" i="1"/>
  <c r="N27" i="1"/>
  <c r="AJ26" i="1"/>
  <c r="AI26" i="1"/>
  <c r="AH26" i="1"/>
  <c r="AG26" i="1"/>
  <c r="AF26" i="1"/>
  <c r="AE26" i="1"/>
  <c r="AD26" i="1"/>
  <c r="AC26" i="1"/>
  <c r="AB26" i="1"/>
  <c r="AA26" i="1"/>
  <c r="Z26" i="1"/>
  <c r="X26" i="1"/>
  <c r="W26" i="1"/>
  <c r="V26" i="1"/>
  <c r="U26" i="1"/>
  <c r="T26" i="1"/>
  <c r="S26" i="1"/>
  <c r="R26" i="1"/>
  <c r="Q26" i="1"/>
  <c r="P26" i="1"/>
  <c r="O26" i="1"/>
  <c r="M26" i="1"/>
  <c r="L26" i="1"/>
  <c r="K26" i="1"/>
  <c r="J26" i="1"/>
  <c r="H26" i="1"/>
  <c r="G26" i="1"/>
  <c r="F26" i="1"/>
  <c r="E26" i="1"/>
  <c r="D26" i="1"/>
  <c r="Y25" i="1"/>
  <c r="N25" i="1"/>
  <c r="Y24" i="1"/>
  <c r="N24" i="1"/>
  <c r="Y23" i="1"/>
  <c r="N23" i="1"/>
  <c r="N32" i="1" l="1"/>
  <c r="AK32" i="1"/>
  <c r="BV27" i="1"/>
  <c r="DG23" i="1"/>
  <c r="DG30" i="1"/>
  <c r="IJ26" i="1"/>
  <c r="IV26" i="1" s="1"/>
  <c r="IV28" i="1"/>
  <c r="KG23" i="1"/>
  <c r="KG28" i="1"/>
  <c r="KF32" i="1"/>
  <c r="LQ25" i="1"/>
  <c r="LE26" i="1"/>
  <c r="LQ26" i="1" s="1"/>
  <c r="LQ27" i="1"/>
  <c r="BV24" i="1"/>
  <c r="CI26" i="1"/>
  <c r="N26" i="1"/>
  <c r="AK26" i="1"/>
  <c r="AY32" i="1"/>
  <c r="BJ32" i="1"/>
  <c r="CI32" i="1"/>
  <c r="CT32" i="1"/>
  <c r="DF32" i="1"/>
  <c r="ER23" i="1"/>
  <c r="AL30" i="1"/>
  <c r="AL28" i="1"/>
  <c r="AL24" i="1"/>
  <c r="Y26" i="1"/>
  <c r="Y32" i="1"/>
  <c r="BV28" i="1"/>
  <c r="BV30" i="1"/>
  <c r="BV31" i="1"/>
  <c r="ER25" i="1"/>
  <c r="DT26" i="1"/>
  <c r="EE26" i="1"/>
  <c r="ER28" i="1"/>
  <c r="ER30" i="1"/>
  <c r="DT32" i="1"/>
  <c r="EE32" i="1"/>
  <c r="EQ32" i="1"/>
  <c r="ER33" i="1"/>
  <c r="GA24" i="1"/>
  <c r="GA27" i="1"/>
  <c r="GA29" i="1"/>
  <c r="GA31" i="1"/>
  <c r="FE32" i="1"/>
  <c r="FP32" i="1"/>
  <c r="FZ32" i="1"/>
  <c r="HL23" i="1"/>
  <c r="HL25" i="1"/>
  <c r="GN26" i="1"/>
  <c r="GY26" i="1"/>
  <c r="HL28" i="1"/>
  <c r="HL30" i="1"/>
  <c r="GN32" i="1"/>
  <c r="GY32" i="1"/>
  <c r="HK32" i="1"/>
  <c r="HL33" i="1"/>
  <c r="IV24" i="1"/>
  <c r="IV25" i="1"/>
  <c r="LQ29" i="1"/>
  <c r="LQ31" i="1"/>
  <c r="KT32" i="1"/>
  <c r="LE32" i="1"/>
  <c r="LP32" i="1"/>
  <c r="NB23" i="1"/>
  <c r="NB25" i="1"/>
  <c r="MD26" i="1"/>
  <c r="MO26" i="1"/>
  <c r="NB28" i="1"/>
  <c r="MO32" i="1"/>
  <c r="NB30" i="1"/>
  <c r="NB33" i="1"/>
  <c r="AL33" i="1"/>
  <c r="AL31" i="1"/>
  <c r="AL29" i="1"/>
  <c r="AL27" i="1"/>
  <c r="AL25" i="1"/>
  <c r="AL23" i="1"/>
  <c r="F81" i="2"/>
  <c r="G81" i="2"/>
  <c r="BV23" i="1"/>
  <c r="BV25" i="1"/>
  <c r="AY26" i="1"/>
  <c r="BJ26" i="1"/>
  <c r="BU26" i="1"/>
  <c r="BV29" i="1"/>
  <c r="BV33" i="1"/>
  <c r="DG24" i="1"/>
  <c r="DF26" i="1"/>
  <c r="DG27" i="1"/>
  <c r="DG29" i="1"/>
  <c r="DG31" i="1"/>
  <c r="ER24" i="1"/>
  <c r="EQ26" i="1"/>
  <c r="ER27" i="1"/>
  <c r="ER29" i="1"/>
  <c r="ER31" i="1"/>
  <c r="GA23" i="1"/>
  <c r="GA25" i="1"/>
  <c r="FE26" i="1"/>
  <c r="FP26" i="1"/>
  <c r="FZ26" i="1"/>
  <c r="GA28" i="1"/>
  <c r="GA30" i="1"/>
  <c r="GA33" i="1"/>
  <c r="HL24" i="1"/>
  <c r="HK26" i="1"/>
  <c r="HL27" i="1"/>
  <c r="HL29" i="1"/>
  <c r="HL31" i="1"/>
  <c r="IV23" i="1"/>
  <c r="IV27" i="1"/>
  <c r="IV29" i="1"/>
  <c r="IV31" i="1"/>
  <c r="HY32" i="1"/>
  <c r="IJ32" i="1"/>
  <c r="IU32" i="1"/>
  <c r="KG24" i="1"/>
  <c r="JI26" i="1"/>
  <c r="JT26" i="1"/>
  <c r="KF26" i="1"/>
  <c r="KG27" i="1"/>
  <c r="KG29" i="1"/>
  <c r="KG31" i="1"/>
  <c r="JI32" i="1"/>
  <c r="JT32" i="1"/>
  <c r="LQ24" i="1"/>
  <c r="LQ28" i="1"/>
  <c r="LQ30" i="1"/>
  <c r="LQ33" i="1"/>
  <c r="NB24" i="1"/>
  <c r="NA26" i="1"/>
  <c r="NB27" i="1"/>
  <c r="NB29" i="1"/>
  <c r="NA32" i="1"/>
  <c r="NB31" i="1"/>
  <c r="MD32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AY1" i="1"/>
  <c r="AZ1" i="1"/>
  <c r="BA1" i="1"/>
  <c r="BB1" i="1"/>
  <c r="BC1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DG26" i="1" l="1"/>
  <c r="BV32" i="1"/>
  <c r="NB32" i="1"/>
  <c r="AL32" i="1"/>
  <c r="AL26" i="1"/>
  <c r="HL26" i="1"/>
  <c r="DG32" i="1"/>
  <c r="LQ32" i="1"/>
  <c r="HL32" i="1"/>
  <c r="NB26" i="1"/>
  <c r="KG32" i="1"/>
  <c r="ER26" i="1"/>
  <c r="GA32" i="1"/>
  <c r="ER32" i="1"/>
  <c r="GA26" i="1"/>
  <c r="BE3" i="1"/>
  <c r="BE4" i="1"/>
  <c r="BE5" i="1"/>
  <c r="BE6" i="1"/>
  <c r="KG26" i="1"/>
  <c r="IV32" i="1"/>
  <c r="BV26" i="1"/>
</calcChain>
</file>

<file path=xl/sharedStrings.xml><?xml version="1.0" encoding="utf-8"?>
<sst xmlns="http://schemas.openxmlformats.org/spreadsheetml/2006/main" count="274" uniqueCount="78">
  <si>
    <t>White Plimouth Rock</t>
  </si>
  <si>
    <t>Barred Plimouth Rock</t>
  </si>
  <si>
    <t>Bielefelder</t>
  </si>
  <si>
    <t>Australorp</t>
  </si>
  <si>
    <t>Tetra HB</t>
  </si>
  <si>
    <t>Tetra SH</t>
  </si>
  <si>
    <t>age in weeks</t>
  </si>
  <si>
    <t>oktomvri</t>
  </si>
  <si>
    <t xml:space="preserve">дата </t>
  </si>
  <si>
    <t xml:space="preserve">температура на въздуха </t>
  </si>
  <si>
    <t xml:space="preserve">относителна влажност в % </t>
  </si>
  <si>
    <t xml:space="preserve">валеж в мм. </t>
  </si>
  <si>
    <t>ср.</t>
  </si>
  <si>
    <t>макс.</t>
  </si>
  <si>
    <t>мин.</t>
  </si>
  <si>
    <t>м. ср.</t>
  </si>
  <si>
    <t>0ктомври</t>
  </si>
  <si>
    <t>Декември</t>
  </si>
  <si>
    <t>Януари</t>
  </si>
  <si>
    <t>Февруари</t>
  </si>
  <si>
    <t>Април</t>
  </si>
  <si>
    <t>Май</t>
  </si>
  <si>
    <t>Юни</t>
  </si>
  <si>
    <t>Юли</t>
  </si>
  <si>
    <t>окт</t>
  </si>
  <si>
    <t>ное.</t>
  </si>
  <si>
    <t>дек</t>
  </si>
  <si>
    <t>яну</t>
  </si>
  <si>
    <t>фев</t>
  </si>
  <si>
    <t>март</t>
  </si>
  <si>
    <t>април</t>
  </si>
  <si>
    <t>май</t>
  </si>
  <si>
    <t>юни</t>
  </si>
  <si>
    <t>юли</t>
  </si>
  <si>
    <t>дни</t>
  </si>
  <si>
    <r>
      <rPr>
        <b/>
        <i/>
        <sz val="14"/>
        <rFont val="Arial"/>
        <family val="2"/>
        <charset val="204"/>
      </rPr>
      <t>t</t>
    </r>
    <r>
      <rPr>
        <b/>
        <i/>
        <sz val="11"/>
        <rFont val="Arial"/>
        <family val="2"/>
        <charset val="204"/>
      </rPr>
      <t>-ср.</t>
    </r>
  </si>
  <si>
    <t xml:space="preserve">1-7 ден </t>
  </si>
  <si>
    <t>7-14 ден</t>
  </si>
  <si>
    <t>14-21 ден</t>
  </si>
  <si>
    <t>21-28 ден</t>
  </si>
  <si>
    <t>28-35 ден</t>
  </si>
  <si>
    <t>35-42 ден</t>
  </si>
  <si>
    <t>42-49 ден</t>
  </si>
  <si>
    <t>49-56 ден</t>
  </si>
  <si>
    <t>56-63 ден</t>
  </si>
  <si>
    <t>63-70 ден</t>
  </si>
  <si>
    <t>70-77 ден</t>
  </si>
  <si>
    <t>77-84 ден</t>
  </si>
  <si>
    <t>84-91 ден</t>
  </si>
  <si>
    <t>91-98 ден</t>
  </si>
  <si>
    <t>98-105 ден</t>
  </si>
  <si>
    <t>105-112 ден</t>
  </si>
  <si>
    <t>Относителна влажност в %</t>
  </si>
  <si>
    <t>Ноември</t>
  </si>
  <si>
    <t>Март</t>
  </si>
  <si>
    <t>t-ср.</t>
  </si>
  <si>
    <t>начало на яйцеснасяне</t>
  </si>
  <si>
    <t>2014-2015</t>
  </si>
  <si>
    <t>t</t>
  </si>
  <si>
    <t>първа седмица</t>
  </si>
  <si>
    <t>първа седмица+AF34:AO34</t>
  </si>
  <si>
    <t>втора седмица</t>
  </si>
  <si>
    <t>Тетра SH</t>
  </si>
  <si>
    <t>Тетра H</t>
  </si>
  <si>
    <t>Nov</t>
  </si>
  <si>
    <t>Dec</t>
  </si>
  <si>
    <t>Jan</t>
  </si>
  <si>
    <t>Feb</t>
  </si>
  <si>
    <t>Mar</t>
  </si>
  <si>
    <t>Apr</t>
  </si>
  <si>
    <t>May</t>
  </si>
  <si>
    <t>Jun</t>
  </si>
  <si>
    <t>White Plymouth Rock (Line G)</t>
  </si>
  <si>
    <t>Barred Plymouth Rock (Line E)</t>
  </si>
  <si>
    <t xml:space="preserve">Bielefelder </t>
  </si>
  <si>
    <t>average t per week (°C)</t>
  </si>
  <si>
    <t>max t per week (°C)</t>
  </si>
  <si>
    <r>
      <t>min t per week (</t>
    </r>
    <r>
      <rPr>
        <sz val="11"/>
        <color theme="1"/>
        <rFont val="Calibri"/>
        <family val="2"/>
        <charset val="204"/>
      </rPr>
      <t>°C)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</si>
</sst>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4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sz val="12"/>
      <color theme="6" tint="-0.249977111117893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3" fillId="0" borderId="0" xfId="0" applyFont="1"/>
    <xf numFmtId="0" fontId="10" fillId="0" borderId="0" xfId="0" applyFont="1"/>
    <xf numFmtId="0" fontId="11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2" fontId="13" fillId="0" borderId="0" xfId="0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12" fillId="0" borderId="0" xfId="0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 vertical="center"/>
    </xf>
    <xf numFmtId="0" fontId="0" fillId="2" borderId="0" xfId="0" applyFill="1"/>
    <xf numFmtId="2" fontId="0" fillId="2" borderId="0" xfId="0" applyNumberFormat="1" applyFill="1"/>
    <xf numFmtId="0" fontId="0" fillId="3" borderId="0" xfId="0" applyFill="1"/>
    <xf numFmtId="2" fontId="0" fillId="4" borderId="0" xfId="0" applyNumberFormat="1" applyFill="1"/>
    <xf numFmtId="1" fontId="0" fillId="0" borderId="0" xfId="0" applyNumberFormat="1"/>
    <xf numFmtId="164" fontId="14" fillId="0" borderId="2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0" fontId="0" fillId="5" borderId="0" xfId="0" applyFill="1"/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50393700787403E-2"/>
          <c:y val="0.16659191915225061"/>
          <c:w val="0.90723764037692012"/>
          <c:h val="0.63935341128317857"/>
        </c:manualLayout>
      </c:layout>
      <c:lineChart>
        <c:grouping val="standard"/>
        <c:varyColors val="0"/>
        <c:ser>
          <c:idx val="0"/>
          <c:order val="0"/>
          <c:tx>
            <c:strRef>
              <c:f>'grafika 1 year'!$A$3</c:f>
              <c:strCache>
                <c:ptCount val="1"/>
                <c:pt idx="0">
                  <c:v>Тетра H</c:v>
                </c:pt>
              </c:strCache>
            </c:strRef>
          </c:tx>
          <c:marker>
            <c:symbol val="diamond"/>
            <c:size val="5"/>
          </c:marker>
          <c:cat>
            <c:multiLvlStrRef>
              <c:f>'grafika 1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1 year'!$B$3:$AI$3</c:f>
              <c:numCache>
                <c:formatCode>0.00</c:formatCode>
                <c:ptCount val="34"/>
                <c:pt idx="0">
                  <c:v>10.43956043956044</c:v>
                </c:pt>
                <c:pt idx="1">
                  <c:v>13.736263736263735</c:v>
                </c:pt>
                <c:pt idx="2">
                  <c:v>17.032967032967033</c:v>
                </c:pt>
                <c:pt idx="3">
                  <c:v>20.87912087912088</c:v>
                </c:pt>
                <c:pt idx="4">
                  <c:v>25.274725274725274</c:v>
                </c:pt>
                <c:pt idx="5">
                  <c:v>27.472527472527471</c:v>
                </c:pt>
                <c:pt idx="6">
                  <c:v>38.46153846153846</c:v>
                </c:pt>
                <c:pt idx="7">
                  <c:v>35.714285714285715</c:v>
                </c:pt>
                <c:pt idx="8">
                  <c:v>39.560439560439562</c:v>
                </c:pt>
                <c:pt idx="9">
                  <c:v>30.76923076923077</c:v>
                </c:pt>
                <c:pt idx="10">
                  <c:v>30.76923076923077</c:v>
                </c:pt>
                <c:pt idx="11">
                  <c:v>31.868131868131869</c:v>
                </c:pt>
                <c:pt idx="12">
                  <c:v>36.263736263736263</c:v>
                </c:pt>
                <c:pt idx="13">
                  <c:v>40.659340659340657</c:v>
                </c:pt>
                <c:pt idx="14">
                  <c:v>43.428571428571431</c:v>
                </c:pt>
                <c:pt idx="15">
                  <c:v>42.285714285714285</c:v>
                </c:pt>
                <c:pt idx="16">
                  <c:v>43.428571428571431</c:v>
                </c:pt>
                <c:pt idx="17">
                  <c:v>41.666666666666664</c:v>
                </c:pt>
                <c:pt idx="18">
                  <c:v>44.642857142857146</c:v>
                </c:pt>
                <c:pt idx="19">
                  <c:v>42.857142857142854</c:v>
                </c:pt>
                <c:pt idx="20">
                  <c:v>45.238095238095241</c:v>
                </c:pt>
                <c:pt idx="21">
                  <c:v>50.595238095238095</c:v>
                </c:pt>
                <c:pt idx="22">
                  <c:v>51.19047619047619</c:v>
                </c:pt>
                <c:pt idx="23">
                  <c:v>55.952380952380949</c:v>
                </c:pt>
                <c:pt idx="24">
                  <c:v>59.627329192546583</c:v>
                </c:pt>
                <c:pt idx="25">
                  <c:v>62.337662337662337</c:v>
                </c:pt>
                <c:pt idx="26">
                  <c:v>70.779220779220779</c:v>
                </c:pt>
                <c:pt idx="27">
                  <c:v>69.480519480519476</c:v>
                </c:pt>
                <c:pt idx="28">
                  <c:v>68.831168831168824</c:v>
                </c:pt>
                <c:pt idx="29">
                  <c:v>64.285714285714292</c:v>
                </c:pt>
                <c:pt idx="30">
                  <c:v>68.707482993197274</c:v>
                </c:pt>
                <c:pt idx="31">
                  <c:v>69.387755102040813</c:v>
                </c:pt>
                <c:pt idx="32">
                  <c:v>60.544217687074827</c:v>
                </c:pt>
                <c:pt idx="33">
                  <c:v>59.863945578231295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'grafika 1 year'!$A$4</c:f>
              <c:strCache>
                <c:ptCount val="1"/>
                <c:pt idx="0">
                  <c:v>Тетра SH</c:v>
                </c:pt>
              </c:strCache>
            </c:strRef>
          </c:tx>
          <c:marker>
            <c:symbol val="square"/>
            <c:size val="4"/>
          </c:marker>
          <c:cat>
            <c:multiLvlStrRef>
              <c:f>'grafika 1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1 year'!$B$4:$AI$4</c:f>
              <c:numCache>
                <c:formatCode>0.00</c:formatCode>
                <c:ptCount val="34"/>
                <c:pt idx="0">
                  <c:v>3.8461538461538463</c:v>
                </c:pt>
                <c:pt idx="1">
                  <c:v>20.329670329670328</c:v>
                </c:pt>
                <c:pt idx="2">
                  <c:v>35.164835164835168</c:v>
                </c:pt>
                <c:pt idx="3">
                  <c:v>45.604395604395606</c:v>
                </c:pt>
                <c:pt idx="4">
                  <c:v>58.241758241758241</c:v>
                </c:pt>
                <c:pt idx="5">
                  <c:v>68.681318681318686</c:v>
                </c:pt>
                <c:pt idx="6">
                  <c:v>70.329670329670336</c:v>
                </c:pt>
                <c:pt idx="7">
                  <c:v>67.582417582417577</c:v>
                </c:pt>
                <c:pt idx="8">
                  <c:v>67.582417582417577</c:v>
                </c:pt>
                <c:pt idx="9">
                  <c:v>62.637362637362635</c:v>
                </c:pt>
                <c:pt idx="10">
                  <c:v>54.945054945054942</c:v>
                </c:pt>
                <c:pt idx="11">
                  <c:v>63.18681318681319</c:v>
                </c:pt>
                <c:pt idx="12">
                  <c:v>67.032967032967036</c:v>
                </c:pt>
                <c:pt idx="13">
                  <c:v>70.879120879120876</c:v>
                </c:pt>
                <c:pt idx="14">
                  <c:v>72.527472527472526</c:v>
                </c:pt>
                <c:pt idx="15">
                  <c:v>70.329670329670336</c:v>
                </c:pt>
                <c:pt idx="16">
                  <c:v>74.72527472527473</c:v>
                </c:pt>
                <c:pt idx="17">
                  <c:v>70.879120879120876</c:v>
                </c:pt>
                <c:pt idx="18">
                  <c:v>75.824175824175825</c:v>
                </c:pt>
                <c:pt idx="19">
                  <c:v>76.373626373626379</c:v>
                </c:pt>
                <c:pt idx="20">
                  <c:v>75.824175824175825</c:v>
                </c:pt>
                <c:pt idx="21">
                  <c:v>69.780219780219781</c:v>
                </c:pt>
                <c:pt idx="22">
                  <c:v>78.021978021978029</c:v>
                </c:pt>
                <c:pt idx="23">
                  <c:v>81.868131868131869</c:v>
                </c:pt>
                <c:pt idx="24">
                  <c:v>89.714285714285708</c:v>
                </c:pt>
                <c:pt idx="25">
                  <c:v>81.714285714285708</c:v>
                </c:pt>
                <c:pt idx="26">
                  <c:v>82.285714285714292</c:v>
                </c:pt>
                <c:pt idx="27">
                  <c:v>77.142857142857139</c:v>
                </c:pt>
                <c:pt idx="28">
                  <c:v>77.714285714285708</c:v>
                </c:pt>
                <c:pt idx="29">
                  <c:v>75</c:v>
                </c:pt>
                <c:pt idx="30">
                  <c:v>72.023809523809518</c:v>
                </c:pt>
                <c:pt idx="31">
                  <c:v>73.80952380952381</c:v>
                </c:pt>
                <c:pt idx="32">
                  <c:v>69.642857142857139</c:v>
                </c:pt>
                <c:pt idx="33">
                  <c:v>70.238095238095241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'grafika 1 year'!$A$5</c:f>
              <c:strCache>
                <c:ptCount val="1"/>
                <c:pt idx="0">
                  <c:v>White Plymouth Rock (Line G)</c:v>
                </c:pt>
              </c:strCache>
            </c:strRef>
          </c:tx>
          <c:marker>
            <c:symbol val="triangle"/>
            <c:size val="5"/>
          </c:marker>
          <c:cat>
            <c:multiLvlStrRef>
              <c:f>'grafika 1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1 year'!$B$5:$AI$5</c:f>
              <c:numCache>
                <c:formatCode>0.00</c:formatCode>
                <c:ptCount val="34"/>
                <c:pt idx="2">
                  <c:v>3.2967032967032965</c:v>
                </c:pt>
                <c:pt idx="3">
                  <c:v>10.43956043956044</c:v>
                </c:pt>
                <c:pt idx="4">
                  <c:v>15.384615384615385</c:v>
                </c:pt>
                <c:pt idx="5">
                  <c:v>23.076923076923077</c:v>
                </c:pt>
                <c:pt idx="6">
                  <c:v>29.12087912087912</c:v>
                </c:pt>
                <c:pt idx="7">
                  <c:v>34.615384615384613</c:v>
                </c:pt>
                <c:pt idx="8">
                  <c:v>37.912087912087912</c:v>
                </c:pt>
                <c:pt idx="9">
                  <c:v>36.81318681318681</c:v>
                </c:pt>
                <c:pt idx="10">
                  <c:v>37.912087912087912</c:v>
                </c:pt>
                <c:pt idx="11">
                  <c:v>56.043956043956044</c:v>
                </c:pt>
                <c:pt idx="12">
                  <c:v>57.142857142857146</c:v>
                </c:pt>
                <c:pt idx="13">
                  <c:v>57.692307692307693</c:v>
                </c:pt>
                <c:pt idx="14">
                  <c:v>54.945054945054942</c:v>
                </c:pt>
                <c:pt idx="15">
                  <c:v>56.043956043956044</c:v>
                </c:pt>
                <c:pt idx="16">
                  <c:v>56.593406593406591</c:v>
                </c:pt>
                <c:pt idx="17">
                  <c:v>56.593406593406591</c:v>
                </c:pt>
                <c:pt idx="18">
                  <c:v>57.692307692307693</c:v>
                </c:pt>
                <c:pt idx="19">
                  <c:v>58.241758241758241</c:v>
                </c:pt>
                <c:pt idx="20">
                  <c:v>65.934065934065927</c:v>
                </c:pt>
                <c:pt idx="21">
                  <c:v>59.890109890109891</c:v>
                </c:pt>
                <c:pt idx="22">
                  <c:v>58.791208791208788</c:v>
                </c:pt>
                <c:pt idx="23">
                  <c:v>69.230769230769226</c:v>
                </c:pt>
                <c:pt idx="24">
                  <c:v>69.780219780219781</c:v>
                </c:pt>
                <c:pt idx="25">
                  <c:v>70.879120879120876</c:v>
                </c:pt>
                <c:pt idx="26">
                  <c:v>74.72527472527473</c:v>
                </c:pt>
                <c:pt idx="27">
                  <c:v>74.285714285714292</c:v>
                </c:pt>
                <c:pt idx="28">
                  <c:v>73.142857142857139</c:v>
                </c:pt>
                <c:pt idx="29">
                  <c:v>68.571428571428569</c:v>
                </c:pt>
                <c:pt idx="30">
                  <c:v>66.285714285714292</c:v>
                </c:pt>
                <c:pt idx="31">
                  <c:v>63.69047619047619</c:v>
                </c:pt>
                <c:pt idx="32">
                  <c:v>66.459627329192543</c:v>
                </c:pt>
                <c:pt idx="33">
                  <c:v>65.838509316770185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'grafika 1 year'!$A$6</c:f>
              <c:strCache>
                <c:ptCount val="1"/>
                <c:pt idx="0">
                  <c:v>Barred Plymouth Rock (Line E)</c:v>
                </c:pt>
              </c:strCache>
            </c:strRef>
          </c:tx>
          <c:marker>
            <c:symbol val="x"/>
            <c:size val="5"/>
          </c:marker>
          <c:cat>
            <c:multiLvlStrRef>
              <c:f>'grafika 1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1 year'!$B$6:$AI$6</c:f>
              <c:numCache>
                <c:formatCode>0.00</c:formatCode>
                <c:ptCount val="34"/>
                <c:pt idx="4">
                  <c:v>4.395604395604396</c:v>
                </c:pt>
                <c:pt idx="5">
                  <c:v>17.582417582417584</c:v>
                </c:pt>
                <c:pt idx="6">
                  <c:v>24.725274725274726</c:v>
                </c:pt>
                <c:pt idx="7">
                  <c:v>33.516483516483518</c:v>
                </c:pt>
                <c:pt idx="8">
                  <c:v>52.747252747252745</c:v>
                </c:pt>
                <c:pt idx="9">
                  <c:v>40.659340659340657</c:v>
                </c:pt>
                <c:pt idx="10">
                  <c:v>46.153846153846153</c:v>
                </c:pt>
                <c:pt idx="11">
                  <c:v>63.736263736263737</c:v>
                </c:pt>
                <c:pt idx="12">
                  <c:v>67.032967032967036</c:v>
                </c:pt>
                <c:pt idx="13">
                  <c:v>65.384615384615387</c:v>
                </c:pt>
                <c:pt idx="14">
                  <c:v>54.395604395604394</c:v>
                </c:pt>
                <c:pt idx="15">
                  <c:v>49.450549450549453</c:v>
                </c:pt>
                <c:pt idx="16">
                  <c:v>59.890109890109891</c:v>
                </c:pt>
                <c:pt idx="17">
                  <c:v>58.791208791208788</c:v>
                </c:pt>
                <c:pt idx="18">
                  <c:v>54.395604395604394</c:v>
                </c:pt>
                <c:pt idx="19">
                  <c:v>60.439560439560438</c:v>
                </c:pt>
                <c:pt idx="20">
                  <c:v>65.934065934065927</c:v>
                </c:pt>
                <c:pt idx="21">
                  <c:v>79.670329670329664</c:v>
                </c:pt>
                <c:pt idx="22">
                  <c:v>63.736263736263737</c:v>
                </c:pt>
                <c:pt idx="23">
                  <c:v>73.142857142857139</c:v>
                </c:pt>
                <c:pt idx="24">
                  <c:v>77.714285714285708</c:v>
                </c:pt>
                <c:pt idx="25">
                  <c:v>80</c:v>
                </c:pt>
                <c:pt idx="26">
                  <c:v>77.976190476190482</c:v>
                </c:pt>
                <c:pt idx="27">
                  <c:v>87.577639751552795</c:v>
                </c:pt>
                <c:pt idx="28">
                  <c:v>72.670807453416145</c:v>
                </c:pt>
                <c:pt idx="29">
                  <c:v>63.975155279503106</c:v>
                </c:pt>
                <c:pt idx="30">
                  <c:v>57.142857142857146</c:v>
                </c:pt>
                <c:pt idx="31">
                  <c:v>62.732919254658384</c:v>
                </c:pt>
                <c:pt idx="32">
                  <c:v>64.596273291925471</c:v>
                </c:pt>
                <c:pt idx="33">
                  <c:v>62.337662337662337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'grafika 1 year'!$A$7</c:f>
              <c:strCache>
                <c:ptCount val="1"/>
                <c:pt idx="0">
                  <c:v>Bielefelder </c:v>
                </c:pt>
              </c:strCache>
            </c:strRef>
          </c:tx>
          <c:marker>
            <c:symbol val="star"/>
            <c:size val="5"/>
          </c:marker>
          <c:cat>
            <c:multiLvlStrRef>
              <c:f>'grafika 1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1 year'!$B$7:$AI$7</c:f>
              <c:numCache>
                <c:formatCode>0.00</c:formatCode>
                <c:ptCount val="34"/>
                <c:pt idx="12">
                  <c:v>2.197802197802198</c:v>
                </c:pt>
                <c:pt idx="13">
                  <c:v>7.1428571428571432</c:v>
                </c:pt>
                <c:pt idx="14">
                  <c:v>18.681318681318682</c:v>
                </c:pt>
                <c:pt idx="15">
                  <c:v>26.923076923076923</c:v>
                </c:pt>
                <c:pt idx="16">
                  <c:v>35.164835164835168</c:v>
                </c:pt>
                <c:pt idx="17">
                  <c:v>41.208791208791212</c:v>
                </c:pt>
                <c:pt idx="18">
                  <c:v>43.406593406593409</c:v>
                </c:pt>
                <c:pt idx="19">
                  <c:v>43.406593406593409</c:v>
                </c:pt>
                <c:pt idx="20">
                  <c:v>53.142857142857146</c:v>
                </c:pt>
                <c:pt idx="21">
                  <c:v>54.285714285714285</c:v>
                </c:pt>
                <c:pt idx="22">
                  <c:v>45.714285714285715</c:v>
                </c:pt>
                <c:pt idx="23">
                  <c:v>56</c:v>
                </c:pt>
                <c:pt idx="24">
                  <c:v>54.761904761904759</c:v>
                </c:pt>
                <c:pt idx="25">
                  <c:v>51.785714285714285</c:v>
                </c:pt>
                <c:pt idx="26">
                  <c:v>56.521739130434781</c:v>
                </c:pt>
                <c:pt idx="27">
                  <c:v>51.552795031055901</c:v>
                </c:pt>
                <c:pt idx="28">
                  <c:v>45.341614906832298</c:v>
                </c:pt>
                <c:pt idx="29">
                  <c:v>42.857142857142854</c:v>
                </c:pt>
                <c:pt idx="30">
                  <c:v>23.602484472049689</c:v>
                </c:pt>
                <c:pt idx="31">
                  <c:v>26.70807453416149</c:v>
                </c:pt>
                <c:pt idx="32">
                  <c:v>27.329192546583851</c:v>
                </c:pt>
                <c:pt idx="33">
                  <c:v>29.251700680272108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'grafika 1 year'!$A$8</c:f>
              <c:strCache>
                <c:ptCount val="1"/>
                <c:pt idx="0">
                  <c:v>Australorp</c:v>
                </c:pt>
              </c:strCache>
            </c:strRef>
          </c:tx>
          <c:marker>
            <c:symbol val="circle"/>
            <c:size val="5"/>
          </c:marker>
          <c:cat>
            <c:multiLvlStrRef>
              <c:f>'grafika 1 year'!$B$1:$AI$2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1 year'!$B$8:$AI$8</c:f>
              <c:numCache>
                <c:formatCode>0.00</c:formatCode>
                <c:ptCount val="34"/>
                <c:pt idx="5">
                  <c:v>1.098901098901099</c:v>
                </c:pt>
                <c:pt idx="6">
                  <c:v>2.7472527472527473</c:v>
                </c:pt>
                <c:pt idx="7">
                  <c:v>9.8901098901098905</c:v>
                </c:pt>
                <c:pt idx="8">
                  <c:v>22.527472527472529</c:v>
                </c:pt>
                <c:pt idx="9">
                  <c:v>37.912087912087912</c:v>
                </c:pt>
                <c:pt idx="10">
                  <c:v>35.164835164835168</c:v>
                </c:pt>
                <c:pt idx="11">
                  <c:v>60.439560439560438</c:v>
                </c:pt>
                <c:pt idx="12">
                  <c:v>65.384615384615387</c:v>
                </c:pt>
                <c:pt idx="13">
                  <c:v>66.483516483516482</c:v>
                </c:pt>
                <c:pt idx="14">
                  <c:v>68.681318681318686</c:v>
                </c:pt>
                <c:pt idx="15">
                  <c:v>63.736263736263737</c:v>
                </c:pt>
                <c:pt idx="16">
                  <c:v>60.439560439560438</c:v>
                </c:pt>
                <c:pt idx="17">
                  <c:v>60.439560439560438</c:v>
                </c:pt>
                <c:pt idx="18">
                  <c:v>70.329670329670336</c:v>
                </c:pt>
                <c:pt idx="19">
                  <c:v>70.329670329670336</c:v>
                </c:pt>
                <c:pt idx="20">
                  <c:v>76.373626373626379</c:v>
                </c:pt>
                <c:pt idx="21">
                  <c:v>75.824175824175825</c:v>
                </c:pt>
                <c:pt idx="22">
                  <c:v>73.07692307692308</c:v>
                </c:pt>
                <c:pt idx="23">
                  <c:v>78.571428571428569</c:v>
                </c:pt>
                <c:pt idx="24">
                  <c:v>76.373626373626379</c:v>
                </c:pt>
                <c:pt idx="25">
                  <c:v>80.769230769230774</c:v>
                </c:pt>
                <c:pt idx="26">
                  <c:v>78.571428571428569</c:v>
                </c:pt>
                <c:pt idx="27">
                  <c:v>83.428571428571431</c:v>
                </c:pt>
                <c:pt idx="28">
                  <c:v>71.428571428571431</c:v>
                </c:pt>
                <c:pt idx="29">
                  <c:v>59.428571428571431</c:v>
                </c:pt>
                <c:pt idx="30">
                  <c:v>57.714285714285715</c:v>
                </c:pt>
                <c:pt idx="31">
                  <c:v>68.571428571428569</c:v>
                </c:pt>
                <c:pt idx="32">
                  <c:v>66.666666666666671</c:v>
                </c:pt>
                <c:pt idx="33">
                  <c:v>68.452380952380949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>
              <a:prstDash val="lgDash"/>
            </a:ln>
          </c:spPr>
        </c:dropLines>
        <c:marker val="1"/>
        <c:smooth val="0"/>
        <c:axId val="198406912"/>
        <c:axId val="198408832"/>
      </c:lineChart>
      <c:catAx>
        <c:axId val="198406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/>
                </a:pPr>
                <a:r>
                  <a:rPr lang="en-US" sz="1200" b="1"/>
                  <a:t>weeks of age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bg-BG"/>
          </a:p>
        </c:txPr>
        <c:crossAx val="198408832"/>
        <c:crossesAt val="0"/>
        <c:auto val="1"/>
        <c:lblAlgn val="ctr"/>
        <c:lblOffset val="100"/>
        <c:noMultiLvlLbl val="0"/>
      </c:catAx>
      <c:valAx>
        <c:axId val="198408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1"/>
                </a:pPr>
                <a:r>
                  <a:rPr lang="en-US" sz="1200" b="1"/>
                  <a:t>% hen-day egg production</a:t>
                </a:r>
              </a:p>
            </c:rich>
          </c:tx>
          <c:layout>
            <c:manualLayout>
              <c:xMode val="edge"/>
              <c:yMode val="edge"/>
              <c:x val="1.8214936247723133E-3"/>
              <c:y val="0.254673028714303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bg-BG"/>
          </a:p>
        </c:txPr>
        <c:crossAx val="198406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984208941095478E-2"/>
          <c:y val="2.3594951577092751E-2"/>
          <c:w val="0.91026533568549828"/>
          <c:h val="0.1746384793054761"/>
        </c:manualLayout>
      </c:layout>
      <c:overlay val="0"/>
      <c:spPr>
        <a:solidFill>
          <a:schemeClr val="bg1"/>
        </a:solidFill>
        <a:ln>
          <a:noFill/>
        </a:ln>
      </c:spPr>
      <c:txPr>
        <a:bodyPr/>
        <a:lstStyle/>
        <a:p>
          <a:pPr>
            <a:defRPr sz="1200" b="1"/>
          </a:pPr>
          <a:endParaRPr lang="bg-BG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9765925035935E-2"/>
          <c:y val="5.1400554097404488E-2"/>
          <c:w val="0.91322276813490955"/>
          <c:h val="0.75519785810595541"/>
        </c:manualLayout>
      </c:layout>
      <c:lineChart>
        <c:grouping val="standard"/>
        <c:varyColors val="0"/>
        <c:ser>
          <c:idx val="0"/>
          <c:order val="0"/>
          <c:tx>
            <c:strRef>
              <c:f>'grafika 1 year'!$A$14</c:f>
              <c:strCache>
                <c:ptCount val="1"/>
                <c:pt idx="0">
                  <c:v>average t per week (°C)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pPr>
              <a:solidFill>
                <a:schemeClr val="accent3"/>
              </a:solidFill>
              <a:ln>
                <a:gradFill>
                  <a:gsLst>
                    <a:gs pos="0">
                      <a:schemeClr val="accent3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multiLvlStrRef>
              <c:f>'grafika 1 year'!$B$12:$AI$13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1 year'!$B$14:$AI$14</c:f>
              <c:numCache>
                <c:formatCode>0.00</c:formatCode>
                <c:ptCount val="34"/>
                <c:pt idx="0">
                  <c:v>8.6178571428571438</c:v>
                </c:pt>
                <c:pt idx="1">
                  <c:v>10.721428571428572</c:v>
                </c:pt>
                <c:pt idx="2">
                  <c:v>9.0964285714285715</c:v>
                </c:pt>
                <c:pt idx="3">
                  <c:v>3.2642857142857138</c:v>
                </c:pt>
                <c:pt idx="4">
                  <c:v>6.7642857142857133</c:v>
                </c:pt>
                <c:pt idx="5">
                  <c:v>5.128571428571429</c:v>
                </c:pt>
                <c:pt idx="6">
                  <c:v>4.7571428571428571</c:v>
                </c:pt>
                <c:pt idx="7">
                  <c:v>6.7785714285714267</c:v>
                </c:pt>
                <c:pt idx="8">
                  <c:v>0.13571428571428573</c:v>
                </c:pt>
                <c:pt idx="9">
                  <c:v>0.84285714285714286</c:v>
                </c:pt>
                <c:pt idx="10">
                  <c:v>1.3357142857142854</c:v>
                </c:pt>
                <c:pt idx="11">
                  <c:v>6.3214285714285712</c:v>
                </c:pt>
                <c:pt idx="12">
                  <c:v>5.5285714285714294</c:v>
                </c:pt>
                <c:pt idx="13">
                  <c:v>4.1142857142857139</c:v>
                </c:pt>
                <c:pt idx="14">
                  <c:v>0.4499999999999999</c:v>
                </c:pt>
                <c:pt idx="15">
                  <c:v>1.3071428571428572</c:v>
                </c:pt>
                <c:pt idx="16">
                  <c:v>8.4071428571428566</c:v>
                </c:pt>
                <c:pt idx="17">
                  <c:v>4.8214285714285721</c:v>
                </c:pt>
                <c:pt idx="18">
                  <c:v>4.8928571428571432</c:v>
                </c:pt>
                <c:pt idx="19">
                  <c:v>6.0357142857142856</c:v>
                </c:pt>
                <c:pt idx="20">
                  <c:v>9.5214285714285705</c:v>
                </c:pt>
                <c:pt idx="21">
                  <c:v>9.6</c:v>
                </c:pt>
                <c:pt idx="22">
                  <c:v>9.2071428571428573</c:v>
                </c:pt>
                <c:pt idx="23">
                  <c:v>15.471428571428572</c:v>
                </c:pt>
                <c:pt idx="24">
                  <c:v>12.929321428571427</c:v>
                </c:pt>
                <c:pt idx="25">
                  <c:v>17.350000000000001</c:v>
                </c:pt>
                <c:pt idx="26">
                  <c:v>19.914285714285715</c:v>
                </c:pt>
                <c:pt idx="27">
                  <c:v>18.771428571428572</c:v>
                </c:pt>
                <c:pt idx="28">
                  <c:v>20.985714285714288</c:v>
                </c:pt>
                <c:pt idx="29">
                  <c:v>18.37142857142857</c:v>
                </c:pt>
                <c:pt idx="30">
                  <c:v>21.221428571428568</c:v>
                </c:pt>
                <c:pt idx="31">
                  <c:v>22.25714285714286</c:v>
                </c:pt>
                <c:pt idx="32">
                  <c:v>21.185714285714283</c:v>
                </c:pt>
                <c:pt idx="33">
                  <c:v>20.00714285714286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'grafika 1 year'!$A$15</c:f>
              <c:strCache>
                <c:ptCount val="1"/>
                <c:pt idx="0">
                  <c:v>max t per week (°C)</c:v>
                </c:pt>
              </c:strCache>
            </c:strRef>
          </c:tx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cat>
            <c:multiLvlStrRef>
              <c:f>'grafika 1 year'!$B$12:$AI$13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1 year'!$B$15:$AI$15</c:f>
              <c:numCache>
                <c:formatCode>0.00</c:formatCode>
                <c:ptCount val="34"/>
                <c:pt idx="0">
                  <c:v>15.6</c:v>
                </c:pt>
                <c:pt idx="1">
                  <c:v>13.6</c:v>
                </c:pt>
                <c:pt idx="2">
                  <c:v>14</c:v>
                </c:pt>
                <c:pt idx="3">
                  <c:v>9.8000000000000007</c:v>
                </c:pt>
                <c:pt idx="4">
                  <c:v>11.5</c:v>
                </c:pt>
                <c:pt idx="5">
                  <c:v>12.2</c:v>
                </c:pt>
                <c:pt idx="6">
                  <c:v>14</c:v>
                </c:pt>
                <c:pt idx="7">
                  <c:v>21.6</c:v>
                </c:pt>
                <c:pt idx="8">
                  <c:v>15</c:v>
                </c:pt>
                <c:pt idx="9">
                  <c:v>17.2</c:v>
                </c:pt>
                <c:pt idx="10">
                  <c:v>13.4</c:v>
                </c:pt>
                <c:pt idx="11">
                  <c:v>16.5</c:v>
                </c:pt>
                <c:pt idx="12">
                  <c:v>14.6</c:v>
                </c:pt>
                <c:pt idx="13">
                  <c:v>13.8</c:v>
                </c:pt>
                <c:pt idx="14">
                  <c:v>12.4</c:v>
                </c:pt>
                <c:pt idx="15">
                  <c:v>12</c:v>
                </c:pt>
                <c:pt idx="16">
                  <c:v>16.5</c:v>
                </c:pt>
                <c:pt idx="17">
                  <c:v>21</c:v>
                </c:pt>
                <c:pt idx="18">
                  <c:v>12.5</c:v>
                </c:pt>
                <c:pt idx="19">
                  <c:v>15.5</c:v>
                </c:pt>
                <c:pt idx="20">
                  <c:v>16</c:v>
                </c:pt>
                <c:pt idx="21">
                  <c:v>20</c:v>
                </c:pt>
                <c:pt idx="22">
                  <c:v>24.5</c:v>
                </c:pt>
                <c:pt idx="23">
                  <c:v>26.4</c:v>
                </c:pt>
                <c:pt idx="24">
                  <c:v>25</c:v>
                </c:pt>
                <c:pt idx="25">
                  <c:v>27.4</c:v>
                </c:pt>
                <c:pt idx="26">
                  <c:v>31.5</c:v>
                </c:pt>
                <c:pt idx="27">
                  <c:v>28.5</c:v>
                </c:pt>
                <c:pt idx="28">
                  <c:v>29.6</c:v>
                </c:pt>
                <c:pt idx="29">
                  <c:v>26.5</c:v>
                </c:pt>
                <c:pt idx="30">
                  <c:v>30.6</c:v>
                </c:pt>
                <c:pt idx="31">
                  <c:v>33.5</c:v>
                </c:pt>
                <c:pt idx="32">
                  <c:v>34.5</c:v>
                </c:pt>
                <c:pt idx="33">
                  <c:v>29.5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'grafika 1 year'!$A$16</c:f>
              <c:strCache>
                <c:ptCount val="1"/>
                <c:pt idx="0">
                  <c:v>min t per week (°C)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triangle"/>
            <c:size val="5"/>
            <c:spPr>
              <a:solidFill>
                <a:schemeClr val="tx2"/>
              </a:solidFill>
              <a:ln>
                <a:gradFill>
                  <a:gsLst>
                    <a:gs pos="0">
                      <a:schemeClr val="accent1">
                        <a:tint val="66000"/>
                        <a:satMod val="160000"/>
                      </a:schemeClr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multiLvlStrRef>
              <c:f>'grafika 1 year'!$B$12:$AI$13</c:f>
              <c:multiLvlStrCache>
                <c:ptCount val="34"/>
                <c:lvl>
                  <c:pt idx="0">
                    <c:v>19</c:v>
                  </c:pt>
                  <c:pt idx="1">
                    <c:v>20</c:v>
                  </c:pt>
                  <c:pt idx="2">
                    <c:v>21</c:v>
                  </c:pt>
                  <c:pt idx="3">
                    <c:v>22</c:v>
                  </c:pt>
                  <c:pt idx="4">
                    <c:v>23</c:v>
                  </c:pt>
                  <c:pt idx="5">
                    <c:v>24</c:v>
                  </c:pt>
                  <c:pt idx="6">
                    <c:v>25</c:v>
                  </c:pt>
                  <c:pt idx="7">
                    <c:v>26</c:v>
                  </c:pt>
                  <c:pt idx="8">
                    <c:v>27</c:v>
                  </c:pt>
                  <c:pt idx="9">
                    <c:v>28</c:v>
                  </c:pt>
                  <c:pt idx="10">
                    <c:v>29</c:v>
                  </c:pt>
                  <c:pt idx="11">
                    <c:v>30</c:v>
                  </c:pt>
                  <c:pt idx="12">
                    <c:v>31</c:v>
                  </c:pt>
                  <c:pt idx="13">
                    <c:v>32</c:v>
                  </c:pt>
                  <c:pt idx="14">
                    <c:v>33</c:v>
                  </c:pt>
                  <c:pt idx="15">
                    <c:v>34</c:v>
                  </c:pt>
                  <c:pt idx="16">
                    <c:v>35</c:v>
                  </c:pt>
                  <c:pt idx="17">
                    <c:v>36</c:v>
                  </c:pt>
                  <c:pt idx="18">
                    <c:v>37</c:v>
                  </c:pt>
                  <c:pt idx="19">
                    <c:v>38</c:v>
                  </c:pt>
                  <c:pt idx="20">
                    <c:v>39</c:v>
                  </c:pt>
                  <c:pt idx="21">
                    <c:v>40</c:v>
                  </c:pt>
                  <c:pt idx="22">
                    <c:v>41</c:v>
                  </c:pt>
                  <c:pt idx="23">
                    <c:v>42</c:v>
                  </c:pt>
                  <c:pt idx="24">
                    <c:v>43</c:v>
                  </c:pt>
                  <c:pt idx="25">
                    <c:v>44</c:v>
                  </c:pt>
                  <c:pt idx="26">
                    <c:v>45</c:v>
                  </c:pt>
                  <c:pt idx="27">
                    <c:v>46</c:v>
                  </c:pt>
                  <c:pt idx="28">
                    <c:v>47</c:v>
                  </c:pt>
                  <c:pt idx="29">
                    <c:v>48</c:v>
                  </c:pt>
                  <c:pt idx="30">
                    <c:v>49</c:v>
                  </c:pt>
                  <c:pt idx="31">
                    <c:v>50</c:v>
                  </c:pt>
                  <c:pt idx="32">
                    <c:v>51</c:v>
                  </c:pt>
                  <c:pt idx="33">
                    <c:v>52</c:v>
                  </c:pt>
                </c:lvl>
                <c:lvl>
                  <c:pt idx="0">
                    <c:v>Nov</c:v>
                  </c:pt>
                  <c:pt idx="4">
                    <c:v>Dec</c:v>
                  </c:pt>
                  <c:pt idx="8">
                    <c:v>Jan</c:v>
                  </c:pt>
                  <c:pt idx="12">
                    <c:v>Feb</c:v>
                  </c:pt>
                  <c:pt idx="16">
                    <c:v>Mar</c:v>
                  </c:pt>
                  <c:pt idx="21">
                    <c:v>Apr</c:v>
                  </c:pt>
                  <c:pt idx="25">
                    <c:v>May</c:v>
                  </c:pt>
                  <c:pt idx="30">
                    <c:v>Jun</c:v>
                  </c:pt>
                </c:lvl>
              </c:multiLvlStrCache>
            </c:multiLvlStrRef>
          </c:cat>
          <c:val>
            <c:numRef>
              <c:f>'grafika 1 year'!$B$16:$AI$16</c:f>
              <c:numCache>
                <c:formatCode>0.00</c:formatCode>
                <c:ptCount val="34"/>
                <c:pt idx="0">
                  <c:v>0.2</c:v>
                </c:pt>
                <c:pt idx="1">
                  <c:v>7.8</c:v>
                </c:pt>
                <c:pt idx="2">
                  <c:v>3</c:v>
                </c:pt>
                <c:pt idx="3">
                  <c:v>-1.4</c:v>
                </c:pt>
                <c:pt idx="4">
                  <c:v>2.2000000000000002</c:v>
                </c:pt>
                <c:pt idx="5">
                  <c:v>-2.6</c:v>
                </c:pt>
                <c:pt idx="6">
                  <c:v>-3.8</c:v>
                </c:pt>
                <c:pt idx="7">
                  <c:v>-4.5999999999999996</c:v>
                </c:pt>
                <c:pt idx="8">
                  <c:v>-8.6</c:v>
                </c:pt>
                <c:pt idx="9">
                  <c:v>-14.2</c:v>
                </c:pt>
                <c:pt idx="10">
                  <c:v>-6.6</c:v>
                </c:pt>
                <c:pt idx="11">
                  <c:v>-1.2</c:v>
                </c:pt>
                <c:pt idx="12">
                  <c:v>0.4</c:v>
                </c:pt>
                <c:pt idx="13">
                  <c:v>-3.8</c:v>
                </c:pt>
                <c:pt idx="14">
                  <c:v>-5.6</c:v>
                </c:pt>
                <c:pt idx="15">
                  <c:v>-7.6</c:v>
                </c:pt>
                <c:pt idx="16">
                  <c:v>1.5</c:v>
                </c:pt>
                <c:pt idx="17">
                  <c:v>0</c:v>
                </c:pt>
                <c:pt idx="18">
                  <c:v>-1.2</c:v>
                </c:pt>
                <c:pt idx="19">
                  <c:v>-1.6</c:v>
                </c:pt>
                <c:pt idx="20">
                  <c:v>0.4</c:v>
                </c:pt>
                <c:pt idx="21">
                  <c:v>1.2</c:v>
                </c:pt>
                <c:pt idx="22">
                  <c:v>-0.6</c:v>
                </c:pt>
                <c:pt idx="23">
                  <c:v>3.2</c:v>
                </c:pt>
                <c:pt idx="24">
                  <c:v>-0.4</c:v>
                </c:pt>
                <c:pt idx="25">
                  <c:v>8.8000000000000007</c:v>
                </c:pt>
                <c:pt idx="26">
                  <c:v>12.2</c:v>
                </c:pt>
                <c:pt idx="27">
                  <c:v>9</c:v>
                </c:pt>
                <c:pt idx="28">
                  <c:v>10.4</c:v>
                </c:pt>
                <c:pt idx="29">
                  <c:v>9.6</c:v>
                </c:pt>
                <c:pt idx="30">
                  <c:v>9.8000000000000007</c:v>
                </c:pt>
                <c:pt idx="31">
                  <c:v>12.2</c:v>
                </c:pt>
                <c:pt idx="32">
                  <c:v>13.885999999999999</c:v>
                </c:pt>
                <c:pt idx="33">
                  <c:v>12.2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>
              <a:solidFill>
                <a:schemeClr val="tx1"/>
              </a:solidFill>
              <a:prstDash val="lgDash"/>
            </a:ln>
          </c:spPr>
        </c:dropLines>
        <c:marker val="1"/>
        <c:smooth val="0"/>
        <c:axId val="198804224"/>
        <c:axId val="198805760"/>
      </c:lineChart>
      <c:catAx>
        <c:axId val="1988042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bg-BG"/>
          </a:p>
        </c:txPr>
        <c:crossAx val="198805760"/>
        <c:crosses val="autoZero"/>
        <c:auto val="1"/>
        <c:lblAlgn val="ctr"/>
        <c:lblOffset val="100"/>
        <c:noMultiLvlLbl val="0"/>
      </c:catAx>
      <c:valAx>
        <c:axId val="198805760"/>
        <c:scaling>
          <c:orientation val="minMax"/>
          <c:max val="40"/>
          <c:min val="-2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>
                    <a:latin typeface="+mn-lt"/>
                  </a:defRPr>
                </a:pPr>
                <a:r>
                  <a:rPr lang="en-US" sz="1200">
                    <a:latin typeface="+mn-lt"/>
                    <a:cs typeface="Times New Roman"/>
                  </a:rPr>
                  <a:t>temperature,</a:t>
                </a:r>
                <a:r>
                  <a:rPr lang="en-US" sz="1200" baseline="0">
                    <a:latin typeface="+mn-lt"/>
                    <a:cs typeface="Times New Roman"/>
                  </a:rPr>
                  <a:t> °C</a:t>
                </a:r>
                <a:endParaRPr lang="en-US" sz="1200">
                  <a:latin typeface="+mn-lt"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bg-BG"/>
          </a:p>
        </c:txPr>
        <c:crossAx val="19880422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6.6709862902014638E-2"/>
          <c:y val="0.82531282412736862"/>
          <c:w val="0.92055482846660519"/>
          <c:h val="0.13078120443277924"/>
        </c:manualLayout>
      </c:layout>
      <c:overlay val="0"/>
      <c:spPr>
        <a:solidFill>
          <a:schemeClr val="bg1"/>
        </a:solidFill>
        <a:ln>
          <a:solidFill>
            <a:schemeClr val="bg1"/>
          </a:solidFill>
        </a:ln>
      </c:spPr>
      <c:txPr>
        <a:bodyPr/>
        <a:lstStyle/>
        <a:p>
          <a:pPr>
            <a:defRPr sz="1200" b="1"/>
          </a:pPr>
          <a:endParaRPr lang="bg-BG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47625</xdr:rowOff>
    </xdr:from>
    <xdr:to>
      <xdr:col>10</xdr:col>
      <xdr:colOff>695325</xdr:colOff>
      <xdr:row>37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609599</xdr:colOff>
      <xdr:row>38</xdr:row>
      <xdr:rowOff>1</xdr:rowOff>
    </xdr:from>
    <xdr:to>
      <xdr:col>11</xdr:col>
      <xdr:colOff>104775</xdr:colOff>
      <xdr:row>51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botna\VGopit(2)onliy%20he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- TETRA HB"/>
      <sheetName val="2 - TETRA SUPER HARCO"/>
      <sheetName val="3 - LINE 99"/>
      <sheetName val="4- IVICHEST PLIMUTROK-LINE E"/>
      <sheetName val="5- Bilefelder"/>
      <sheetName val="6-Avstralorp"/>
      <sheetName val="9-Viandot"/>
      <sheetName val="10-Niu Hemphir"/>
      <sheetName val="7-Bial Plimutrok-LINE L"/>
      <sheetName val="8-Bial Plimutrok-LINE K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Лист1"/>
    </sheetNames>
    <sheetDataSet>
      <sheetData sheetId="0">
        <row r="60">
          <cell r="R60">
            <v>1.6483516483516483</v>
          </cell>
          <cell r="S60">
            <v>3.2967032967032965</v>
          </cell>
          <cell r="T60">
            <v>3.8461538461538463</v>
          </cell>
          <cell r="U60">
            <v>6.0439560439560438</v>
          </cell>
          <cell r="V60">
            <v>8.791208791208792</v>
          </cell>
          <cell r="W60">
            <v>9.8901098901098905</v>
          </cell>
          <cell r="X60">
            <v>18.681318681318682</v>
          </cell>
          <cell r="Y60">
            <v>27.472527472527471</v>
          </cell>
          <cell r="Z60">
            <v>38.46153846153846</v>
          </cell>
          <cell r="AA60">
            <v>35.714285714285715</v>
          </cell>
          <cell r="AB60">
            <v>39.560439560439562</v>
          </cell>
          <cell r="AC60">
            <v>30.76923076923077</v>
          </cell>
          <cell r="AD60">
            <v>28.571428571428573</v>
          </cell>
          <cell r="AE60">
            <v>26.373626373626372</v>
          </cell>
          <cell r="AF60">
            <v>30.76923076923077</v>
          </cell>
          <cell r="AG60">
            <v>33.516483516483518</v>
          </cell>
          <cell r="AH60">
            <v>43.428571428571431</v>
          </cell>
          <cell r="AI60">
            <v>42.285714285714285</v>
          </cell>
          <cell r="AJ60">
            <v>43.428571428571431</v>
          </cell>
          <cell r="AK60">
            <v>41.666666666666664</v>
          </cell>
          <cell r="AL60">
            <v>38.69047619047619</v>
          </cell>
          <cell r="AM60">
            <v>38.095238095238095</v>
          </cell>
          <cell r="AN60">
            <v>45.238095238095241</v>
          </cell>
          <cell r="AO60">
            <v>45.833333333333336</v>
          </cell>
          <cell r="AP60">
            <v>41.071428571428569</v>
          </cell>
          <cell r="AQ60">
            <v>42.857142857142854</v>
          </cell>
          <cell r="AR60">
            <v>55.900621118012424</v>
          </cell>
          <cell r="AS60">
            <v>55.844155844155843</v>
          </cell>
          <cell r="AT60">
            <v>54.545454545454547</v>
          </cell>
          <cell r="AU60">
            <v>69.480519480519476</v>
          </cell>
          <cell r="AV60">
            <v>64.285714285714292</v>
          </cell>
          <cell r="AW60">
            <v>64.285714285714292</v>
          </cell>
          <cell r="AX60">
            <v>65.306122448979593</v>
          </cell>
          <cell r="AY60">
            <v>69.387755102040813</v>
          </cell>
          <cell r="AZ60">
            <v>60.544217687074827</v>
          </cell>
          <cell r="BA60">
            <v>71.428571428571431</v>
          </cell>
          <cell r="BB60">
            <v>65.986394557823132</v>
          </cell>
          <cell r="BC60">
            <v>62.142857142857146</v>
          </cell>
        </row>
      </sheetData>
      <sheetData sheetId="1">
        <row r="60">
          <cell r="R60">
            <v>1.6483516483516483</v>
          </cell>
          <cell r="S60">
            <v>4.9450549450549453</v>
          </cell>
          <cell r="T60">
            <v>3.8461538461538463</v>
          </cell>
          <cell r="U60">
            <v>20.329670329670328</v>
          </cell>
          <cell r="V60">
            <v>35.164835164835168</v>
          </cell>
          <cell r="W60">
            <v>45.604395604395606</v>
          </cell>
          <cell r="X60">
            <v>58.241758241758241</v>
          </cell>
          <cell r="Y60">
            <v>68.681318681318686</v>
          </cell>
          <cell r="Z60">
            <v>70.329670329670336</v>
          </cell>
          <cell r="AA60">
            <v>67.582417582417577</v>
          </cell>
          <cell r="AB60">
            <v>67.582417582417577</v>
          </cell>
          <cell r="AC60">
            <v>62.637362637362635</v>
          </cell>
          <cell r="AD60">
            <v>54.945054945054942</v>
          </cell>
          <cell r="AE60">
            <v>63.18681318681319</v>
          </cell>
          <cell r="AF60">
            <v>67.032967032967036</v>
          </cell>
          <cell r="AG60">
            <v>70.879120879120876</v>
          </cell>
          <cell r="AH60">
            <v>72.527472527472526</v>
          </cell>
          <cell r="AI60">
            <v>70.329670329670336</v>
          </cell>
          <cell r="AJ60">
            <v>74.72527472527473</v>
          </cell>
          <cell r="AK60">
            <v>70.879120879120876</v>
          </cell>
          <cell r="AL60">
            <v>75.824175824175825</v>
          </cell>
          <cell r="AM60">
            <v>76.373626373626379</v>
          </cell>
          <cell r="AN60">
            <v>75.824175824175825</v>
          </cell>
          <cell r="AO60">
            <v>69.780219780219781</v>
          </cell>
          <cell r="AP60">
            <v>78.021978021978029</v>
          </cell>
          <cell r="AQ60">
            <v>81.868131868131869</v>
          </cell>
          <cell r="AR60">
            <v>89.714285714285708</v>
          </cell>
          <cell r="AS60">
            <v>81.714285714285708</v>
          </cell>
          <cell r="AT60">
            <v>82.285714285714292</v>
          </cell>
          <cell r="AU60">
            <v>77.142857142857139</v>
          </cell>
          <cell r="AV60">
            <v>77.714285714285708</v>
          </cell>
          <cell r="AW60">
            <v>75</v>
          </cell>
          <cell r="AX60">
            <v>72.023809523809518</v>
          </cell>
          <cell r="AY60">
            <v>73.80952380952381</v>
          </cell>
          <cell r="AZ60">
            <v>69.642857142857139</v>
          </cell>
          <cell r="BA60">
            <v>70.238095238095241</v>
          </cell>
          <cell r="BB60">
            <v>67.0807453416149</v>
          </cell>
          <cell r="BC60">
            <v>62.111801242236027</v>
          </cell>
        </row>
      </sheetData>
      <sheetData sheetId="2">
        <row r="60">
          <cell r="V60">
            <v>0.5494505494505495</v>
          </cell>
          <cell r="W60">
            <v>4.9450549450549453</v>
          </cell>
          <cell r="X60">
            <v>7.6923076923076925</v>
          </cell>
          <cell r="Y60">
            <v>17.582417582417584</v>
          </cell>
          <cell r="Z60">
            <v>21.428571428571427</v>
          </cell>
          <cell r="AA60">
            <v>26.373626373626372</v>
          </cell>
          <cell r="AB60">
            <v>36.81318681318681</v>
          </cell>
          <cell r="AC60">
            <v>33.516483516483518</v>
          </cell>
          <cell r="AD60">
            <v>32.967032967032964</v>
          </cell>
          <cell r="AE60">
            <v>49.450549450549453</v>
          </cell>
          <cell r="AF60">
            <v>53.296703296703299</v>
          </cell>
          <cell r="AG60">
            <v>57.692307692307693</v>
          </cell>
          <cell r="AH60">
            <v>52.747252747252745</v>
          </cell>
          <cell r="AI60">
            <v>50.549450549450547</v>
          </cell>
          <cell r="AJ60">
            <v>51.64835164835165</v>
          </cell>
          <cell r="AK60">
            <v>51.64835164835165</v>
          </cell>
          <cell r="AL60">
            <v>54.395604395604394</v>
          </cell>
          <cell r="AM60">
            <v>58.241758241758241</v>
          </cell>
          <cell r="AN60">
            <v>65.934065934065927</v>
          </cell>
          <cell r="AO60">
            <v>59.890109890109891</v>
          </cell>
          <cell r="AP60">
            <v>54.945054945054942</v>
          </cell>
          <cell r="AQ60">
            <v>69.230769230769226</v>
          </cell>
          <cell r="AR60">
            <v>62.087912087912088</v>
          </cell>
          <cell r="AS60">
            <v>70.879120879120876</v>
          </cell>
          <cell r="AT60">
            <v>69.230769230769226</v>
          </cell>
          <cell r="AU60">
            <v>67.428571428571431</v>
          </cell>
          <cell r="AV60">
            <v>69.714285714285708</v>
          </cell>
          <cell r="AW60">
            <v>64</v>
          </cell>
          <cell r="AX60">
            <v>66.285714285714292</v>
          </cell>
          <cell r="AY60">
            <v>63.69047619047619</v>
          </cell>
          <cell r="AZ60">
            <v>52.795031055900623</v>
          </cell>
          <cell r="BA60">
            <v>66.459627329192543</v>
          </cell>
          <cell r="BB60">
            <v>58.385093167701861</v>
          </cell>
          <cell r="BC60">
            <v>58.385093167701861</v>
          </cell>
        </row>
      </sheetData>
      <sheetData sheetId="3">
        <row r="60">
          <cell r="X60">
            <v>4.395604395604396</v>
          </cell>
          <cell r="Y60">
            <v>17.582417582417584</v>
          </cell>
          <cell r="Z60">
            <v>24.725274725274726</v>
          </cell>
          <cell r="AA60">
            <v>33.516483516483518</v>
          </cell>
          <cell r="AB60">
            <v>52.747252747252745</v>
          </cell>
          <cell r="AC60">
            <v>40.659340659340657</v>
          </cell>
          <cell r="AD60">
            <v>46.153846153846153</v>
          </cell>
          <cell r="AE60">
            <v>63.736263736263737</v>
          </cell>
          <cell r="AF60">
            <v>67.032967032967036</v>
          </cell>
          <cell r="AG60">
            <v>65.384615384615387</v>
          </cell>
          <cell r="AH60">
            <v>54.395604395604394</v>
          </cell>
          <cell r="AI60">
            <v>49.450549450549453</v>
          </cell>
          <cell r="AJ60">
            <v>59.890109890109891</v>
          </cell>
          <cell r="AK60">
            <v>58.791208791208788</v>
          </cell>
          <cell r="AL60">
            <v>54.395604395604394</v>
          </cell>
          <cell r="AM60">
            <v>60.439560439560438</v>
          </cell>
          <cell r="AN60">
            <v>65.934065934065927</v>
          </cell>
          <cell r="AO60">
            <v>79.670329670329664</v>
          </cell>
          <cell r="AP60">
            <v>63.736263736263737</v>
          </cell>
          <cell r="AQ60">
            <v>73.142857142857139</v>
          </cell>
          <cell r="AR60">
            <v>77.714285714285708</v>
          </cell>
          <cell r="AS60">
            <v>80</v>
          </cell>
          <cell r="AT60">
            <v>77.976190476190482</v>
          </cell>
          <cell r="AU60">
            <v>87.577639751552795</v>
          </cell>
          <cell r="AV60">
            <v>72.670807453416145</v>
          </cell>
          <cell r="AW60">
            <v>63.975155279503106</v>
          </cell>
          <cell r="AX60">
            <v>57.142857142857146</v>
          </cell>
          <cell r="AY60">
            <v>62.732919254658384</v>
          </cell>
          <cell r="AZ60">
            <v>64.596273291925471</v>
          </cell>
          <cell r="BA60">
            <v>62.337662337662337</v>
          </cell>
          <cell r="BB60">
            <v>61.904761904761905</v>
          </cell>
          <cell r="BC60">
            <v>67.34693877551021</v>
          </cell>
        </row>
      </sheetData>
      <sheetData sheetId="4"/>
      <sheetData sheetId="5">
        <row r="43">
          <cell r="R43" t="str">
            <v>112-119 ден</v>
          </cell>
          <cell r="S43" t="str">
            <v>119-126 ден</v>
          </cell>
          <cell r="T43" t="str">
            <v>126-133 ден</v>
          </cell>
          <cell r="U43" t="str">
            <v>133-140 ден</v>
          </cell>
          <cell r="V43" t="str">
            <v>140-147 ден</v>
          </cell>
          <cell r="W43" t="str">
            <v>147-154 ден</v>
          </cell>
          <cell r="X43" t="str">
            <v>154-161 ден</v>
          </cell>
          <cell r="Y43" t="str">
            <v>161-168 ден</v>
          </cell>
          <cell r="Z43" t="str">
            <v>168-175 ден</v>
          </cell>
          <cell r="AA43" t="str">
            <v>175-182 ден</v>
          </cell>
          <cell r="AB43" t="str">
            <v>182-190 ден</v>
          </cell>
          <cell r="AC43" t="str">
            <v>190-197 ден</v>
          </cell>
          <cell r="AD43" t="str">
            <v>197-204 ден</v>
          </cell>
          <cell r="AE43" t="str">
            <v>204-211 ден</v>
          </cell>
          <cell r="AF43" t="str">
            <v>211-218 ден</v>
          </cell>
          <cell r="AG43" t="str">
            <v>218-225 ден</v>
          </cell>
          <cell r="AH43" t="str">
            <v>225--232 ден</v>
          </cell>
          <cell r="AI43" t="str">
            <v>232-239ден</v>
          </cell>
          <cell r="AJ43" t="str">
            <v>249-246ден</v>
          </cell>
          <cell r="AK43" t="str">
            <v>246-253ден</v>
          </cell>
          <cell r="AL43" t="str">
            <v>253-260ден</v>
          </cell>
          <cell r="AM43" t="str">
            <v>260-267ден</v>
          </cell>
          <cell r="AN43" t="str">
            <v>267-274ден</v>
          </cell>
          <cell r="AO43" t="str">
            <v>274-281ден</v>
          </cell>
          <cell r="AP43" t="str">
            <v>281-288ден</v>
          </cell>
          <cell r="AQ43" t="str">
            <v>288-295ден</v>
          </cell>
          <cell r="AR43" t="str">
            <v>295-302ден</v>
          </cell>
          <cell r="AS43" t="str">
            <v>302-309ден</v>
          </cell>
          <cell r="AT43" t="str">
            <v>309-316ден</v>
          </cell>
          <cell r="AU43" t="str">
            <v>316-323ден</v>
          </cell>
          <cell r="AV43" t="str">
            <v>323-330ден</v>
          </cell>
          <cell r="AW43" t="str">
            <v>330-337ден</v>
          </cell>
          <cell r="AX43" t="str">
            <v>337-344ден</v>
          </cell>
          <cell r="AY43" t="str">
            <v>344-351ден</v>
          </cell>
          <cell r="AZ43" t="str">
            <v>351-358ден</v>
          </cell>
          <cell r="BA43" t="str">
            <v>358-365ден</v>
          </cell>
          <cell r="BB43" t="str">
            <v>365-372ден</v>
          </cell>
          <cell r="BC43" t="str">
            <v>372-379ден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"/>
  <sheetViews>
    <sheetView tabSelected="1" topLeftCell="A13" workbookViewId="0">
      <selection activeCell="N16" sqref="N16"/>
    </sheetView>
  </sheetViews>
  <sheetFormatPr defaultRowHeight="15" x14ac:dyDescent="0.25"/>
  <cols>
    <col min="2" max="2" width="9.5703125" bestFit="1" customWidth="1"/>
    <col min="3" max="35" width="10.5703125" bestFit="1" customWidth="1"/>
  </cols>
  <sheetData>
    <row r="1" spans="1:42" x14ac:dyDescent="0.25">
      <c r="A1" s="43"/>
      <c r="B1" s="55" t="s">
        <v>64</v>
      </c>
      <c r="C1" s="55"/>
      <c r="D1" s="55"/>
      <c r="E1" s="55"/>
      <c r="F1" s="55" t="s">
        <v>65</v>
      </c>
      <c r="G1" s="55"/>
      <c r="H1" s="55"/>
      <c r="I1" s="55"/>
      <c r="J1" s="55" t="s">
        <v>66</v>
      </c>
      <c r="K1" s="55"/>
      <c r="L1" s="55"/>
      <c r="M1" s="55"/>
      <c r="N1" s="55" t="s">
        <v>67</v>
      </c>
      <c r="O1" s="55"/>
      <c r="P1" s="55"/>
      <c r="Q1" s="55"/>
      <c r="R1" s="55" t="s">
        <v>68</v>
      </c>
      <c r="S1" s="55"/>
      <c r="T1" s="55"/>
      <c r="U1" s="55"/>
      <c r="V1" s="55"/>
      <c r="W1" s="55" t="s">
        <v>69</v>
      </c>
      <c r="X1" s="55"/>
      <c r="Y1" s="55"/>
      <c r="Z1" s="55"/>
      <c r="AA1" s="55" t="s">
        <v>70</v>
      </c>
      <c r="AB1" s="55"/>
      <c r="AC1" s="55"/>
      <c r="AD1" s="55"/>
      <c r="AE1" s="55"/>
      <c r="AF1" s="55" t="s">
        <v>71</v>
      </c>
      <c r="AG1" s="55"/>
      <c r="AH1" s="55"/>
      <c r="AI1" s="55"/>
    </row>
    <row r="2" spans="1:42" s="50" customFormat="1" x14ac:dyDescent="0.25">
      <c r="A2" s="43"/>
      <c r="B2" s="50">
        <v>19</v>
      </c>
      <c r="C2" s="50">
        <v>20</v>
      </c>
      <c r="D2" s="50">
        <v>21</v>
      </c>
      <c r="E2" s="50">
        <v>22</v>
      </c>
      <c r="F2" s="50">
        <v>23</v>
      </c>
      <c r="G2" s="50">
        <v>24</v>
      </c>
      <c r="H2" s="50">
        <v>25</v>
      </c>
      <c r="I2" s="50">
        <v>26</v>
      </c>
      <c r="J2" s="50">
        <v>27</v>
      </c>
      <c r="K2" s="50">
        <v>28</v>
      </c>
      <c r="L2" s="50">
        <v>29</v>
      </c>
      <c r="M2" s="50">
        <v>30</v>
      </c>
      <c r="N2" s="50">
        <v>31</v>
      </c>
      <c r="O2" s="50">
        <v>32</v>
      </c>
      <c r="P2" s="50">
        <v>33</v>
      </c>
      <c r="Q2" s="50">
        <v>34</v>
      </c>
      <c r="R2" s="50">
        <v>35</v>
      </c>
      <c r="S2" s="50">
        <v>36</v>
      </c>
      <c r="T2" s="50">
        <v>37</v>
      </c>
      <c r="U2" s="50">
        <v>38</v>
      </c>
      <c r="V2" s="50">
        <v>39</v>
      </c>
      <c r="W2" s="50">
        <v>40</v>
      </c>
      <c r="X2" s="50">
        <v>41</v>
      </c>
      <c r="Y2" s="50">
        <v>42</v>
      </c>
      <c r="Z2" s="50">
        <v>43</v>
      </c>
      <c r="AA2" s="50">
        <v>44</v>
      </c>
      <c r="AB2" s="50">
        <v>45</v>
      </c>
      <c r="AC2" s="50">
        <v>46</v>
      </c>
      <c r="AD2" s="50">
        <v>47</v>
      </c>
      <c r="AE2" s="50">
        <v>48</v>
      </c>
      <c r="AF2" s="50">
        <v>49</v>
      </c>
      <c r="AG2" s="50">
        <v>50</v>
      </c>
      <c r="AH2" s="50">
        <v>51</v>
      </c>
      <c r="AI2" s="50">
        <v>52</v>
      </c>
    </row>
    <row r="3" spans="1:42" x14ac:dyDescent="0.25">
      <c r="A3" t="s">
        <v>63</v>
      </c>
      <c r="B3" s="3">
        <v>10.43956043956044</v>
      </c>
      <c r="C3" s="3">
        <v>13.736263736263735</v>
      </c>
      <c r="D3" s="3">
        <v>17.032967032967033</v>
      </c>
      <c r="E3" s="3">
        <v>20.87912087912088</v>
      </c>
      <c r="F3" s="3">
        <v>25.274725274725274</v>
      </c>
      <c r="G3" s="3">
        <v>27.472527472527471</v>
      </c>
      <c r="H3" s="3">
        <v>38.46153846153846</v>
      </c>
      <c r="I3" s="3">
        <v>35.714285714285715</v>
      </c>
      <c r="J3" s="3">
        <v>39.560439560439562</v>
      </c>
      <c r="K3" s="3">
        <v>30.76923076923077</v>
      </c>
      <c r="L3" s="3">
        <v>30.76923076923077</v>
      </c>
      <c r="M3" s="3">
        <v>31.868131868131869</v>
      </c>
      <c r="N3" s="3">
        <v>36.263736263736263</v>
      </c>
      <c r="O3" s="3">
        <v>40.659340659340657</v>
      </c>
      <c r="P3" s="3">
        <v>43.428571428571431</v>
      </c>
      <c r="Q3" s="3">
        <v>42.285714285714285</v>
      </c>
      <c r="R3" s="3">
        <v>43.428571428571431</v>
      </c>
      <c r="S3" s="44">
        <v>41.666666666666664</v>
      </c>
      <c r="T3" s="3">
        <v>44.642857142857146</v>
      </c>
      <c r="U3" s="3">
        <v>42.857142857142854</v>
      </c>
      <c r="V3" s="3">
        <v>45.238095238095241</v>
      </c>
      <c r="W3" s="3">
        <v>50.595238095238095</v>
      </c>
      <c r="X3" s="3">
        <v>51.19047619047619</v>
      </c>
      <c r="Y3" s="3">
        <v>55.952380952380949</v>
      </c>
      <c r="Z3" s="3">
        <v>59.627329192546583</v>
      </c>
      <c r="AA3" s="44">
        <v>62.337662337662337</v>
      </c>
      <c r="AB3" s="3">
        <v>70.779220779220779</v>
      </c>
      <c r="AC3" s="3">
        <v>69.480519480519476</v>
      </c>
      <c r="AD3" s="3">
        <v>68.831168831168824</v>
      </c>
      <c r="AE3" s="3">
        <v>64.285714285714292</v>
      </c>
      <c r="AF3" s="3">
        <v>68.707482993197274</v>
      </c>
      <c r="AG3" s="3">
        <v>69.387755102040813</v>
      </c>
      <c r="AH3" s="3">
        <v>60.544217687074827</v>
      </c>
      <c r="AI3" s="44">
        <v>59.863945578231295</v>
      </c>
    </row>
    <row r="4" spans="1:42" x14ac:dyDescent="0.25">
      <c r="A4" t="s">
        <v>62</v>
      </c>
      <c r="B4" s="3">
        <v>3.8461538461538463</v>
      </c>
      <c r="C4" s="3">
        <v>20.329670329670328</v>
      </c>
      <c r="D4" s="3">
        <v>35.164835164835168</v>
      </c>
      <c r="E4" s="3">
        <v>45.604395604395606</v>
      </c>
      <c r="F4" s="3">
        <v>58.241758241758241</v>
      </c>
      <c r="G4" s="3">
        <v>68.681318681318686</v>
      </c>
      <c r="H4" s="3">
        <v>70.329670329670336</v>
      </c>
      <c r="I4" s="3">
        <v>67.582417582417577</v>
      </c>
      <c r="J4" s="3">
        <v>67.582417582417577</v>
      </c>
      <c r="K4" s="3">
        <v>62.637362637362635</v>
      </c>
      <c r="L4" s="3">
        <v>54.945054945054942</v>
      </c>
      <c r="M4" s="3">
        <v>63.18681318681319</v>
      </c>
      <c r="N4" s="3">
        <v>67.032967032967036</v>
      </c>
      <c r="O4" s="3">
        <v>70.879120879120876</v>
      </c>
      <c r="P4" s="3">
        <v>72.527472527472526</v>
      </c>
      <c r="Q4" s="3">
        <v>70.329670329670336</v>
      </c>
      <c r="R4" s="3">
        <v>74.72527472527473</v>
      </c>
      <c r="S4" s="44">
        <v>70.879120879120876</v>
      </c>
      <c r="T4" s="3">
        <v>75.824175824175825</v>
      </c>
      <c r="U4" s="3">
        <v>76.373626373626379</v>
      </c>
      <c r="V4" s="3">
        <v>75.824175824175825</v>
      </c>
      <c r="W4" s="3">
        <v>69.780219780219781</v>
      </c>
      <c r="X4" s="3">
        <v>78.021978021978029</v>
      </c>
      <c r="Y4" s="3">
        <v>81.868131868131869</v>
      </c>
      <c r="Z4" s="3">
        <v>89.714285714285708</v>
      </c>
      <c r="AA4" s="44">
        <v>81.714285714285708</v>
      </c>
      <c r="AB4" s="3">
        <v>82.285714285714292</v>
      </c>
      <c r="AC4" s="3">
        <v>77.142857142857139</v>
      </c>
      <c r="AD4" s="3">
        <v>77.714285714285708</v>
      </c>
      <c r="AE4" s="3">
        <v>75</v>
      </c>
      <c r="AF4" s="3">
        <v>72.023809523809518</v>
      </c>
      <c r="AG4" s="3">
        <v>73.80952380952381</v>
      </c>
      <c r="AH4" s="3">
        <v>69.642857142857139</v>
      </c>
      <c r="AI4" s="44">
        <v>70.238095238095241</v>
      </c>
    </row>
    <row r="5" spans="1:42" x14ac:dyDescent="0.25">
      <c r="A5" t="s">
        <v>72</v>
      </c>
      <c r="B5" s="3"/>
      <c r="C5" s="3"/>
      <c r="D5" s="3">
        <v>3.2967032967032965</v>
      </c>
      <c r="E5" s="3">
        <v>10.43956043956044</v>
      </c>
      <c r="F5" s="3">
        <v>15.384615384615385</v>
      </c>
      <c r="G5" s="3">
        <v>23.076923076923077</v>
      </c>
      <c r="H5" s="3">
        <v>29.12087912087912</v>
      </c>
      <c r="I5" s="3">
        <v>34.615384615384613</v>
      </c>
      <c r="J5" s="3">
        <v>37.912087912087912</v>
      </c>
      <c r="K5" s="3">
        <v>36.81318681318681</v>
      </c>
      <c r="L5" s="3">
        <v>37.912087912087912</v>
      </c>
      <c r="M5" s="3">
        <v>56.043956043956044</v>
      </c>
      <c r="N5" s="3">
        <v>57.142857142857146</v>
      </c>
      <c r="O5" s="3">
        <v>57.692307692307693</v>
      </c>
      <c r="P5" s="3">
        <v>54.945054945054942</v>
      </c>
      <c r="Q5" s="3">
        <v>56.043956043956044</v>
      </c>
      <c r="R5" s="3">
        <v>56.593406593406591</v>
      </c>
      <c r="S5" s="44">
        <v>56.593406593406591</v>
      </c>
      <c r="T5" s="3">
        <v>57.692307692307693</v>
      </c>
      <c r="U5" s="3">
        <v>58.241758241758241</v>
      </c>
      <c r="V5" s="3">
        <v>65.934065934065927</v>
      </c>
      <c r="W5" s="3">
        <v>59.890109890109891</v>
      </c>
      <c r="X5" s="3">
        <v>58.791208791208788</v>
      </c>
      <c r="Y5" s="3">
        <v>69.230769230769226</v>
      </c>
      <c r="Z5" s="3">
        <v>69.780219780219781</v>
      </c>
      <c r="AA5" s="44">
        <v>70.879120879120876</v>
      </c>
      <c r="AB5" s="3">
        <v>74.72527472527473</v>
      </c>
      <c r="AC5" s="3">
        <v>74.285714285714292</v>
      </c>
      <c r="AD5" s="3">
        <v>73.142857142857139</v>
      </c>
      <c r="AE5" s="3">
        <v>68.571428571428569</v>
      </c>
      <c r="AF5" s="3">
        <v>66.285714285714292</v>
      </c>
      <c r="AG5" s="3">
        <v>63.69047619047619</v>
      </c>
      <c r="AH5" s="3">
        <v>66.459627329192543</v>
      </c>
      <c r="AI5" s="44">
        <v>65.838509316770185</v>
      </c>
    </row>
    <row r="6" spans="1:42" x14ac:dyDescent="0.25">
      <c r="A6" t="s">
        <v>73</v>
      </c>
      <c r="B6" s="3"/>
      <c r="C6" s="3"/>
      <c r="D6" s="3"/>
      <c r="E6" s="3"/>
      <c r="F6" s="3">
        <v>4.395604395604396</v>
      </c>
      <c r="G6" s="3">
        <v>17.582417582417584</v>
      </c>
      <c r="H6" s="3">
        <v>24.725274725274726</v>
      </c>
      <c r="I6" s="3">
        <v>33.516483516483518</v>
      </c>
      <c r="J6" s="3">
        <v>52.747252747252745</v>
      </c>
      <c r="K6" s="3">
        <v>40.659340659340657</v>
      </c>
      <c r="L6" s="3">
        <v>46.153846153846153</v>
      </c>
      <c r="M6" s="3">
        <v>63.736263736263737</v>
      </c>
      <c r="N6" s="3">
        <v>67.032967032967036</v>
      </c>
      <c r="O6" s="3">
        <v>65.384615384615387</v>
      </c>
      <c r="P6" s="3">
        <v>54.395604395604394</v>
      </c>
      <c r="Q6" s="3">
        <v>49.450549450549453</v>
      </c>
      <c r="R6" s="3">
        <v>59.890109890109891</v>
      </c>
      <c r="S6" s="44">
        <v>58.791208791208788</v>
      </c>
      <c r="T6" s="3">
        <v>54.395604395604394</v>
      </c>
      <c r="U6" s="3">
        <v>60.439560439560438</v>
      </c>
      <c r="V6" s="3">
        <v>65.934065934065927</v>
      </c>
      <c r="W6" s="3">
        <v>79.670329670329664</v>
      </c>
      <c r="X6" s="3">
        <v>63.736263736263737</v>
      </c>
      <c r="Y6" s="3">
        <v>73.142857142857139</v>
      </c>
      <c r="Z6" s="3">
        <v>77.714285714285708</v>
      </c>
      <c r="AA6" s="44">
        <v>80</v>
      </c>
      <c r="AB6" s="3">
        <v>77.976190476190482</v>
      </c>
      <c r="AC6" s="3">
        <v>87.577639751552795</v>
      </c>
      <c r="AD6" s="3">
        <v>72.670807453416145</v>
      </c>
      <c r="AE6" s="3">
        <v>63.975155279503106</v>
      </c>
      <c r="AF6" s="3">
        <v>57.142857142857146</v>
      </c>
      <c r="AG6" s="3">
        <v>62.732919254658384</v>
      </c>
      <c r="AH6" s="3">
        <v>64.596273291925471</v>
      </c>
      <c r="AI6" s="44">
        <v>62.337662337662337</v>
      </c>
    </row>
    <row r="7" spans="1:42" x14ac:dyDescent="0.25">
      <c r="A7" t="s">
        <v>74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>
        <v>2.197802197802198</v>
      </c>
      <c r="O7" s="3">
        <v>7.1428571428571432</v>
      </c>
      <c r="P7" s="3">
        <v>18.681318681318682</v>
      </c>
      <c r="Q7" s="3">
        <v>26.923076923076923</v>
      </c>
      <c r="R7" s="3">
        <v>35.164835164835168</v>
      </c>
      <c r="S7" s="44">
        <v>41.208791208791212</v>
      </c>
      <c r="T7" s="3">
        <v>43.406593406593409</v>
      </c>
      <c r="U7" s="3">
        <v>43.406593406593409</v>
      </c>
      <c r="V7" s="3">
        <v>53.142857142857146</v>
      </c>
      <c r="W7" s="3">
        <v>54.285714285714285</v>
      </c>
      <c r="X7" s="3">
        <v>45.714285714285715</v>
      </c>
      <c r="Y7" s="3">
        <v>56</v>
      </c>
      <c r="Z7" s="3">
        <v>54.761904761904759</v>
      </c>
      <c r="AA7" s="44">
        <v>51.785714285714285</v>
      </c>
      <c r="AB7" s="3">
        <v>56.521739130434781</v>
      </c>
      <c r="AC7" s="3">
        <v>51.552795031055901</v>
      </c>
      <c r="AD7" s="3">
        <v>45.341614906832298</v>
      </c>
      <c r="AE7" s="3">
        <v>42.857142857142854</v>
      </c>
      <c r="AF7" s="3">
        <v>23.602484472049689</v>
      </c>
      <c r="AG7" s="3">
        <v>26.70807453416149</v>
      </c>
      <c r="AH7" s="3">
        <v>27.329192546583851</v>
      </c>
      <c r="AI7" s="44">
        <v>29.251700680272108</v>
      </c>
    </row>
    <row r="8" spans="1:42" x14ac:dyDescent="0.25">
      <c r="A8" t="s">
        <v>3</v>
      </c>
      <c r="B8" s="3"/>
      <c r="C8" s="3"/>
      <c r="D8" s="3"/>
      <c r="E8" s="3"/>
      <c r="F8" s="3"/>
      <c r="G8" s="3">
        <v>1.098901098901099</v>
      </c>
      <c r="H8" s="3">
        <v>2.7472527472527473</v>
      </c>
      <c r="I8" s="3">
        <v>9.8901098901098905</v>
      </c>
      <c r="J8" s="3">
        <v>22.527472527472529</v>
      </c>
      <c r="K8" s="3">
        <v>37.912087912087912</v>
      </c>
      <c r="L8" s="3">
        <v>35.164835164835168</v>
      </c>
      <c r="M8" s="3">
        <v>60.439560439560438</v>
      </c>
      <c r="N8" s="3">
        <v>65.384615384615387</v>
      </c>
      <c r="O8" s="3">
        <v>66.483516483516482</v>
      </c>
      <c r="P8" s="3">
        <v>68.681318681318686</v>
      </c>
      <c r="Q8" s="3">
        <v>63.736263736263737</v>
      </c>
      <c r="R8" s="3">
        <v>60.439560439560438</v>
      </c>
      <c r="S8" s="44">
        <v>60.439560439560438</v>
      </c>
      <c r="T8" s="3">
        <v>70.329670329670336</v>
      </c>
      <c r="U8" s="3">
        <v>70.329670329670336</v>
      </c>
      <c r="V8" s="3">
        <v>76.373626373626379</v>
      </c>
      <c r="W8" s="3">
        <v>75.824175824175825</v>
      </c>
      <c r="X8" s="3">
        <v>73.07692307692308</v>
      </c>
      <c r="Y8" s="3">
        <v>78.571428571428569</v>
      </c>
      <c r="Z8" s="3">
        <v>76.373626373626379</v>
      </c>
      <c r="AA8" s="44">
        <v>80.769230769230774</v>
      </c>
      <c r="AB8" s="3">
        <v>78.571428571428569</v>
      </c>
      <c r="AC8" s="3">
        <v>83.428571428571431</v>
      </c>
      <c r="AD8" s="3">
        <v>71.428571428571431</v>
      </c>
      <c r="AE8" s="3">
        <v>59.428571428571431</v>
      </c>
      <c r="AF8" s="3">
        <v>57.714285714285715</v>
      </c>
      <c r="AG8" s="3">
        <v>68.571428571428569</v>
      </c>
      <c r="AH8" s="3">
        <v>66.666666666666671</v>
      </c>
      <c r="AI8" s="44">
        <v>68.452380952380949</v>
      </c>
    </row>
    <row r="9" spans="1:42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4"/>
      <c r="T9" s="3"/>
      <c r="U9" s="3"/>
      <c r="V9" s="3"/>
      <c r="W9" s="3"/>
      <c r="X9" s="3"/>
      <c r="Y9" s="3"/>
      <c r="Z9" s="3"/>
      <c r="AA9" s="44"/>
      <c r="AB9" s="3"/>
      <c r="AC9" s="3"/>
      <c r="AD9" s="3"/>
      <c r="AE9" s="3"/>
      <c r="AF9" s="3"/>
      <c r="AG9" s="3"/>
      <c r="AH9" s="3"/>
      <c r="AI9" s="44"/>
    </row>
    <row r="10" spans="1:42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4"/>
      <c r="T10" s="3"/>
      <c r="U10" s="3"/>
      <c r="V10" s="3"/>
      <c r="W10" s="3"/>
      <c r="X10" s="3"/>
      <c r="Y10" s="3"/>
      <c r="Z10" s="3"/>
      <c r="AA10" s="44"/>
      <c r="AB10" s="3"/>
      <c r="AC10" s="3"/>
      <c r="AD10" s="3"/>
      <c r="AE10" s="3"/>
      <c r="AF10" s="3"/>
      <c r="AG10" s="3"/>
      <c r="AH10" s="3"/>
      <c r="AI10" s="44"/>
    </row>
    <row r="11" spans="1:42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4"/>
      <c r="T11" s="3"/>
      <c r="U11" s="3"/>
      <c r="V11" s="3"/>
      <c r="W11" s="3"/>
      <c r="X11" s="3"/>
      <c r="Y11" s="3"/>
      <c r="Z11" s="3"/>
      <c r="AA11" s="44"/>
      <c r="AB11" s="3"/>
      <c r="AC11" s="3"/>
      <c r="AD11" s="3"/>
      <c r="AE11" s="3"/>
      <c r="AF11" s="3"/>
      <c r="AG11" s="3"/>
      <c r="AH11" s="3"/>
      <c r="AI11" s="44"/>
    </row>
    <row r="12" spans="1:42" s="52" customFormat="1" x14ac:dyDescent="0.25">
      <c r="A12" s="51"/>
      <c r="B12" s="54" t="s">
        <v>64</v>
      </c>
      <c r="C12" s="54"/>
      <c r="D12" s="54"/>
      <c r="E12" s="54"/>
      <c r="F12" s="54" t="s">
        <v>65</v>
      </c>
      <c r="G12" s="54"/>
      <c r="H12" s="54"/>
      <c r="I12" s="54"/>
      <c r="J12" s="54" t="s">
        <v>66</v>
      </c>
      <c r="K12" s="54"/>
      <c r="L12" s="54"/>
      <c r="M12" s="54"/>
      <c r="N12" s="54" t="s">
        <v>67</v>
      </c>
      <c r="O12" s="54"/>
      <c r="P12" s="54"/>
      <c r="Q12" s="54"/>
      <c r="R12" s="54" t="s">
        <v>68</v>
      </c>
      <c r="S12" s="54"/>
      <c r="T12" s="54"/>
      <c r="U12" s="54"/>
      <c r="V12" s="54"/>
      <c r="W12" s="54" t="s">
        <v>69</v>
      </c>
      <c r="X12" s="54"/>
      <c r="Y12" s="54"/>
      <c r="Z12" s="54"/>
      <c r="AA12" s="54" t="s">
        <v>70</v>
      </c>
      <c r="AB12" s="54"/>
      <c r="AC12" s="54"/>
      <c r="AD12" s="54"/>
      <c r="AE12" s="54"/>
      <c r="AF12" s="54" t="s">
        <v>71</v>
      </c>
      <c r="AG12" s="54"/>
      <c r="AH12" s="54"/>
      <c r="AI12" s="54"/>
    </row>
    <row r="13" spans="1:42" s="52" customFormat="1" x14ac:dyDescent="0.25">
      <c r="A13" s="51"/>
      <c r="B13" s="53">
        <v>19</v>
      </c>
      <c r="C13" s="53">
        <v>20</v>
      </c>
      <c r="D13" s="53">
        <v>21</v>
      </c>
      <c r="E13" s="53">
        <v>22</v>
      </c>
      <c r="F13" s="53">
        <v>23</v>
      </c>
      <c r="G13" s="53">
        <v>24</v>
      </c>
      <c r="H13" s="53">
        <v>25</v>
      </c>
      <c r="I13" s="53">
        <v>26</v>
      </c>
      <c r="J13" s="53">
        <v>27</v>
      </c>
      <c r="K13" s="53">
        <v>28</v>
      </c>
      <c r="L13" s="53">
        <v>29</v>
      </c>
      <c r="M13" s="53">
        <v>30</v>
      </c>
      <c r="N13" s="53">
        <v>31</v>
      </c>
      <c r="O13" s="53">
        <v>32</v>
      </c>
      <c r="P13" s="53">
        <v>33</v>
      </c>
      <c r="Q13" s="53">
        <v>34</v>
      </c>
      <c r="R13" s="53">
        <v>35</v>
      </c>
      <c r="S13" s="53">
        <v>36</v>
      </c>
      <c r="T13" s="53">
        <v>37</v>
      </c>
      <c r="U13" s="53">
        <v>38</v>
      </c>
      <c r="V13" s="53">
        <v>39</v>
      </c>
      <c r="W13" s="53">
        <v>40</v>
      </c>
      <c r="X13" s="53">
        <v>41</v>
      </c>
      <c r="Y13" s="53">
        <v>42</v>
      </c>
      <c r="Z13" s="53">
        <v>43</v>
      </c>
      <c r="AA13" s="53">
        <v>44</v>
      </c>
      <c r="AB13" s="53">
        <v>45</v>
      </c>
      <c r="AC13" s="53">
        <v>46</v>
      </c>
      <c r="AD13" s="53">
        <v>47</v>
      </c>
      <c r="AE13" s="53">
        <v>48</v>
      </c>
      <c r="AF13" s="53">
        <v>49</v>
      </c>
      <c r="AG13" s="53">
        <v>50</v>
      </c>
      <c r="AH13" s="53">
        <v>51</v>
      </c>
      <c r="AI13" s="53">
        <v>52</v>
      </c>
    </row>
    <row r="14" spans="1:42" x14ac:dyDescent="0.25">
      <c r="A14" t="s">
        <v>75</v>
      </c>
      <c r="B14" s="3">
        <v>8.6178571428571438</v>
      </c>
      <c r="C14" s="3">
        <v>10.721428571428572</v>
      </c>
      <c r="D14" s="3">
        <v>9.0964285714285715</v>
      </c>
      <c r="E14" s="3">
        <v>3.2642857142857138</v>
      </c>
      <c r="F14" s="3">
        <v>6.7642857142857133</v>
      </c>
      <c r="G14" s="3">
        <v>5.128571428571429</v>
      </c>
      <c r="H14" s="3">
        <v>4.7571428571428571</v>
      </c>
      <c r="I14" s="3">
        <v>6.7785714285714267</v>
      </c>
      <c r="J14" s="3">
        <v>0.13571428571428573</v>
      </c>
      <c r="K14" s="3">
        <v>0.84285714285714286</v>
      </c>
      <c r="L14" s="3">
        <v>1.3357142857142854</v>
      </c>
      <c r="M14" s="3">
        <v>6.3214285714285712</v>
      </c>
      <c r="N14" s="3">
        <v>5.5285714285714294</v>
      </c>
      <c r="O14" s="3">
        <v>4.1142857142857139</v>
      </c>
      <c r="P14" s="3">
        <v>0.4499999999999999</v>
      </c>
      <c r="Q14" s="3">
        <v>1.3071428571428572</v>
      </c>
      <c r="R14" s="3">
        <v>8.4071428571428566</v>
      </c>
      <c r="S14" s="3">
        <v>4.8214285714285721</v>
      </c>
      <c r="T14" s="3">
        <v>4.8928571428571432</v>
      </c>
      <c r="U14" s="3">
        <v>6.0357142857142856</v>
      </c>
      <c r="V14" s="3">
        <v>9.5214285714285705</v>
      </c>
      <c r="W14" s="3">
        <v>9.6</v>
      </c>
      <c r="X14" s="3">
        <v>9.2071428571428573</v>
      </c>
      <c r="Y14" s="3">
        <v>15.471428571428572</v>
      </c>
      <c r="Z14" s="3">
        <v>12.929321428571427</v>
      </c>
      <c r="AA14" s="3">
        <v>17.350000000000001</v>
      </c>
      <c r="AB14" s="3">
        <v>19.914285714285715</v>
      </c>
      <c r="AC14" s="3">
        <v>18.771428571428572</v>
      </c>
      <c r="AD14" s="3">
        <v>20.985714285714288</v>
      </c>
      <c r="AE14" s="3">
        <v>18.37142857142857</v>
      </c>
      <c r="AF14" s="3">
        <v>21.221428571428568</v>
      </c>
      <c r="AG14" s="3">
        <v>22.25714285714286</v>
      </c>
      <c r="AH14" s="3">
        <v>21.185714285714283</v>
      </c>
      <c r="AI14" s="3">
        <v>20.00714285714286</v>
      </c>
      <c r="AJ14" s="3"/>
      <c r="AK14" s="3"/>
      <c r="AL14" s="3"/>
      <c r="AM14" s="3"/>
      <c r="AN14" s="3"/>
      <c r="AO14" s="3"/>
      <c r="AP14" s="3"/>
    </row>
    <row r="15" spans="1:42" x14ac:dyDescent="0.25">
      <c r="A15" t="s">
        <v>76</v>
      </c>
      <c r="B15" s="3">
        <v>15.6</v>
      </c>
      <c r="C15" s="3">
        <v>13.6</v>
      </c>
      <c r="D15" s="3">
        <v>14</v>
      </c>
      <c r="E15" s="3">
        <v>9.8000000000000007</v>
      </c>
      <c r="F15" s="3">
        <v>11.5</v>
      </c>
      <c r="G15" s="3">
        <v>12.2</v>
      </c>
      <c r="H15" s="3">
        <v>14</v>
      </c>
      <c r="I15" s="3">
        <v>21.6</v>
      </c>
      <c r="J15" s="3">
        <v>15</v>
      </c>
      <c r="K15" s="3">
        <v>17.2</v>
      </c>
      <c r="L15" s="3">
        <v>13.4</v>
      </c>
      <c r="M15" s="3">
        <v>16.5</v>
      </c>
      <c r="N15" s="3">
        <v>14.6</v>
      </c>
      <c r="O15" s="3">
        <v>13.8</v>
      </c>
      <c r="P15" s="3">
        <v>12.4</v>
      </c>
      <c r="Q15" s="3">
        <v>12</v>
      </c>
      <c r="R15" s="3">
        <v>16.5</v>
      </c>
      <c r="S15" s="3">
        <v>21</v>
      </c>
      <c r="T15" s="3">
        <v>12.5</v>
      </c>
      <c r="U15" s="3">
        <v>15.5</v>
      </c>
      <c r="V15" s="3">
        <v>16</v>
      </c>
      <c r="W15" s="3">
        <v>20</v>
      </c>
      <c r="X15" s="3">
        <v>24.5</v>
      </c>
      <c r="Y15" s="3">
        <v>26.4</v>
      </c>
      <c r="Z15" s="3">
        <v>25</v>
      </c>
      <c r="AA15" s="3">
        <v>27.4</v>
      </c>
      <c r="AB15" s="3">
        <v>31.5</v>
      </c>
      <c r="AC15" s="3">
        <v>28.5</v>
      </c>
      <c r="AD15" s="3">
        <v>29.6</v>
      </c>
      <c r="AE15" s="3">
        <v>26.5</v>
      </c>
      <c r="AF15" s="3">
        <v>30.6</v>
      </c>
      <c r="AG15" s="3">
        <v>33.5</v>
      </c>
      <c r="AH15" s="3">
        <v>34.5</v>
      </c>
      <c r="AI15" s="3">
        <v>29.5</v>
      </c>
      <c r="AJ15" s="3"/>
      <c r="AK15" s="3"/>
      <c r="AL15" s="3"/>
      <c r="AM15" s="3"/>
      <c r="AN15" s="3"/>
      <c r="AO15" s="3"/>
      <c r="AP15" s="3"/>
    </row>
    <row r="16" spans="1:42" x14ac:dyDescent="0.25">
      <c r="A16" t="s">
        <v>77</v>
      </c>
      <c r="B16" s="3">
        <v>0.2</v>
      </c>
      <c r="C16" s="3">
        <v>7.8</v>
      </c>
      <c r="D16" s="3">
        <v>3</v>
      </c>
      <c r="E16" s="3">
        <v>-1.4</v>
      </c>
      <c r="F16" s="3">
        <v>2.2000000000000002</v>
      </c>
      <c r="G16" s="3">
        <v>-2.6</v>
      </c>
      <c r="H16" s="3">
        <v>-3.8</v>
      </c>
      <c r="I16" s="3">
        <v>-4.5999999999999996</v>
      </c>
      <c r="J16" s="3">
        <v>-8.6</v>
      </c>
      <c r="K16" s="3">
        <v>-14.2</v>
      </c>
      <c r="L16" s="3">
        <v>-6.6</v>
      </c>
      <c r="M16" s="3">
        <v>-1.2</v>
      </c>
      <c r="N16" s="3">
        <v>0.4</v>
      </c>
      <c r="O16" s="3">
        <v>-3.8</v>
      </c>
      <c r="P16" s="3">
        <v>-5.6</v>
      </c>
      <c r="Q16" s="3">
        <v>-7.6</v>
      </c>
      <c r="R16" s="3">
        <v>1.5</v>
      </c>
      <c r="S16" s="3">
        <v>0</v>
      </c>
      <c r="T16" s="3">
        <v>-1.2</v>
      </c>
      <c r="U16" s="3">
        <v>-1.6</v>
      </c>
      <c r="V16" s="3">
        <v>0.4</v>
      </c>
      <c r="W16" s="3">
        <v>1.2</v>
      </c>
      <c r="X16" s="3">
        <v>-0.6</v>
      </c>
      <c r="Y16" s="3">
        <v>3.2</v>
      </c>
      <c r="Z16" s="3">
        <v>-0.4</v>
      </c>
      <c r="AA16" s="3">
        <v>8.8000000000000007</v>
      </c>
      <c r="AB16" s="3">
        <v>12.2</v>
      </c>
      <c r="AC16" s="3">
        <v>9</v>
      </c>
      <c r="AD16" s="3">
        <v>10.4</v>
      </c>
      <c r="AE16" s="3">
        <v>9.6</v>
      </c>
      <c r="AF16" s="3">
        <v>9.8000000000000007</v>
      </c>
      <c r="AG16" s="3">
        <v>12.2</v>
      </c>
      <c r="AH16" s="3">
        <v>13.885999999999999</v>
      </c>
      <c r="AI16" s="3">
        <v>12.2</v>
      </c>
      <c r="AJ16" s="3"/>
      <c r="AK16" s="3"/>
      <c r="AL16" s="3"/>
      <c r="AM16" s="3"/>
      <c r="AN16" s="3"/>
      <c r="AO16" s="3"/>
      <c r="AP16" s="3"/>
    </row>
    <row r="19" spans="2:4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2:42" x14ac:dyDescent="0.25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3"/>
      <c r="AK20" s="3"/>
      <c r="AL20" s="3"/>
      <c r="AM20" s="3"/>
      <c r="AN20" s="3"/>
      <c r="AO20" s="3"/>
      <c r="AP20" s="3"/>
    </row>
    <row r="21" spans="2:42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</sheetData>
  <mergeCells count="16">
    <mergeCell ref="W1:Z1"/>
    <mergeCell ref="AA1:AE1"/>
    <mergeCell ref="AF1:AI1"/>
    <mergeCell ref="B1:E1"/>
    <mergeCell ref="F1:I1"/>
    <mergeCell ref="J1:M1"/>
    <mergeCell ref="N1:Q1"/>
    <mergeCell ref="R1:V1"/>
    <mergeCell ref="AA12:AE12"/>
    <mergeCell ref="AF12:AI12"/>
    <mergeCell ref="B12:E12"/>
    <mergeCell ref="F12:I12"/>
    <mergeCell ref="J12:M12"/>
    <mergeCell ref="N12:Q12"/>
    <mergeCell ref="R12:V12"/>
    <mergeCell ref="W12:Z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B37"/>
  <sheetViews>
    <sheetView topLeftCell="AT1" workbookViewId="0">
      <selection activeCell="AF34" sqref="AF34:AO34"/>
    </sheetView>
  </sheetViews>
  <sheetFormatPr defaultRowHeight="15" x14ac:dyDescent="0.25"/>
  <cols>
    <col min="1" max="1" width="31.7109375" customWidth="1"/>
    <col min="2" max="2" width="11.7109375" customWidth="1"/>
    <col min="18" max="18" width="9.5703125" bestFit="1" customWidth="1"/>
  </cols>
  <sheetData>
    <row r="1" spans="1:346" x14ac:dyDescent="0.25"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s="3" t="str">
        <f>'[1]6-Avstralorp'!R43</f>
        <v>112-119 ден</v>
      </c>
      <c r="S1" s="3" t="str">
        <f>'[1]6-Avstralorp'!S43</f>
        <v>119-126 ден</v>
      </c>
      <c r="T1" s="3" t="str">
        <f>'[1]6-Avstralorp'!T43</f>
        <v>126-133 ден</v>
      </c>
      <c r="U1" s="3" t="str">
        <f>'[1]6-Avstralorp'!U43</f>
        <v>133-140 ден</v>
      </c>
      <c r="V1" s="3" t="str">
        <f>'[1]6-Avstralorp'!V43</f>
        <v>140-147 ден</v>
      </c>
      <c r="W1" s="3" t="str">
        <f>'[1]6-Avstralorp'!W43</f>
        <v>147-154 ден</v>
      </c>
      <c r="X1" s="3" t="str">
        <f>'[1]6-Avstralorp'!X43</f>
        <v>154-161 ден</v>
      </c>
      <c r="Y1" s="3" t="str">
        <f>'[1]6-Avstralorp'!Y43</f>
        <v>161-168 ден</v>
      </c>
      <c r="Z1" s="3" t="str">
        <f>'[1]6-Avstralorp'!Z43</f>
        <v>168-175 ден</v>
      </c>
      <c r="AA1" s="3" t="str">
        <f>'[1]6-Avstralorp'!AA43</f>
        <v>175-182 ден</v>
      </c>
      <c r="AB1" s="3" t="str">
        <f>'[1]6-Avstralorp'!AB43</f>
        <v>182-190 ден</v>
      </c>
      <c r="AC1" s="3" t="str">
        <f>'[1]6-Avstralorp'!AC43</f>
        <v>190-197 ден</v>
      </c>
      <c r="AD1" s="3" t="str">
        <f>'[1]6-Avstralorp'!AD43</f>
        <v>197-204 ден</v>
      </c>
      <c r="AE1" s="3" t="str">
        <f>'[1]6-Avstralorp'!AE43</f>
        <v>204-211 ден</v>
      </c>
      <c r="AF1" s="3" t="str">
        <f>'[1]6-Avstralorp'!AF43</f>
        <v>211-218 ден</v>
      </c>
      <c r="AG1" s="3" t="str">
        <f>'[1]6-Avstralorp'!AG43</f>
        <v>218-225 ден</v>
      </c>
      <c r="AH1" s="3" t="str">
        <f>'[1]6-Avstralorp'!AH43</f>
        <v>225--232 ден</v>
      </c>
      <c r="AI1" s="3" t="str">
        <f>'[1]6-Avstralorp'!AI43</f>
        <v>232-239ден</v>
      </c>
      <c r="AJ1" s="3" t="str">
        <f>'[1]6-Avstralorp'!AJ43</f>
        <v>249-246ден</v>
      </c>
      <c r="AK1" s="3" t="str">
        <f>'[1]6-Avstralorp'!AK43</f>
        <v>246-253ден</v>
      </c>
      <c r="AL1" s="3" t="str">
        <f>'[1]6-Avstralorp'!AL43</f>
        <v>253-260ден</v>
      </c>
      <c r="AM1" s="3" t="str">
        <f>'[1]6-Avstralorp'!AM43</f>
        <v>260-267ден</v>
      </c>
      <c r="AN1" s="3" t="str">
        <f>'[1]6-Avstralorp'!AN43</f>
        <v>267-274ден</v>
      </c>
      <c r="AO1" s="3" t="str">
        <f>'[1]6-Avstralorp'!AO43</f>
        <v>274-281ден</v>
      </c>
      <c r="AP1" s="3" t="str">
        <f>'[1]6-Avstralorp'!AP43</f>
        <v>281-288ден</v>
      </c>
      <c r="AQ1" s="3" t="str">
        <f>'[1]6-Avstralorp'!AQ43</f>
        <v>288-295ден</v>
      </c>
      <c r="AR1" s="3" t="str">
        <f>'[1]6-Avstralorp'!AR43</f>
        <v>295-302ден</v>
      </c>
      <c r="AS1" s="3" t="str">
        <f>'[1]6-Avstralorp'!AS43</f>
        <v>302-309ден</v>
      </c>
      <c r="AT1" s="3" t="str">
        <f>'[1]6-Avstralorp'!AT43</f>
        <v>309-316ден</v>
      </c>
      <c r="AU1" s="3" t="str">
        <f>'[1]6-Avstralorp'!AU43</f>
        <v>316-323ден</v>
      </c>
      <c r="AV1" s="3" t="str">
        <f>'[1]6-Avstralorp'!AV43</f>
        <v>323-330ден</v>
      </c>
      <c r="AW1" s="3" t="str">
        <f>'[1]6-Avstralorp'!AW43</f>
        <v>330-337ден</v>
      </c>
      <c r="AX1" s="3" t="str">
        <f>'[1]6-Avstralorp'!AX43</f>
        <v>337-344ден</v>
      </c>
      <c r="AY1" s="3" t="str">
        <f>'[1]6-Avstralorp'!AY43</f>
        <v>344-351ден</v>
      </c>
      <c r="AZ1" s="3" t="str">
        <f>'[1]6-Avstralorp'!AZ43</f>
        <v>351-358ден</v>
      </c>
      <c r="BA1" s="3" t="str">
        <f>'[1]6-Avstralorp'!BA43</f>
        <v>358-365ден</v>
      </c>
      <c r="BB1" s="3" t="str">
        <f>'[1]6-Avstralorp'!BB43</f>
        <v>365-372ден</v>
      </c>
      <c r="BC1" s="3" t="str">
        <f>'[1]6-Avstralorp'!BC43</f>
        <v>372-379ден</v>
      </c>
    </row>
    <row r="2" spans="1:346" x14ac:dyDescent="0.25">
      <c r="A2" t="s">
        <v>6</v>
      </c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7">
        <v>8</v>
      </c>
      <c r="J2" s="17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  <c r="AJ2" s="2">
        <v>35</v>
      </c>
      <c r="AK2" s="2">
        <v>36</v>
      </c>
      <c r="AL2" s="2">
        <v>37</v>
      </c>
      <c r="AM2" s="2">
        <v>38</v>
      </c>
      <c r="AN2" s="2">
        <v>39</v>
      </c>
      <c r="AO2" s="2">
        <v>40</v>
      </c>
      <c r="AP2" s="2">
        <v>41</v>
      </c>
      <c r="AQ2" s="2">
        <v>42</v>
      </c>
      <c r="AR2" s="2">
        <v>43</v>
      </c>
      <c r="AS2" s="2">
        <v>44</v>
      </c>
      <c r="AT2" s="2">
        <v>45</v>
      </c>
      <c r="AU2" s="2">
        <v>46</v>
      </c>
      <c r="AV2" s="2">
        <v>47</v>
      </c>
      <c r="AW2" s="2">
        <v>48</v>
      </c>
      <c r="AX2" s="2">
        <v>49</v>
      </c>
      <c r="AY2" s="2">
        <v>50</v>
      </c>
      <c r="AZ2" s="2">
        <v>51</v>
      </c>
      <c r="BA2" s="2">
        <v>52</v>
      </c>
      <c r="BB2" s="2">
        <v>53</v>
      </c>
      <c r="BC2" s="2">
        <v>54</v>
      </c>
    </row>
    <row r="3" spans="1:346" x14ac:dyDescent="0.25">
      <c r="A3" s="1" t="s">
        <v>4</v>
      </c>
      <c r="R3" s="4">
        <f>'[1]1 - TETRA HB'!R60</f>
        <v>1.6483516483516483</v>
      </c>
      <c r="S3" s="4">
        <f>'[1]1 - TETRA HB'!S60</f>
        <v>3.2967032967032965</v>
      </c>
      <c r="T3" s="4">
        <f>'[1]1 - TETRA HB'!T60</f>
        <v>3.8461538461538463</v>
      </c>
      <c r="U3" s="4">
        <f>'[1]1 - TETRA HB'!U60</f>
        <v>6.0439560439560438</v>
      </c>
      <c r="V3" s="4">
        <f>'[1]1 - TETRA HB'!V60</f>
        <v>8.791208791208792</v>
      </c>
      <c r="W3" s="4">
        <f>'[1]1 - TETRA HB'!W60</f>
        <v>9.8901098901098905</v>
      </c>
      <c r="X3" s="4">
        <f>'[1]1 - TETRA HB'!X60</f>
        <v>18.681318681318682</v>
      </c>
      <c r="Y3" s="4">
        <f>'[1]1 - TETRA HB'!Y60</f>
        <v>27.472527472527471</v>
      </c>
      <c r="Z3" s="4">
        <f>'[1]1 - TETRA HB'!Z60</f>
        <v>38.46153846153846</v>
      </c>
      <c r="AA3" s="4">
        <f>'[1]1 - TETRA HB'!AA60</f>
        <v>35.714285714285715</v>
      </c>
      <c r="AB3" s="4">
        <f>'[1]1 - TETRA HB'!AB60</f>
        <v>39.560439560439562</v>
      </c>
      <c r="AC3" s="4">
        <f>'[1]1 - TETRA HB'!AC60</f>
        <v>30.76923076923077</v>
      </c>
      <c r="AD3" s="4">
        <f>'[1]1 - TETRA HB'!AD60</f>
        <v>28.571428571428573</v>
      </c>
      <c r="AE3" s="4">
        <f>'[1]1 - TETRA HB'!AE60</f>
        <v>26.373626373626372</v>
      </c>
      <c r="AF3" s="4">
        <f>'[1]1 - TETRA HB'!AF60</f>
        <v>30.76923076923077</v>
      </c>
      <c r="AG3" s="4">
        <f>'[1]1 - TETRA HB'!AG60</f>
        <v>33.516483516483518</v>
      </c>
      <c r="AH3" s="4">
        <f>'[1]1 - TETRA HB'!AH60</f>
        <v>43.428571428571431</v>
      </c>
      <c r="AI3" s="4">
        <f>'[1]1 - TETRA HB'!AI60</f>
        <v>42.285714285714285</v>
      </c>
      <c r="AJ3" s="4">
        <f>'[1]1 - TETRA HB'!AJ60</f>
        <v>43.428571428571431</v>
      </c>
      <c r="AK3" s="4">
        <f>'[1]1 - TETRA HB'!AK60</f>
        <v>41.666666666666664</v>
      </c>
      <c r="AL3" s="4">
        <f>'[1]1 - TETRA HB'!AL60</f>
        <v>38.69047619047619</v>
      </c>
      <c r="AM3" s="4">
        <f>'[1]1 - TETRA HB'!AM60</f>
        <v>38.095238095238095</v>
      </c>
      <c r="AN3" s="4">
        <f>'[1]1 - TETRA HB'!AN60</f>
        <v>45.238095238095241</v>
      </c>
      <c r="AO3" s="4">
        <f>'[1]1 - TETRA HB'!AO60</f>
        <v>45.833333333333336</v>
      </c>
      <c r="AP3" s="4">
        <f>'[1]1 - TETRA HB'!AP60</f>
        <v>41.071428571428569</v>
      </c>
      <c r="AQ3" s="4">
        <f>'[1]1 - TETRA HB'!AQ60</f>
        <v>42.857142857142854</v>
      </c>
      <c r="AR3" s="4">
        <f>'[1]1 - TETRA HB'!AR60</f>
        <v>55.900621118012424</v>
      </c>
      <c r="AS3" s="4">
        <f>'[1]1 - TETRA HB'!AS60</f>
        <v>55.844155844155843</v>
      </c>
      <c r="AT3" s="4">
        <f>'[1]1 - TETRA HB'!AT60</f>
        <v>54.545454545454547</v>
      </c>
      <c r="AU3" s="4">
        <f>'[1]1 - TETRA HB'!AU60</f>
        <v>69.480519480519476</v>
      </c>
      <c r="AV3" s="4">
        <f>'[1]1 - TETRA HB'!AV60</f>
        <v>64.285714285714292</v>
      </c>
      <c r="AW3" s="4">
        <f>'[1]1 - TETRA HB'!AW60</f>
        <v>64.285714285714292</v>
      </c>
      <c r="AX3" s="4">
        <f>'[1]1 - TETRA HB'!AX60</f>
        <v>65.306122448979593</v>
      </c>
      <c r="AY3" s="4">
        <f>'[1]1 - TETRA HB'!AY60</f>
        <v>69.387755102040813</v>
      </c>
      <c r="AZ3" s="4">
        <f>'[1]1 - TETRA HB'!AZ60</f>
        <v>60.544217687074827</v>
      </c>
      <c r="BA3" s="4">
        <f>'[1]1 - TETRA HB'!BA60</f>
        <v>71.428571428571431</v>
      </c>
      <c r="BB3" s="4">
        <f>'[1]1 - TETRA HB'!BB60</f>
        <v>65.986394557823132</v>
      </c>
      <c r="BC3" s="4">
        <f>'[1]1 - TETRA HB'!BC60</f>
        <v>62.142857142857146</v>
      </c>
      <c r="BE3" s="3">
        <f>SUM(R3:BC3)/38</f>
        <v>40.135261300756554</v>
      </c>
    </row>
    <row r="4" spans="1:346" x14ac:dyDescent="0.25">
      <c r="A4" s="1" t="s">
        <v>5</v>
      </c>
      <c r="R4" s="4">
        <f>'[1]2 - TETRA SUPER HARCO'!R60</f>
        <v>1.6483516483516483</v>
      </c>
      <c r="S4" s="4">
        <f>'[1]2 - TETRA SUPER HARCO'!S60</f>
        <v>4.9450549450549453</v>
      </c>
      <c r="T4" s="4">
        <f>'[1]2 - TETRA SUPER HARCO'!T60</f>
        <v>3.8461538461538463</v>
      </c>
      <c r="U4" s="4">
        <f>'[1]2 - TETRA SUPER HARCO'!U60</f>
        <v>20.329670329670328</v>
      </c>
      <c r="V4" s="4">
        <f>'[1]2 - TETRA SUPER HARCO'!V60</f>
        <v>35.164835164835168</v>
      </c>
      <c r="W4" s="4">
        <f>'[1]2 - TETRA SUPER HARCO'!W60</f>
        <v>45.604395604395606</v>
      </c>
      <c r="X4" s="4">
        <f>'[1]2 - TETRA SUPER HARCO'!X60</f>
        <v>58.241758241758241</v>
      </c>
      <c r="Y4" s="4">
        <f>'[1]2 - TETRA SUPER HARCO'!Y60</f>
        <v>68.681318681318686</v>
      </c>
      <c r="Z4" s="4">
        <f>'[1]2 - TETRA SUPER HARCO'!Z60</f>
        <v>70.329670329670336</v>
      </c>
      <c r="AA4" s="4">
        <f>'[1]2 - TETRA SUPER HARCO'!AA60</f>
        <v>67.582417582417577</v>
      </c>
      <c r="AB4" s="4">
        <f>'[1]2 - TETRA SUPER HARCO'!AB60</f>
        <v>67.582417582417577</v>
      </c>
      <c r="AC4" s="4">
        <f>'[1]2 - TETRA SUPER HARCO'!AC60</f>
        <v>62.637362637362635</v>
      </c>
      <c r="AD4" s="4">
        <f>'[1]2 - TETRA SUPER HARCO'!AD60</f>
        <v>54.945054945054942</v>
      </c>
      <c r="AE4" s="4">
        <f>'[1]2 - TETRA SUPER HARCO'!AE60</f>
        <v>63.18681318681319</v>
      </c>
      <c r="AF4" s="4">
        <f>'[1]2 - TETRA SUPER HARCO'!AF60</f>
        <v>67.032967032967036</v>
      </c>
      <c r="AG4" s="4">
        <f>'[1]2 - TETRA SUPER HARCO'!AG60</f>
        <v>70.879120879120876</v>
      </c>
      <c r="AH4" s="4">
        <f>'[1]2 - TETRA SUPER HARCO'!AH60</f>
        <v>72.527472527472526</v>
      </c>
      <c r="AI4" s="4">
        <f>'[1]2 - TETRA SUPER HARCO'!AI60</f>
        <v>70.329670329670336</v>
      </c>
      <c r="AJ4" s="4">
        <f>'[1]2 - TETRA SUPER HARCO'!AJ60</f>
        <v>74.72527472527473</v>
      </c>
      <c r="AK4" s="4">
        <f>'[1]2 - TETRA SUPER HARCO'!AK60</f>
        <v>70.879120879120876</v>
      </c>
      <c r="AL4" s="4">
        <f>'[1]2 - TETRA SUPER HARCO'!AL60</f>
        <v>75.824175824175825</v>
      </c>
      <c r="AM4" s="4">
        <f>'[1]2 - TETRA SUPER HARCO'!AM60</f>
        <v>76.373626373626379</v>
      </c>
      <c r="AN4" s="4">
        <f>'[1]2 - TETRA SUPER HARCO'!AN60</f>
        <v>75.824175824175825</v>
      </c>
      <c r="AO4" s="4">
        <f>'[1]2 - TETRA SUPER HARCO'!AO60</f>
        <v>69.780219780219781</v>
      </c>
      <c r="AP4" s="4">
        <f>'[1]2 - TETRA SUPER HARCO'!AP60</f>
        <v>78.021978021978029</v>
      </c>
      <c r="AQ4" s="4">
        <f>'[1]2 - TETRA SUPER HARCO'!AQ60</f>
        <v>81.868131868131869</v>
      </c>
      <c r="AR4" s="4">
        <f>'[1]2 - TETRA SUPER HARCO'!AR60</f>
        <v>89.714285714285708</v>
      </c>
      <c r="AS4" s="4">
        <f>'[1]2 - TETRA SUPER HARCO'!AS60</f>
        <v>81.714285714285708</v>
      </c>
      <c r="AT4" s="4">
        <f>'[1]2 - TETRA SUPER HARCO'!AT60</f>
        <v>82.285714285714292</v>
      </c>
      <c r="AU4" s="4">
        <f>'[1]2 - TETRA SUPER HARCO'!AU60</f>
        <v>77.142857142857139</v>
      </c>
      <c r="AV4" s="4">
        <f>'[1]2 - TETRA SUPER HARCO'!AV60</f>
        <v>77.714285714285708</v>
      </c>
      <c r="AW4" s="4">
        <f>'[1]2 - TETRA SUPER HARCO'!AW60</f>
        <v>75</v>
      </c>
      <c r="AX4" s="4">
        <f>'[1]2 - TETRA SUPER HARCO'!AX60</f>
        <v>72.023809523809518</v>
      </c>
      <c r="AY4" s="4">
        <f>'[1]2 - TETRA SUPER HARCO'!AY60</f>
        <v>73.80952380952381</v>
      </c>
      <c r="AZ4" s="4">
        <f>'[1]2 - TETRA SUPER HARCO'!AZ60</f>
        <v>69.642857142857139</v>
      </c>
      <c r="BA4" s="4">
        <f>'[1]2 - TETRA SUPER HARCO'!BA60</f>
        <v>70.238095238095241</v>
      </c>
      <c r="BB4" s="4">
        <f>'[1]2 - TETRA SUPER HARCO'!BB60</f>
        <v>67.0807453416149</v>
      </c>
      <c r="BC4" s="4">
        <f>'[1]2 - TETRA SUPER HARCO'!BC60</f>
        <v>62.111801242236027</v>
      </c>
      <c r="BE4" s="3">
        <f>SUM(R4:BC4)/38</f>
        <v>63.349196570020396</v>
      </c>
    </row>
    <row r="5" spans="1:346" x14ac:dyDescent="0.25">
      <c r="A5" s="42" t="s">
        <v>0</v>
      </c>
      <c r="V5" s="4">
        <f>'[1]3 - LINE 99'!V60</f>
        <v>0.5494505494505495</v>
      </c>
      <c r="W5" s="4">
        <f>'[1]3 - LINE 99'!W60</f>
        <v>4.9450549450549453</v>
      </c>
      <c r="X5" s="4">
        <f>'[1]3 - LINE 99'!X60</f>
        <v>7.6923076923076925</v>
      </c>
      <c r="Y5" s="4">
        <f>'[1]3 - LINE 99'!Y60</f>
        <v>17.582417582417584</v>
      </c>
      <c r="Z5" s="4">
        <f>'[1]3 - LINE 99'!Z60</f>
        <v>21.428571428571427</v>
      </c>
      <c r="AA5" s="4">
        <f>'[1]3 - LINE 99'!AA60</f>
        <v>26.373626373626372</v>
      </c>
      <c r="AB5" s="4">
        <f>'[1]3 - LINE 99'!AB60</f>
        <v>36.81318681318681</v>
      </c>
      <c r="AC5" s="4">
        <f>'[1]3 - LINE 99'!AC60</f>
        <v>33.516483516483518</v>
      </c>
      <c r="AD5" s="4">
        <f>'[1]3 - LINE 99'!AD60</f>
        <v>32.967032967032964</v>
      </c>
      <c r="AE5" s="4">
        <f>'[1]3 - LINE 99'!AE60</f>
        <v>49.450549450549453</v>
      </c>
      <c r="AF5" s="4">
        <f>'[1]3 - LINE 99'!AF60</f>
        <v>53.296703296703299</v>
      </c>
      <c r="AG5" s="4">
        <f>'[1]3 - LINE 99'!AG60</f>
        <v>57.692307692307693</v>
      </c>
      <c r="AH5" s="4">
        <f>'[1]3 - LINE 99'!AH60</f>
        <v>52.747252747252745</v>
      </c>
      <c r="AI5" s="4">
        <f>'[1]3 - LINE 99'!AI60</f>
        <v>50.549450549450547</v>
      </c>
      <c r="AJ5" s="4">
        <f>'[1]3 - LINE 99'!AJ60</f>
        <v>51.64835164835165</v>
      </c>
      <c r="AK5" s="4">
        <f>'[1]3 - LINE 99'!AK60</f>
        <v>51.64835164835165</v>
      </c>
      <c r="AL5" s="4">
        <f>'[1]3 - LINE 99'!AL60</f>
        <v>54.395604395604394</v>
      </c>
      <c r="AM5" s="4">
        <f>'[1]3 - LINE 99'!AM60</f>
        <v>58.241758241758241</v>
      </c>
      <c r="AN5" s="4">
        <f>'[1]3 - LINE 99'!AN60</f>
        <v>65.934065934065927</v>
      </c>
      <c r="AO5" s="4">
        <f>'[1]3 - LINE 99'!AO60</f>
        <v>59.890109890109891</v>
      </c>
      <c r="AP5" s="4">
        <f>'[1]3 - LINE 99'!AP60</f>
        <v>54.945054945054942</v>
      </c>
      <c r="AQ5" s="4">
        <f>'[1]3 - LINE 99'!AQ60</f>
        <v>69.230769230769226</v>
      </c>
      <c r="AR5" s="4">
        <f>'[1]3 - LINE 99'!AR60</f>
        <v>62.087912087912088</v>
      </c>
      <c r="AS5" s="4">
        <f>'[1]3 - LINE 99'!AS60</f>
        <v>70.879120879120876</v>
      </c>
      <c r="AT5" s="4">
        <f>'[1]3 - LINE 99'!AT60</f>
        <v>69.230769230769226</v>
      </c>
      <c r="AU5" s="4">
        <f>'[1]3 - LINE 99'!AU60</f>
        <v>67.428571428571431</v>
      </c>
      <c r="AV5" s="4">
        <f>'[1]3 - LINE 99'!AV60</f>
        <v>69.714285714285708</v>
      </c>
      <c r="AW5" s="4">
        <f>'[1]3 - LINE 99'!AW60</f>
        <v>64</v>
      </c>
      <c r="AX5" s="4">
        <f>'[1]3 - LINE 99'!AX60</f>
        <v>66.285714285714292</v>
      </c>
      <c r="AY5" s="4">
        <f>'[1]3 - LINE 99'!AY60</f>
        <v>63.69047619047619</v>
      </c>
      <c r="AZ5" s="4">
        <f>'[1]3 - LINE 99'!AZ60</f>
        <v>52.795031055900623</v>
      </c>
      <c r="BA5" s="4">
        <f>'[1]3 - LINE 99'!BA60</f>
        <v>66.459627329192543</v>
      </c>
      <c r="BB5" s="4">
        <f>'[1]3 - LINE 99'!BB60</f>
        <v>58.385093167701861</v>
      </c>
      <c r="BC5" s="4">
        <f>'[1]3 - LINE 99'!BC60</f>
        <v>58.385093167701861</v>
      </c>
      <c r="BE5" s="3">
        <f>SUM(R5:BC5)/34</f>
        <v>49.437651649288476</v>
      </c>
    </row>
    <row r="6" spans="1:346" x14ac:dyDescent="0.25">
      <c r="A6" s="1" t="s">
        <v>1</v>
      </c>
      <c r="X6" s="4">
        <f>'[1]4- IVICHEST PLIMUTROK-LINE E'!X60</f>
        <v>4.395604395604396</v>
      </c>
      <c r="Y6" s="4">
        <f>'[1]4- IVICHEST PLIMUTROK-LINE E'!Y60</f>
        <v>17.582417582417584</v>
      </c>
      <c r="Z6" s="4">
        <f>'[1]4- IVICHEST PLIMUTROK-LINE E'!Z60</f>
        <v>24.725274725274726</v>
      </c>
      <c r="AA6" s="4">
        <f>'[1]4- IVICHEST PLIMUTROK-LINE E'!AA60</f>
        <v>33.516483516483518</v>
      </c>
      <c r="AB6" s="4">
        <f>'[1]4- IVICHEST PLIMUTROK-LINE E'!AB60</f>
        <v>52.747252747252745</v>
      </c>
      <c r="AC6" s="4">
        <f>'[1]4- IVICHEST PLIMUTROK-LINE E'!AC60</f>
        <v>40.659340659340657</v>
      </c>
      <c r="AD6" s="4">
        <f>'[1]4- IVICHEST PLIMUTROK-LINE E'!AD60</f>
        <v>46.153846153846153</v>
      </c>
      <c r="AE6" s="4">
        <f>'[1]4- IVICHEST PLIMUTROK-LINE E'!AE60</f>
        <v>63.736263736263737</v>
      </c>
      <c r="AF6" s="4">
        <f>'[1]4- IVICHEST PLIMUTROK-LINE E'!AF60</f>
        <v>67.032967032967036</v>
      </c>
      <c r="AG6" s="4">
        <f>'[1]4- IVICHEST PLIMUTROK-LINE E'!AG60</f>
        <v>65.384615384615387</v>
      </c>
      <c r="AH6" s="4">
        <f>'[1]4- IVICHEST PLIMUTROK-LINE E'!AH60</f>
        <v>54.395604395604394</v>
      </c>
      <c r="AI6" s="4">
        <f>'[1]4- IVICHEST PLIMUTROK-LINE E'!AI60</f>
        <v>49.450549450549453</v>
      </c>
      <c r="AJ6" s="4">
        <f>'[1]4- IVICHEST PLIMUTROK-LINE E'!AJ60</f>
        <v>59.890109890109891</v>
      </c>
      <c r="AK6" s="4">
        <f>'[1]4- IVICHEST PLIMUTROK-LINE E'!AK60</f>
        <v>58.791208791208788</v>
      </c>
      <c r="AL6" s="4">
        <f>'[1]4- IVICHEST PLIMUTROK-LINE E'!AL60</f>
        <v>54.395604395604394</v>
      </c>
      <c r="AM6" s="4">
        <f>'[1]4- IVICHEST PLIMUTROK-LINE E'!AM60</f>
        <v>60.439560439560438</v>
      </c>
      <c r="AN6" s="4">
        <f>'[1]4- IVICHEST PLIMUTROK-LINE E'!AN60</f>
        <v>65.934065934065927</v>
      </c>
      <c r="AO6" s="4">
        <f>'[1]4- IVICHEST PLIMUTROK-LINE E'!AO60</f>
        <v>79.670329670329664</v>
      </c>
      <c r="AP6" s="4">
        <f>'[1]4- IVICHEST PLIMUTROK-LINE E'!AP60</f>
        <v>63.736263736263737</v>
      </c>
      <c r="AQ6" s="4">
        <f>'[1]4- IVICHEST PLIMUTROK-LINE E'!AQ60</f>
        <v>73.142857142857139</v>
      </c>
      <c r="AR6" s="4">
        <f>'[1]4- IVICHEST PLIMUTROK-LINE E'!AR60</f>
        <v>77.714285714285708</v>
      </c>
      <c r="AS6" s="4">
        <f>'[1]4- IVICHEST PLIMUTROK-LINE E'!AS60</f>
        <v>80</v>
      </c>
      <c r="AT6" s="4">
        <f>'[1]4- IVICHEST PLIMUTROK-LINE E'!AT60</f>
        <v>77.976190476190482</v>
      </c>
      <c r="AU6" s="4">
        <f>'[1]4- IVICHEST PLIMUTROK-LINE E'!AU60</f>
        <v>87.577639751552795</v>
      </c>
      <c r="AV6" s="4">
        <f>'[1]4- IVICHEST PLIMUTROK-LINE E'!AV60</f>
        <v>72.670807453416145</v>
      </c>
      <c r="AW6" s="4">
        <f>'[1]4- IVICHEST PLIMUTROK-LINE E'!AW60</f>
        <v>63.975155279503106</v>
      </c>
      <c r="AX6" s="4">
        <f>'[1]4- IVICHEST PLIMUTROK-LINE E'!AX60</f>
        <v>57.142857142857146</v>
      </c>
      <c r="AY6" s="4">
        <f>'[1]4- IVICHEST PLIMUTROK-LINE E'!AY60</f>
        <v>62.732919254658384</v>
      </c>
      <c r="AZ6" s="4">
        <f>'[1]4- IVICHEST PLIMUTROK-LINE E'!AZ60</f>
        <v>64.596273291925471</v>
      </c>
      <c r="BA6" s="4">
        <f>'[1]4- IVICHEST PLIMUTROK-LINE E'!BA60</f>
        <v>62.337662337662337</v>
      </c>
      <c r="BB6" s="4">
        <f>'[1]4- IVICHEST PLIMUTROK-LINE E'!BB60</f>
        <v>61.904761904761905</v>
      </c>
      <c r="BC6" s="4">
        <f>'[1]4- IVICHEST PLIMUTROK-LINE E'!BC60</f>
        <v>67.34693877551021</v>
      </c>
      <c r="BE6" s="3">
        <f>SUM(R6:BC6)/32</f>
        <v>58.492365973829472</v>
      </c>
    </row>
    <row r="7" spans="1:346" x14ac:dyDescent="0.25">
      <c r="A7" s="1" t="s">
        <v>2</v>
      </c>
      <c r="R7" s="18"/>
      <c r="Y7" s="4"/>
      <c r="Z7" s="4"/>
      <c r="AA7" s="4"/>
      <c r="AB7" s="4"/>
      <c r="AC7" s="4"/>
      <c r="AD7" s="4"/>
      <c r="AE7" s="4"/>
      <c r="AF7" s="26">
        <v>2.197802197802198</v>
      </c>
      <c r="AG7" s="26">
        <v>7.1428571428571432</v>
      </c>
      <c r="AH7" s="26">
        <v>18.681318681318682</v>
      </c>
      <c r="AI7" s="26">
        <v>26.923076923076923</v>
      </c>
      <c r="AJ7" s="26">
        <v>35.164835164835168</v>
      </c>
      <c r="AK7" s="26">
        <v>41.208791208791212</v>
      </c>
      <c r="AL7" s="26">
        <v>43.406593406593409</v>
      </c>
      <c r="AM7" s="26">
        <v>43.406593406593409</v>
      </c>
      <c r="AN7" s="26">
        <v>53.142857142857146</v>
      </c>
      <c r="AO7" s="26">
        <v>54.285714285714285</v>
      </c>
      <c r="AP7" s="26">
        <v>45.714285714285715</v>
      </c>
      <c r="AQ7" s="26">
        <v>56</v>
      </c>
      <c r="AR7" s="26">
        <v>54.761904761904759</v>
      </c>
      <c r="AS7" s="26">
        <v>51.785714285714285</v>
      </c>
      <c r="AT7" s="26">
        <v>56.521739130434781</v>
      </c>
      <c r="AU7" s="26">
        <v>51.552795031055901</v>
      </c>
      <c r="AV7" s="26">
        <v>45.341614906832298</v>
      </c>
      <c r="AW7" s="26">
        <v>42.857142857142854</v>
      </c>
      <c r="AX7" s="26">
        <v>23.602484472049689</v>
      </c>
      <c r="AY7" s="26">
        <v>26.70807453416149</v>
      </c>
      <c r="AZ7" s="26">
        <v>27.329192546583851</v>
      </c>
      <c r="BA7" s="26">
        <v>29.251700680272108</v>
      </c>
      <c r="BB7" s="26">
        <v>36.428571428571431</v>
      </c>
      <c r="BC7" s="26">
        <v>27.857142857142858</v>
      </c>
      <c r="BE7" s="3">
        <f>SUM(R7:BC7)/23</f>
        <v>39.185774033330077</v>
      </c>
    </row>
    <row r="8" spans="1:346" x14ac:dyDescent="0.25">
      <c r="A8" s="1" t="s">
        <v>3</v>
      </c>
      <c r="Y8" s="25">
        <v>1.098901098901099</v>
      </c>
      <c r="Z8" s="25">
        <v>2.7472527472527473</v>
      </c>
      <c r="AA8" s="25">
        <v>9.8901098901098905</v>
      </c>
      <c r="AB8" s="25">
        <v>22.527472527472529</v>
      </c>
      <c r="AC8" s="25">
        <v>37.912087912087912</v>
      </c>
      <c r="AD8" s="25">
        <v>35.164835164835168</v>
      </c>
      <c r="AE8" s="25">
        <v>60.439560439560438</v>
      </c>
      <c r="AF8" s="25">
        <v>65.384615384615387</v>
      </c>
      <c r="AG8" s="25">
        <v>66.483516483516482</v>
      </c>
      <c r="AH8" s="25">
        <v>68.681318681318686</v>
      </c>
      <c r="AI8" s="25">
        <v>63.736263736263737</v>
      </c>
      <c r="AJ8" s="25">
        <v>60.439560439560438</v>
      </c>
      <c r="AK8" s="25">
        <v>60.439560439560438</v>
      </c>
      <c r="AL8" s="25">
        <v>70.329670329670336</v>
      </c>
      <c r="AM8" s="25">
        <v>70.329670329670336</v>
      </c>
      <c r="AN8" s="25">
        <v>76.373626373626379</v>
      </c>
      <c r="AO8" s="25">
        <v>75.824175824175825</v>
      </c>
      <c r="AP8" s="25">
        <v>73.07692307692308</v>
      </c>
      <c r="AQ8" s="25">
        <v>78.571428571428569</v>
      </c>
      <c r="AR8" s="25">
        <v>76.373626373626379</v>
      </c>
      <c r="AS8" s="25">
        <v>80.769230769230774</v>
      </c>
      <c r="AT8" s="25">
        <v>78.571428571428569</v>
      </c>
      <c r="AU8" s="25">
        <v>83.428571428571431</v>
      </c>
      <c r="AV8" s="25">
        <v>71.428571428571431</v>
      </c>
      <c r="AW8" s="25">
        <v>59.428571428571431</v>
      </c>
      <c r="AX8" s="25">
        <v>57.714285714285715</v>
      </c>
      <c r="AY8" s="25">
        <v>68.571428571428569</v>
      </c>
      <c r="AZ8" s="25">
        <v>66.666666666666671</v>
      </c>
      <c r="BA8" s="25">
        <v>68.452380952380949</v>
      </c>
      <c r="BB8" s="25">
        <v>58.928571428571431</v>
      </c>
      <c r="BC8" s="25">
        <v>60.714285714285715</v>
      </c>
      <c r="BE8" s="3">
        <f>SUM(R8:BC8)/30</f>
        <v>61.016605616605609</v>
      </c>
    </row>
    <row r="9" spans="1:346" x14ac:dyDescent="0.25">
      <c r="A9" s="27" t="s">
        <v>16</v>
      </c>
      <c r="AG9" t="s">
        <v>53</v>
      </c>
      <c r="BK9" t="s">
        <v>17</v>
      </c>
      <c r="CP9" t="s">
        <v>18</v>
      </c>
      <c r="DU9" t="s">
        <v>19</v>
      </c>
      <c r="EX9" t="s">
        <v>54</v>
      </c>
      <c r="GC9" t="s">
        <v>20</v>
      </c>
      <c r="HG9" t="s">
        <v>21</v>
      </c>
      <c r="IL9" t="s">
        <v>22</v>
      </c>
      <c r="JP9" t="s">
        <v>23</v>
      </c>
      <c r="KZ9" t="s">
        <v>23</v>
      </c>
    </row>
    <row r="10" spans="1:346" ht="15" customHeight="1" x14ac:dyDescent="0.25">
      <c r="A10" s="19" t="s">
        <v>34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3">
        <v>9</v>
      </c>
      <c r="K10" s="30">
        <v>10</v>
      </c>
      <c r="L10" s="34">
        <v>11</v>
      </c>
      <c r="M10" s="23">
        <v>12</v>
      </c>
      <c r="N10" s="23">
        <v>13</v>
      </c>
      <c r="O10" s="23">
        <v>14</v>
      </c>
      <c r="P10" s="23">
        <v>15</v>
      </c>
      <c r="Q10" s="23">
        <v>16</v>
      </c>
      <c r="R10" s="23">
        <v>17</v>
      </c>
      <c r="S10" s="14" t="s">
        <v>12</v>
      </c>
      <c r="T10" s="23">
        <v>18</v>
      </c>
      <c r="U10" s="23">
        <v>19</v>
      </c>
      <c r="V10" s="23">
        <v>20</v>
      </c>
      <c r="W10" s="34">
        <v>21</v>
      </c>
      <c r="X10" s="23">
        <v>22</v>
      </c>
      <c r="Y10" s="23">
        <v>23</v>
      </c>
      <c r="Z10" s="23">
        <v>24</v>
      </c>
      <c r="AA10" s="23">
        <v>25</v>
      </c>
      <c r="AB10" s="23">
        <v>26</v>
      </c>
      <c r="AC10" s="23">
        <v>27</v>
      </c>
      <c r="AD10" s="23">
        <v>28</v>
      </c>
      <c r="AE10" s="23">
        <v>29</v>
      </c>
      <c r="AF10" s="23">
        <v>30</v>
      </c>
      <c r="AG10" s="23">
        <v>31</v>
      </c>
      <c r="AH10" s="23">
        <v>1</v>
      </c>
      <c r="AI10" s="34">
        <v>2</v>
      </c>
      <c r="AJ10" s="23">
        <v>3</v>
      </c>
      <c r="AK10" s="23">
        <v>4</v>
      </c>
      <c r="AL10" s="23">
        <v>5</v>
      </c>
      <c r="AM10" s="23">
        <v>6</v>
      </c>
      <c r="AN10" s="23">
        <v>7</v>
      </c>
      <c r="AO10" s="23">
        <v>8</v>
      </c>
      <c r="AP10" s="23">
        <v>9</v>
      </c>
      <c r="AQ10" s="30">
        <v>10</v>
      </c>
      <c r="AR10" s="34">
        <v>11</v>
      </c>
      <c r="AS10" s="23">
        <v>12</v>
      </c>
      <c r="AT10" s="23">
        <v>13</v>
      </c>
      <c r="AU10" s="23">
        <v>14</v>
      </c>
      <c r="AV10" s="23">
        <v>15</v>
      </c>
      <c r="AW10" s="23">
        <v>16</v>
      </c>
      <c r="AX10" s="23">
        <v>17</v>
      </c>
      <c r="AY10" s="23">
        <v>18</v>
      </c>
      <c r="AZ10" s="23">
        <v>19</v>
      </c>
      <c r="BA10" s="30">
        <v>20</v>
      </c>
      <c r="BB10" s="34">
        <v>21</v>
      </c>
      <c r="BC10" s="23">
        <v>22</v>
      </c>
      <c r="BD10" s="23">
        <v>23</v>
      </c>
      <c r="BE10" s="23">
        <v>24</v>
      </c>
      <c r="BF10" s="23">
        <v>25</v>
      </c>
      <c r="BG10" s="23">
        <v>26</v>
      </c>
      <c r="BH10" s="23">
        <v>27</v>
      </c>
      <c r="BI10" s="23">
        <v>28</v>
      </c>
      <c r="BJ10" s="23">
        <v>29</v>
      </c>
      <c r="BK10" s="23">
        <v>30</v>
      </c>
      <c r="BL10" s="34">
        <v>1</v>
      </c>
      <c r="BM10" s="23">
        <v>2</v>
      </c>
      <c r="BN10" s="23">
        <v>3</v>
      </c>
      <c r="BO10" s="23">
        <v>4</v>
      </c>
      <c r="BP10" s="23">
        <v>5</v>
      </c>
      <c r="BQ10" s="23">
        <v>6</v>
      </c>
      <c r="BR10" s="23">
        <v>7</v>
      </c>
      <c r="BS10" s="23">
        <v>8</v>
      </c>
      <c r="BT10" s="23">
        <v>9</v>
      </c>
      <c r="BU10" s="30">
        <v>10</v>
      </c>
      <c r="BV10" s="34">
        <v>11</v>
      </c>
      <c r="BW10" s="23">
        <v>12</v>
      </c>
      <c r="BX10" s="23">
        <v>13</v>
      </c>
      <c r="BY10" s="23">
        <v>14</v>
      </c>
      <c r="BZ10" s="23">
        <v>15</v>
      </c>
      <c r="CA10" s="23">
        <v>16</v>
      </c>
      <c r="CB10" s="23">
        <v>17</v>
      </c>
      <c r="CC10" s="23">
        <v>18</v>
      </c>
      <c r="CD10" s="23">
        <v>19</v>
      </c>
      <c r="CE10" s="30">
        <v>20</v>
      </c>
      <c r="CF10" s="34">
        <v>21</v>
      </c>
      <c r="CG10" s="23">
        <v>22</v>
      </c>
      <c r="CH10" s="23">
        <v>23</v>
      </c>
      <c r="CI10" s="23">
        <v>24</v>
      </c>
      <c r="CJ10" s="23">
        <v>25</v>
      </c>
      <c r="CK10" s="23">
        <v>26</v>
      </c>
      <c r="CL10" s="23">
        <v>27</v>
      </c>
      <c r="CM10" s="23">
        <v>28</v>
      </c>
      <c r="CN10" s="23">
        <v>29</v>
      </c>
      <c r="CO10" s="23">
        <v>30</v>
      </c>
      <c r="CP10" s="23">
        <v>31</v>
      </c>
      <c r="CQ10" s="34">
        <v>1</v>
      </c>
      <c r="CR10" s="23">
        <v>2</v>
      </c>
      <c r="CS10" s="23">
        <v>3</v>
      </c>
      <c r="CT10" s="23">
        <v>4</v>
      </c>
      <c r="CU10" s="23">
        <v>5</v>
      </c>
      <c r="CV10" s="23">
        <v>6</v>
      </c>
      <c r="CW10" s="23">
        <v>7</v>
      </c>
      <c r="CX10" s="23">
        <v>8</v>
      </c>
      <c r="CY10" s="23">
        <v>9</v>
      </c>
      <c r="CZ10" s="23">
        <v>10</v>
      </c>
      <c r="DA10" s="34">
        <v>11</v>
      </c>
      <c r="DB10" s="23">
        <v>12</v>
      </c>
      <c r="DC10" s="23">
        <v>13</v>
      </c>
      <c r="DD10" s="23">
        <v>14</v>
      </c>
      <c r="DE10" s="23">
        <v>15</v>
      </c>
      <c r="DF10" s="23">
        <v>16</v>
      </c>
      <c r="DG10" s="23">
        <v>17</v>
      </c>
      <c r="DH10" s="23">
        <v>18</v>
      </c>
      <c r="DI10" s="23">
        <v>19</v>
      </c>
      <c r="DJ10" s="23">
        <v>20</v>
      </c>
      <c r="DK10" s="34">
        <v>21</v>
      </c>
      <c r="DL10" s="23">
        <v>22</v>
      </c>
      <c r="DM10" s="23">
        <v>23</v>
      </c>
      <c r="DN10" s="23">
        <v>24</v>
      </c>
      <c r="DO10" s="23">
        <v>25</v>
      </c>
      <c r="DP10" s="23">
        <v>26</v>
      </c>
      <c r="DQ10" s="23">
        <v>27</v>
      </c>
      <c r="DR10" s="23">
        <v>28</v>
      </c>
      <c r="DS10" s="23">
        <v>29</v>
      </c>
      <c r="DT10" s="23">
        <v>30</v>
      </c>
      <c r="DU10" s="23">
        <v>31</v>
      </c>
      <c r="DV10" s="34">
        <v>1</v>
      </c>
      <c r="DW10" s="23">
        <v>2</v>
      </c>
      <c r="DX10" s="23">
        <v>3</v>
      </c>
      <c r="DY10" s="23">
        <v>4</v>
      </c>
      <c r="DZ10" s="23">
        <v>5</v>
      </c>
      <c r="EA10" s="23">
        <v>6</v>
      </c>
      <c r="EB10" s="23">
        <v>7</v>
      </c>
      <c r="EC10" s="23">
        <v>8</v>
      </c>
      <c r="ED10" s="23">
        <v>9</v>
      </c>
      <c r="EE10" s="30">
        <v>10</v>
      </c>
      <c r="EF10" s="34">
        <v>11</v>
      </c>
      <c r="EG10" s="23">
        <v>12</v>
      </c>
      <c r="EH10" s="23">
        <v>13</v>
      </c>
      <c r="EI10" s="23">
        <v>14</v>
      </c>
      <c r="EJ10" s="23">
        <v>15</v>
      </c>
      <c r="EK10" s="23">
        <v>16</v>
      </c>
      <c r="EL10" s="23">
        <v>17</v>
      </c>
      <c r="EM10" s="23">
        <v>18</v>
      </c>
      <c r="EN10" s="23">
        <v>19</v>
      </c>
      <c r="EO10" s="23">
        <v>20</v>
      </c>
      <c r="EP10" s="34">
        <v>21</v>
      </c>
      <c r="EQ10" s="23">
        <v>22</v>
      </c>
      <c r="ER10" s="23">
        <v>23</v>
      </c>
      <c r="ES10" s="23">
        <v>24</v>
      </c>
      <c r="ET10" s="23">
        <v>25</v>
      </c>
      <c r="EU10" s="23">
        <v>26</v>
      </c>
      <c r="EV10" s="23">
        <v>27</v>
      </c>
      <c r="EW10" s="23">
        <v>28</v>
      </c>
      <c r="EX10" s="23">
        <v>29</v>
      </c>
      <c r="EY10" s="34">
        <v>1</v>
      </c>
      <c r="EZ10" s="23">
        <v>2</v>
      </c>
      <c r="FA10" s="23">
        <v>3</v>
      </c>
      <c r="FB10" s="23">
        <v>4</v>
      </c>
      <c r="FC10" s="23">
        <v>5</v>
      </c>
      <c r="FD10" s="23">
        <v>6</v>
      </c>
      <c r="FE10" s="23">
        <v>7</v>
      </c>
      <c r="FF10" s="23">
        <v>8</v>
      </c>
      <c r="FG10" s="23">
        <v>9</v>
      </c>
      <c r="FH10" s="30">
        <v>10</v>
      </c>
      <c r="FI10" s="34">
        <v>11</v>
      </c>
      <c r="FJ10" s="23">
        <v>12</v>
      </c>
      <c r="FK10" s="23">
        <v>13</v>
      </c>
      <c r="FL10" s="23">
        <v>14</v>
      </c>
      <c r="FM10" s="23">
        <v>15</v>
      </c>
      <c r="FN10" s="23">
        <v>16</v>
      </c>
      <c r="FO10" s="23">
        <v>17</v>
      </c>
      <c r="FP10" s="23">
        <v>18</v>
      </c>
      <c r="FQ10" s="23">
        <v>19</v>
      </c>
      <c r="FR10" s="23">
        <v>20</v>
      </c>
      <c r="FS10" s="34">
        <v>21</v>
      </c>
      <c r="FT10" s="23">
        <v>22</v>
      </c>
      <c r="FU10" s="23">
        <v>23</v>
      </c>
      <c r="FV10" s="23">
        <v>24</v>
      </c>
      <c r="FW10" s="23">
        <v>25</v>
      </c>
      <c r="FX10" s="23">
        <v>26</v>
      </c>
      <c r="FY10" s="23">
        <v>27</v>
      </c>
      <c r="FZ10" s="23">
        <v>28</v>
      </c>
      <c r="GA10" s="23">
        <v>29</v>
      </c>
      <c r="GB10" s="23">
        <v>30</v>
      </c>
      <c r="GC10" s="23">
        <v>31</v>
      </c>
      <c r="GD10" s="34">
        <v>1</v>
      </c>
      <c r="GE10" s="23">
        <v>2</v>
      </c>
      <c r="GF10" s="23">
        <v>3</v>
      </c>
      <c r="GG10" s="23">
        <v>4</v>
      </c>
      <c r="GH10" s="23">
        <v>5</v>
      </c>
      <c r="GI10" s="23">
        <v>6</v>
      </c>
      <c r="GJ10" s="23">
        <v>7</v>
      </c>
      <c r="GK10" s="23">
        <v>8</v>
      </c>
      <c r="GL10" s="23">
        <v>9</v>
      </c>
      <c r="GM10" s="23">
        <v>10</v>
      </c>
      <c r="GN10" s="34">
        <v>11</v>
      </c>
      <c r="GO10" s="23">
        <v>12</v>
      </c>
      <c r="GP10" s="23">
        <v>13</v>
      </c>
      <c r="GQ10" s="23">
        <v>14</v>
      </c>
      <c r="GR10" s="23">
        <v>15</v>
      </c>
      <c r="GS10" s="23">
        <v>16</v>
      </c>
      <c r="GT10" s="23">
        <v>17</v>
      </c>
      <c r="GU10" s="23">
        <v>18</v>
      </c>
      <c r="GV10" s="23">
        <v>19</v>
      </c>
      <c r="GW10" s="23">
        <v>20</v>
      </c>
      <c r="GX10" s="34">
        <v>21</v>
      </c>
      <c r="GY10" s="23">
        <v>22</v>
      </c>
      <c r="GZ10" s="23">
        <v>23</v>
      </c>
      <c r="HA10" s="23">
        <v>24</v>
      </c>
      <c r="HB10" s="23">
        <v>25</v>
      </c>
      <c r="HC10" s="23">
        <v>26</v>
      </c>
      <c r="HD10" s="23">
        <v>27</v>
      </c>
      <c r="HE10" s="23">
        <v>28</v>
      </c>
      <c r="HF10" s="23">
        <v>29</v>
      </c>
      <c r="HG10" s="23">
        <v>30</v>
      </c>
      <c r="HH10" s="34">
        <v>1</v>
      </c>
      <c r="HI10" s="23">
        <v>2</v>
      </c>
      <c r="HJ10" s="23">
        <v>3</v>
      </c>
      <c r="HK10" s="23">
        <v>4</v>
      </c>
      <c r="HL10" s="23">
        <v>5</v>
      </c>
      <c r="HM10" s="23">
        <v>6</v>
      </c>
      <c r="HN10" s="23">
        <v>7</v>
      </c>
      <c r="HO10" s="23">
        <v>8</v>
      </c>
      <c r="HP10" s="23">
        <v>9</v>
      </c>
      <c r="HQ10" s="23">
        <v>10</v>
      </c>
      <c r="HR10" s="34">
        <v>11</v>
      </c>
      <c r="HS10" s="23">
        <v>12</v>
      </c>
      <c r="HT10" s="23">
        <v>13</v>
      </c>
      <c r="HU10" s="23">
        <v>14</v>
      </c>
      <c r="HV10" s="23">
        <v>15</v>
      </c>
      <c r="HW10" s="23">
        <v>16</v>
      </c>
      <c r="HX10" s="23">
        <v>17</v>
      </c>
      <c r="HY10" s="23">
        <v>18</v>
      </c>
      <c r="HZ10" s="23">
        <v>19</v>
      </c>
      <c r="IA10" s="23">
        <v>20</v>
      </c>
      <c r="IB10" s="34">
        <v>21</v>
      </c>
      <c r="IC10" s="23">
        <v>22</v>
      </c>
      <c r="ID10" s="23">
        <v>23</v>
      </c>
      <c r="IE10" s="23">
        <v>24</v>
      </c>
      <c r="IF10" s="23">
        <v>25</v>
      </c>
      <c r="IG10" s="23">
        <v>26</v>
      </c>
      <c r="IH10" s="23">
        <v>27</v>
      </c>
      <c r="II10" s="23">
        <v>28</v>
      </c>
      <c r="IJ10" s="23">
        <v>29</v>
      </c>
      <c r="IK10" s="23">
        <v>30</v>
      </c>
      <c r="IL10" s="23">
        <v>31</v>
      </c>
      <c r="IM10" s="34">
        <v>1</v>
      </c>
      <c r="IN10" s="23">
        <v>2</v>
      </c>
      <c r="IO10" s="23">
        <v>3</v>
      </c>
      <c r="IP10" s="23">
        <v>4</v>
      </c>
      <c r="IQ10" s="23">
        <v>5</v>
      </c>
      <c r="IR10" s="23">
        <v>6</v>
      </c>
      <c r="IS10" s="23">
        <v>7</v>
      </c>
      <c r="IT10" s="23">
        <v>8</v>
      </c>
      <c r="IU10" s="23">
        <v>9</v>
      </c>
      <c r="IV10" s="23">
        <v>10</v>
      </c>
      <c r="IW10" s="34">
        <v>11</v>
      </c>
      <c r="IX10" s="23">
        <v>12</v>
      </c>
      <c r="IY10" s="23">
        <v>13</v>
      </c>
      <c r="IZ10" s="23">
        <v>14</v>
      </c>
      <c r="JA10" s="23">
        <v>15</v>
      </c>
      <c r="JB10" s="23">
        <v>16</v>
      </c>
      <c r="JC10" s="23">
        <v>17</v>
      </c>
      <c r="JD10" s="23">
        <v>18</v>
      </c>
      <c r="JE10" s="23">
        <v>19</v>
      </c>
      <c r="JF10" s="23">
        <v>20</v>
      </c>
      <c r="JG10" s="34">
        <v>21</v>
      </c>
      <c r="JH10" s="23">
        <v>22</v>
      </c>
      <c r="JI10" s="23">
        <v>23</v>
      </c>
      <c r="JJ10" s="23">
        <v>24</v>
      </c>
      <c r="JK10" s="23">
        <v>25</v>
      </c>
      <c r="JL10" s="23">
        <v>26</v>
      </c>
      <c r="JM10" s="23">
        <v>27</v>
      </c>
      <c r="JN10" s="23">
        <v>28</v>
      </c>
      <c r="JO10" s="23">
        <v>29</v>
      </c>
      <c r="JP10" s="23">
        <v>30</v>
      </c>
      <c r="JQ10" s="34">
        <v>1</v>
      </c>
      <c r="JR10" s="23">
        <v>2</v>
      </c>
      <c r="JS10" s="23">
        <v>3</v>
      </c>
      <c r="JT10" s="23">
        <v>4</v>
      </c>
      <c r="JU10" s="23">
        <v>5</v>
      </c>
      <c r="JV10" s="23">
        <v>6</v>
      </c>
      <c r="JW10" s="23">
        <v>7</v>
      </c>
      <c r="JX10" s="23">
        <v>8</v>
      </c>
      <c r="JY10" s="23">
        <v>9</v>
      </c>
      <c r="JZ10" s="23">
        <v>10</v>
      </c>
      <c r="KA10" s="34">
        <v>11</v>
      </c>
      <c r="KB10" s="23">
        <v>12</v>
      </c>
      <c r="KC10" s="23">
        <v>13</v>
      </c>
      <c r="KD10" s="23">
        <v>14</v>
      </c>
      <c r="KE10" s="23">
        <v>15</v>
      </c>
      <c r="KF10" s="23">
        <v>16</v>
      </c>
      <c r="KG10" s="23">
        <v>17</v>
      </c>
      <c r="KH10" s="23">
        <v>18</v>
      </c>
      <c r="KI10" s="23">
        <v>19</v>
      </c>
      <c r="KJ10" s="23">
        <v>20</v>
      </c>
      <c r="KK10" s="34">
        <v>21</v>
      </c>
      <c r="KL10" s="23">
        <v>22</v>
      </c>
      <c r="KM10" s="23">
        <v>23</v>
      </c>
      <c r="KN10" s="23">
        <v>24</v>
      </c>
      <c r="KO10" s="23">
        <v>25</v>
      </c>
      <c r="KP10" s="23">
        <v>26</v>
      </c>
      <c r="KQ10" s="23">
        <v>27</v>
      </c>
      <c r="KR10" s="23">
        <v>28</v>
      </c>
      <c r="KS10" s="23">
        <v>29</v>
      </c>
      <c r="KT10" s="23">
        <v>30</v>
      </c>
      <c r="KU10" s="23">
        <v>31</v>
      </c>
      <c r="LJ10" s="38"/>
      <c r="LU10" s="38"/>
      <c r="MG10" s="23"/>
      <c r="MH10" s="23"/>
    </row>
    <row r="11" spans="1:346" ht="15.75" customHeight="1" x14ac:dyDescent="0.25">
      <c r="A11" s="19" t="s">
        <v>11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0.9</v>
      </c>
      <c r="I11" s="20">
        <v>0.7</v>
      </c>
      <c r="J11" s="20">
        <v>3.4</v>
      </c>
      <c r="K11" s="31">
        <v>0</v>
      </c>
      <c r="L11" s="35">
        <v>0</v>
      </c>
      <c r="M11" s="20">
        <v>0</v>
      </c>
      <c r="N11" s="20">
        <v>0</v>
      </c>
      <c r="O11" s="20">
        <v>0</v>
      </c>
      <c r="P11" s="20">
        <v>0.1</v>
      </c>
      <c r="Q11" s="20">
        <v>0</v>
      </c>
      <c r="R11" s="20">
        <v>0</v>
      </c>
      <c r="T11" s="20">
        <v>0</v>
      </c>
      <c r="U11" s="20">
        <v>0</v>
      </c>
      <c r="V11" s="20">
        <v>0</v>
      </c>
      <c r="W11" s="35">
        <v>0</v>
      </c>
      <c r="X11" s="20">
        <v>0</v>
      </c>
      <c r="Y11" s="20">
        <v>6.6</v>
      </c>
      <c r="Z11" s="20">
        <v>20.9</v>
      </c>
      <c r="AA11" s="20">
        <v>46.2</v>
      </c>
      <c r="AB11" s="20">
        <v>23</v>
      </c>
      <c r="AC11" s="20">
        <v>11</v>
      </c>
      <c r="AD11" s="20">
        <v>0</v>
      </c>
      <c r="AE11" s="20">
        <v>0.4</v>
      </c>
      <c r="AF11" s="20">
        <v>1.8</v>
      </c>
      <c r="AG11" s="20">
        <v>6.1</v>
      </c>
      <c r="AH11" s="20">
        <v>0.5</v>
      </c>
      <c r="AI11" s="35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31">
        <v>0</v>
      </c>
      <c r="AR11" s="35">
        <v>0</v>
      </c>
      <c r="AS11" s="20">
        <v>0.5</v>
      </c>
      <c r="AT11" s="20">
        <v>0.2</v>
      </c>
      <c r="AU11" s="20">
        <v>16.399999999999999</v>
      </c>
      <c r="AV11" s="20">
        <v>9.9</v>
      </c>
      <c r="AW11" s="20">
        <v>0</v>
      </c>
      <c r="AX11" s="20">
        <v>0</v>
      </c>
      <c r="AY11" s="20">
        <v>0</v>
      </c>
      <c r="AZ11" s="20">
        <v>0</v>
      </c>
      <c r="BA11" s="31">
        <v>21.7</v>
      </c>
      <c r="BB11" s="35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0.3</v>
      </c>
      <c r="BL11" s="35">
        <v>0.8</v>
      </c>
      <c r="BM11" s="20">
        <v>5.5</v>
      </c>
      <c r="BN11" s="20">
        <v>9.9</v>
      </c>
      <c r="BO11" s="20">
        <v>16</v>
      </c>
      <c r="BP11" s="20">
        <v>1.2</v>
      </c>
      <c r="BQ11" s="20">
        <v>2.7</v>
      </c>
      <c r="BR11" s="20">
        <v>12.3</v>
      </c>
      <c r="BS11" s="20">
        <v>0.1</v>
      </c>
      <c r="BT11" s="20">
        <v>22.3</v>
      </c>
      <c r="BU11" s="31">
        <v>7.5</v>
      </c>
      <c r="BV11" s="35">
        <v>0</v>
      </c>
      <c r="BW11" s="20">
        <v>0.1</v>
      </c>
      <c r="BX11" s="20">
        <v>0</v>
      </c>
      <c r="BY11" s="20">
        <v>0</v>
      </c>
      <c r="BZ11" s="20">
        <v>0</v>
      </c>
      <c r="CA11" s="20">
        <v>0</v>
      </c>
      <c r="CB11" s="20">
        <v>0.1</v>
      </c>
      <c r="CC11" s="20">
        <v>6</v>
      </c>
      <c r="CD11" s="20">
        <v>0</v>
      </c>
      <c r="CE11" s="31">
        <v>0</v>
      </c>
      <c r="CF11" s="35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7.3</v>
      </c>
      <c r="CM11" s="20">
        <v>0</v>
      </c>
      <c r="CN11" s="20">
        <v>1.2</v>
      </c>
      <c r="CO11" s="20">
        <v>0</v>
      </c>
      <c r="CP11" s="20">
        <v>0</v>
      </c>
      <c r="CQ11" s="35">
        <v>0</v>
      </c>
      <c r="CR11" s="20">
        <v>0</v>
      </c>
      <c r="CS11" s="20">
        <v>0</v>
      </c>
      <c r="CT11" s="20">
        <v>0</v>
      </c>
      <c r="CU11" s="20">
        <v>0.1</v>
      </c>
      <c r="CV11" s="20">
        <v>0</v>
      </c>
      <c r="CW11" s="20">
        <v>0</v>
      </c>
      <c r="CX11" s="20">
        <v>0</v>
      </c>
      <c r="CY11" s="20">
        <v>0</v>
      </c>
      <c r="CZ11" s="20">
        <v>0</v>
      </c>
      <c r="DA11" s="35">
        <v>0</v>
      </c>
      <c r="DB11" s="20">
        <v>0</v>
      </c>
      <c r="DC11" s="20">
        <v>0</v>
      </c>
      <c r="DD11" s="20">
        <v>0</v>
      </c>
      <c r="DE11" s="20">
        <v>0</v>
      </c>
      <c r="DF11" s="20">
        <v>0</v>
      </c>
      <c r="DG11" s="20">
        <v>0</v>
      </c>
      <c r="DH11" s="20">
        <v>0</v>
      </c>
      <c r="DI11" s="20">
        <v>0</v>
      </c>
      <c r="DJ11" s="20">
        <v>0</v>
      </c>
      <c r="DK11" s="35">
        <v>0</v>
      </c>
      <c r="DL11" s="20">
        <v>0</v>
      </c>
      <c r="DM11" s="20">
        <v>0</v>
      </c>
      <c r="DN11" s="20">
        <v>2.4</v>
      </c>
      <c r="DO11" s="20">
        <v>3.3</v>
      </c>
      <c r="DP11" s="20">
        <v>1</v>
      </c>
      <c r="DQ11" s="20">
        <v>5.4</v>
      </c>
      <c r="DR11" s="20">
        <v>5.2</v>
      </c>
      <c r="DS11" s="20">
        <v>0</v>
      </c>
      <c r="DT11" s="20">
        <v>0</v>
      </c>
      <c r="DU11" s="20">
        <v>0</v>
      </c>
      <c r="DV11" s="35">
        <v>43.3</v>
      </c>
      <c r="DW11" s="20">
        <v>5.4</v>
      </c>
      <c r="DX11" s="20">
        <v>1.7</v>
      </c>
      <c r="DY11" s="20">
        <v>0</v>
      </c>
      <c r="DZ11" s="20">
        <v>0</v>
      </c>
      <c r="EA11" s="20">
        <v>0</v>
      </c>
      <c r="EB11" s="20">
        <v>21.6</v>
      </c>
      <c r="EC11" s="20">
        <v>0</v>
      </c>
      <c r="ED11" s="20">
        <v>0</v>
      </c>
      <c r="EE11" s="31">
        <v>0.4</v>
      </c>
      <c r="EF11" s="35">
        <v>0</v>
      </c>
      <c r="EG11" s="20">
        <v>0</v>
      </c>
      <c r="EH11" s="20">
        <v>0</v>
      </c>
      <c r="EI11" s="20">
        <v>0</v>
      </c>
      <c r="EJ11" s="20">
        <v>0</v>
      </c>
      <c r="EK11" s="20">
        <v>0</v>
      </c>
      <c r="EL11" s="20">
        <v>0.6</v>
      </c>
      <c r="EM11" s="20">
        <v>0</v>
      </c>
      <c r="EN11" s="20">
        <v>0</v>
      </c>
      <c r="EO11" s="20">
        <v>0</v>
      </c>
      <c r="EP11" s="35">
        <v>0</v>
      </c>
      <c r="EQ11" s="20">
        <v>0</v>
      </c>
      <c r="ER11" s="20">
        <v>0</v>
      </c>
      <c r="ES11" s="20">
        <v>0.4</v>
      </c>
      <c r="ET11" s="20">
        <v>1.7</v>
      </c>
      <c r="EU11" s="20">
        <v>1.2</v>
      </c>
      <c r="EV11" s="20">
        <v>0</v>
      </c>
      <c r="EW11" s="20">
        <v>0.3</v>
      </c>
      <c r="EX11" s="20">
        <v>0</v>
      </c>
      <c r="EY11" s="35">
        <v>1.4</v>
      </c>
      <c r="EZ11" s="20">
        <v>0</v>
      </c>
      <c r="FA11" s="20">
        <v>0.7</v>
      </c>
      <c r="FB11" s="20">
        <v>0</v>
      </c>
      <c r="FC11" s="20">
        <v>0</v>
      </c>
      <c r="FD11" s="20">
        <v>0.3</v>
      </c>
      <c r="FE11" s="20">
        <v>46.4</v>
      </c>
      <c r="FF11" s="20">
        <v>31.3</v>
      </c>
      <c r="FG11" s="20">
        <v>12.2</v>
      </c>
      <c r="FH11" s="31">
        <v>9.6999999999999993</v>
      </c>
      <c r="FI11" s="35">
        <v>0.3</v>
      </c>
      <c r="FJ11" s="20">
        <v>0</v>
      </c>
      <c r="FK11" s="20">
        <v>3</v>
      </c>
      <c r="FL11" s="20">
        <v>0.7</v>
      </c>
      <c r="FM11" s="20">
        <v>5.7</v>
      </c>
      <c r="FN11" s="20">
        <v>0</v>
      </c>
      <c r="FO11" s="20">
        <v>0</v>
      </c>
      <c r="FP11" s="20">
        <v>0</v>
      </c>
      <c r="FQ11" s="20">
        <v>0</v>
      </c>
      <c r="FR11" s="20">
        <v>19</v>
      </c>
      <c r="FS11" s="35">
        <v>0</v>
      </c>
      <c r="FT11" s="20">
        <v>0</v>
      </c>
      <c r="FU11" s="20">
        <v>0</v>
      </c>
      <c r="FV11" s="20">
        <v>0</v>
      </c>
      <c r="FW11" s="20">
        <v>0</v>
      </c>
      <c r="FX11" s="20">
        <v>0</v>
      </c>
      <c r="FY11" s="20">
        <v>4.8</v>
      </c>
      <c r="FZ11" s="20">
        <v>1.9</v>
      </c>
      <c r="GA11" s="20">
        <v>0</v>
      </c>
      <c r="GB11" s="20">
        <v>0</v>
      </c>
      <c r="GC11" s="20">
        <v>0.6</v>
      </c>
      <c r="GD11" s="35">
        <v>0</v>
      </c>
      <c r="GE11" s="20">
        <v>0.4</v>
      </c>
      <c r="GF11" s="20">
        <v>0</v>
      </c>
      <c r="GG11" s="20">
        <v>0</v>
      </c>
      <c r="GH11" s="20">
        <v>0</v>
      </c>
      <c r="GI11" s="20">
        <v>2.4</v>
      </c>
      <c r="GJ11" s="20">
        <v>7.9</v>
      </c>
      <c r="GK11" s="20">
        <v>1.9</v>
      </c>
      <c r="GL11" s="20">
        <v>0</v>
      </c>
      <c r="GM11" s="20">
        <v>0</v>
      </c>
      <c r="GN11" s="35">
        <v>0</v>
      </c>
      <c r="GO11" s="20">
        <v>0</v>
      </c>
      <c r="GP11" s="20">
        <v>0</v>
      </c>
      <c r="GQ11" s="20">
        <v>0</v>
      </c>
      <c r="GR11" s="20">
        <v>0</v>
      </c>
      <c r="GS11" s="20">
        <v>0</v>
      </c>
      <c r="GT11" s="20">
        <v>0</v>
      </c>
      <c r="GU11" s="20">
        <v>0</v>
      </c>
      <c r="GV11" s="20">
        <v>0.2</v>
      </c>
      <c r="GW11" s="20">
        <v>0</v>
      </c>
      <c r="GX11" s="35">
        <v>0.2</v>
      </c>
      <c r="GY11" s="20">
        <v>0</v>
      </c>
      <c r="GZ11" s="20">
        <v>0</v>
      </c>
      <c r="HA11" s="20">
        <v>0</v>
      </c>
      <c r="HB11" s="20">
        <v>0</v>
      </c>
      <c r="HC11" s="20">
        <v>0</v>
      </c>
      <c r="HD11" s="20">
        <v>0</v>
      </c>
      <c r="HE11" s="20">
        <v>0.1</v>
      </c>
      <c r="HF11" s="20">
        <v>0.8</v>
      </c>
      <c r="HG11" s="20">
        <v>0.1</v>
      </c>
      <c r="HH11" s="35">
        <v>0</v>
      </c>
      <c r="HI11" s="20">
        <v>0</v>
      </c>
      <c r="HJ11" s="20">
        <v>0.3</v>
      </c>
      <c r="HK11" s="20">
        <v>0</v>
      </c>
      <c r="HL11" s="20">
        <v>0</v>
      </c>
      <c r="HM11" s="20">
        <v>0</v>
      </c>
      <c r="HN11" s="20">
        <v>0</v>
      </c>
      <c r="HO11" s="20">
        <v>25.5</v>
      </c>
      <c r="HP11" s="20">
        <v>2.8</v>
      </c>
      <c r="HQ11" s="20">
        <v>0</v>
      </c>
      <c r="HR11" s="35">
        <v>2.8</v>
      </c>
      <c r="HS11" s="20">
        <v>6.3</v>
      </c>
      <c r="HT11" s="20">
        <v>0</v>
      </c>
      <c r="HU11" s="20">
        <v>0</v>
      </c>
      <c r="HV11" s="20">
        <v>25.8</v>
      </c>
      <c r="HW11" s="20">
        <v>0</v>
      </c>
      <c r="HX11" s="20">
        <v>0</v>
      </c>
      <c r="HY11" s="20">
        <v>1.3</v>
      </c>
      <c r="HZ11" s="20">
        <v>0</v>
      </c>
      <c r="IA11" s="20">
        <v>0</v>
      </c>
      <c r="IB11" s="35">
        <v>0</v>
      </c>
      <c r="IC11" s="20">
        <v>0</v>
      </c>
      <c r="ID11" s="20">
        <v>0</v>
      </c>
      <c r="IE11" s="20">
        <v>0</v>
      </c>
      <c r="IF11" s="20">
        <v>0</v>
      </c>
      <c r="IG11" s="20">
        <v>1.7</v>
      </c>
      <c r="IH11" s="20">
        <v>0</v>
      </c>
      <c r="II11" s="20">
        <v>3</v>
      </c>
      <c r="IJ11" s="20">
        <v>0</v>
      </c>
      <c r="IK11" s="20">
        <v>0</v>
      </c>
      <c r="IL11" s="20">
        <v>0</v>
      </c>
      <c r="IM11" s="35">
        <v>0</v>
      </c>
      <c r="IN11" s="20">
        <v>0</v>
      </c>
      <c r="IO11" s="20">
        <v>0</v>
      </c>
      <c r="IP11" s="20">
        <v>0</v>
      </c>
      <c r="IQ11" s="20">
        <v>2.7</v>
      </c>
      <c r="IR11" s="20">
        <v>0</v>
      </c>
      <c r="IS11" s="20">
        <v>0</v>
      </c>
      <c r="IT11" s="20">
        <v>0</v>
      </c>
      <c r="IU11" s="20">
        <v>0</v>
      </c>
      <c r="IV11" s="20">
        <v>0.3</v>
      </c>
      <c r="IW11" s="35">
        <v>4.8</v>
      </c>
      <c r="IX11" s="20">
        <v>0.2</v>
      </c>
      <c r="IY11" s="20">
        <v>0</v>
      </c>
      <c r="IZ11" s="20">
        <v>0</v>
      </c>
      <c r="JA11" s="20">
        <v>0</v>
      </c>
      <c r="JB11" s="20">
        <v>0</v>
      </c>
      <c r="JC11" s="20">
        <v>0</v>
      </c>
      <c r="JD11" s="20">
        <v>29.5</v>
      </c>
      <c r="JE11" s="20">
        <v>14.6</v>
      </c>
      <c r="JF11" s="20">
        <v>0</v>
      </c>
      <c r="JG11" s="35">
        <v>2.2999999999999998</v>
      </c>
      <c r="JH11" s="20">
        <v>13</v>
      </c>
      <c r="JI11" s="20">
        <v>0</v>
      </c>
      <c r="JJ11" s="20">
        <v>0</v>
      </c>
      <c r="JK11" s="20">
        <v>7.7</v>
      </c>
      <c r="JL11" s="20">
        <v>0</v>
      </c>
      <c r="JM11" s="20">
        <v>0</v>
      </c>
      <c r="JN11" s="20">
        <v>0</v>
      </c>
      <c r="JO11" s="20">
        <v>1.6</v>
      </c>
      <c r="JP11" s="20">
        <v>0</v>
      </c>
      <c r="JQ11" s="35">
        <v>1</v>
      </c>
      <c r="JR11" s="20">
        <v>0</v>
      </c>
      <c r="JS11" s="20">
        <v>3.6</v>
      </c>
      <c r="JT11" s="20">
        <v>0</v>
      </c>
      <c r="JU11" s="20">
        <v>0</v>
      </c>
      <c r="JV11" s="20">
        <v>0</v>
      </c>
      <c r="JW11" s="20">
        <v>0</v>
      </c>
      <c r="JX11" s="20">
        <v>0</v>
      </c>
      <c r="JY11" s="20">
        <v>0</v>
      </c>
      <c r="JZ11" s="20">
        <v>0</v>
      </c>
      <c r="KA11" s="35">
        <v>0.2</v>
      </c>
      <c r="KB11" s="20">
        <v>0</v>
      </c>
      <c r="KC11" s="20">
        <v>0</v>
      </c>
      <c r="KD11" s="20">
        <v>0</v>
      </c>
      <c r="KE11" s="20">
        <v>0.1</v>
      </c>
      <c r="KF11" s="20">
        <v>0</v>
      </c>
      <c r="KG11" s="20">
        <v>0</v>
      </c>
      <c r="KH11" s="20">
        <v>0</v>
      </c>
      <c r="KI11" s="20">
        <v>0</v>
      </c>
      <c r="KJ11" s="20">
        <v>0</v>
      </c>
      <c r="KK11" s="35">
        <v>0</v>
      </c>
      <c r="KL11" s="20">
        <v>0</v>
      </c>
      <c r="KM11" s="20">
        <v>0</v>
      </c>
      <c r="KN11" s="20">
        <v>0</v>
      </c>
      <c r="KO11" s="20">
        <v>0</v>
      </c>
      <c r="KP11" s="20">
        <v>0</v>
      </c>
      <c r="KQ11" s="20">
        <v>0</v>
      </c>
      <c r="KR11" s="20">
        <v>0</v>
      </c>
      <c r="KS11" s="20">
        <v>0</v>
      </c>
      <c r="KT11" s="20">
        <v>0</v>
      </c>
      <c r="KU11" s="20">
        <v>0</v>
      </c>
      <c r="LJ11" s="39"/>
      <c r="LU11" s="39"/>
      <c r="MG11" s="20"/>
      <c r="MH11" s="20"/>
    </row>
    <row r="12" spans="1:346" ht="18.75" x14ac:dyDescent="0.3">
      <c r="A12" s="7" t="s">
        <v>35</v>
      </c>
      <c r="B12" s="22">
        <v>14.65</v>
      </c>
      <c r="C12" s="22">
        <v>15.700000000000001</v>
      </c>
      <c r="D12" s="22">
        <v>14.5</v>
      </c>
      <c r="E12" s="22">
        <v>11.4</v>
      </c>
      <c r="F12" s="22">
        <v>12.899999999999999</v>
      </c>
      <c r="G12" s="22">
        <v>13.950000000000001</v>
      </c>
      <c r="H12" s="22">
        <v>15</v>
      </c>
      <c r="I12" s="22">
        <v>15.599999999999998</v>
      </c>
      <c r="J12" s="22">
        <v>13.8</v>
      </c>
      <c r="K12" s="32">
        <v>13.3</v>
      </c>
      <c r="L12" s="36">
        <v>12.700000000000001</v>
      </c>
      <c r="M12" s="22">
        <v>12.75</v>
      </c>
      <c r="N12" s="22">
        <v>12.95</v>
      </c>
      <c r="O12" s="22">
        <v>15.6</v>
      </c>
      <c r="P12" s="22">
        <v>17.899999999999999</v>
      </c>
      <c r="Q12" s="22">
        <v>19</v>
      </c>
      <c r="R12" s="22">
        <v>20.3</v>
      </c>
      <c r="S12" t="e">
        <f>AVERAGE=(L12:R12)</f>
        <v>#NAME?</v>
      </c>
      <c r="T12" s="22">
        <v>17.849999999999998</v>
      </c>
      <c r="U12" s="22">
        <v>12.45</v>
      </c>
      <c r="V12" s="22">
        <v>10.1</v>
      </c>
      <c r="W12" s="36">
        <v>15</v>
      </c>
      <c r="X12" s="22">
        <v>13.25</v>
      </c>
      <c r="Y12" s="22">
        <v>9.4</v>
      </c>
      <c r="Z12" s="22">
        <v>9.25</v>
      </c>
      <c r="AA12" s="22">
        <v>4.1500000000000004</v>
      </c>
      <c r="AB12" s="22">
        <v>4.7</v>
      </c>
      <c r="AC12" s="22">
        <v>5.85</v>
      </c>
      <c r="AD12" s="22">
        <v>6.55</v>
      </c>
      <c r="AE12" s="22">
        <v>7.4</v>
      </c>
      <c r="AF12" s="22">
        <v>10.450000000000001</v>
      </c>
      <c r="AG12" s="22">
        <v>15.65</v>
      </c>
      <c r="AH12" s="22">
        <v>9</v>
      </c>
      <c r="AI12" s="36">
        <v>6.85</v>
      </c>
      <c r="AJ12" s="22">
        <v>8.0749999999999993</v>
      </c>
      <c r="AK12" s="22">
        <v>6.9</v>
      </c>
      <c r="AL12" s="22">
        <v>6.4</v>
      </c>
      <c r="AM12" s="22">
        <v>7.3</v>
      </c>
      <c r="AN12" s="22">
        <v>9.1999999999999993</v>
      </c>
      <c r="AO12" s="22">
        <v>10.85</v>
      </c>
      <c r="AP12" s="22">
        <v>11.600000000000001</v>
      </c>
      <c r="AQ12" s="32">
        <v>11.45</v>
      </c>
      <c r="AR12" s="36">
        <v>10.65</v>
      </c>
      <c r="AS12" s="22">
        <v>10.6</v>
      </c>
      <c r="AT12" s="22">
        <v>11.149999999999999</v>
      </c>
      <c r="AU12" s="22">
        <v>11.5</v>
      </c>
      <c r="AV12" s="22">
        <v>10.600000000000001</v>
      </c>
      <c r="AW12" s="22">
        <v>9.1</v>
      </c>
      <c r="AX12" s="22">
        <v>9.2000000000000011</v>
      </c>
      <c r="AY12" s="22">
        <v>9.3000000000000007</v>
      </c>
      <c r="AZ12" s="22">
        <v>9.85</v>
      </c>
      <c r="BA12" s="32">
        <v>10.5</v>
      </c>
      <c r="BB12" s="36">
        <v>9.6</v>
      </c>
      <c r="BC12" s="22">
        <v>7.7999999999999989</v>
      </c>
      <c r="BD12" s="22">
        <v>7.4249999999999998</v>
      </c>
      <c r="BE12" s="22">
        <v>5.0999999999999996</v>
      </c>
      <c r="BF12" s="22">
        <v>2.75</v>
      </c>
      <c r="BG12" s="22">
        <v>1.5</v>
      </c>
      <c r="BH12" s="22">
        <v>1.65</v>
      </c>
      <c r="BI12" s="22">
        <v>2.5499999999999998</v>
      </c>
      <c r="BJ12" s="22">
        <v>5.0999999999999996</v>
      </c>
      <c r="BK12" s="22">
        <v>4.2</v>
      </c>
      <c r="BL12" s="36">
        <v>2.5999999999999996</v>
      </c>
      <c r="BM12" s="22">
        <v>4.2</v>
      </c>
      <c r="BN12" s="22">
        <v>7.15</v>
      </c>
      <c r="BO12" s="22">
        <v>8.85</v>
      </c>
      <c r="BP12" s="22">
        <v>7.7999999999999989</v>
      </c>
      <c r="BQ12" s="22">
        <v>7.55</v>
      </c>
      <c r="BR12" s="22">
        <v>9.1999999999999993</v>
      </c>
      <c r="BS12" s="22">
        <v>7.7999999999999989</v>
      </c>
      <c r="BT12" s="22">
        <v>6.25</v>
      </c>
      <c r="BU12" s="32">
        <v>5.8000000000000007</v>
      </c>
      <c r="BV12" s="36">
        <v>5.6</v>
      </c>
      <c r="BW12" s="22">
        <v>5.9999999999999991</v>
      </c>
      <c r="BX12" s="22">
        <v>2.4500000000000002</v>
      </c>
      <c r="BY12" s="22">
        <v>2</v>
      </c>
      <c r="BZ12" s="22">
        <v>1.9500000000000002</v>
      </c>
      <c r="CA12" s="22">
        <v>0.9</v>
      </c>
      <c r="CB12" s="22">
        <v>3.8499999999999996</v>
      </c>
      <c r="CC12" s="22">
        <v>5.9</v>
      </c>
      <c r="CD12" s="22">
        <v>6.5499999999999989</v>
      </c>
      <c r="CE12" s="32">
        <v>8.0499999999999989</v>
      </c>
      <c r="CF12" s="36">
        <v>6.1000000000000005</v>
      </c>
      <c r="CG12" s="22">
        <v>8</v>
      </c>
      <c r="CH12" s="22">
        <v>15.5</v>
      </c>
      <c r="CI12" s="22">
        <v>10.15</v>
      </c>
      <c r="CJ12" s="22">
        <v>7.3</v>
      </c>
      <c r="CK12" s="22">
        <v>4.55</v>
      </c>
      <c r="CL12" s="22">
        <v>1.55</v>
      </c>
      <c r="CM12" s="22">
        <v>0.40000000000000013</v>
      </c>
      <c r="CN12" s="22">
        <v>0.30000000000000004</v>
      </c>
      <c r="CO12" s="22">
        <v>-2.7</v>
      </c>
      <c r="CP12" s="22">
        <v>-3.1999999999999997</v>
      </c>
      <c r="CQ12" s="36">
        <v>-3.5500000000000003</v>
      </c>
      <c r="CR12" s="22">
        <v>-0.59999999999999987</v>
      </c>
      <c r="CS12" s="22">
        <v>7.5</v>
      </c>
      <c r="CT12" s="22">
        <v>3.2</v>
      </c>
      <c r="CU12" s="22">
        <v>1.9500000000000002</v>
      </c>
      <c r="CV12" s="22">
        <v>-0.14999999999999997</v>
      </c>
      <c r="CW12" s="22">
        <v>-5.5</v>
      </c>
      <c r="CX12" s="22">
        <v>-8.0500000000000007</v>
      </c>
      <c r="CY12" s="22">
        <v>-0.19999999999999973</v>
      </c>
      <c r="CZ12" s="22">
        <v>10.5</v>
      </c>
      <c r="DA12" s="36">
        <v>7.35</v>
      </c>
      <c r="DB12" s="22">
        <v>3.95</v>
      </c>
      <c r="DC12" s="22">
        <v>1.2999999999999998</v>
      </c>
      <c r="DD12" s="22">
        <v>-0.39999999999999991</v>
      </c>
      <c r="DE12" s="22">
        <v>4.55</v>
      </c>
      <c r="DF12" s="22">
        <v>0.89999999999999991</v>
      </c>
      <c r="DG12" s="22">
        <v>-0.39999999999999991</v>
      </c>
      <c r="DH12" s="22">
        <v>-0.55000000000000004</v>
      </c>
      <c r="DI12" s="22">
        <v>3.0999999999999996</v>
      </c>
      <c r="DJ12" s="22">
        <v>3.8</v>
      </c>
      <c r="DK12" s="36">
        <v>6.2</v>
      </c>
      <c r="DL12" s="22">
        <v>7.75</v>
      </c>
      <c r="DM12" s="22">
        <v>10.55</v>
      </c>
      <c r="DN12" s="22">
        <v>5.4</v>
      </c>
      <c r="DO12" s="22">
        <v>7.4499999999999993</v>
      </c>
      <c r="DP12" s="22">
        <v>5.7</v>
      </c>
      <c r="DQ12" s="22">
        <v>3.25</v>
      </c>
      <c r="DR12" s="22">
        <v>6.3</v>
      </c>
      <c r="DS12" s="22">
        <v>3.9</v>
      </c>
      <c r="DT12" s="22">
        <v>6.6</v>
      </c>
      <c r="DU12" s="22">
        <v>8.6</v>
      </c>
      <c r="DV12" s="36">
        <v>4.3499999999999996</v>
      </c>
      <c r="DW12" s="22">
        <v>8.1</v>
      </c>
      <c r="DX12" s="22">
        <v>3.8499999999999996</v>
      </c>
      <c r="DY12" s="22">
        <v>1.25</v>
      </c>
      <c r="DZ12" s="22">
        <v>4.25</v>
      </c>
      <c r="EA12" s="22">
        <v>5.1999999999999993</v>
      </c>
      <c r="EB12" s="22">
        <v>3.9499999999999997</v>
      </c>
      <c r="EC12" s="22">
        <v>2.2000000000000002</v>
      </c>
      <c r="ED12" s="22">
        <v>0.35000000000000009</v>
      </c>
      <c r="EE12" s="32">
        <v>-0.45000000000000007</v>
      </c>
      <c r="EF12" s="36">
        <v>-2.25</v>
      </c>
      <c r="EG12" s="22">
        <v>0.64999999999999991</v>
      </c>
      <c r="EH12" s="22">
        <v>2.25</v>
      </c>
      <c r="EI12" s="22">
        <v>1.2999999999999998</v>
      </c>
      <c r="EJ12" s="22">
        <v>1.3</v>
      </c>
      <c r="EK12" s="22">
        <v>1.3</v>
      </c>
      <c r="EL12" s="22">
        <v>-2.35</v>
      </c>
      <c r="EM12" s="22">
        <v>-3</v>
      </c>
      <c r="EN12" s="22">
        <v>4.45</v>
      </c>
      <c r="EO12" s="22">
        <v>4.2</v>
      </c>
      <c r="EP12" s="36">
        <v>1.75</v>
      </c>
      <c r="EQ12" s="22">
        <v>2.8</v>
      </c>
      <c r="ER12" s="22">
        <v>6.35</v>
      </c>
      <c r="ES12" s="22">
        <v>9.1</v>
      </c>
      <c r="ET12" s="22">
        <v>8.8500000000000014</v>
      </c>
      <c r="EU12" s="22">
        <v>7.2999999999999989</v>
      </c>
      <c r="EV12" s="22">
        <v>8.15</v>
      </c>
      <c r="EW12" s="22">
        <v>10.65</v>
      </c>
      <c r="EX12" s="22"/>
      <c r="EY12" s="36">
        <v>8.4499999999999993</v>
      </c>
      <c r="EZ12" s="22">
        <v>8.9</v>
      </c>
      <c r="FA12" s="22">
        <v>10.050000000000001</v>
      </c>
      <c r="FB12" s="22">
        <v>6.45</v>
      </c>
      <c r="FC12" s="22">
        <v>4.25</v>
      </c>
      <c r="FD12" s="22">
        <v>2.8000000000000003</v>
      </c>
      <c r="FE12" s="22">
        <v>0.44999999999999996</v>
      </c>
      <c r="FF12" s="22">
        <v>0.85000000000000009</v>
      </c>
      <c r="FG12" s="22">
        <v>2.3000000000000003</v>
      </c>
      <c r="FH12" s="32">
        <v>2.15</v>
      </c>
      <c r="FI12" s="36">
        <v>4.25</v>
      </c>
      <c r="FJ12" s="22">
        <v>5.45</v>
      </c>
      <c r="FK12" s="22">
        <v>6.5500000000000007</v>
      </c>
      <c r="FL12" s="22">
        <v>5.4</v>
      </c>
      <c r="FM12" s="22">
        <v>8.15</v>
      </c>
      <c r="FN12" s="22">
        <v>8.9499999999999993</v>
      </c>
      <c r="FO12" s="22">
        <v>6.1</v>
      </c>
      <c r="FP12" s="22">
        <v>3.4</v>
      </c>
      <c r="FQ12" s="22">
        <v>2.5999999999999996</v>
      </c>
      <c r="FR12" s="22">
        <v>4.3499999999999996</v>
      </c>
      <c r="FS12" s="36">
        <v>7.25</v>
      </c>
      <c r="FT12" s="22">
        <v>9.6</v>
      </c>
      <c r="FU12" s="22">
        <v>7.3500000000000005</v>
      </c>
      <c r="FV12" s="22">
        <v>7.35</v>
      </c>
      <c r="FW12" s="22">
        <v>6.45</v>
      </c>
      <c r="FX12" s="22">
        <v>10.7</v>
      </c>
      <c r="FY12" s="22">
        <v>12.2</v>
      </c>
      <c r="FZ12" s="22">
        <v>11.25</v>
      </c>
      <c r="GA12" s="22">
        <v>11.35</v>
      </c>
      <c r="GB12" s="22">
        <v>13.6</v>
      </c>
      <c r="GC12" s="22">
        <v>11.799999999999999</v>
      </c>
      <c r="GD12" s="36">
        <v>9.6</v>
      </c>
      <c r="GE12" s="22">
        <v>7.5</v>
      </c>
      <c r="GF12" s="22">
        <v>6.9</v>
      </c>
      <c r="GG12" s="22">
        <v>8.4</v>
      </c>
      <c r="GH12" s="22">
        <v>9.4</v>
      </c>
      <c r="GI12" s="22">
        <v>7.1</v>
      </c>
      <c r="GJ12" s="22">
        <v>6.4499999999999993</v>
      </c>
      <c r="GK12" s="22">
        <v>7.45</v>
      </c>
      <c r="GL12" s="22">
        <v>8</v>
      </c>
      <c r="GM12" s="22">
        <v>8.6</v>
      </c>
      <c r="GN12" s="36">
        <v>10.850000000000001</v>
      </c>
      <c r="GO12" s="22">
        <v>16</v>
      </c>
      <c r="GP12" s="22">
        <v>17.400000000000002</v>
      </c>
      <c r="GQ12" s="22">
        <v>16.05</v>
      </c>
      <c r="GR12" s="22">
        <v>13</v>
      </c>
      <c r="GS12" s="22">
        <v>15.8</v>
      </c>
      <c r="GT12" s="22">
        <v>18.8</v>
      </c>
      <c r="GU12" s="22">
        <v>18.200000000000003</v>
      </c>
      <c r="GV12" s="22">
        <v>9.0499999999999989</v>
      </c>
      <c r="GW12" s="22">
        <v>12.85</v>
      </c>
      <c r="GX12" s="36">
        <v>10.95</v>
      </c>
      <c r="GY12" s="22">
        <v>9.65</v>
      </c>
      <c r="GZ12" s="22">
        <v>10.850000000000001</v>
      </c>
      <c r="HA12" s="22">
        <v>14.055250000000001</v>
      </c>
      <c r="HB12" s="22">
        <v>15.899999999999999</v>
      </c>
      <c r="HC12" s="22">
        <v>16.25</v>
      </c>
      <c r="HD12" s="22">
        <v>19.95</v>
      </c>
      <c r="HE12" s="22">
        <v>16.100000000000001</v>
      </c>
      <c r="HF12" s="22">
        <v>15.5</v>
      </c>
      <c r="HG12" s="22">
        <v>16.7</v>
      </c>
      <c r="HH12" s="36">
        <v>16.899999999999999</v>
      </c>
      <c r="HI12" s="22">
        <v>17.350000000000001</v>
      </c>
      <c r="HJ12" s="22">
        <v>18.950000000000003</v>
      </c>
      <c r="HK12" s="22">
        <v>20.450000000000003</v>
      </c>
      <c r="HL12" s="22">
        <v>21.85</v>
      </c>
      <c r="HM12" s="22">
        <v>22.700000000000003</v>
      </c>
      <c r="HN12" s="22">
        <v>19.8</v>
      </c>
      <c r="HO12" s="22">
        <v>19.850000000000001</v>
      </c>
      <c r="HP12" s="22">
        <v>17.75</v>
      </c>
      <c r="HQ12" s="22">
        <v>17</v>
      </c>
      <c r="HR12" s="36">
        <v>14.1</v>
      </c>
      <c r="HS12" s="22">
        <v>16.75</v>
      </c>
      <c r="HT12" s="22">
        <v>17.55</v>
      </c>
      <c r="HU12" s="22">
        <v>19.950000000000003</v>
      </c>
      <c r="HV12" s="22">
        <v>20.8</v>
      </c>
      <c r="HW12" s="22">
        <v>21.75</v>
      </c>
      <c r="HX12" s="22">
        <v>20.5</v>
      </c>
      <c r="HY12" s="22">
        <v>21.75</v>
      </c>
      <c r="HZ12" s="22">
        <v>21.200000000000003</v>
      </c>
      <c r="IA12" s="22">
        <v>18.899999999999999</v>
      </c>
      <c r="IB12" s="36">
        <v>20.2</v>
      </c>
      <c r="IC12" s="22">
        <v>21.200000000000003</v>
      </c>
      <c r="ID12" s="22">
        <v>21.75</v>
      </c>
      <c r="IE12" s="22">
        <v>21.9</v>
      </c>
      <c r="IF12" s="22">
        <v>19.100000000000001</v>
      </c>
      <c r="IG12" s="22">
        <v>20.8</v>
      </c>
      <c r="IH12" s="22">
        <v>18.95</v>
      </c>
      <c r="II12" s="22">
        <v>16.8</v>
      </c>
      <c r="IJ12" s="22">
        <v>16.3</v>
      </c>
      <c r="IK12" s="22">
        <v>17.25</v>
      </c>
      <c r="IL12" s="22">
        <v>19.399999999999999</v>
      </c>
      <c r="IM12" s="36">
        <v>19.25</v>
      </c>
      <c r="IN12" s="22">
        <v>20.399999999999999</v>
      </c>
      <c r="IO12" s="22">
        <v>22.900000000000002</v>
      </c>
      <c r="IP12" s="22">
        <v>21.4</v>
      </c>
      <c r="IQ12" s="22">
        <v>20.549999999999997</v>
      </c>
      <c r="IR12" s="22">
        <v>21.85</v>
      </c>
      <c r="IS12" s="22">
        <v>22.2</v>
      </c>
      <c r="IT12" s="22">
        <v>20</v>
      </c>
      <c r="IU12" s="22">
        <v>20.2</v>
      </c>
      <c r="IV12" s="22">
        <v>20.5</v>
      </c>
      <c r="IW12" s="36">
        <v>22.15</v>
      </c>
      <c r="IX12" s="22">
        <v>22.950000000000003</v>
      </c>
      <c r="IY12" s="22">
        <v>22.950000000000003</v>
      </c>
      <c r="IZ12" s="22">
        <v>27.049999999999997</v>
      </c>
      <c r="JA12" s="22">
        <v>25.950000000000003</v>
      </c>
      <c r="JB12" s="22">
        <v>26.299999999999997</v>
      </c>
      <c r="JC12" s="22">
        <v>21.75</v>
      </c>
      <c r="JD12" s="22">
        <v>15.95</v>
      </c>
      <c r="JE12" s="22">
        <v>20.25</v>
      </c>
      <c r="JF12" s="22">
        <v>22</v>
      </c>
      <c r="JG12" s="36">
        <v>16.100000000000001</v>
      </c>
      <c r="JH12" s="22">
        <v>19</v>
      </c>
      <c r="JI12" s="22">
        <v>19.650000000000002</v>
      </c>
      <c r="JJ12" s="22">
        <v>22.5</v>
      </c>
      <c r="JK12" s="22">
        <v>19.5</v>
      </c>
      <c r="JL12" s="22">
        <v>19.149999999999999</v>
      </c>
      <c r="JM12" s="22">
        <v>18.95</v>
      </c>
      <c r="JN12" s="22">
        <v>21.299999999999997</v>
      </c>
      <c r="JO12" s="22">
        <v>20.75</v>
      </c>
      <c r="JP12" s="22">
        <v>19.5</v>
      </c>
      <c r="JQ12" s="36">
        <v>20.55</v>
      </c>
      <c r="JR12" s="22">
        <v>24.4</v>
      </c>
      <c r="JS12" s="22">
        <v>21.75</v>
      </c>
      <c r="JT12" s="22">
        <v>22.15</v>
      </c>
      <c r="JU12" s="22">
        <v>22.5</v>
      </c>
      <c r="JV12" s="22">
        <v>25.05</v>
      </c>
      <c r="JW12" s="22">
        <v>25.9</v>
      </c>
      <c r="JX12" s="22">
        <v>25.8</v>
      </c>
      <c r="JY12" s="22">
        <v>26.049999999999997</v>
      </c>
      <c r="JZ12" s="22">
        <v>21.65</v>
      </c>
      <c r="KA12" s="36">
        <v>22.799999999999997</v>
      </c>
      <c r="KB12" s="22">
        <v>22.450000000000003</v>
      </c>
      <c r="KC12" s="22">
        <v>23.35</v>
      </c>
      <c r="KD12" s="22">
        <v>23.6</v>
      </c>
      <c r="KE12" s="22">
        <v>26.25</v>
      </c>
      <c r="KF12" s="22">
        <v>27</v>
      </c>
      <c r="KG12" s="22">
        <v>25.15</v>
      </c>
      <c r="KH12" s="22">
        <v>25.150000000000002</v>
      </c>
      <c r="KI12" s="22">
        <v>25.9</v>
      </c>
      <c r="KJ12" s="22">
        <v>26</v>
      </c>
      <c r="KK12" s="36">
        <v>29.299999999999997</v>
      </c>
      <c r="KL12" s="22">
        <v>27</v>
      </c>
      <c r="KM12" s="22">
        <v>24.9</v>
      </c>
      <c r="KN12" s="22">
        <v>24.049999999999997</v>
      </c>
      <c r="KO12" s="22">
        <v>26.200000000000003</v>
      </c>
      <c r="KP12" s="22">
        <v>29.75</v>
      </c>
      <c r="KQ12" s="22">
        <v>28.5</v>
      </c>
      <c r="KR12" s="22">
        <v>28.3</v>
      </c>
      <c r="KS12" s="22">
        <v>29.55</v>
      </c>
      <c r="KT12" s="22">
        <v>29.75</v>
      </c>
      <c r="KU12" s="22">
        <v>24.7</v>
      </c>
      <c r="LJ12" s="40"/>
      <c r="LU12" s="40"/>
      <c r="MG12" s="22"/>
      <c r="MH12" s="22"/>
    </row>
    <row r="13" spans="1:346" x14ac:dyDescent="0.25">
      <c r="A13" s="7" t="s">
        <v>13</v>
      </c>
      <c r="B13" s="22">
        <v>25</v>
      </c>
      <c r="C13" s="22">
        <v>20.2</v>
      </c>
      <c r="D13" s="22">
        <v>18.399999999999999</v>
      </c>
      <c r="E13" s="22">
        <v>18.5</v>
      </c>
      <c r="F13" s="22">
        <v>17.399999999999999</v>
      </c>
      <c r="G13" s="22">
        <v>17.600000000000001</v>
      </c>
      <c r="H13" s="22">
        <v>16.2</v>
      </c>
      <c r="I13" s="22">
        <v>17.2</v>
      </c>
      <c r="J13" s="22">
        <v>19.5</v>
      </c>
      <c r="K13" s="32">
        <v>21.2</v>
      </c>
      <c r="L13" s="36">
        <v>22</v>
      </c>
      <c r="M13" s="22">
        <v>22.2</v>
      </c>
      <c r="N13" s="22">
        <v>23.5</v>
      </c>
      <c r="O13" s="22">
        <v>23.5</v>
      </c>
      <c r="P13" s="22">
        <v>25.4</v>
      </c>
      <c r="Q13" s="22">
        <v>23.6</v>
      </c>
      <c r="R13" s="22">
        <v>26.5</v>
      </c>
      <c r="T13" s="22">
        <v>22.8</v>
      </c>
      <c r="U13" s="22">
        <v>19.2</v>
      </c>
      <c r="V13" s="22">
        <v>20.5</v>
      </c>
      <c r="W13" s="36">
        <v>24.8</v>
      </c>
      <c r="X13" s="22">
        <v>21.2</v>
      </c>
      <c r="Y13" s="22">
        <v>13.5</v>
      </c>
      <c r="Z13" s="22">
        <v>12.4</v>
      </c>
      <c r="AA13" s="22">
        <v>10.6</v>
      </c>
      <c r="AB13" s="22">
        <v>6</v>
      </c>
      <c r="AC13" s="22">
        <v>8.5</v>
      </c>
      <c r="AD13" s="22">
        <v>8.1999999999999993</v>
      </c>
      <c r="AE13" s="22">
        <v>8.4</v>
      </c>
      <c r="AF13" s="22">
        <v>12.8</v>
      </c>
      <c r="AG13" s="22">
        <v>15.5</v>
      </c>
      <c r="AH13" s="22">
        <v>15.6</v>
      </c>
      <c r="AI13" s="36">
        <v>13.5</v>
      </c>
      <c r="AJ13" s="22">
        <v>11</v>
      </c>
      <c r="AK13" s="22">
        <v>9.5</v>
      </c>
      <c r="AL13" s="22">
        <v>12.6</v>
      </c>
      <c r="AM13" s="22">
        <v>15</v>
      </c>
      <c r="AN13" s="22">
        <v>15.6</v>
      </c>
      <c r="AO13" s="22">
        <v>12.4</v>
      </c>
      <c r="AP13" s="22">
        <v>15.2</v>
      </c>
      <c r="AQ13" s="32">
        <v>13.6</v>
      </c>
      <c r="AR13" s="36">
        <v>12.5</v>
      </c>
      <c r="AS13" s="22">
        <v>11.4</v>
      </c>
      <c r="AT13" s="22">
        <v>11.6</v>
      </c>
      <c r="AU13" s="22">
        <v>12.5</v>
      </c>
      <c r="AV13" s="22">
        <v>13</v>
      </c>
      <c r="AW13" s="22">
        <v>10.5</v>
      </c>
      <c r="AX13" s="22">
        <v>10.5</v>
      </c>
      <c r="AY13" s="22">
        <v>10.6</v>
      </c>
      <c r="AZ13" s="22">
        <v>10.4</v>
      </c>
      <c r="BA13" s="32">
        <v>14</v>
      </c>
      <c r="BB13" s="36">
        <v>11</v>
      </c>
      <c r="BC13" s="22">
        <v>12.2</v>
      </c>
      <c r="BD13" s="22">
        <v>10</v>
      </c>
      <c r="BE13" s="22">
        <v>9.8000000000000007</v>
      </c>
      <c r="BF13" s="22">
        <v>9.1999999999999993</v>
      </c>
      <c r="BG13" s="22">
        <v>4.5999999999999996</v>
      </c>
      <c r="BH13" s="22">
        <v>2.6</v>
      </c>
      <c r="BI13" s="22">
        <v>6.2</v>
      </c>
      <c r="BJ13" s="22">
        <v>9.1999999999999993</v>
      </c>
      <c r="BK13" s="22">
        <v>6.5</v>
      </c>
      <c r="BL13" s="36">
        <v>4</v>
      </c>
      <c r="BM13" s="22">
        <v>5</v>
      </c>
      <c r="BN13" s="22">
        <v>8.5</v>
      </c>
      <c r="BO13" s="22">
        <v>10.4</v>
      </c>
      <c r="BP13" s="22">
        <v>8.8000000000000007</v>
      </c>
      <c r="BQ13" s="22">
        <v>8.1999999999999993</v>
      </c>
      <c r="BR13" s="22">
        <v>11.5</v>
      </c>
      <c r="BS13" s="22">
        <v>10</v>
      </c>
      <c r="BT13" s="22">
        <v>7.6</v>
      </c>
      <c r="BU13" s="32">
        <v>7.4</v>
      </c>
      <c r="BV13" s="36">
        <v>7</v>
      </c>
      <c r="BW13" s="22">
        <v>12.2</v>
      </c>
      <c r="BX13" s="22">
        <v>10.5</v>
      </c>
      <c r="BY13" s="22">
        <v>9.5</v>
      </c>
      <c r="BZ13" s="22">
        <v>9.5</v>
      </c>
      <c r="CA13" s="22">
        <v>1.5</v>
      </c>
      <c r="CB13" s="22">
        <v>5.4</v>
      </c>
      <c r="CC13" s="22">
        <v>11.5</v>
      </c>
      <c r="CD13" s="22">
        <v>14</v>
      </c>
      <c r="CE13" s="32">
        <v>11.6</v>
      </c>
      <c r="CF13" s="36">
        <v>11.6</v>
      </c>
      <c r="CG13" s="22">
        <v>11.5</v>
      </c>
      <c r="CH13" s="22">
        <v>21.4</v>
      </c>
      <c r="CI13" s="22">
        <v>21.6</v>
      </c>
      <c r="CJ13" s="22">
        <v>13</v>
      </c>
      <c r="CK13" s="22">
        <v>10.199999999999999</v>
      </c>
      <c r="CL13" s="22">
        <v>5.6</v>
      </c>
      <c r="CM13" s="22">
        <v>3.2</v>
      </c>
      <c r="CN13" s="22">
        <v>4</v>
      </c>
      <c r="CO13" s="22">
        <v>0.5</v>
      </c>
      <c r="CP13" s="22">
        <v>-2</v>
      </c>
      <c r="CQ13" s="36">
        <v>1.5</v>
      </c>
      <c r="CR13" s="22">
        <v>5</v>
      </c>
      <c r="CS13" s="22">
        <v>15</v>
      </c>
      <c r="CT13" s="22">
        <v>8</v>
      </c>
      <c r="CU13" s="22">
        <v>5.5</v>
      </c>
      <c r="CV13" s="22">
        <v>3.4</v>
      </c>
      <c r="CW13" s="22">
        <v>0.5</v>
      </c>
      <c r="CX13" s="22">
        <v>-2.5</v>
      </c>
      <c r="CY13" s="22">
        <v>7.4</v>
      </c>
      <c r="CZ13" s="22">
        <v>13.5</v>
      </c>
      <c r="DA13" s="36">
        <v>17.2</v>
      </c>
      <c r="DB13" s="22">
        <v>8.5</v>
      </c>
      <c r="DC13" s="22">
        <v>8.6</v>
      </c>
      <c r="DD13" s="22">
        <v>9.5</v>
      </c>
      <c r="DE13" s="22">
        <v>13.4</v>
      </c>
      <c r="DF13" s="22">
        <v>11.2</v>
      </c>
      <c r="DG13" s="22">
        <v>5</v>
      </c>
      <c r="DH13" s="22">
        <v>2</v>
      </c>
      <c r="DI13" s="22">
        <v>7.5</v>
      </c>
      <c r="DJ13" s="22">
        <v>7.8</v>
      </c>
      <c r="DK13" s="36">
        <v>9.1999999999999993</v>
      </c>
      <c r="DL13" s="22">
        <v>9.5</v>
      </c>
      <c r="DM13" s="22">
        <v>16.5</v>
      </c>
      <c r="DN13" s="22">
        <v>11</v>
      </c>
      <c r="DO13" s="22">
        <v>10.5</v>
      </c>
      <c r="DP13" s="22">
        <v>8</v>
      </c>
      <c r="DQ13" s="22">
        <v>5</v>
      </c>
      <c r="DR13" s="22">
        <v>8.4</v>
      </c>
      <c r="DS13" s="22">
        <v>6.4</v>
      </c>
      <c r="DT13" s="22">
        <v>10.6</v>
      </c>
      <c r="DU13" s="22">
        <v>14.6</v>
      </c>
      <c r="DV13" s="36">
        <v>8.5</v>
      </c>
      <c r="DW13" s="22">
        <v>13.8</v>
      </c>
      <c r="DX13" s="22">
        <v>10.6</v>
      </c>
      <c r="DY13" s="22">
        <v>5.5</v>
      </c>
      <c r="DZ13" s="22">
        <v>10.4</v>
      </c>
      <c r="EA13" s="22">
        <v>7.6</v>
      </c>
      <c r="EB13" s="22">
        <v>7.2</v>
      </c>
      <c r="EC13" s="22">
        <v>5</v>
      </c>
      <c r="ED13" s="22">
        <v>3</v>
      </c>
      <c r="EE13" s="32">
        <v>3.2</v>
      </c>
      <c r="EF13" s="36">
        <v>3.2</v>
      </c>
      <c r="EG13" s="22">
        <v>6.8</v>
      </c>
      <c r="EH13" s="22">
        <v>12.4</v>
      </c>
      <c r="EI13" s="22">
        <v>10.4</v>
      </c>
      <c r="EJ13" s="22">
        <v>7.6</v>
      </c>
      <c r="EK13" s="22">
        <v>6</v>
      </c>
      <c r="EL13" s="22">
        <v>1.8</v>
      </c>
      <c r="EM13" s="22">
        <v>3.8</v>
      </c>
      <c r="EN13" s="22">
        <v>7.4</v>
      </c>
      <c r="EO13" s="22">
        <v>12</v>
      </c>
      <c r="EP13" s="36">
        <v>10.199999999999999</v>
      </c>
      <c r="EQ13" s="22">
        <v>5.8</v>
      </c>
      <c r="ER13" s="22">
        <v>8.6</v>
      </c>
      <c r="ES13" s="22">
        <v>12.5</v>
      </c>
      <c r="ET13" s="22">
        <v>12.4</v>
      </c>
      <c r="EU13" s="22">
        <v>14</v>
      </c>
      <c r="EV13" s="22">
        <v>10.5</v>
      </c>
      <c r="EW13" s="22">
        <v>16.5</v>
      </c>
      <c r="EX13" s="22"/>
      <c r="EY13" s="36">
        <v>13.2</v>
      </c>
      <c r="EZ13" s="22">
        <v>16</v>
      </c>
      <c r="FA13" s="22">
        <v>16.5</v>
      </c>
      <c r="FB13" s="22">
        <v>13.2</v>
      </c>
      <c r="FC13" s="22">
        <v>6</v>
      </c>
      <c r="FD13" s="22">
        <v>6</v>
      </c>
      <c r="FE13" s="22">
        <v>21</v>
      </c>
      <c r="FF13" s="22">
        <v>1.8</v>
      </c>
      <c r="FG13" s="22">
        <v>3.6</v>
      </c>
      <c r="FH13" s="32">
        <v>6</v>
      </c>
      <c r="FI13" s="36">
        <v>8.6</v>
      </c>
      <c r="FJ13" s="22">
        <v>7.2</v>
      </c>
      <c r="FK13" s="22">
        <v>10</v>
      </c>
      <c r="FL13" s="22">
        <v>6.6</v>
      </c>
      <c r="FM13" s="22">
        <v>12.5</v>
      </c>
      <c r="FN13" s="22">
        <v>13.5</v>
      </c>
      <c r="FO13" s="22">
        <v>13.4</v>
      </c>
      <c r="FP13" s="22">
        <v>10</v>
      </c>
      <c r="FQ13" s="22">
        <v>7.4</v>
      </c>
      <c r="FR13" s="22">
        <v>8.5</v>
      </c>
      <c r="FS13" s="36">
        <v>15.5</v>
      </c>
      <c r="FT13" s="22">
        <v>15.5</v>
      </c>
      <c r="FU13" s="22">
        <v>13.5</v>
      </c>
      <c r="FV13" s="22">
        <v>10.6</v>
      </c>
      <c r="FW13" s="22">
        <v>9</v>
      </c>
      <c r="FX13" s="22">
        <v>15.8</v>
      </c>
      <c r="FY13" s="22">
        <v>14.5</v>
      </c>
      <c r="FZ13" s="22">
        <v>16</v>
      </c>
      <c r="GA13" s="22">
        <v>15.2</v>
      </c>
      <c r="GB13" s="22">
        <v>18</v>
      </c>
      <c r="GC13" s="22">
        <v>20</v>
      </c>
      <c r="GD13" s="36">
        <v>16.5</v>
      </c>
      <c r="GE13" s="22">
        <v>14.6</v>
      </c>
      <c r="GF13" s="22">
        <v>11.5</v>
      </c>
      <c r="GG13" s="22">
        <v>13.8</v>
      </c>
      <c r="GH13" s="22">
        <v>14.5</v>
      </c>
      <c r="GI13" s="22">
        <v>11.5</v>
      </c>
      <c r="GJ13" s="22">
        <v>10</v>
      </c>
      <c r="GK13" s="22">
        <v>11</v>
      </c>
      <c r="GL13" s="22">
        <v>11.4</v>
      </c>
      <c r="GM13" s="22">
        <v>16.8</v>
      </c>
      <c r="GN13" s="36">
        <v>22.5</v>
      </c>
      <c r="GO13" s="22">
        <v>24.5</v>
      </c>
      <c r="GP13" s="22">
        <v>25</v>
      </c>
      <c r="GQ13" s="22">
        <v>21</v>
      </c>
      <c r="GR13" s="22">
        <v>20.6</v>
      </c>
      <c r="GS13" s="22">
        <v>25</v>
      </c>
      <c r="GT13" s="22">
        <v>26.4</v>
      </c>
      <c r="GU13" s="22">
        <v>26.2</v>
      </c>
      <c r="GV13" s="22">
        <v>16.8</v>
      </c>
      <c r="GW13" s="22">
        <v>19</v>
      </c>
      <c r="GX13" s="36">
        <v>15.5</v>
      </c>
      <c r="GY13" s="22">
        <v>15.6</v>
      </c>
      <c r="GZ13" s="22">
        <v>18.8</v>
      </c>
      <c r="HA13" s="22">
        <v>21.6</v>
      </c>
      <c r="HB13" s="22">
        <v>23</v>
      </c>
      <c r="HC13" s="22">
        <v>25</v>
      </c>
      <c r="HD13" s="22">
        <v>25.6</v>
      </c>
      <c r="HE13" s="22">
        <v>25.2</v>
      </c>
      <c r="HF13" s="22">
        <v>24.4</v>
      </c>
      <c r="HG13" s="22">
        <v>21.5</v>
      </c>
      <c r="HH13" s="36">
        <v>24.4</v>
      </c>
      <c r="HI13" s="22">
        <v>22.5</v>
      </c>
      <c r="HJ13" s="22">
        <v>27.4</v>
      </c>
      <c r="HK13" s="22">
        <v>26</v>
      </c>
      <c r="HL13" s="22">
        <v>29.2</v>
      </c>
      <c r="HM13" s="22">
        <v>31.5</v>
      </c>
      <c r="HN13" s="22">
        <v>29</v>
      </c>
      <c r="HO13" s="22">
        <v>24.4</v>
      </c>
      <c r="HP13" s="22">
        <v>23</v>
      </c>
      <c r="HQ13" s="22">
        <v>23.8</v>
      </c>
      <c r="HR13" s="36">
        <v>16.5</v>
      </c>
      <c r="HS13" s="22">
        <v>23</v>
      </c>
      <c r="HT13" s="22">
        <v>25.5</v>
      </c>
      <c r="HU13" s="22">
        <v>28.5</v>
      </c>
      <c r="HV13" s="22">
        <v>27.5</v>
      </c>
      <c r="HW13" s="22">
        <v>27.4</v>
      </c>
      <c r="HX13" s="22">
        <v>25.5</v>
      </c>
      <c r="HY13" s="22">
        <v>27.8</v>
      </c>
      <c r="HZ13" s="22">
        <v>28.6</v>
      </c>
      <c r="IA13" s="22">
        <v>26.4</v>
      </c>
      <c r="IB13" s="36">
        <v>29.4</v>
      </c>
      <c r="IC13" s="22">
        <v>29.6</v>
      </c>
      <c r="ID13" s="22">
        <v>28</v>
      </c>
      <c r="IE13" s="22">
        <v>29</v>
      </c>
      <c r="IF13" s="22">
        <v>25.4</v>
      </c>
      <c r="IG13" s="22">
        <v>25.6</v>
      </c>
      <c r="IH13" s="22">
        <v>26.5</v>
      </c>
      <c r="II13" s="22">
        <v>22.4</v>
      </c>
      <c r="IJ13" s="22">
        <v>21.8</v>
      </c>
      <c r="IK13" s="22">
        <v>24.5</v>
      </c>
      <c r="IL13" s="22">
        <v>26.4</v>
      </c>
      <c r="IM13" s="36">
        <v>26.6</v>
      </c>
      <c r="IN13" s="22">
        <v>27</v>
      </c>
      <c r="IO13" s="22">
        <v>28.5</v>
      </c>
      <c r="IP13" s="22">
        <v>30.6</v>
      </c>
      <c r="IQ13" s="22">
        <v>25</v>
      </c>
      <c r="IR13" s="22">
        <v>27.5</v>
      </c>
      <c r="IS13" s="22">
        <v>27.2</v>
      </c>
      <c r="IT13" s="22">
        <v>26.5</v>
      </c>
      <c r="IU13" s="22">
        <v>24.5</v>
      </c>
      <c r="IV13" s="22">
        <v>27.5</v>
      </c>
      <c r="IW13" s="36">
        <v>28</v>
      </c>
      <c r="IX13" s="22">
        <v>30</v>
      </c>
      <c r="IY13" s="22">
        <v>31</v>
      </c>
      <c r="IZ13" s="22">
        <v>33.5</v>
      </c>
      <c r="JA13" s="22">
        <v>34.5</v>
      </c>
      <c r="JB13" s="22">
        <v>31</v>
      </c>
      <c r="JC13" s="22">
        <v>29.8</v>
      </c>
      <c r="JD13" s="22">
        <v>19</v>
      </c>
      <c r="JE13" s="22">
        <v>25</v>
      </c>
      <c r="JF13" s="22">
        <v>27.6</v>
      </c>
      <c r="JG13" s="36">
        <v>21.6</v>
      </c>
      <c r="JH13" s="22">
        <v>24</v>
      </c>
      <c r="JI13" s="22">
        <v>26.5</v>
      </c>
      <c r="JJ13" s="22">
        <v>29.5</v>
      </c>
      <c r="JK13" s="22">
        <v>25</v>
      </c>
      <c r="JL13" s="22">
        <v>24</v>
      </c>
      <c r="JM13" s="22">
        <v>23</v>
      </c>
      <c r="JN13" s="22">
        <v>27</v>
      </c>
      <c r="JO13" s="22">
        <v>26.2</v>
      </c>
      <c r="JP13" s="22">
        <v>27</v>
      </c>
      <c r="JQ13" s="36">
        <v>27.5</v>
      </c>
      <c r="JR13" s="22">
        <v>30.5</v>
      </c>
      <c r="JS13" s="22">
        <v>28</v>
      </c>
      <c r="JT13" s="22">
        <v>27</v>
      </c>
      <c r="JU13" s="22">
        <v>29.6</v>
      </c>
      <c r="JV13" s="22">
        <v>32.799999999999997</v>
      </c>
      <c r="JW13" s="22">
        <v>34.200000000000003</v>
      </c>
      <c r="JX13" s="22">
        <v>32.799999999999997</v>
      </c>
      <c r="JY13" s="22">
        <v>33.200000000000003</v>
      </c>
      <c r="JZ13" s="22">
        <v>27.6</v>
      </c>
      <c r="KA13" s="36">
        <v>30</v>
      </c>
      <c r="KB13" s="22">
        <v>30.5</v>
      </c>
      <c r="KC13" s="22">
        <v>30.4</v>
      </c>
      <c r="KD13" s="22">
        <v>30.4</v>
      </c>
      <c r="KE13" s="22">
        <v>32.5</v>
      </c>
      <c r="KF13" s="22">
        <v>34.5</v>
      </c>
      <c r="KG13" s="22">
        <v>32.4</v>
      </c>
      <c r="KH13" s="22">
        <v>33.5</v>
      </c>
      <c r="KI13" s="22">
        <v>33.4</v>
      </c>
      <c r="KJ13" s="22">
        <v>35</v>
      </c>
      <c r="KK13" s="36">
        <v>36.799999999999997</v>
      </c>
      <c r="KL13" s="22">
        <v>34.200000000000003</v>
      </c>
      <c r="KM13" s="22">
        <v>32.6</v>
      </c>
      <c r="KN13" s="22">
        <v>32.6</v>
      </c>
      <c r="KO13" s="22">
        <v>33.799999999999997</v>
      </c>
      <c r="KP13" s="22">
        <v>36.4</v>
      </c>
      <c r="KQ13" s="22">
        <v>36.4</v>
      </c>
      <c r="KR13" s="22">
        <v>36.4</v>
      </c>
      <c r="KS13" s="22">
        <v>36.6</v>
      </c>
      <c r="KT13" s="22">
        <v>37</v>
      </c>
      <c r="KU13" s="22">
        <v>35</v>
      </c>
      <c r="LJ13" s="40"/>
      <c r="LU13" s="40"/>
      <c r="MG13" s="22"/>
      <c r="MH13" s="22"/>
    </row>
    <row r="14" spans="1:346" x14ac:dyDescent="0.25">
      <c r="A14" s="7" t="s">
        <v>14</v>
      </c>
      <c r="B14" s="22">
        <v>6.4</v>
      </c>
      <c r="C14" s="22">
        <v>10.6</v>
      </c>
      <c r="D14" s="22">
        <v>12.6</v>
      </c>
      <c r="E14" s="22">
        <v>9</v>
      </c>
      <c r="F14" s="22">
        <v>6.8</v>
      </c>
      <c r="G14" s="22">
        <v>9</v>
      </c>
      <c r="H14" s="22">
        <v>13.4</v>
      </c>
      <c r="I14" s="22">
        <v>14.2</v>
      </c>
      <c r="J14" s="22">
        <v>11.6</v>
      </c>
      <c r="K14" s="32">
        <v>8.8000000000000007</v>
      </c>
      <c r="L14" s="36">
        <v>5.6</v>
      </c>
      <c r="M14" s="22">
        <v>5.2</v>
      </c>
      <c r="N14" s="22">
        <v>5.6</v>
      </c>
      <c r="O14" s="22">
        <v>5</v>
      </c>
      <c r="P14" s="22">
        <v>11.4</v>
      </c>
      <c r="Q14" s="22">
        <v>14</v>
      </c>
      <c r="R14" s="22">
        <v>17.8</v>
      </c>
      <c r="T14" s="22">
        <v>16.8</v>
      </c>
      <c r="U14" s="22">
        <v>9.6</v>
      </c>
      <c r="V14" s="22">
        <v>3.4</v>
      </c>
      <c r="W14" s="36">
        <v>4.5</v>
      </c>
      <c r="X14" s="22">
        <v>6</v>
      </c>
      <c r="Y14" s="22">
        <v>8</v>
      </c>
      <c r="Z14" s="22">
        <v>3</v>
      </c>
      <c r="AA14" s="22">
        <v>2.8</v>
      </c>
      <c r="AB14" s="22">
        <v>2.6</v>
      </c>
      <c r="AC14" s="22">
        <v>4.2</v>
      </c>
      <c r="AD14" s="22">
        <v>4.2</v>
      </c>
      <c r="AE14" s="22">
        <v>5.8</v>
      </c>
      <c r="AF14" s="22">
        <v>7.4</v>
      </c>
      <c r="AG14" s="22">
        <v>8.8000000000000007</v>
      </c>
      <c r="AH14" s="22">
        <v>6.6</v>
      </c>
      <c r="AI14" s="36">
        <v>2.4</v>
      </c>
      <c r="AJ14" s="22">
        <v>1.2</v>
      </c>
      <c r="AK14" s="22">
        <v>5.6</v>
      </c>
      <c r="AL14" s="22">
        <v>3</v>
      </c>
      <c r="AM14" s="22">
        <v>0.2</v>
      </c>
      <c r="AN14" s="22">
        <v>3.6</v>
      </c>
      <c r="AO14" s="22">
        <v>8.8000000000000007</v>
      </c>
      <c r="AP14" s="22">
        <v>10.4</v>
      </c>
      <c r="AQ14" s="32">
        <v>10</v>
      </c>
      <c r="AR14" s="36">
        <v>10</v>
      </c>
      <c r="AS14" s="22">
        <v>10</v>
      </c>
      <c r="AT14" s="22">
        <v>10</v>
      </c>
      <c r="AU14" s="22">
        <v>11.2</v>
      </c>
      <c r="AV14" s="22">
        <v>9.6</v>
      </c>
      <c r="AW14" s="22">
        <v>7.8</v>
      </c>
      <c r="AX14" s="22">
        <v>8.6</v>
      </c>
      <c r="AY14" s="22">
        <v>5.8</v>
      </c>
      <c r="AZ14" s="22">
        <v>8.6</v>
      </c>
      <c r="BA14" s="32">
        <v>9</v>
      </c>
      <c r="BB14" s="36">
        <v>9</v>
      </c>
      <c r="BC14" s="22">
        <v>6.4</v>
      </c>
      <c r="BD14" s="22">
        <v>3</v>
      </c>
      <c r="BE14" s="22">
        <v>4.5</v>
      </c>
      <c r="BF14" s="22">
        <v>-1.4</v>
      </c>
      <c r="BG14" s="22">
        <v>-1</v>
      </c>
      <c r="BH14" s="22">
        <v>-0.2</v>
      </c>
      <c r="BI14" s="22">
        <v>-0.4</v>
      </c>
      <c r="BJ14" s="22">
        <v>0</v>
      </c>
      <c r="BK14" s="22">
        <v>4.4000000000000004</v>
      </c>
      <c r="BL14" s="36">
        <v>2.2000000000000002</v>
      </c>
      <c r="BM14" s="22">
        <v>2.2000000000000002</v>
      </c>
      <c r="BN14" s="22">
        <v>4</v>
      </c>
      <c r="BO14" s="22">
        <v>7.6</v>
      </c>
      <c r="BP14" s="22">
        <v>6.2</v>
      </c>
      <c r="BQ14" s="22">
        <v>6.6</v>
      </c>
      <c r="BR14" s="22">
        <v>7</v>
      </c>
      <c r="BS14" s="22">
        <v>7.4</v>
      </c>
      <c r="BT14" s="22">
        <v>6</v>
      </c>
      <c r="BU14" s="32">
        <v>5</v>
      </c>
      <c r="BV14" s="36">
        <v>4.8</v>
      </c>
      <c r="BW14" s="22">
        <v>3.4</v>
      </c>
      <c r="BX14" s="22">
        <v>-1.2</v>
      </c>
      <c r="BY14" s="22">
        <v>-2.6</v>
      </c>
      <c r="BZ14" s="22">
        <v>-3.8</v>
      </c>
      <c r="CA14" s="22">
        <v>0.2</v>
      </c>
      <c r="CB14" s="22">
        <v>1</v>
      </c>
      <c r="CC14" s="22">
        <v>3.6</v>
      </c>
      <c r="CD14" s="22">
        <v>2.4</v>
      </c>
      <c r="CE14" s="32">
        <v>-0.8</v>
      </c>
      <c r="CF14" s="36">
        <v>1.6</v>
      </c>
      <c r="CG14" s="22">
        <v>3.2</v>
      </c>
      <c r="CH14" s="22">
        <v>9</v>
      </c>
      <c r="CI14" s="22">
        <v>3.8</v>
      </c>
      <c r="CJ14" s="22">
        <v>-3.4</v>
      </c>
      <c r="CK14" s="22">
        <v>2.2000000000000002</v>
      </c>
      <c r="CL14" s="22">
        <v>0.2</v>
      </c>
      <c r="CM14" s="22">
        <v>-4.5999999999999996</v>
      </c>
      <c r="CN14" s="22">
        <v>-2.4</v>
      </c>
      <c r="CO14" s="22">
        <v>-4.5999999999999996</v>
      </c>
      <c r="CP14" s="22">
        <v>-5</v>
      </c>
      <c r="CQ14" s="36">
        <v>-6</v>
      </c>
      <c r="CR14" s="22">
        <v>-8.6</v>
      </c>
      <c r="CS14" s="22">
        <v>-1</v>
      </c>
      <c r="CT14" s="22">
        <v>-1.6</v>
      </c>
      <c r="CU14" s="22">
        <v>0.8</v>
      </c>
      <c r="CV14" s="22">
        <v>-2</v>
      </c>
      <c r="CW14" s="22">
        <v>-8</v>
      </c>
      <c r="CX14" s="22">
        <v>-14.2</v>
      </c>
      <c r="CY14" s="22">
        <v>-11.6</v>
      </c>
      <c r="CZ14" s="22">
        <v>1.6</v>
      </c>
      <c r="DA14" s="36">
        <v>3</v>
      </c>
      <c r="DB14" s="22">
        <v>1.4</v>
      </c>
      <c r="DC14" s="22">
        <v>-1</v>
      </c>
      <c r="DD14" s="22">
        <v>-6.2</v>
      </c>
      <c r="DE14" s="22">
        <v>-6.6</v>
      </c>
      <c r="DF14" s="22">
        <v>-4.5999999999999996</v>
      </c>
      <c r="DG14" s="22">
        <v>-5.6</v>
      </c>
      <c r="DH14" s="22">
        <v>-2</v>
      </c>
      <c r="DI14" s="22">
        <v>-0.4</v>
      </c>
      <c r="DJ14" s="22">
        <v>-1.2</v>
      </c>
      <c r="DK14" s="36">
        <v>3.2</v>
      </c>
      <c r="DL14" s="22">
        <v>6.2</v>
      </c>
      <c r="DM14" s="22">
        <v>5.6</v>
      </c>
      <c r="DN14" s="22">
        <v>3</v>
      </c>
      <c r="DO14" s="22">
        <v>3</v>
      </c>
      <c r="DP14" s="22">
        <v>4.8</v>
      </c>
      <c r="DQ14" s="22">
        <v>0.4</v>
      </c>
      <c r="DR14" s="22">
        <v>3</v>
      </c>
      <c r="DS14" s="22">
        <v>0.6</v>
      </c>
      <c r="DT14" s="22">
        <v>3.6</v>
      </c>
      <c r="DU14" s="22">
        <v>6.2</v>
      </c>
      <c r="DV14" s="36">
        <v>1.4</v>
      </c>
      <c r="DW14" s="22">
        <v>3</v>
      </c>
      <c r="DX14" s="22">
        <v>0.6</v>
      </c>
      <c r="DY14" s="22">
        <v>-3.8</v>
      </c>
      <c r="DZ14" s="22">
        <v>-1</v>
      </c>
      <c r="EA14" s="22">
        <v>1</v>
      </c>
      <c r="EB14" s="22">
        <v>2.6</v>
      </c>
      <c r="EC14" s="22">
        <v>0.8</v>
      </c>
      <c r="ED14" s="22">
        <v>-0.4</v>
      </c>
      <c r="EE14" s="32">
        <v>-3</v>
      </c>
      <c r="EF14" s="36">
        <v>-5.4</v>
      </c>
      <c r="EG14" s="22">
        <v>-4.4000000000000004</v>
      </c>
      <c r="EH14" s="22">
        <v>-5</v>
      </c>
      <c r="EI14" s="22">
        <v>-5.6</v>
      </c>
      <c r="EJ14" s="22">
        <v>-4</v>
      </c>
      <c r="EK14" s="22">
        <v>-3.8</v>
      </c>
      <c r="EL14" s="22">
        <v>-2</v>
      </c>
      <c r="EM14" s="22">
        <v>-7.6</v>
      </c>
      <c r="EN14" s="22">
        <v>-6.2</v>
      </c>
      <c r="EO14" s="22">
        <v>1</v>
      </c>
      <c r="EP14" s="36">
        <v>-5</v>
      </c>
      <c r="EQ14" s="22">
        <v>-4</v>
      </c>
      <c r="ER14" s="22">
        <v>2</v>
      </c>
      <c r="ES14" s="22">
        <v>6.6</v>
      </c>
      <c r="ET14" s="22">
        <v>6.6</v>
      </c>
      <c r="EU14" s="22">
        <v>1.5</v>
      </c>
      <c r="EV14" s="22">
        <v>4.4000000000000004</v>
      </c>
      <c r="EW14" s="22">
        <v>5.4</v>
      </c>
      <c r="EX14" s="22"/>
      <c r="EY14" s="36">
        <v>6</v>
      </c>
      <c r="EZ14" s="22">
        <v>4</v>
      </c>
      <c r="FA14" s="22">
        <v>6.4</v>
      </c>
      <c r="FB14" s="22">
        <v>4.2</v>
      </c>
      <c r="FC14" s="22">
        <v>2.2000000000000002</v>
      </c>
      <c r="FD14" s="22">
        <v>0.4</v>
      </c>
      <c r="FE14" s="22">
        <v>0</v>
      </c>
      <c r="FF14" s="22">
        <v>0</v>
      </c>
      <c r="FG14" s="22">
        <v>0.6</v>
      </c>
      <c r="FH14" s="32">
        <v>0.2</v>
      </c>
      <c r="FI14" s="36">
        <v>-1.2</v>
      </c>
      <c r="FJ14" s="22">
        <v>4.4000000000000004</v>
      </c>
      <c r="FK14" s="22">
        <v>4</v>
      </c>
      <c r="FL14" s="22">
        <v>4.8</v>
      </c>
      <c r="FM14" s="22">
        <v>5</v>
      </c>
      <c r="FN14" s="22">
        <v>6.2</v>
      </c>
      <c r="FO14" s="22">
        <v>0.4</v>
      </c>
      <c r="FP14" s="22">
        <v>-0.2</v>
      </c>
      <c r="FQ14" s="22">
        <v>-1.2</v>
      </c>
      <c r="FR14" s="22">
        <v>0.2</v>
      </c>
      <c r="FS14" s="36">
        <v>4.5999999999999996</v>
      </c>
      <c r="FT14" s="22">
        <v>-1.6</v>
      </c>
      <c r="FU14" s="22">
        <v>5.8</v>
      </c>
      <c r="FV14" s="22">
        <v>3.8</v>
      </c>
      <c r="FW14" s="22">
        <v>0.4</v>
      </c>
      <c r="FX14" s="22">
        <v>1.6</v>
      </c>
      <c r="FY14" s="22">
        <v>9.8000000000000007</v>
      </c>
      <c r="FZ14" s="22">
        <v>10</v>
      </c>
      <c r="GA14" s="22">
        <v>8.1999999999999993</v>
      </c>
      <c r="GB14" s="22">
        <v>8.4</v>
      </c>
      <c r="GC14" s="22">
        <v>9.4</v>
      </c>
      <c r="GD14" s="36">
        <v>6.2</v>
      </c>
      <c r="GE14" s="22">
        <v>4.8</v>
      </c>
      <c r="GF14" s="22">
        <v>1.2</v>
      </c>
      <c r="GG14" s="22">
        <v>4</v>
      </c>
      <c r="GH14" s="22">
        <v>2.6</v>
      </c>
      <c r="GI14" s="22">
        <v>6.4</v>
      </c>
      <c r="GJ14" s="22">
        <v>4.8</v>
      </c>
      <c r="GK14" s="22">
        <v>2.6</v>
      </c>
      <c r="GL14" s="22">
        <v>6.2</v>
      </c>
      <c r="GM14" s="22">
        <v>1.2</v>
      </c>
      <c r="GN14" s="36">
        <v>-0.6</v>
      </c>
      <c r="GO14" s="22">
        <v>0.8</v>
      </c>
      <c r="GP14" s="22">
        <v>13.8</v>
      </c>
      <c r="GQ14" s="22">
        <v>9.6</v>
      </c>
      <c r="GR14" s="22">
        <v>9.6</v>
      </c>
      <c r="GS14" s="22">
        <v>3.2</v>
      </c>
      <c r="GT14" s="22">
        <v>6.2</v>
      </c>
      <c r="GU14" s="22">
        <v>8</v>
      </c>
      <c r="GV14" s="22">
        <v>6.2</v>
      </c>
      <c r="GW14" s="22">
        <v>0</v>
      </c>
      <c r="GX14" s="36">
        <v>7.8</v>
      </c>
      <c r="GY14" s="22">
        <v>6.8</v>
      </c>
      <c r="GZ14" s="22">
        <v>-0.4</v>
      </c>
      <c r="HA14" s="22">
        <v>1.4</v>
      </c>
      <c r="HB14" s="22">
        <v>9.1999999999999993</v>
      </c>
      <c r="HC14" s="22">
        <v>4.4000000000000004</v>
      </c>
      <c r="HD14" s="22">
        <v>8.8000000000000007</v>
      </c>
      <c r="HE14" s="22">
        <v>12.8</v>
      </c>
      <c r="HF14" s="22">
        <v>9.6</v>
      </c>
      <c r="HG14" s="22">
        <v>11.4</v>
      </c>
      <c r="HH14" s="36">
        <v>9.5</v>
      </c>
      <c r="HI14" s="22">
        <v>11.6</v>
      </c>
      <c r="HJ14" s="22">
        <v>14.6</v>
      </c>
      <c r="HK14" s="22">
        <v>12.2</v>
      </c>
      <c r="HL14" s="22">
        <v>12.8</v>
      </c>
      <c r="HM14" s="22">
        <v>19.600000000000001</v>
      </c>
      <c r="HN14" s="22">
        <v>13.4</v>
      </c>
      <c r="HO14" s="22">
        <v>17.2</v>
      </c>
      <c r="HP14" s="22">
        <v>12.6</v>
      </c>
      <c r="HQ14" s="22">
        <v>12.8</v>
      </c>
      <c r="HR14" s="36">
        <v>12.8</v>
      </c>
      <c r="HS14" s="22">
        <v>10.8</v>
      </c>
      <c r="HT14" s="22">
        <v>9.6</v>
      </c>
      <c r="HU14" s="22">
        <v>9</v>
      </c>
      <c r="HV14" s="22">
        <v>12.6</v>
      </c>
      <c r="HW14" s="22">
        <v>17</v>
      </c>
      <c r="HX14" s="22">
        <v>16.600000000000001</v>
      </c>
      <c r="HY14" s="22">
        <v>15.4</v>
      </c>
      <c r="HZ14" s="22">
        <v>14.8</v>
      </c>
      <c r="IA14" s="22">
        <v>12.4</v>
      </c>
      <c r="IB14" s="36">
        <v>10.4</v>
      </c>
      <c r="IC14" s="22">
        <v>11</v>
      </c>
      <c r="ID14" s="22">
        <v>15</v>
      </c>
      <c r="IE14" s="22">
        <v>14.2</v>
      </c>
      <c r="IF14" s="22">
        <v>12.4</v>
      </c>
      <c r="IG14" s="22">
        <v>13</v>
      </c>
      <c r="IH14" s="22">
        <v>17.2</v>
      </c>
      <c r="II14" s="22">
        <v>13.6</v>
      </c>
      <c r="IJ14" s="22">
        <v>14</v>
      </c>
      <c r="IK14" s="22">
        <v>9.6</v>
      </c>
      <c r="IL14" s="22">
        <v>10</v>
      </c>
      <c r="IM14" s="36">
        <v>10</v>
      </c>
      <c r="IN14" s="22">
        <v>9.8000000000000007</v>
      </c>
      <c r="IO14" s="22">
        <v>11.2</v>
      </c>
      <c r="IP14" s="22">
        <v>16.8</v>
      </c>
      <c r="IQ14" s="22">
        <v>14.4</v>
      </c>
      <c r="IR14" s="22">
        <v>17.399999999999999</v>
      </c>
      <c r="IS14" s="22">
        <v>12.8</v>
      </c>
      <c r="IT14" s="22">
        <v>12.2</v>
      </c>
      <c r="IU14" s="22">
        <v>15.2</v>
      </c>
      <c r="IV14" s="22">
        <v>17.2</v>
      </c>
      <c r="IW14" s="36">
        <v>18</v>
      </c>
      <c r="IX14" s="22">
        <v>15.4</v>
      </c>
      <c r="IY14" s="22">
        <v>13.6</v>
      </c>
      <c r="IZ14" s="22">
        <v>14.6</v>
      </c>
      <c r="JA14" s="22">
        <v>17.399999999999999</v>
      </c>
      <c r="JB14" s="22">
        <v>18</v>
      </c>
      <c r="JC14" s="22">
        <v>21</v>
      </c>
      <c r="JD14" s="22">
        <v>14.6</v>
      </c>
      <c r="JE14" s="22">
        <v>16.2</v>
      </c>
      <c r="JF14" s="22">
        <v>14.2</v>
      </c>
      <c r="JG14" s="36">
        <v>13.885999999999999</v>
      </c>
      <c r="JH14" s="22">
        <v>12.8</v>
      </c>
      <c r="JI14" s="22">
        <v>12.4</v>
      </c>
      <c r="JJ14" s="22">
        <v>12.2</v>
      </c>
      <c r="JK14" s="22">
        <v>15.8</v>
      </c>
      <c r="JL14" s="22">
        <v>15</v>
      </c>
      <c r="JM14" s="22">
        <v>15.8</v>
      </c>
      <c r="JN14" s="22">
        <v>15.6</v>
      </c>
      <c r="JO14" s="22">
        <v>17</v>
      </c>
      <c r="JP14" s="22">
        <v>16</v>
      </c>
      <c r="JQ14" s="36">
        <v>16</v>
      </c>
      <c r="JR14" s="22">
        <v>16.5</v>
      </c>
      <c r="JS14" s="22">
        <v>18.2</v>
      </c>
      <c r="JT14" s="22">
        <v>17.8</v>
      </c>
      <c r="JU14" s="22">
        <v>13.5</v>
      </c>
      <c r="JV14" s="22">
        <v>16</v>
      </c>
      <c r="JW14" s="22">
        <v>18</v>
      </c>
      <c r="JX14" s="22">
        <v>17</v>
      </c>
      <c r="JY14" s="22">
        <v>16.2</v>
      </c>
      <c r="JZ14" s="22">
        <v>20.6</v>
      </c>
      <c r="KA14" s="36">
        <v>16</v>
      </c>
      <c r="KB14" s="22">
        <v>11</v>
      </c>
      <c r="KC14" s="22">
        <v>13.2</v>
      </c>
      <c r="KD14" s="22">
        <v>15</v>
      </c>
      <c r="KE14" s="22">
        <v>18.399999999999999</v>
      </c>
      <c r="KF14" s="22">
        <v>23</v>
      </c>
      <c r="KG14" s="22">
        <v>17.600000000000001</v>
      </c>
      <c r="KH14" s="22">
        <v>16</v>
      </c>
      <c r="KI14" s="22">
        <v>16.8</v>
      </c>
      <c r="KJ14" s="22">
        <v>16.2</v>
      </c>
      <c r="KK14" s="36">
        <v>18.399999999999999</v>
      </c>
      <c r="KL14" s="22">
        <v>20.5</v>
      </c>
      <c r="KM14" s="22">
        <v>15.8</v>
      </c>
      <c r="KN14" s="22">
        <v>15.5</v>
      </c>
      <c r="KO14" s="22">
        <v>16.399999999999999</v>
      </c>
      <c r="KP14" s="22">
        <v>17.8</v>
      </c>
      <c r="KQ14" s="22">
        <v>21.4</v>
      </c>
      <c r="KR14" s="22">
        <v>20.8</v>
      </c>
      <c r="KS14" s="22">
        <v>21.8</v>
      </c>
      <c r="KT14" s="22">
        <v>21.5</v>
      </c>
      <c r="KU14" s="22">
        <v>22</v>
      </c>
      <c r="LJ14" s="40"/>
      <c r="LU14" s="40"/>
      <c r="MG14" s="22"/>
      <c r="MH14" s="22"/>
    </row>
    <row r="15" spans="1:346" x14ac:dyDescent="0.25">
      <c r="A15" s="28" t="s">
        <v>52</v>
      </c>
      <c r="B15" s="29">
        <v>75</v>
      </c>
      <c r="C15" s="29">
        <v>80.666666666666671</v>
      </c>
      <c r="D15" s="29">
        <v>73.666666666666671</v>
      </c>
      <c r="E15" s="29">
        <v>78.333333333333329</v>
      </c>
      <c r="F15" s="29">
        <v>70</v>
      </c>
      <c r="G15" s="29">
        <v>82.333333333333329</v>
      </c>
      <c r="H15" s="29">
        <v>93.333333333333329</v>
      </c>
      <c r="I15" s="29">
        <v>97.333333333333329</v>
      </c>
      <c r="J15" s="29">
        <v>86.666666666666671</v>
      </c>
      <c r="K15" s="33">
        <v>83.666666666666671</v>
      </c>
      <c r="L15" s="37">
        <v>83.666666666666671</v>
      </c>
      <c r="M15" s="29">
        <v>77.666666666666671</v>
      </c>
      <c r="N15" s="29">
        <v>78.333333333333329</v>
      </c>
      <c r="O15" s="29">
        <v>76.666666666666671</v>
      </c>
      <c r="P15" s="29">
        <v>80.333333333333329</v>
      </c>
      <c r="Q15" s="29">
        <v>77</v>
      </c>
      <c r="R15" s="29">
        <v>69.666666666666671</v>
      </c>
      <c r="T15" s="29">
        <v>52.333333333333336</v>
      </c>
      <c r="U15" s="29">
        <v>72</v>
      </c>
      <c r="V15" s="29">
        <v>81.333333333333329</v>
      </c>
      <c r="W15" s="37">
        <v>69.333333333333329</v>
      </c>
      <c r="X15" s="29">
        <v>80.333333333333329</v>
      </c>
      <c r="Y15" s="29">
        <v>91.666666666666671</v>
      </c>
      <c r="Z15" s="29">
        <v>83.333333333333329</v>
      </c>
      <c r="AA15" s="29">
        <v>97.666666666666671</v>
      </c>
      <c r="AB15" s="29">
        <v>96.666666666666671</v>
      </c>
      <c r="AC15" s="29">
        <v>83</v>
      </c>
      <c r="AD15" s="29">
        <v>81.333333333333329</v>
      </c>
      <c r="AE15" s="29">
        <v>96</v>
      </c>
      <c r="AF15" s="29">
        <v>91</v>
      </c>
      <c r="AG15" s="29">
        <v>76</v>
      </c>
      <c r="AH15" s="29">
        <v>76.666666666666671</v>
      </c>
      <c r="AI15" s="37">
        <v>83.666666666666671</v>
      </c>
      <c r="AJ15" s="29">
        <v>81.666666666666671</v>
      </c>
      <c r="AK15" s="29">
        <v>88.333333333333329</v>
      </c>
      <c r="AL15" s="29">
        <v>86.333333333333329</v>
      </c>
      <c r="AM15" s="29">
        <v>89</v>
      </c>
      <c r="AN15" s="29">
        <v>90.333333333333329</v>
      </c>
      <c r="AO15" s="29">
        <v>100</v>
      </c>
      <c r="AP15" s="29">
        <v>92.333333333333329</v>
      </c>
      <c r="AQ15" s="33">
        <v>93.666666666666671</v>
      </c>
      <c r="AR15" s="37">
        <v>91.666666666666671</v>
      </c>
      <c r="AS15" s="29">
        <v>97.333333333333329</v>
      </c>
      <c r="AT15" s="29">
        <v>98.333333333333329</v>
      </c>
      <c r="AU15" s="29">
        <v>96.666666666666671</v>
      </c>
      <c r="AV15" s="29">
        <v>88.333333333333329</v>
      </c>
      <c r="AW15" s="29">
        <v>90.333333333333329</v>
      </c>
      <c r="AX15" s="29">
        <v>92</v>
      </c>
      <c r="AY15" s="29">
        <v>90.333333333333329</v>
      </c>
      <c r="AZ15" s="29">
        <v>96.333333333333329</v>
      </c>
      <c r="BA15" s="33">
        <v>63.333333333333336</v>
      </c>
      <c r="BB15" s="37">
        <v>62.333333333333336</v>
      </c>
      <c r="BC15" s="29">
        <v>60.666666666666664</v>
      </c>
      <c r="BD15" s="29">
        <v>67.333333333333329</v>
      </c>
      <c r="BE15" s="29">
        <v>74.333333333333329</v>
      </c>
      <c r="BF15" s="29">
        <v>80.333333333333329</v>
      </c>
      <c r="BG15" s="29">
        <v>82.333333333333329</v>
      </c>
      <c r="BH15" s="29">
        <v>80.333333333333329</v>
      </c>
      <c r="BI15" s="29">
        <v>85</v>
      </c>
      <c r="BJ15" s="29">
        <v>88</v>
      </c>
      <c r="BK15" s="29">
        <v>94.666666666666671</v>
      </c>
      <c r="BL15" s="37">
        <v>95</v>
      </c>
      <c r="BM15" s="29">
        <v>98.666666666666671</v>
      </c>
      <c r="BN15" s="29">
        <v>98</v>
      </c>
      <c r="BO15" s="29">
        <v>96.333333333333329</v>
      </c>
      <c r="BP15" s="29">
        <v>96</v>
      </c>
      <c r="BQ15" s="29">
        <v>99</v>
      </c>
      <c r="BR15" s="29">
        <v>91.333333333333329</v>
      </c>
      <c r="BS15" s="29">
        <v>96</v>
      </c>
      <c r="BT15" s="29">
        <v>98</v>
      </c>
      <c r="BU15" s="33">
        <v>84</v>
      </c>
      <c r="BV15" s="37">
        <v>96</v>
      </c>
      <c r="BW15" s="29">
        <v>81.666666666666671</v>
      </c>
      <c r="BX15" s="29">
        <v>86.666666666666671</v>
      </c>
      <c r="BY15" s="29">
        <v>87.333333333333329</v>
      </c>
      <c r="BZ15" s="29">
        <v>91</v>
      </c>
      <c r="CA15" s="29">
        <v>100</v>
      </c>
      <c r="CB15" s="29">
        <v>94.333333333333329</v>
      </c>
      <c r="CC15" s="29">
        <v>94.666666666666671</v>
      </c>
      <c r="CD15" s="29">
        <v>74.333333333333329</v>
      </c>
      <c r="CE15" s="33">
        <v>76</v>
      </c>
      <c r="CF15" s="37">
        <v>64</v>
      </c>
      <c r="CG15" s="29">
        <v>43.666666666666664</v>
      </c>
      <c r="CH15" s="29">
        <v>30</v>
      </c>
      <c r="CI15" s="29">
        <v>50.333333333333336</v>
      </c>
      <c r="CJ15" s="29">
        <v>67.333333333333329</v>
      </c>
      <c r="CK15" s="29">
        <v>86</v>
      </c>
      <c r="CL15" s="29">
        <v>72</v>
      </c>
      <c r="CM15" s="29">
        <v>86.333333333333329</v>
      </c>
      <c r="CN15" s="29">
        <v>68.333333333333329</v>
      </c>
      <c r="CO15" s="29">
        <v>53.666666666666664</v>
      </c>
      <c r="CP15" s="29">
        <v>60.666666666666664</v>
      </c>
      <c r="CQ15" s="37">
        <v>42</v>
      </c>
      <c r="CR15" s="29">
        <v>54.666666666666664</v>
      </c>
      <c r="CS15" s="29">
        <v>45.666666666666664</v>
      </c>
      <c r="CT15" s="29">
        <v>73.666666666666671</v>
      </c>
      <c r="CU15" s="29">
        <v>52.333333333333336</v>
      </c>
      <c r="CV15" s="29">
        <v>61.333333333333336</v>
      </c>
      <c r="CW15" s="29">
        <v>74.333333333333329</v>
      </c>
      <c r="CX15" s="29">
        <v>85.333333333333329</v>
      </c>
      <c r="CY15" s="29">
        <v>79.666666666666671</v>
      </c>
      <c r="CZ15" s="29">
        <v>61.333333333333336</v>
      </c>
      <c r="DA15" s="37">
        <v>77.666666666666671</v>
      </c>
      <c r="DB15" s="29">
        <v>62.666666666666664</v>
      </c>
      <c r="DC15" s="29">
        <v>71.333333333333329</v>
      </c>
      <c r="DD15" s="29">
        <v>77.666666666666671</v>
      </c>
      <c r="DE15" s="29">
        <v>68.666666666666671</v>
      </c>
      <c r="DF15" s="29">
        <v>71.666666666666671</v>
      </c>
      <c r="DG15" s="29">
        <v>90.333333333333329</v>
      </c>
      <c r="DH15" s="29">
        <v>93.666666666666671</v>
      </c>
      <c r="DI15" s="29">
        <v>88.333333333333329</v>
      </c>
      <c r="DJ15" s="29">
        <v>95.666666666666671</v>
      </c>
      <c r="DK15" s="37">
        <v>96.333333333333329</v>
      </c>
      <c r="DL15" s="29">
        <v>93.333333333333329</v>
      </c>
      <c r="DM15" s="29">
        <v>81</v>
      </c>
      <c r="DN15" s="29">
        <v>94.333333333333329</v>
      </c>
      <c r="DO15" s="29">
        <v>88</v>
      </c>
      <c r="DP15" s="29">
        <v>78.666666666666671</v>
      </c>
      <c r="DQ15" s="29">
        <v>95.666666666666671</v>
      </c>
      <c r="DR15" s="29">
        <v>74.666666666666671</v>
      </c>
      <c r="DS15" s="29">
        <v>92.333333333333329</v>
      </c>
      <c r="DT15" s="29">
        <v>88.666666666666671</v>
      </c>
      <c r="DU15" s="29">
        <v>71</v>
      </c>
      <c r="DV15" s="37">
        <v>95.333333333333329</v>
      </c>
      <c r="DW15" s="29">
        <v>77.333333333333329</v>
      </c>
      <c r="DX15" s="29">
        <v>63</v>
      </c>
      <c r="DY15" s="29">
        <v>90.666666666666671</v>
      </c>
      <c r="DZ15" s="29">
        <v>85.333333333333329</v>
      </c>
      <c r="EA15" s="29">
        <v>97</v>
      </c>
      <c r="EB15" s="29">
        <v>81.666666666666671</v>
      </c>
      <c r="EC15" s="29">
        <v>75.666666666666671</v>
      </c>
      <c r="ED15" s="29">
        <v>78.333333333333329</v>
      </c>
      <c r="EE15" s="33">
        <v>50.666666666666664</v>
      </c>
      <c r="EF15" s="37">
        <v>58.666666666666664</v>
      </c>
      <c r="EG15" s="29">
        <v>61.333333333333336</v>
      </c>
      <c r="EH15" s="29">
        <v>68.333333333333329</v>
      </c>
      <c r="EI15" s="29">
        <v>76.333333333333329</v>
      </c>
      <c r="EJ15" s="29">
        <v>80.666666666666671</v>
      </c>
      <c r="EK15" s="29">
        <v>89.333333333333329</v>
      </c>
      <c r="EL15" s="29">
        <v>63.333333333333336</v>
      </c>
      <c r="EM15" s="29">
        <v>51</v>
      </c>
      <c r="EN15" s="29">
        <v>35.333333333333336</v>
      </c>
      <c r="EO15" s="29">
        <v>55.666666666666664</v>
      </c>
      <c r="EP15" s="37">
        <v>78.333333333333329</v>
      </c>
      <c r="EQ15" s="29">
        <v>85.333333333333329</v>
      </c>
      <c r="ER15" s="29">
        <v>92.666666666666671</v>
      </c>
      <c r="ES15" s="29">
        <v>89.333333333333329</v>
      </c>
      <c r="ET15" s="29">
        <v>93.666666666666671</v>
      </c>
      <c r="EU15" s="29">
        <v>83.333333333333329</v>
      </c>
      <c r="EV15" s="29">
        <v>92.333333333333329</v>
      </c>
      <c r="EW15" s="29">
        <v>76.333333333333329</v>
      </c>
      <c r="EX15" s="29"/>
      <c r="EY15" s="37">
        <v>85.666666666666671</v>
      </c>
      <c r="EZ15" s="29">
        <v>82.333333333333329</v>
      </c>
      <c r="FA15" s="29">
        <v>59</v>
      </c>
      <c r="FB15" s="29">
        <v>40.666666666666664</v>
      </c>
      <c r="FC15" s="29">
        <v>87.666666666666671</v>
      </c>
      <c r="FD15" s="29">
        <v>94.666666666666671</v>
      </c>
      <c r="FE15" s="29">
        <v>97.333333333333329</v>
      </c>
      <c r="FF15" s="29">
        <v>97.333333333333329</v>
      </c>
      <c r="FG15" s="29">
        <v>93</v>
      </c>
      <c r="FH15" s="33">
        <v>92</v>
      </c>
      <c r="FI15" s="37">
        <v>84</v>
      </c>
      <c r="FJ15" s="29">
        <v>86.666666666666671</v>
      </c>
      <c r="FK15" s="29">
        <v>80.333333333333329</v>
      </c>
      <c r="FL15" s="29">
        <v>88.666666666666671</v>
      </c>
      <c r="FM15" s="29">
        <v>77</v>
      </c>
      <c r="FN15" s="29">
        <v>73.666666666666671</v>
      </c>
      <c r="FO15" s="29">
        <v>65</v>
      </c>
      <c r="FP15" s="29">
        <v>60.666666666666664</v>
      </c>
      <c r="FQ15" s="29">
        <v>79.666666666666671</v>
      </c>
      <c r="FR15" s="29">
        <v>67</v>
      </c>
      <c r="FS15" s="37">
        <v>51.333333333333336</v>
      </c>
      <c r="FT15" s="29">
        <v>61.666666666666664</v>
      </c>
      <c r="FU15" s="29">
        <v>80.333333333333329</v>
      </c>
      <c r="FV15" s="29">
        <v>77.666666666666671</v>
      </c>
      <c r="FW15" s="29">
        <v>86</v>
      </c>
      <c r="FX15" s="29">
        <v>79.666666666666671</v>
      </c>
      <c r="FY15" s="29">
        <v>91.333333333333329</v>
      </c>
      <c r="FZ15" s="29">
        <v>77</v>
      </c>
      <c r="GA15" s="29">
        <v>57.666666666666664</v>
      </c>
      <c r="GB15" s="29">
        <v>50.333333333333336</v>
      </c>
      <c r="GC15" s="29">
        <v>53.333333333333336</v>
      </c>
      <c r="GD15" s="37">
        <v>65.333333333333329</v>
      </c>
      <c r="GE15" s="29">
        <v>44</v>
      </c>
      <c r="GF15" s="29">
        <v>45.333333333333336</v>
      </c>
      <c r="GG15" s="29">
        <v>43.666666666666664</v>
      </c>
      <c r="GH15" s="29">
        <v>73</v>
      </c>
      <c r="GI15" s="29">
        <v>81.666666666666671</v>
      </c>
      <c r="GJ15" s="29">
        <v>70.666666666666671</v>
      </c>
      <c r="GK15" s="29">
        <v>64</v>
      </c>
      <c r="GL15" s="29">
        <v>61</v>
      </c>
      <c r="GM15" s="29">
        <v>52.666666666666664</v>
      </c>
      <c r="GN15" s="37">
        <v>54.333333333333336</v>
      </c>
      <c r="GO15" s="29">
        <v>48</v>
      </c>
      <c r="GP15" s="29">
        <v>45.666666666666664</v>
      </c>
      <c r="GQ15" s="29">
        <v>39</v>
      </c>
      <c r="GR15" s="29">
        <v>44.666666666666664</v>
      </c>
      <c r="GS15" s="29">
        <v>58.333333333333336</v>
      </c>
      <c r="GT15" s="29">
        <v>54.666666666666664</v>
      </c>
      <c r="GU15" s="29">
        <v>49.666666666666664</v>
      </c>
      <c r="GV15" s="29">
        <v>69.333333333333329</v>
      </c>
      <c r="GW15" s="29">
        <v>53.666666666666664</v>
      </c>
      <c r="GX15" s="37">
        <v>54.333333333333336</v>
      </c>
      <c r="GY15" s="29">
        <v>54.666666666666664</v>
      </c>
      <c r="GZ15" s="29">
        <v>60.333333333333336</v>
      </c>
      <c r="HA15" s="29">
        <v>62.333333333333336</v>
      </c>
      <c r="HB15" s="29">
        <v>63</v>
      </c>
      <c r="HC15" s="29">
        <v>59.333333333333336</v>
      </c>
      <c r="HD15" s="29">
        <v>60</v>
      </c>
      <c r="HE15" s="29">
        <v>72.666666666666671</v>
      </c>
      <c r="HF15" s="29">
        <v>56.666666666666664</v>
      </c>
      <c r="HG15" s="29">
        <v>58.333333333333336</v>
      </c>
      <c r="HH15" s="37">
        <v>65</v>
      </c>
      <c r="HI15" s="29">
        <v>66.666666666666671</v>
      </c>
      <c r="HJ15" s="29">
        <v>46.666666666666664</v>
      </c>
      <c r="HK15" s="29">
        <v>67</v>
      </c>
      <c r="HL15" s="29">
        <v>65.666666666666671</v>
      </c>
      <c r="HM15" s="29">
        <v>65.333333333333329</v>
      </c>
      <c r="HN15" s="29">
        <v>74.333333333333329</v>
      </c>
      <c r="HO15" s="29">
        <v>65.333333333333329</v>
      </c>
      <c r="HP15" s="29">
        <v>73.333333333333329</v>
      </c>
      <c r="HQ15" s="29">
        <v>66.333333333333329</v>
      </c>
      <c r="HR15" s="37">
        <v>91.666666666666671</v>
      </c>
      <c r="HS15" s="29">
        <v>69.666666666666671</v>
      </c>
      <c r="HT15" s="29">
        <v>59</v>
      </c>
      <c r="HU15" s="29">
        <v>65.333333333333329</v>
      </c>
      <c r="HV15" s="29">
        <v>73.666666666666671</v>
      </c>
      <c r="HW15" s="29">
        <v>86</v>
      </c>
      <c r="HX15" s="29">
        <v>84</v>
      </c>
      <c r="HY15" s="29">
        <v>81</v>
      </c>
      <c r="HZ15" s="29">
        <v>58</v>
      </c>
      <c r="IA15" s="29">
        <v>65.666666666666671</v>
      </c>
      <c r="IB15" s="37">
        <v>64</v>
      </c>
      <c r="IC15" s="29">
        <v>63</v>
      </c>
      <c r="ID15" s="29">
        <v>62.666666666666664</v>
      </c>
      <c r="IE15" s="29">
        <v>66</v>
      </c>
      <c r="IF15" s="29">
        <v>71.666666666666671</v>
      </c>
      <c r="IG15" s="29">
        <v>56.666666666666664</v>
      </c>
      <c r="IH15" s="29">
        <v>64.666666666666671</v>
      </c>
      <c r="II15" s="29">
        <v>50.666666666666664</v>
      </c>
      <c r="IJ15" s="29">
        <v>69</v>
      </c>
      <c r="IK15" s="29">
        <v>59</v>
      </c>
      <c r="IL15" s="29">
        <v>60</v>
      </c>
      <c r="IM15" s="37">
        <v>64.666666666666671</v>
      </c>
      <c r="IN15" s="29">
        <v>55</v>
      </c>
      <c r="IO15" s="29">
        <v>57.333333333333336</v>
      </c>
      <c r="IP15" s="29">
        <v>66.333333333333329</v>
      </c>
      <c r="IQ15" s="29">
        <v>74.666666666666671</v>
      </c>
      <c r="IR15" s="29">
        <v>60</v>
      </c>
      <c r="IS15" s="29">
        <v>59</v>
      </c>
      <c r="IT15" s="29">
        <v>60</v>
      </c>
      <c r="IU15" s="29">
        <v>74.666666666666671</v>
      </c>
      <c r="IV15" s="29">
        <v>73</v>
      </c>
      <c r="IW15" s="37">
        <v>67.666666666666671</v>
      </c>
      <c r="IX15" s="29">
        <v>65</v>
      </c>
      <c r="IY15" s="29">
        <v>58.333333333333336</v>
      </c>
      <c r="IZ15" s="29">
        <v>56</v>
      </c>
      <c r="JA15" s="29">
        <v>52</v>
      </c>
      <c r="JB15" s="29">
        <v>53.666666666666664</v>
      </c>
      <c r="JC15" s="29">
        <v>70</v>
      </c>
      <c r="JD15" s="29">
        <v>91.333333333333329</v>
      </c>
      <c r="JE15" s="29">
        <v>74.333333333333329</v>
      </c>
      <c r="JF15" s="29">
        <v>60</v>
      </c>
      <c r="JG15" s="37">
        <v>83.666666666666671</v>
      </c>
      <c r="JH15" s="29">
        <v>65.666666666666671</v>
      </c>
      <c r="JI15" s="29">
        <v>61</v>
      </c>
      <c r="JJ15" s="29">
        <v>70</v>
      </c>
      <c r="JK15" s="29">
        <v>50</v>
      </c>
      <c r="JL15" s="29">
        <v>51.666666666666664</v>
      </c>
      <c r="JM15" s="29">
        <v>73</v>
      </c>
      <c r="JN15" s="29">
        <v>65.333333333333329</v>
      </c>
      <c r="JO15" s="29">
        <v>83</v>
      </c>
      <c r="JP15" s="29">
        <v>88.666666666666671</v>
      </c>
      <c r="JQ15" s="37">
        <v>76.333333333333329</v>
      </c>
      <c r="JR15" s="29">
        <v>59</v>
      </c>
      <c r="JS15" s="29">
        <v>74.666666666666671</v>
      </c>
      <c r="JT15" s="29">
        <v>61.333333333333336</v>
      </c>
      <c r="JU15" s="29">
        <v>65</v>
      </c>
      <c r="JV15" s="29">
        <v>63.333333333333336</v>
      </c>
      <c r="JW15" s="29">
        <v>62.333333333333336</v>
      </c>
      <c r="JX15" s="29">
        <v>60.666666666666664</v>
      </c>
      <c r="JY15" s="29">
        <v>63.666666666666664</v>
      </c>
      <c r="JZ15" s="29">
        <v>68.333333333333329</v>
      </c>
      <c r="KA15" s="37">
        <v>45.666666666666664</v>
      </c>
      <c r="KB15" s="29">
        <v>55.666666666666664</v>
      </c>
      <c r="KC15" s="29">
        <v>65.333333333333329</v>
      </c>
      <c r="KD15" s="29">
        <v>64.666666666666671</v>
      </c>
      <c r="KE15" s="29">
        <v>49.333333333333336</v>
      </c>
      <c r="KF15" s="29">
        <v>49.333333333333336</v>
      </c>
      <c r="KG15" s="29">
        <v>61.666666666666664</v>
      </c>
      <c r="KH15" s="29">
        <v>54.666666666666664</v>
      </c>
      <c r="KI15" s="29">
        <v>64</v>
      </c>
      <c r="KJ15" s="29">
        <v>56.666666666666664</v>
      </c>
      <c r="KK15" s="37">
        <v>53.666666666666664</v>
      </c>
      <c r="KL15" s="29">
        <v>54.666666666666664</v>
      </c>
      <c r="KM15" s="29">
        <v>49.666666666666664</v>
      </c>
      <c r="KN15" s="29">
        <v>54.333333333333336</v>
      </c>
      <c r="KO15" s="29">
        <v>52.333333333333336</v>
      </c>
      <c r="KP15" s="29">
        <v>33.333333333333336</v>
      </c>
      <c r="KQ15" s="29">
        <v>54.333333333333336</v>
      </c>
      <c r="KR15" s="29">
        <v>55.666666666666664</v>
      </c>
      <c r="KS15" s="29">
        <v>56.666666666666664</v>
      </c>
      <c r="KT15" s="29">
        <v>59.666666666666664</v>
      </c>
      <c r="KU15" s="29">
        <v>68.333333333333329</v>
      </c>
      <c r="LJ15" s="21"/>
      <c r="LU15" s="21"/>
      <c r="MG15" s="29"/>
      <c r="MH15" s="29"/>
    </row>
    <row r="16" spans="1:346" x14ac:dyDescent="0.25">
      <c r="R16" s="3"/>
      <c r="S16" s="3"/>
      <c r="T16" s="3"/>
      <c r="U16" s="3"/>
      <c r="DL16" s="41"/>
      <c r="LU16" s="41"/>
    </row>
    <row r="17" spans="2:366" ht="15.75" customHeight="1" x14ac:dyDescent="0.25">
      <c r="R17" s="3"/>
      <c r="S17" s="5"/>
    </row>
    <row r="18" spans="2:366" x14ac:dyDescent="0.25">
      <c r="R18" s="3"/>
      <c r="S18" s="5"/>
    </row>
    <row r="19" spans="2:366" x14ac:dyDescent="0.25">
      <c r="R19" s="3"/>
      <c r="S19" s="5"/>
    </row>
    <row r="20" spans="2:366" x14ac:dyDescent="0.25">
      <c r="R20" s="3"/>
      <c r="S20" s="5"/>
    </row>
    <row r="21" spans="2:366" ht="15.75" customHeight="1" x14ac:dyDescent="0.25">
      <c r="D21" t="s">
        <v>24</v>
      </c>
      <c r="R21" s="3"/>
      <c r="S21" s="5"/>
      <c r="AO21" t="s">
        <v>25</v>
      </c>
      <c r="BY21" t="s">
        <v>26</v>
      </c>
      <c r="DJ21" t="s">
        <v>27</v>
      </c>
      <c r="EU21" t="s">
        <v>28</v>
      </c>
      <c r="GD21" t="s">
        <v>29</v>
      </c>
      <c r="HO21" t="s">
        <v>30</v>
      </c>
      <c r="IY21" t="s">
        <v>31</v>
      </c>
      <c r="KJ21" t="s">
        <v>32</v>
      </c>
      <c r="LT21" t="s">
        <v>33</v>
      </c>
    </row>
    <row r="22" spans="2:366" ht="15.75" x14ac:dyDescent="0.25">
      <c r="B22" s="62" t="s">
        <v>8</v>
      </c>
      <c r="C22" s="63"/>
      <c r="D22" s="9">
        <v>1</v>
      </c>
      <c r="E22" s="9">
        <v>2</v>
      </c>
      <c r="F22" s="9">
        <v>3</v>
      </c>
      <c r="G22" s="9">
        <v>4</v>
      </c>
      <c r="H22" s="9">
        <v>5</v>
      </c>
      <c r="I22" s="9">
        <v>6</v>
      </c>
      <c r="J22" s="9">
        <v>7</v>
      </c>
      <c r="K22" s="9">
        <v>8</v>
      </c>
      <c r="L22" s="9">
        <v>9</v>
      </c>
      <c r="M22" s="9">
        <v>10</v>
      </c>
      <c r="N22" s="14" t="s">
        <v>12</v>
      </c>
      <c r="O22" s="9">
        <v>11</v>
      </c>
      <c r="P22" s="9">
        <v>12</v>
      </c>
      <c r="Q22" s="9">
        <v>13</v>
      </c>
      <c r="R22" s="9">
        <v>14</v>
      </c>
      <c r="S22" s="9">
        <v>15</v>
      </c>
      <c r="T22" s="9">
        <v>16</v>
      </c>
      <c r="U22" s="9">
        <v>17</v>
      </c>
      <c r="V22" s="9">
        <v>18</v>
      </c>
      <c r="W22" s="9">
        <v>19</v>
      </c>
      <c r="X22" s="9">
        <v>20</v>
      </c>
      <c r="Y22" s="14" t="s">
        <v>12</v>
      </c>
      <c r="Z22" s="9">
        <v>21</v>
      </c>
      <c r="AA22" s="9">
        <v>22</v>
      </c>
      <c r="AB22" s="9">
        <v>23</v>
      </c>
      <c r="AC22" s="9">
        <v>24</v>
      </c>
      <c r="AD22" s="9">
        <v>25</v>
      </c>
      <c r="AE22" s="9">
        <v>26</v>
      </c>
      <c r="AF22" s="9">
        <v>27</v>
      </c>
      <c r="AG22" s="9">
        <v>28</v>
      </c>
      <c r="AH22" s="9">
        <v>29</v>
      </c>
      <c r="AI22" s="9">
        <v>30</v>
      </c>
      <c r="AJ22" s="9">
        <v>31</v>
      </c>
      <c r="AK22" s="14" t="s">
        <v>12</v>
      </c>
      <c r="AL22" s="14" t="s">
        <v>15</v>
      </c>
      <c r="AM22" s="62" t="s">
        <v>8</v>
      </c>
      <c r="AN22" s="63"/>
      <c r="AO22" s="9">
        <v>1</v>
      </c>
      <c r="AP22" s="9">
        <v>2</v>
      </c>
      <c r="AQ22" s="9">
        <v>3</v>
      </c>
      <c r="AR22" s="9">
        <v>4</v>
      </c>
      <c r="AS22" s="9">
        <v>5</v>
      </c>
      <c r="AT22" s="9">
        <v>6</v>
      </c>
      <c r="AU22" s="9">
        <v>7</v>
      </c>
      <c r="AV22" s="9">
        <v>8</v>
      </c>
      <c r="AW22" s="9">
        <v>9</v>
      </c>
      <c r="AX22" s="9">
        <v>10</v>
      </c>
      <c r="AY22" s="14" t="s">
        <v>12</v>
      </c>
      <c r="AZ22" s="9">
        <v>11</v>
      </c>
      <c r="BA22" s="9">
        <v>12</v>
      </c>
      <c r="BB22" s="9">
        <v>13</v>
      </c>
      <c r="BC22" s="9">
        <v>14</v>
      </c>
      <c r="BD22" s="9">
        <v>15</v>
      </c>
      <c r="BE22" s="9">
        <v>16</v>
      </c>
      <c r="BF22" s="9">
        <v>17</v>
      </c>
      <c r="BG22" s="9">
        <v>18</v>
      </c>
      <c r="BH22" s="9">
        <v>19</v>
      </c>
      <c r="BI22" s="9">
        <v>20</v>
      </c>
      <c r="BJ22" s="14" t="s">
        <v>12</v>
      </c>
      <c r="BK22" s="9">
        <v>21</v>
      </c>
      <c r="BL22" s="9">
        <v>22</v>
      </c>
      <c r="BM22" s="9">
        <v>23</v>
      </c>
      <c r="BN22" s="9">
        <v>24</v>
      </c>
      <c r="BO22" s="9">
        <v>25</v>
      </c>
      <c r="BP22" s="9">
        <v>26</v>
      </c>
      <c r="BQ22" s="9">
        <v>27</v>
      </c>
      <c r="BR22" s="9">
        <v>28</v>
      </c>
      <c r="BS22" s="9">
        <v>29</v>
      </c>
      <c r="BT22" s="9">
        <v>30</v>
      </c>
      <c r="BU22" s="14" t="s">
        <v>12</v>
      </c>
      <c r="BV22" s="14" t="s">
        <v>15</v>
      </c>
      <c r="BW22" s="62" t="s">
        <v>8</v>
      </c>
      <c r="BX22" s="63"/>
      <c r="BY22" s="9">
        <v>1</v>
      </c>
      <c r="BZ22" s="9">
        <v>2</v>
      </c>
      <c r="CA22" s="9">
        <v>3</v>
      </c>
      <c r="CB22" s="9">
        <v>4</v>
      </c>
      <c r="CC22" s="9">
        <v>5</v>
      </c>
      <c r="CD22" s="9">
        <v>6</v>
      </c>
      <c r="CE22" s="9">
        <v>7</v>
      </c>
      <c r="CF22" s="9">
        <v>8</v>
      </c>
      <c r="CG22" s="9">
        <v>9</v>
      </c>
      <c r="CH22" s="9">
        <v>10</v>
      </c>
      <c r="CI22" s="14" t="s">
        <v>12</v>
      </c>
      <c r="CJ22" s="9">
        <v>11</v>
      </c>
      <c r="CK22" s="9">
        <v>12</v>
      </c>
      <c r="CL22" s="9">
        <v>13</v>
      </c>
      <c r="CM22" s="9">
        <v>14</v>
      </c>
      <c r="CN22" s="9">
        <v>15</v>
      </c>
      <c r="CO22" s="9">
        <v>16</v>
      </c>
      <c r="CP22" s="9">
        <v>17</v>
      </c>
      <c r="CQ22" s="9">
        <v>18</v>
      </c>
      <c r="CR22" s="9">
        <v>19</v>
      </c>
      <c r="CS22" s="9">
        <v>20</v>
      </c>
      <c r="CT22" s="14" t="s">
        <v>12</v>
      </c>
      <c r="CU22" s="9">
        <v>21</v>
      </c>
      <c r="CV22" s="9">
        <v>22</v>
      </c>
      <c r="CW22" s="9">
        <v>23</v>
      </c>
      <c r="CX22" s="9">
        <v>24</v>
      </c>
      <c r="CY22" s="9">
        <v>25</v>
      </c>
      <c r="CZ22" s="9">
        <v>26</v>
      </c>
      <c r="DA22" s="9">
        <v>27</v>
      </c>
      <c r="DB22" s="9">
        <v>28</v>
      </c>
      <c r="DC22" s="9">
        <v>29</v>
      </c>
      <c r="DD22" s="9">
        <v>30</v>
      </c>
      <c r="DE22" s="9">
        <v>31</v>
      </c>
      <c r="DF22" s="14" t="s">
        <v>12</v>
      </c>
      <c r="DG22" s="14" t="s">
        <v>15</v>
      </c>
      <c r="DH22" s="62" t="s">
        <v>8</v>
      </c>
      <c r="DI22" s="63"/>
      <c r="DJ22" s="9">
        <v>1</v>
      </c>
      <c r="DK22" s="9">
        <v>2</v>
      </c>
      <c r="DL22" s="9">
        <v>3</v>
      </c>
      <c r="DM22" s="9">
        <v>4</v>
      </c>
      <c r="DN22" s="9">
        <v>5</v>
      </c>
      <c r="DO22" s="9">
        <v>6</v>
      </c>
      <c r="DP22" s="9">
        <v>7</v>
      </c>
      <c r="DQ22" s="9">
        <v>8</v>
      </c>
      <c r="DR22" s="9">
        <v>9</v>
      </c>
      <c r="DS22" s="9">
        <v>10</v>
      </c>
      <c r="DT22" s="14" t="s">
        <v>12</v>
      </c>
      <c r="DU22" s="9">
        <v>11</v>
      </c>
      <c r="DV22" s="9">
        <v>12</v>
      </c>
      <c r="DW22" s="9">
        <v>13</v>
      </c>
      <c r="DX22" s="9">
        <v>14</v>
      </c>
      <c r="DY22" s="9">
        <v>15</v>
      </c>
      <c r="DZ22" s="9">
        <v>16</v>
      </c>
      <c r="EA22" s="9">
        <v>17</v>
      </c>
      <c r="EB22" s="9">
        <v>18</v>
      </c>
      <c r="EC22" s="9">
        <v>19</v>
      </c>
      <c r="ED22" s="9">
        <v>20</v>
      </c>
      <c r="EE22" s="14" t="s">
        <v>12</v>
      </c>
      <c r="EF22" s="9">
        <v>21</v>
      </c>
      <c r="EG22" s="9">
        <v>22</v>
      </c>
      <c r="EH22" s="9">
        <v>23</v>
      </c>
      <c r="EI22" s="9">
        <v>24</v>
      </c>
      <c r="EJ22" s="9">
        <v>25</v>
      </c>
      <c r="EK22" s="9">
        <v>26</v>
      </c>
      <c r="EL22" s="9">
        <v>27</v>
      </c>
      <c r="EM22" s="9">
        <v>28</v>
      </c>
      <c r="EN22" s="9">
        <v>29</v>
      </c>
      <c r="EO22" s="9">
        <v>30</v>
      </c>
      <c r="EP22" s="9">
        <v>31</v>
      </c>
      <c r="EQ22" s="14" t="s">
        <v>12</v>
      </c>
      <c r="ER22" s="14" t="s">
        <v>15</v>
      </c>
      <c r="ES22" s="62" t="s">
        <v>8</v>
      </c>
      <c r="ET22" s="63"/>
      <c r="EU22" s="9">
        <v>1</v>
      </c>
      <c r="EV22" s="9">
        <v>2</v>
      </c>
      <c r="EW22" s="9">
        <v>3</v>
      </c>
      <c r="EX22" s="9">
        <v>4</v>
      </c>
      <c r="EY22" s="9">
        <v>5</v>
      </c>
      <c r="EZ22" s="9">
        <v>6</v>
      </c>
      <c r="FA22" s="9">
        <v>7</v>
      </c>
      <c r="FB22" s="9">
        <v>8</v>
      </c>
      <c r="FC22" s="9">
        <v>9</v>
      </c>
      <c r="FD22" s="9">
        <v>10</v>
      </c>
      <c r="FE22" s="14" t="s">
        <v>12</v>
      </c>
      <c r="FF22" s="9">
        <v>11</v>
      </c>
      <c r="FG22" s="9">
        <v>12</v>
      </c>
      <c r="FH22" s="9">
        <v>13</v>
      </c>
      <c r="FI22" s="9">
        <v>14</v>
      </c>
      <c r="FJ22" s="9">
        <v>15</v>
      </c>
      <c r="FK22" s="9">
        <v>16</v>
      </c>
      <c r="FL22" s="9">
        <v>17</v>
      </c>
      <c r="FM22" s="9">
        <v>18</v>
      </c>
      <c r="FN22" s="9">
        <v>19</v>
      </c>
      <c r="FO22" s="9">
        <v>20</v>
      </c>
      <c r="FP22" s="14" t="s">
        <v>12</v>
      </c>
      <c r="FQ22" s="9">
        <v>21</v>
      </c>
      <c r="FR22" s="9">
        <v>22</v>
      </c>
      <c r="FS22" s="9">
        <v>23</v>
      </c>
      <c r="FT22" s="9">
        <v>24</v>
      </c>
      <c r="FU22" s="9">
        <v>25</v>
      </c>
      <c r="FV22" s="9">
        <v>26</v>
      </c>
      <c r="FW22" s="9">
        <v>27</v>
      </c>
      <c r="FX22" s="9">
        <v>28</v>
      </c>
      <c r="FY22" s="9">
        <v>29</v>
      </c>
      <c r="FZ22" s="14" t="s">
        <v>12</v>
      </c>
      <c r="GA22" s="14" t="s">
        <v>15</v>
      </c>
      <c r="GB22" s="62" t="s">
        <v>8</v>
      </c>
      <c r="GC22" s="63"/>
      <c r="GD22" s="9">
        <v>1</v>
      </c>
      <c r="GE22" s="9">
        <v>2</v>
      </c>
      <c r="GF22" s="9">
        <v>3</v>
      </c>
      <c r="GG22" s="9">
        <v>4</v>
      </c>
      <c r="GH22" s="9">
        <v>5</v>
      </c>
      <c r="GI22" s="9">
        <v>6</v>
      </c>
      <c r="GJ22" s="9">
        <v>7</v>
      </c>
      <c r="GK22" s="9">
        <v>8</v>
      </c>
      <c r="GL22" s="9">
        <v>9</v>
      </c>
      <c r="GM22" s="9">
        <v>10</v>
      </c>
      <c r="GN22" s="14" t="s">
        <v>12</v>
      </c>
      <c r="GO22" s="9">
        <v>11</v>
      </c>
      <c r="GP22" s="9">
        <v>12</v>
      </c>
      <c r="GQ22" s="9">
        <v>13</v>
      </c>
      <c r="GR22" s="9">
        <v>14</v>
      </c>
      <c r="GS22" s="9">
        <v>15</v>
      </c>
      <c r="GT22" s="9">
        <v>16</v>
      </c>
      <c r="GU22" s="9">
        <v>17</v>
      </c>
      <c r="GV22" s="9">
        <v>18</v>
      </c>
      <c r="GW22" s="9">
        <v>19</v>
      </c>
      <c r="GX22" s="9">
        <v>20</v>
      </c>
      <c r="GY22" s="14" t="s">
        <v>12</v>
      </c>
      <c r="GZ22" s="9">
        <v>21</v>
      </c>
      <c r="HA22" s="9">
        <v>22</v>
      </c>
      <c r="HB22" s="9">
        <v>23</v>
      </c>
      <c r="HC22" s="9">
        <v>24</v>
      </c>
      <c r="HD22" s="9">
        <v>25</v>
      </c>
      <c r="HE22" s="9">
        <v>26</v>
      </c>
      <c r="HF22" s="9">
        <v>27</v>
      </c>
      <c r="HG22" s="9">
        <v>28</v>
      </c>
      <c r="HH22" s="9">
        <v>29</v>
      </c>
      <c r="HI22" s="9">
        <v>30</v>
      </c>
      <c r="HJ22" s="9">
        <v>31</v>
      </c>
      <c r="HK22" s="14" t="s">
        <v>12</v>
      </c>
      <c r="HL22" s="14" t="s">
        <v>15</v>
      </c>
      <c r="HM22" s="62" t="s">
        <v>8</v>
      </c>
      <c r="HN22" s="63"/>
      <c r="HO22" s="9">
        <v>1</v>
      </c>
      <c r="HP22" s="9">
        <v>2</v>
      </c>
      <c r="HQ22" s="9">
        <v>3</v>
      </c>
      <c r="HR22" s="9">
        <v>4</v>
      </c>
      <c r="HS22" s="9">
        <v>5</v>
      </c>
      <c r="HT22" s="9">
        <v>6</v>
      </c>
      <c r="HU22" s="9">
        <v>7</v>
      </c>
      <c r="HV22" s="9">
        <v>8</v>
      </c>
      <c r="HW22" s="9">
        <v>9</v>
      </c>
      <c r="HX22" s="9">
        <v>10</v>
      </c>
      <c r="HY22" s="14" t="s">
        <v>12</v>
      </c>
      <c r="HZ22" s="9">
        <v>11</v>
      </c>
      <c r="IA22" s="9">
        <v>12</v>
      </c>
      <c r="IB22" s="9">
        <v>13</v>
      </c>
      <c r="IC22" s="9">
        <v>14</v>
      </c>
      <c r="ID22" s="9">
        <v>15</v>
      </c>
      <c r="IE22" s="9">
        <v>16</v>
      </c>
      <c r="IF22" s="9">
        <v>17</v>
      </c>
      <c r="IG22" s="9">
        <v>18</v>
      </c>
      <c r="IH22" s="9">
        <v>19</v>
      </c>
      <c r="II22" s="9">
        <v>20</v>
      </c>
      <c r="IJ22" s="14" t="s">
        <v>12</v>
      </c>
      <c r="IK22" s="9">
        <v>21</v>
      </c>
      <c r="IL22" s="9">
        <v>22</v>
      </c>
      <c r="IM22" s="9">
        <v>23</v>
      </c>
      <c r="IN22" s="9">
        <v>24</v>
      </c>
      <c r="IO22" s="9">
        <v>25</v>
      </c>
      <c r="IP22" s="9">
        <v>26</v>
      </c>
      <c r="IQ22" s="9">
        <v>27</v>
      </c>
      <c r="IR22" s="9">
        <v>28</v>
      </c>
      <c r="IS22" s="9">
        <v>29</v>
      </c>
      <c r="IT22" s="9">
        <v>30</v>
      </c>
      <c r="IU22" s="14" t="s">
        <v>12</v>
      </c>
      <c r="IV22" s="14" t="s">
        <v>15</v>
      </c>
      <c r="IW22" s="62" t="s">
        <v>8</v>
      </c>
      <c r="IX22" s="63"/>
      <c r="IY22" s="9">
        <v>1</v>
      </c>
      <c r="IZ22" s="9">
        <v>2</v>
      </c>
      <c r="JA22" s="9">
        <v>3</v>
      </c>
      <c r="JB22" s="9">
        <v>4</v>
      </c>
      <c r="JC22" s="9">
        <v>5</v>
      </c>
      <c r="JD22" s="9">
        <v>6</v>
      </c>
      <c r="JE22" s="9">
        <v>7</v>
      </c>
      <c r="JF22" s="9">
        <v>8</v>
      </c>
      <c r="JG22" s="9">
        <v>9</v>
      </c>
      <c r="JH22" s="9">
        <v>10</v>
      </c>
      <c r="JI22" s="14" t="s">
        <v>12</v>
      </c>
      <c r="JJ22" s="9">
        <v>11</v>
      </c>
      <c r="JK22" s="9">
        <v>12</v>
      </c>
      <c r="JL22" s="9">
        <v>13</v>
      </c>
      <c r="JM22" s="9">
        <v>14</v>
      </c>
      <c r="JN22" s="9">
        <v>15</v>
      </c>
      <c r="JO22" s="9">
        <v>16</v>
      </c>
      <c r="JP22" s="9">
        <v>17</v>
      </c>
      <c r="JQ22" s="9">
        <v>18</v>
      </c>
      <c r="JR22" s="9">
        <v>19</v>
      </c>
      <c r="JS22" s="9">
        <v>20</v>
      </c>
      <c r="JT22" s="14" t="s">
        <v>12</v>
      </c>
      <c r="JU22" s="9">
        <v>21</v>
      </c>
      <c r="JV22" s="9">
        <v>22</v>
      </c>
      <c r="JW22" s="9">
        <v>23</v>
      </c>
      <c r="JX22" s="9">
        <v>24</v>
      </c>
      <c r="JY22" s="9">
        <v>25</v>
      </c>
      <c r="JZ22" s="9">
        <v>26</v>
      </c>
      <c r="KA22" s="9">
        <v>27</v>
      </c>
      <c r="KB22" s="9">
        <v>28</v>
      </c>
      <c r="KC22" s="9">
        <v>29</v>
      </c>
      <c r="KD22" s="9">
        <v>30</v>
      </c>
      <c r="KE22" s="9">
        <v>31</v>
      </c>
      <c r="KF22" s="14" t="s">
        <v>12</v>
      </c>
      <c r="KG22" s="14" t="s">
        <v>15</v>
      </c>
      <c r="KH22" s="62" t="s">
        <v>8</v>
      </c>
      <c r="KI22" s="63"/>
      <c r="KJ22" s="9">
        <v>1</v>
      </c>
      <c r="KK22" s="9">
        <v>2</v>
      </c>
      <c r="KL22" s="9">
        <v>3</v>
      </c>
      <c r="KM22" s="9">
        <v>4</v>
      </c>
      <c r="KN22" s="9">
        <v>5</v>
      </c>
      <c r="KO22" s="9">
        <v>6</v>
      </c>
      <c r="KP22" s="9">
        <v>7</v>
      </c>
      <c r="KQ22" s="9">
        <v>8</v>
      </c>
      <c r="KR22" s="9">
        <v>9</v>
      </c>
      <c r="KS22" s="9">
        <v>10</v>
      </c>
      <c r="KT22" s="14" t="s">
        <v>12</v>
      </c>
      <c r="KU22" s="9">
        <v>11</v>
      </c>
      <c r="KV22" s="9">
        <v>12</v>
      </c>
      <c r="KW22" s="9">
        <v>13</v>
      </c>
      <c r="KX22" s="9">
        <v>14</v>
      </c>
      <c r="KY22" s="9">
        <v>15</v>
      </c>
      <c r="KZ22" s="9">
        <v>16</v>
      </c>
      <c r="LA22" s="9">
        <v>17</v>
      </c>
      <c r="LB22" s="9">
        <v>18</v>
      </c>
      <c r="LC22" s="9">
        <v>19</v>
      </c>
      <c r="LD22" s="9">
        <v>20</v>
      </c>
      <c r="LE22" s="14" t="s">
        <v>12</v>
      </c>
      <c r="LF22" s="9">
        <v>21</v>
      </c>
      <c r="LG22" s="9">
        <v>22</v>
      </c>
      <c r="LH22" s="9">
        <v>23</v>
      </c>
      <c r="LI22" s="9">
        <v>24</v>
      </c>
      <c r="LJ22" s="9">
        <v>25</v>
      </c>
      <c r="LK22" s="9">
        <v>26</v>
      </c>
      <c r="LL22" s="9">
        <v>27</v>
      </c>
      <c r="LM22" s="9">
        <v>28</v>
      </c>
      <c r="LN22" s="9">
        <v>29</v>
      </c>
      <c r="LO22" s="9">
        <v>30</v>
      </c>
      <c r="LP22" s="14" t="s">
        <v>12</v>
      </c>
      <c r="LQ22" s="14" t="s">
        <v>15</v>
      </c>
      <c r="LR22" s="62" t="s">
        <v>8</v>
      </c>
      <c r="LS22" s="63"/>
      <c r="LT22" s="9">
        <v>1</v>
      </c>
      <c r="LU22" s="9">
        <v>2</v>
      </c>
      <c r="LV22" s="9">
        <v>3</v>
      </c>
      <c r="LW22" s="9">
        <v>4</v>
      </c>
      <c r="LX22" s="9">
        <v>5</v>
      </c>
      <c r="LY22" s="9">
        <v>6</v>
      </c>
      <c r="LZ22" s="9">
        <v>7</v>
      </c>
      <c r="MA22" s="9">
        <v>8</v>
      </c>
      <c r="MB22" s="9">
        <v>9</v>
      </c>
      <c r="MC22" s="9">
        <v>10</v>
      </c>
      <c r="MD22" s="14" t="s">
        <v>12</v>
      </c>
      <c r="ME22" s="9">
        <v>11</v>
      </c>
      <c r="MF22" s="9">
        <v>12</v>
      </c>
      <c r="MG22" s="9">
        <v>13</v>
      </c>
      <c r="MH22" s="9">
        <v>14</v>
      </c>
      <c r="MI22" s="9">
        <v>15</v>
      </c>
      <c r="MJ22" s="9">
        <v>16</v>
      </c>
      <c r="MK22" s="9">
        <v>17</v>
      </c>
      <c r="ML22" s="9">
        <v>18</v>
      </c>
      <c r="MM22" s="9">
        <v>19</v>
      </c>
      <c r="MN22" s="9">
        <v>20</v>
      </c>
      <c r="MO22" s="14" t="s">
        <v>12</v>
      </c>
      <c r="MP22" s="9">
        <v>21</v>
      </c>
      <c r="MQ22" s="9">
        <v>22</v>
      </c>
      <c r="MR22" s="9">
        <v>23</v>
      </c>
      <c r="MS22" s="9">
        <v>24</v>
      </c>
      <c r="MT22" s="9">
        <v>25</v>
      </c>
      <c r="MU22" s="9">
        <v>26</v>
      </c>
      <c r="MV22" s="9">
        <v>27</v>
      </c>
      <c r="MW22" s="9">
        <v>28</v>
      </c>
      <c r="MX22" s="9">
        <v>29</v>
      </c>
      <c r="MY22" s="9">
        <v>30</v>
      </c>
      <c r="MZ22" s="9">
        <v>31</v>
      </c>
      <c r="NA22" s="14" t="s">
        <v>12</v>
      </c>
      <c r="NB22" s="14" t="s">
        <v>15</v>
      </c>
    </row>
    <row r="23" spans="2:366" ht="15.75" x14ac:dyDescent="0.25">
      <c r="B23" s="61" t="s">
        <v>9</v>
      </c>
      <c r="C23" s="6">
        <v>7</v>
      </c>
      <c r="D23" s="10">
        <v>7.8</v>
      </c>
      <c r="E23" s="10">
        <v>11.8</v>
      </c>
      <c r="F23" s="10">
        <v>12.6</v>
      </c>
      <c r="G23" s="10">
        <v>10.8</v>
      </c>
      <c r="H23" s="10">
        <v>9.4</v>
      </c>
      <c r="I23" s="10">
        <v>9</v>
      </c>
      <c r="J23" s="10">
        <v>13.4</v>
      </c>
      <c r="K23" s="10">
        <v>14.4</v>
      </c>
      <c r="L23" s="10">
        <v>12.6</v>
      </c>
      <c r="M23" s="10">
        <v>9.6</v>
      </c>
      <c r="N23" s="11">
        <f t="shared" ref="N23:N32" si="0">AVERAGE(D23:M23)</f>
        <v>11.139999999999999</v>
      </c>
      <c r="O23" s="10">
        <v>6.8</v>
      </c>
      <c r="P23" s="10">
        <v>6</v>
      </c>
      <c r="Q23" s="10">
        <v>5.8</v>
      </c>
      <c r="R23" s="10">
        <v>7.2</v>
      </c>
      <c r="S23" s="10">
        <v>12.4</v>
      </c>
      <c r="T23" s="10">
        <v>14</v>
      </c>
      <c r="U23" s="10">
        <v>18.8</v>
      </c>
      <c r="V23" s="10">
        <v>17.399999999999999</v>
      </c>
      <c r="W23" s="10">
        <v>11.6</v>
      </c>
      <c r="X23" s="10">
        <v>3.8</v>
      </c>
      <c r="Y23" s="11">
        <f t="shared" ref="Y23:Y32" si="1">AVERAGE(O23:X23)</f>
        <v>10.379999999999999</v>
      </c>
      <c r="Z23" s="10">
        <v>5</v>
      </c>
      <c r="AA23" s="10">
        <v>6.4</v>
      </c>
      <c r="AB23" s="10">
        <v>12.4</v>
      </c>
      <c r="AC23" s="10">
        <v>5</v>
      </c>
      <c r="AD23" s="10">
        <v>5.8</v>
      </c>
      <c r="AE23" s="10">
        <v>2.6</v>
      </c>
      <c r="AF23" s="10">
        <v>4.8</v>
      </c>
      <c r="AG23" s="10">
        <v>4.2</v>
      </c>
      <c r="AH23" s="10">
        <v>6</v>
      </c>
      <c r="AI23" s="10">
        <v>8.1999999999999993</v>
      </c>
      <c r="AJ23" s="10">
        <v>8.8000000000000007</v>
      </c>
      <c r="AK23" s="11">
        <f t="shared" ref="AK23:AK32" si="2">AVERAGE(Z23:AJ23)</f>
        <v>6.290909090909091</v>
      </c>
      <c r="AL23" s="15">
        <f t="shared" ref="AL23:AL32" si="3">AVERAGE(N23,Y23,AK23)</f>
        <v>9.2703030303030278</v>
      </c>
      <c r="AM23" s="61" t="s">
        <v>9</v>
      </c>
      <c r="AN23" s="6">
        <v>7</v>
      </c>
      <c r="AO23" s="10">
        <v>7</v>
      </c>
      <c r="AP23" s="10">
        <v>3.8</v>
      </c>
      <c r="AQ23" s="10">
        <v>3.8</v>
      </c>
      <c r="AR23" s="10">
        <v>7.2</v>
      </c>
      <c r="AS23" s="10">
        <v>4</v>
      </c>
      <c r="AT23" s="10">
        <v>0.2</v>
      </c>
      <c r="AU23" s="10">
        <v>3.6</v>
      </c>
      <c r="AV23" s="10">
        <v>9.4</v>
      </c>
      <c r="AW23" s="10">
        <v>10.8</v>
      </c>
      <c r="AX23" s="10">
        <v>10.199999999999999</v>
      </c>
      <c r="AY23" s="11">
        <f t="shared" ref="AY23:AY32" si="4">AVERAGE(AO23:AX23)</f>
        <v>6</v>
      </c>
      <c r="AZ23" s="10">
        <v>10</v>
      </c>
      <c r="BA23" s="10">
        <v>10</v>
      </c>
      <c r="BB23" s="10">
        <v>10.199999999999999</v>
      </c>
      <c r="BC23" s="10">
        <v>11.2</v>
      </c>
      <c r="BD23" s="10">
        <v>9.6</v>
      </c>
      <c r="BE23" s="10">
        <v>7.8</v>
      </c>
      <c r="BF23" s="10">
        <v>8.8000000000000007</v>
      </c>
      <c r="BG23" s="10">
        <v>8.4</v>
      </c>
      <c r="BH23" s="10">
        <v>9.1999999999999993</v>
      </c>
      <c r="BI23" s="10">
        <v>10.199999999999999</v>
      </c>
      <c r="BJ23" s="11">
        <f t="shared" ref="BJ23:BJ32" si="5">AVERAGE(AZ23:BI23)</f>
        <v>9.5400000000000009</v>
      </c>
      <c r="BK23" s="10">
        <v>9.4</v>
      </c>
      <c r="BL23" s="10">
        <v>6.6</v>
      </c>
      <c r="BM23" s="10">
        <v>5.6</v>
      </c>
      <c r="BN23" s="10">
        <v>5</v>
      </c>
      <c r="BO23" s="10">
        <v>-1.2</v>
      </c>
      <c r="BP23" s="10">
        <v>-1</v>
      </c>
      <c r="BQ23" s="10">
        <v>0.2</v>
      </c>
      <c r="BR23" s="10">
        <v>0.2</v>
      </c>
      <c r="BS23" s="10">
        <v>1.6</v>
      </c>
      <c r="BT23" s="10">
        <v>4.4000000000000004</v>
      </c>
      <c r="BU23" s="11">
        <f t="shared" ref="BU23:BU32" si="6">AVERAGE(BK23:BT23)</f>
        <v>3.0800000000000005</v>
      </c>
      <c r="BV23" s="15">
        <f t="shared" ref="BV23:BV32" si="7">AVERAGE(AY23,BJ23,BU23)</f>
        <v>6.206666666666667</v>
      </c>
      <c r="BW23" s="61" t="s">
        <v>9</v>
      </c>
      <c r="BX23" s="6">
        <v>7</v>
      </c>
      <c r="BY23" s="10">
        <v>2.8</v>
      </c>
      <c r="BZ23" s="10">
        <v>2.8</v>
      </c>
      <c r="CA23" s="10">
        <v>5.4</v>
      </c>
      <c r="CB23" s="10">
        <v>8</v>
      </c>
      <c r="CC23" s="10">
        <v>7.6</v>
      </c>
      <c r="CD23" s="10">
        <v>6.8</v>
      </c>
      <c r="CE23" s="10">
        <v>7.2</v>
      </c>
      <c r="CF23" s="10">
        <v>8.4</v>
      </c>
      <c r="CG23" s="10">
        <v>6.4</v>
      </c>
      <c r="CH23" s="10">
        <v>5.2</v>
      </c>
      <c r="CI23" s="11">
        <f t="shared" ref="CI23:CI32" si="8">AVERAGE(BY23:CH23)</f>
        <v>6.0600000000000005</v>
      </c>
      <c r="CJ23" s="10">
        <v>5</v>
      </c>
      <c r="CK23" s="10">
        <v>5.6</v>
      </c>
      <c r="CL23" s="10">
        <v>-0.8</v>
      </c>
      <c r="CM23" s="10">
        <v>-2.6</v>
      </c>
      <c r="CN23" s="10">
        <v>-3.8</v>
      </c>
      <c r="CO23" s="10">
        <v>0.6</v>
      </c>
      <c r="CP23" s="10">
        <v>2</v>
      </c>
      <c r="CQ23" s="10">
        <v>3.6</v>
      </c>
      <c r="CR23" s="10">
        <v>7.8</v>
      </c>
      <c r="CS23" s="10">
        <v>-0.8</v>
      </c>
      <c r="CT23" s="11">
        <f t="shared" ref="CT23:CT32" si="9">AVERAGE(CJ23:CS23)</f>
        <v>1.6599999999999997</v>
      </c>
      <c r="CU23" s="10">
        <v>2.8</v>
      </c>
      <c r="CV23" s="10">
        <v>3.2</v>
      </c>
      <c r="CW23" s="10">
        <v>11.4</v>
      </c>
      <c r="CX23" s="10">
        <v>11.2</v>
      </c>
      <c r="CY23" s="10">
        <v>-3.4</v>
      </c>
      <c r="CZ23" s="10">
        <v>2.4</v>
      </c>
      <c r="DA23" s="10">
        <v>1.8</v>
      </c>
      <c r="DB23" s="10">
        <v>-4.5999999999999996</v>
      </c>
      <c r="DC23" s="10">
        <v>3.2</v>
      </c>
      <c r="DD23" s="10">
        <v>-4</v>
      </c>
      <c r="DE23" s="10">
        <v>-5</v>
      </c>
      <c r="DF23" s="11">
        <f t="shared" ref="DF23:DF32" si="10">AVERAGE(CU23:DE23)</f>
        <v>1.7272727272727268</v>
      </c>
      <c r="DG23" s="15">
        <f t="shared" ref="DG23:DG32" si="11">AVERAGE(CI23,CT23,DF23)</f>
        <v>3.1490909090909089</v>
      </c>
      <c r="DH23" s="61" t="s">
        <v>9</v>
      </c>
      <c r="DI23" s="6">
        <v>7</v>
      </c>
      <c r="DJ23" s="10">
        <v>-6</v>
      </c>
      <c r="DK23" s="10">
        <v>-6</v>
      </c>
      <c r="DL23" s="10">
        <v>7</v>
      </c>
      <c r="DM23" s="10">
        <v>-1</v>
      </c>
      <c r="DN23" s="10">
        <v>1.4</v>
      </c>
      <c r="DO23" s="10">
        <v>-2</v>
      </c>
      <c r="DP23" s="10">
        <v>-5.8</v>
      </c>
      <c r="DQ23" s="10">
        <v>-12</v>
      </c>
      <c r="DR23" s="10">
        <v>-11.2</v>
      </c>
      <c r="DS23" s="10">
        <v>6.8</v>
      </c>
      <c r="DT23" s="11">
        <f t="shared" ref="DT23:DT32" si="12">AVERAGE(DJ23:DS23)</f>
        <v>-2.8799999999999994</v>
      </c>
      <c r="DU23" s="10">
        <v>3.4</v>
      </c>
      <c r="DV23" s="10">
        <v>3.2</v>
      </c>
      <c r="DW23" s="10">
        <v>-1</v>
      </c>
      <c r="DX23" s="10">
        <v>-4</v>
      </c>
      <c r="DY23" s="10">
        <v>-6.4</v>
      </c>
      <c r="DZ23" s="10">
        <v>-4.4000000000000004</v>
      </c>
      <c r="EA23" s="10">
        <v>-5</v>
      </c>
      <c r="EB23" s="10">
        <v>-2</v>
      </c>
      <c r="EC23" s="10">
        <v>0.2</v>
      </c>
      <c r="ED23" s="10">
        <v>0.2</v>
      </c>
      <c r="EE23" s="11">
        <f t="shared" ref="EE23:EE32" si="13">AVERAGE(DU23:ED23)</f>
        <v>-1.5800000000000005</v>
      </c>
      <c r="EF23" s="10">
        <v>4.2</v>
      </c>
      <c r="EG23" s="10">
        <v>6.8</v>
      </c>
      <c r="EH23" s="10">
        <v>6.2</v>
      </c>
      <c r="EI23" s="10">
        <v>6.4</v>
      </c>
      <c r="EJ23" s="10">
        <v>5.8</v>
      </c>
      <c r="EK23" s="10">
        <v>5.4</v>
      </c>
      <c r="EL23" s="10">
        <v>3.2</v>
      </c>
      <c r="EM23" s="10">
        <v>4.5999999999999996</v>
      </c>
      <c r="EN23" s="10">
        <v>1</v>
      </c>
      <c r="EO23" s="10">
        <v>4</v>
      </c>
      <c r="EP23" s="10">
        <v>10.199999999999999</v>
      </c>
      <c r="EQ23" s="11">
        <f t="shared" ref="EQ23:EQ32" si="14">AVERAGE(EF23:EP23)</f>
        <v>5.2545454545454557</v>
      </c>
      <c r="ER23" s="15">
        <f t="shared" ref="ER23:ER32" si="15">AVERAGE(DT23,EE23,EQ23)</f>
        <v>0.26484848484848528</v>
      </c>
      <c r="ES23" s="61" t="s">
        <v>9</v>
      </c>
      <c r="ET23" s="6">
        <v>7</v>
      </c>
      <c r="EU23" s="10">
        <v>1.6</v>
      </c>
      <c r="EV23" s="10">
        <v>5</v>
      </c>
      <c r="EW23" s="10">
        <v>4.5999999999999996</v>
      </c>
      <c r="EX23" s="10">
        <v>-3.6</v>
      </c>
      <c r="EY23" s="10">
        <v>-1</v>
      </c>
      <c r="EZ23" s="10">
        <v>4.8</v>
      </c>
      <c r="FA23" s="10">
        <v>3.6</v>
      </c>
      <c r="FB23" s="10">
        <v>0.8</v>
      </c>
      <c r="FC23" s="10">
        <v>0.8</v>
      </c>
      <c r="FD23" s="10">
        <v>-3</v>
      </c>
      <c r="FE23" s="11">
        <f t="shared" ref="FE23:FE32" si="16">AVERAGE(EU23:FD23)</f>
        <v>1.3599999999999999</v>
      </c>
      <c r="FF23" s="10">
        <v>-5</v>
      </c>
      <c r="FG23" s="10">
        <v>-1.6</v>
      </c>
      <c r="FH23" s="10">
        <v>-5</v>
      </c>
      <c r="FI23" s="10">
        <v>-5.4</v>
      </c>
      <c r="FJ23" s="10">
        <v>-1.8</v>
      </c>
      <c r="FK23" s="10">
        <v>-2.2000000000000002</v>
      </c>
      <c r="FL23" s="10">
        <v>-1.4</v>
      </c>
      <c r="FM23" s="10">
        <v>-6.4</v>
      </c>
      <c r="FN23" s="10">
        <v>-1.2</v>
      </c>
      <c r="FO23" s="10">
        <v>1</v>
      </c>
      <c r="FP23" s="11">
        <f t="shared" ref="FP23:FP32" si="17">AVERAGE(FF23:FO23)</f>
        <v>-2.8999999999999995</v>
      </c>
      <c r="FQ23" s="10">
        <v>-5</v>
      </c>
      <c r="FR23" s="10">
        <v>-3.6</v>
      </c>
      <c r="FS23" s="10">
        <v>4</v>
      </c>
      <c r="FT23" s="10">
        <v>6.6</v>
      </c>
      <c r="FU23" s="10">
        <v>7</v>
      </c>
      <c r="FV23" s="10">
        <v>3.4</v>
      </c>
      <c r="FW23" s="10">
        <v>5.4</v>
      </c>
      <c r="FX23" s="10">
        <v>8.4</v>
      </c>
      <c r="FY23" s="10"/>
      <c r="FZ23" s="11">
        <f t="shared" ref="FZ23:FZ32" si="18">AVERAGE(FQ23:FY23)</f>
        <v>3.2750000000000004</v>
      </c>
      <c r="GA23" s="15">
        <f t="shared" ref="GA23:GA32" si="19">AVERAGE(FE23,FP23,FZ23)</f>
        <v>0.57833333333333359</v>
      </c>
      <c r="GB23" s="61" t="s">
        <v>9</v>
      </c>
      <c r="GC23" s="6">
        <v>7</v>
      </c>
      <c r="GD23" s="10">
        <v>6</v>
      </c>
      <c r="GE23" s="10">
        <v>4</v>
      </c>
      <c r="GF23" s="10">
        <v>7.8</v>
      </c>
      <c r="GG23" s="10">
        <v>4.2</v>
      </c>
      <c r="GH23" s="10">
        <v>3</v>
      </c>
      <c r="GI23" s="10">
        <v>5.2</v>
      </c>
      <c r="GJ23" s="10">
        <v>0.6</v>
      </c>
      <c r="GK23" s="10">
        <v>0.2</v>
      </c>
      <c r="GL23" s="10">
        <v>1</v>
      </c>
      <c r="GM23" s="10">
        <v>0.4</v>
      </c>
      <c r="GN23" s="11">
        <f t="shared" ref="GN23:GN32" si="20">AVERAGE(GD23:GM23)</f>
        <v>3.2399999999999998</v>
      </c>
      <c r="GO23" s="10">
        <v>0</v>
      </c>
      <c r="GP23" s="10">
        <v>5</v>
      </c>
      <c r="GQ23" s="10">
        <v>4.4000000000000004</v>
      </c>
      <c r="GR23" s="10">
        <v>5.4</v>
      </c>
      <c r="GS23" s="10">
        <v>5.2</v>
      </c>
      <c r="GT23" s="10">
        <v>6.4</v>
      </c>
      <c r="GU23" s="10">
        <v>0.4</v>
      </c>
      <c r="GV23" s="10">
        <v>0.6</v>
      </c>
      <c r="GW23" s="10">
        <v>-1.2</v>
      </c>
      <c r="GX23" s="10">
        <v>0.4</v>
      </c>
      <c r="GY23" s="11">
        <f t="shared" ref="GY23:GY32" si="21">AVERAGE(GO23:GX23)</f>
        <v>2.6599999999999997</v>
      </c>
      <c r="GZ23" s="10">
        <v>4.5999999999999996</v>
      </c>
      <c r="HA23" s="10">
        <v>-0.2</v>
      </c>
      <c r="HB23" s="10">
        <v>6</v>
      </c>
      <c r="HC23" s="10">
        <v>3.8</v>
      </c>
      <c r="HD23" s="10">
        <v>2.4</v>
      </c>
      <c r="HE23" s="10">
        <v>1.8</v>
      </c>
      <c r="HF23" s="10">
        <v>9.8000000000000007</v>
      </c>
      <c r="HG23" s="10">
        <v>10</v>
      </c>
      <c r="HH23" s="10">
        <v>9</v>
      </c>
      <c r="HI23" s="10">
        <v>9</v>
      </c>
      <c r="HJ23" s="10">
        <v>10.4</v>
      </c>
      <c r="HK23" s="11">
        <f t="shared" ref="HK23:HK32" si="22">AVERAGE(GZ23:HJ23)</f>
        <v>6.0545454545454556</v>
      </c>
      <c r="HL23" s="15">
        <f t="shared" ref="HL23:HL32" si="23">AVERAGE(GN23,GY23,HK23)</f>
        <v>3.9848484848484849</v>
      </c>
      <c r="HM23" s="61" t="s">
        <v>9</v>
      </c>
      <c r="HN23" s="6">
        <v>7</v>
      </c>
      <c r="HO23" s="10">
        <v>8</v>
      </c>
      <c r="HP23" s="10">
        <v>6.8</v>
      </c>
      <c r="HQ23" s="10">
        <v>4.4000000000000004</v>
      </c>
      <c r="HR23" s="10">
        <v>5</v>
      </c>
      <c r="HS23" s="10">
        <v>4</v>
      </c>
      <c r="HT23" s="10">
        <v>6.8</v>
      </c>
      <c r="HU23" s="10">
        <v>6.2</v>
      </c>
      <c r="HV23" s="10">
        <v>6</v>
      </c>
      <c r="HW23" s="10">
        <v>7</v>
      </c>
      <c r="HX23" s="10">
        <v>5.8</v>
      </c>
      <c r="HY23" s="11">
        <f t="shared" ref="HY23:HY32" si="24">AVERAGE(HO23:HX23)</f>
        <v>6</v>
      </c>
      <c r="HZ23" s="10">
        <v>1.6</v>
      </c>
      <c r="IA23" s="10">
        <v>4.4000000000000004</v>
      </c>
      <c r="IB23" s="10">
        <v>13.8</v>
      </c>
      <c r="IC23" s="10">
        <v>15.4</v>
      </c>
      <c r="ID23" s="10">
        <v>11</v>
      </c>
      <c r="IE23" s="10">
        <v>7.6</v>
      </c>
      <c r="IF23" s="10">
        <v>10.199999999999999</v>
      </c>
      <c r="IG23" s="10">
        <v>14.4</v>
      </c>
      <c r="IH23" s="10">
        <v>10.199999999999999</v>
      </c>
      <c r="II23" s="10">
        <v>4.8</v>
      </c>
      <c r="IJ23" s="11">
        <f t="shared" ref="IJ23:IJ32" si="25">AVERAGE(HZ23:II23)</f>
        <v>9.34</v>
      </c>
      <c r="IK23" s="10">
        <v>9</v>
      </c>
      <c r="IL23" s="10">
        <v>10.6</v>
      </c>
      <c r="IM23" s="10">
        <v>6</v>
      </c>
      <c r="IN23" s="10">
        <v>5.6210000000000004</v>
      </c>
      <c r="IO23" s="10">
        <v>10.199999999999999</v>
      </c>
      <c r="IP23" s="10">
        <v>9</v>
      </c>
      <c r="IQ23" s="10">
        <v>13</v>
      </c>
      <c r="IR23" s="10">
        <v>13.4</v>
      </c>
      <c r="IS23" s="10">
        <v>15.2</v>
      </c>
      <c r="IT23" s="10">
        <v>12.6</v>
      </c>
      <c r="IU23" s="11">
        <f t="shared" ref="IU23:IU32" si="26">AVERAGE(IK23:IT23)</f>
        <v>10.462100000000001</v>
      </c>
      <c r="IV23" s="15">
        <f t="shared" ref="IV23:IV32" si="27">AVERAGE(HY23,IJ23,IU23)</f>
        <v>8.6007000000000016</v>
      </c>
      <c r="IW23" s="61" t="s">
        <v>9</v>
      </c>
      <c r="IX23" s="6">
        <v>7</v>
      </c>
      <c r="IY23" s="10">
        <v>11</v>
      </c>
      <c r="IZ23" s="10">
        <v>13.8</v>
      </c>
      <c r="JA23" s="10">
        <v>16.8</v>
      </c>
      <c r="JB23" s="10">
        <v>15.4</v>
      </c>
      <c r="JC23" s="10">
        <v>15.2</v>
      </c>
      <c r="JD23" s="10">
        <v>19.600000000000001</v>
      </c>
      <c r="JE23" s="10">
        <v>15.8</v>
      </c>
      <c r="JF23" s="10">
        <v>19</v>
      </c>
      <c r="JG23" s="10">
        <v>14</v>
      </c>
      <c r="JH23" s="10">
        <v>17.2</v>
      </c>
      <c r="JI23" s="11">
        <f t="shared" ref="JI23:JI32" si="28">AVERAGE(IY23:JH23)</f>
        <v>15.780000000000001</v>
      </c>
      <c r="JJ23" s="10">
        <v>13.4</v>
      </c>
      <c r="JK23" s="10">
        <v>14.4</v>
      </c>
      <c r="JL23" s="10">
        <v>13.8</v>
      </c>
      <c r="JM23" s="10">
        <v>14.4</v>
      </c>
      <c r="JN23" s="10">
        <v>16</v>
      </c>
      <c r="JO23" s="10">
        <v>18.399999999999999</v>
      </c>
      <c r="JP23" s="10">
        <v>18.2</v>
      </c>
      <c r="JQ23" s="10">
        <v>18</v>
      </c>
      <c r="JR23" s="10">
        <v>16.600000000000001</v>
      </c>
      <c r="JS23" s="10">
        <v>17</v>
      </c>
      <c r="JT23" s="11">
        <f t="shared" ref="JT23:JT32" si="29">AVERAGE(JJ23:JS23)</f>
        <v>16.020000000000003</v>
      </c>
      <c r="JU23" s="10">
        <v>15.2</v>
      </c>
      <c r="JV23" s="10">
        <v>17.399999999999999</v>
      </c>
      <c r="JW23" s="10">
        <v>18</v>
      </c>
      <c r="JX23" s="10">
        <v>18.399999999999999</v>
      </c>
      <c r="JY23" s="10">
        <v>17.2</v>
      </c>
      <c r="JZ23" s="10">
        <v>16</v>
      </c>
      <c r="KA23" s="10">
        <v>18.600000000000001</v>
      </c>
      <c r="KB23" s="10">
        <v>15</v>
      </c>
      <c r="KC23" s="10">
        <v>14.2</v>
      </c>
      <c r="KD23" s="10">
        <v>14.8</v>
      </c>
      <c r="KE23" s="10">
        <v>17</v>
      </c>
      <c r="KF23" s="11">
        <f t="shared" ref="KF23:KF32" si="30">AVERAGE(JU23:KE23)</f>
        <v>16.527272727272727</v>
      </c>
      <c r="KG23" s="15">
        <f t="shared" ref="KG23:KG32" si="31">AVERAGE(JI23,JT23,KF23)</f>
        <v>16.109090909090909</v>
      </c>
      <c r="KH23" s="61" t="s">
        <v>9</v>
      </c>
      <c r="KI23" s="6">
        <v>7</v>
      </c>
      <c r="KJ23" s="10">
        <v>15.6</v>
      </c>
      <c r="KK23" s="10">
        <v>17</v>
      </c>
      <c r="KL23" s="10">
        <v>18</v>
      </c>
      <c r="KM23" s="10">
        <v>20.8</v>
      </c>
      <c r="KN23" s="10">
        <v>19</v>
      </c>
      <c r="KO23" s="10">
        <v>19.399999999999999</v>
      </c>
      <c r="KP23" s="10">
        <v>20.399999999999999</v>
      </c>
      <c r="KQ23" s="10">
        <v>16.2</v>
      </c>
      <c r="KR23" s="10">
        <v>17.2</v>
      </c>
      <c r="KS23" s="10">
        <v>19</v>
      </c>
      <c r="KT23" s="11">
        <f t="shared" ref="KT23:KT32" si="32">AVERAGE(KJ23:KS23)</f>
        <v>18.259999999999998</v>
      </c>
      <c r="KU23" s="10">
        <v>20</v>
      </c>
      <c r="KV23" s="10">
        <v>19.600000000000001</v>
      </c>
      <c r="KW23" s="10">
        <v>20</v>
      </c>
      <c r="KX23" s="10">
        <v>21</v>
      </c>
      <c r="KY23" s="10">
        <v>23</v>
      </c>
      <c r="KZ23" s="10">
        <v>24.2</v>
      </c>
      <c r="LA23" s="10">
        <v>21.6</v>
      </c>
      <c r="LB23" s="10">
        <v>16.2</v>
      </c>
      <c r="LC23" s="10">
        <v>17.2</v>
      </c>
      <c r="LD23" s="10">
        <v>18.399999999999999</v>
      </c>
      <c r="LE23" s="11">
        <f t="shared" ref="LE23:LE32" si="33">AVERAGE(KU23:LD23)</f>
        <v>20.119999999999997</v>
      </c>
      <c r="LF23" s="10">
        <v>17.2</v>
      </c>
      <c r="LG23" s="10">
        <v>17</v>
      </c>
      <c r="LH23" s="10">
        <v>16.8</v>
      </c>
      <c r="LI23" s="10">
        <v>16.600000000000001</v>
      </c>
      <c r="LJ23" s="10">
        <v>16.600000000000001</v>
      </c>
      <c r="LK23" s="10">
        <v>17.2</v>
      </c>
      <c r="LL23" s="10">
        <v>17</v>
      </c>
      <c r="LM23" s="10">
        <v>20</v>
      </c>
      <c r="LN23" s="10">
        <v>19.399999999999999</v>
      </c>
      <c r="LO23" s="10">
        <v>19.2</v>
      </c>
      <c r="LP23" s="11">
        <f t="shared" ref="LP23:LP32" si="34">AVERAGE(LF23:LO23)</f>
        <v>17.699999999999996</v>
      </c>
      <c r="LQ23" s="15">
        <f t="shared" ref="LQ23:LQ32" si="35">AVERAGE(KT23,LE23,LP23)</f>
        <v>18.693333333333332</v>
      </c>
      <c r="LR23" s="61" t="s">
        <v>9</v>
      </c>
      <c r="LS23" s="6">
        <v>7</v>
      </c>
      <c r="LT23" s="10">
        <v>16.399999999999999</v>
      </c>
      <c r="LU23" s="10">
        <v>19.399999999999999</v>
      </c>
      <c r="LV23" s="10">
        <v>18.399999999999999</v>
      </c>
      <c r="LW23" s="10">
        <v>21.6</v>
      </c>
      <c r="LX23" s="10">
        <v>19</v>
      </c>
      <c r="LY23" s="10">
        <v>21</v>
      </c>
      <c r="LZ23" s="10">
        <v>21.2</v>
      </c>
      <c r="MA23" s="10">
        <v>22.8</v>
      </c>
      <c r="MB23" s="10">
        <v>23</v>
      </c>
      <c r="MC23" s="10">
        <v>24</v>
      </c>
      <c r="MD23" s="11">
        <f t="shared" ref="MD23:MD31" si="36">AVERAGE(LT23:MC23)</f>
        <v>20.68</v>
      </c>
      <c r="ME23" s="10">
        <v>20.399999999999999</v>
      </c>
      <c r="MF23" s="10">
        <v>17.600000000000001</v>
      </c>
      <c r="MG23" s="10">
        <v>19</v>
      </c>
      <c r="MH23" s="10">
        <v>17.8</v>
      </c>
      <c r="MI23" s="10">
        <v>22.4</v>
      </c>
      <c r="MJ23" s="10">
        <v>24.6</v>
      </c>
      <c r="MK23" s="10">
        <v>21.2</v>
      </c>
      <c r="ML23" s="10">
        <v>22.4</v>
      </c>
      <c r="MM23" s="10">
        <v>22</v>
      </c>
      <c r="MN23" s="10">
        <v>21.8</v>
      </c>
      <c r="MO23" s="11">
        <f t="shared" ref="MO23:MO31" si="37">AVERAGE(ME23:MN23)</f>
        <v>20.919999999999998</v>
      </c>
      <c r="MP23" s="10">
        <v>24</v>
      </c>
      <c r="MQ23" s="10">
        <v>24</v>
      </c>
      <c r="MR23" s="10">
        <v>20.6</v>
      </c>
      <c r="MS23" s="10">
        <v>20.2</v>
      </c>
      <c r="MT23" s="10">
        <v>21.6</v>
      </c>
      <c r="MU23" s="10">
        <v>21.6</v>
      </c>
      <c r="MV23" s="10">
        <v>24.8</v>
      </c>
      <c r="MW23" s="10">
        <v>23</v>
      </c>
      <c r="MX23" s="10">
        <v>25</v>
      </c>
      <c r="MY23" s="10">
        <v>24.6</v>
      </c>
      <c r="MZ23" s="10">
        <v>24.4</v>
      </c>
      <c r="NA23" s="11">
        <f t="shared" ref="NA23:NA31" si="38">AVERAGE(MP23:MZ23)</f>
        <v>23.072727272727274</v>
      </c>
      <c r="NB23" s="15">
        <f t="shared" ref="NB23:NB32" si="39">AVERAGE(MD23,MO23,NA23)</f>
        <v>21.557575757575759</v>
      </c>
    </row>
    <row r="24" spans="2:366" ht="15.75" x14ac:dyDescent="0.25">
      <c r="B24" s="61"/>
      <c r="C24" s="6">
        <v>14</v>
      </c>
      <c r="D24" s="10">
        <v>23.6</v>
      </c>
      <c r="E24" s="10">
        <v>19.8</v>
      </c>
      <c r="F24" s="10">
        <v>17.8</v>
      </c>
      <c r="G24" s="10">
        <v>16.8</v>
      </c>
      <c r="H24" s="10">
        <v>17.399999999999999</v>
      </c>
      <c r="I24" s="10">
        <v>17.600000000000001</v>
      </c>
      <c r="J24" s="10">
        <v>15.8</v>
      </c>
      <c r="K24" s="10">
        <v>16.399999999999999</v>
      </c>
      <c r="L24" s="10">
        <v>18.600000000000001</v>
      </c>
      <c r="M24" s="10">
        <v>20</v>
      </c>
      <c r="N24" s="11">
        <f t="shared" si="0"/>
        <v>18.380000000000003</v>
      </c>
      <c r="O24" s="10">
        <v>20.8</v>
      </c>
      <c r="P24" s="10">
        <v>20.6</v>
      </c>
      <c r="Q24" s="10">
        <v>22.4</v>
      </c>
      <c r="R24" s="10">
        <v>22.4</v>
      </c>
      <c r="S24" s="10">
        <v>23.2</v>
      </c>
      <c r="T24" s="10">
        <v>22.8</v>
      </c>
      <c r="U24" s="10">
        <v>26</v>
      </c>
      <c r="V24" s="10">
        <v>20.399999999999999</v>
      </c>
      <c r="W24" s="10">
        <v>18.600000000000001</v>
      </c>
      <c r="X24" s="10">
        <v>18.2</v>
      </c>
      <c r="Y24" s="11">
        <f t="shared" si="1"/>
        <v>21.54</v>
      </c>
      <c r="Z24" s="10">
        <v>23</v>
      </c>
      <c r="AA24" s="10">
        <v>20.6</v>
      </c>
      <c r="AB24" s="10">
        <v>8.4</v>
      </c>
      <c r="AC24" s="10">
        <v>11.2</v>
      </c>
      <c r="AD24" s="10">
        <v>5.2</v>
      </c>
      <c r="AE24" s="10">
        <v>5.4</v>
      </c>
      <c r="AF24" s="10">
        <v>8.1999999999999993</v>
      </c>
      <c r="AG24" s="10">
        <v>8</v>
      </c>
      <c r="AH24" s="10">
        <v>7.6</v>
      </c>
      <c r="AI24" s="10">
        <v>12.4</v>
      </c>
      <c r="AJ24" s="10">
        <v>15</v>
      </c>
      <c r="AK24" s="11">
        <f t="shared" si="2"/>
        <v>11.363636363636365</v>
      </c>
      <c r="AL24" s="15">
        <f t="shared" si="3"/>
        <v>17.094545454545457</v>
      </c>
      <c r="AM24" s="61"/>
      <c r="AN24" s="6">
        <v>14</v>
      </c>
      <c r="AO24" s="10">
        <v>15</v>
      </c>
      <c r="AP24" s="10">
        <v>13.2</v>
      </c>
      <c r="AQ24" s="10">
        <v>10.5</v>
      </c>
      <c r="AR24" s="10">
        <v>9.1999999999999993</v>
      </c>
      <c r="AS24" s="10">
        <v>12</v>
      </c>
      <c r="AT24" s="10">
        <v>14.6</v>
      </c>
      <c r="AU24" s="10">
        <v>14.8</v>
      </c>
      <c r="AV24" s="10">
        <v>12</v>
      </c>
      <c r="AW24" s="10">
        <v>14.4</v>
      </c>
      <c r="AX24" s="10">
        <v>12.8</v>
      </c>
      <c r="AY24" s="11">
        <f t="shared" si="4"/>
        <v>12.85</v>
      </c>
      <c r="AZ24" s="10">
        <v>11.8</v>
      </c>
      <c r="BA24" s="10">
        <v>11.2</v>
      </c>
      <c r="BB24" s="10">
        <v>11.6</v>
      </c>
      <c r="BC24" s="10">
        <v>12</v>
      </c>
      <c r="BD24" s="10">
        <v>12.4</v>
      </c>
      <c r="BE24" s="10">
        <v>10.199999999999999</v>
      </c>
      <c r="BF24" s="10">
        <v>10.4</v>
      </c>
      <c r="BG24" s="10">
        <v>10.4</v>
      </c>
      <c r="BH24" s="10">
        <v>9.4</v>
      </c>
      <c r="BI24" s="10">
        <v>13</v>
      </c>
      <c r="BJ24" s="11">
        <f t="shared" si="5"/>
        <v>11.240000000000002</v>
      </c>
      <c r="BK24" s="10">
        <v>10.6</v>
      </c>
      <c r="BL24" s="10">
        <v>11.8</v>
      </c>
      <c r="BM24" s="10">
        <v>9.6999999999999993</v>
      </c>
      <c r="BN24" s="10">
        <v>5</v>
      </c>
      <c r="BO24" s="10">
        <v>9</v>
      </c>
      <c r="BP24" s="10">
        <v>4.2</v>
      </c>
      <c r="BQ24" s="10">
        <v>2.4</v>
      </c>
      <c r="BR24" s="10">
        <v>6</v>
      </c>
      <c r="BS24" s="10">
        <v>8</v>
      </c>
      <c r="BT24" s="10">
        <v>4.8</v>
      </c>
      <c r="BU24" s="11">
        <f t="shared" si="6"/>
        <v>7.1499999999999986</v>
      </c>
      <c r="BV24" s="15">
        <f t="shared" si="7"/>
        <v>10.413333333333334</v>
      </c>
      <c r="BW24" s="61"/>
      <c r="BX24" s="6">
        <v>14</v>
      </c>
      <c r="BY24" s="10">
        <v>3.2</v>
      </c>
      <c r="BZ24" s="10">
        <v>4.4000000000000004</v>
      </c>
      <c r="CA24" s="10">
        <v>8</v>
      </c>
      <c r="CB24" s="10">
        <v>10.199999999999999</v>
      </c>
      <c r="CC24" s="10">
        <v>8.8000000000000007</v>
      </c>
      <c r="CD24" s="10">
        <v>7.8</v>
      </c>
      <c r="CE24" s="10">
        <v>10.8</v>
      </c>
      <c r="CF24" s="10">
        <v>8</v>
      </c>
      <c r="CG24" s="10">
        <v>6.6</v>
      </c>
      <c r="CH24" s="10">
        <v>7.2</v>
      </c>
      <c r="CI24" s="11">
        <f t="shared" si="8"/>
        <v>7.5</v>
      </c>
      <c r="CJ24" s="10">
        <v>6.2</v>
      </c>
      <c r="CK24" s="10">
        <v>11.6</v>
      </c>
      <c r="CL24" s="10">
        <v>9.8000000000000007</v>
      </c>
      <c r="CM24" s="10">
        <v>9.4</v>
      </c>
      <c r="CN24" s="10">
        <v>8.8000000000000007</v>
      </c>
      <c r="CO24" s="10">
        <v>1</v>
      </c>
      <c r="CP24" s="10">
        <v>5</v>
      </c>
      <c r="CQ24" s="10">
        <v>10</v>
      </c>
      <c r="CR24" s="10">
        <v>13.6</v>
      </c>
      <c r="CS24" s="10">
        <v>10.199999999999999</v>
      </c>
      <c r="CT24" s="11">
        <f t="shared" si="9"/>
        <v>8.5599999999999987</v>
      </c>
      <c r="CU24" s="10">
        <v>10</v>
      </c>
      <c r="CV24" s="10">
        <v>10.8</v>
      </c>
      <c r="CW24" s="10">
        <v>20.6</v>
      </c>
      <c r="CX24" s="10">
        <v>20.6</v>
      </c>
      <c r="CY24" s="10">
        <v>12.6</v>
      </c>
      <c r="CZ24" s="10">
        <v>6.6</v>
      </c>
      <c r="DA24" s="10">
        <v>4</v>
      </c>
      <c r="DB24" s="10">
        <v>2.6</v>
      </c>
      <c r="DC24" s="10">
        <v>2.8</v>
      </c>
      <c r="DD24" s="10">
        <v>-0.4</v>
      </c>
      <c r="DE24" s="10">
        <v>-2.6</v>
      </c>
      <c r="DF24" s="11">
        <f t="shared" si="10"/>
        <v>7.963636363636363</v>
      </c>
      <c r="DG24" s="15">
        <f t="shared" si="11"/>
        <v>8.0078787878787878</v>
      </c>
      <c r="DH24" s="61"/>
      <c r="DI24" s="6">
        <v>14</v>
      </c>
      <c r="DJ24" s="10">
        <v>0.6</v>
      </c>
      <c r="DK24" s="10">
        <v>3.2</v>
      </c>
      <c r="DL24" s="10">
        <v>13</v>
      </c>
      <c r="DM24" s="10">
        <v>7</v>
      </c>
      <c r="DN24" s="10">
        <v>4.4000000000000004</v>
      </c>
      <c r="DO24" s="10">
        <v>2.2000000000000002</v>
      </c>
      <c r="DP24" s="10">
        <v>-1</v>
      </c>
      <c r="DQ24" s="10">
        <v>-3.4</v>
      </c>
      <c r="DR24" s="10">
        <v>-1.6</v>
      </c>
      <c r="DS24" s="10">
        <v>12.8</v>
      </c>
      <c r="DT24" s="11">
        <f t="shared" si="12"/>
        <v>3.72</v>
      </c>
      <c r="DU24" s="10">
        <v>15.6</v>
      </c>
      <c r="DV24" s="10">
        <v>6.6</v>
      </c>
      <c r="DW24" s="10">
        <v>8.1999999999999993</v>
      </c>
      <c r="DX24" s="10">
        <v>8.4</v>
      </c>
      <c r="DY24" s="10">
        <v>13.4</v>
      </c>
      <c r="DZ24" s="10">
        <v>10.4</v>
      </c>
      <c r="EA24" s="10">
        <v>4.2</v>
      </c>
      <c r="EB24" s="10">
        <v>1</v>
      </c>
      <c r="EC24" s="10">
        <v>6.6</v>
      </c>
      <c r="ED24" s="10">
        <v>7.4</v>
      </c>
      <c r="EE24" s="11">
        <f t="shared" si="13"/>
        <v>8.18</v>
      </c>
      <c r="EF24" s="10">
        <v>8.6</v>
      </c>
      <c r="EG24" s="10">
        <v>9</v>
      </c>
      <c r="EH24" s="10">
        <v>14.4</v>
      </c>
      <c r="EI24" s="10">
        <v>9.1999999999999993</v>
      </c>
      <c r="EJ24" s="10">
        <v>9.1999999999999993</v>
      </c>
      <c r="EK24" s="10">
        <v>7.8</v>
      </c>
      <c r="EL24" s="10">
        <v>3</v>
      </c>
      <c r="EM24" s="10">
        <v>8.1999999999999993</v>
      </c>
      <c r="EN24" s="10">
        <v>5.4</v>
      </c>
      <c r="EO24" s="10">
        <v>6.4</v>
      </c>
      <c r="EP24" s="10">
        <v>11.8</v>
      </c>
      <c r="EQ24" s="11">
        <f t="shared" si="14"/>
        <v>8.454545454545455</v>
      </c>
      <c r="ER24" s="15">
        <f t="shared" si="15"/>
        <v>6.7848484848484851</v>
      </c>
      <c r="ES24" s="61"/>
      <c r="ET24" s="6">
        <v>14</v>
      </c>
      <c r="EU24" s="10">
        <v>7.4</v>
      </c>
      <c r="EV24" s="10">
        <v>13.4</v>
      </c>
      <c r="EW24" s="10">
        <v>9.6</v>
      </c>
      <c r="EX24" s="10">
        <v>2.6</v>
      </c>
      <c r="EY24" s="10">
        <v>10</v>
      </c>
      <c r="EZ24" s="10">
        <v>6.8</v>
      </c>
      <c r="FA24" s="10">
        <v>7</v>
      </c>
      <c r="FB24" s="10">
        <v>4</v>
      </c>
      <c r="FC24" s="10">
        <v>1.4</v>
      </c>
      <c r="FD24" s="10">
        <v>2.4</v>
      </c>
      <c r="FE24" s="11">
        <f t="shared" si="16"/>
        <v>6.4599999999999991</v>
      </c>
      <c r="FF24" s="10">
        <v>2.8</v>
      </c>
      <c r="FG24" s="10">
        <v>5.8</v>
      </c>
      <c r="FH24" s="10">
        <v>10.8</v>
      </c>
      <c r="FI24" s="10">
        <v>9</v>
      </c>
      <c r="FJ24" s="10">
        <v>7.4</v>
      </c>
      <c r="FK24" s="10">
        <v>5</v>
      </c>
      <c r="FL24" s="10">
        <v>0.8</v>
      </c>
      <c r="FM24" s="10">
        <v>2.8</v>
      </c>
      <c r="FN24" s="10">
        <v>7.4</v>
      </c>
      <c r="FO24" s="10">
        <v>11.4</v>
      </c>
      <c r="FP24" s="11">
        <f t="shared" si="17"/>
        <v>6.3199999999999985</v>
      </c>
      <c r="FQ24" s="10">
        <v>8.8000000000000007</v>
      </c>
      <c r="FR24" s="10">
        <v>5.6</v>
      </c>
      <c r="FS24" s="10">
        <v>7.4</v>
      </c>
      <c r="FT24" s="10">
        <v>11.8</v>
      </c>
      <c r="FU24" s="10">
        <v>10.8</v>
      </c>
      <c r="FV24" s="10">
        <v>13</v>
      </c>
      <c r="FW24" s="10">
        <v>9.6</v>
      </c>
      <c r="FX24" s="10">
        <v>15</v>
      </c>
      <c r="FY24" s="10"/>
      <c r="FZ24" s="11">
        <f t="shared" si="18"/>
        <v>10.25</v>
      </c>
      <c r="GA24" s="15">
        <f t="shared" si="19"/>
        <v>7.6766666666666659</v>
      </c>
      <c r="GB24" s="61"/>
      <c r="GC24" s="6">
        <v>14</v>
      </c>
      <c r="GD24" s="10">
        <v>11.8</v>
      </c>
      <c r="GE24" s="10">
        <v>14</v>
      </c>
      <c r="GF24" s="10">
        <v>14.8</v>
      </c>
      <c r="GG24" s="10">
        <v>12</v>
      </c>
      <c r="GH24" s="10">
        <v>5.2</v>
      </c>
      <c r="GI24" s="10">
        <v>5.2</v>
      </c>
      <c r="GJ24" s="10">
        <v>0.8</v>
      </c>
      <c r="GK24" s="10">
        <v>1.6</v>
      </c>
      <c r="GL24" s="10">
        <v>3.4</v>
      </c>
      <c r="GM24" s="10">
        <v>4.5999999999999996</v>
      </c>
      <c r="GN24" s="11">
        <f t="shared" si="20"/>
        <v>7.3400000000000007</v>
      </c>
      <c r="GO24" s="10">
        <v>7.4</v>
      </c>
      <c r="GP24" s="10">
        <v>6.4</v>
      </c>
      <c r="GQ24" s="10">
        <v>9</v>
      </c>
      <c r="GR24" s="10">
        <v>5.4</v>
      </c>
      <c r="GS24" s="10">
        <v>10.6</v>
      </c>
      <c r="GT24" s="10">
        <v>13.4</v>
      </c>
      <c r="GU24" s="10">
        <v>13.2</v>
      </c>
      <c r="GV24" s="10">
        <v>7.8</v>
      </c>
      <c r="GW24" s="10">
        <v>7.2</v>
      </c>
      <c r="GX24" s="10">
        <v>6.6</v>
      </c>
      <c r="GY24" s="11">
        <f t="shared" si="21"/>
        <v>8.6999999999999993</v>
      </c>
      <c r="GZ24" s="10">
        <v>13.2</v>
      </c>
      <c r="HA24" s="10">
        <v>14.6</v>
      </c>
      <c r="HB24" s="10">
        <v>11.8</v>
      </c>
      <c r="HC24" s="10">
        <v>9.1999999999999993</v>
      </c>
      <c r="HD24" s="10">
        <v>9</v>
      </c>
      <c r="HE24" s="10">
        <v>15.4</v>
      </c>
      <c r="HF24" s="10">
        <v>14.2</v>
      </c>
      <c r="HG24" s="10">
        <v>15</v>
      </c>
      <c r="HH24" s="10">
        <v>14.4</v>
      </c>
      <c r="HI24" s="10">
        <v>16.600000000000001</v>
      </c>
      <c r="HJ24" s="10">
        <v>18</v>
      </c>
      <c r="HK24" s="11">
        <f t="shared" si="22"/>
        <v>13.763636363636364</v>
      </c>
      <c r="HL24" s="15">
        <f t="shared" si="23"/>
        <v>9.9345454545454555</v>
      </c>
      <c r="HM24" s="61"/>
      <c r="HN24" s="6">
        <v>14</v>
      </c>
      <c r="HO24" s="10">
        <v>14.8</v>
      </c>
      <c r="HP24" s="10">
        <v>13.6</v>
      </c>
      <c r="HQ24" s="10">
        <v>10.4</v>
      </c>
      <c r="HR24" s="10">
        <v>13</v>
      </c>
      <c r="HS24" s="10">
        <v>12.4</v>
      </c>
      <c r="HT24" s="10">
        <v>8.8000000000000007</v>
      </c>
      <c r="HU24" s="10">
        <v>9.1999999999999993</v>
      </c>
      <c r="HV24" s="10">
        <v>9.4</v>
      </c>
      <c r="HW24" s="10">
        <v>10.199999999999999</v>
      </c>
      <c r="HX24" s="10">
        <v>15.4</v>
      </c>
      <c r="HY24" s="11">
        <f t="shared" si="24"/>
        <v>11.720000000000002</v>
      </c>
      <c r="HZ24" s="10">
        <v>21.4</v>
      </c>
      <c r="IA24" s="10">
        <v>23.6</v>
      </c>
      <c r="IB24" s="10">
        <v>23.4</v>
      </c>
      <c r="IC24" s="10">
        <v>19.600000000000001</v>
      </c>
      <c r="ID24" s="10">
        <v>19</v>
      </c>
      <c r="IE24" s="10">
        <v>23.6</v>
      </c>
      <c r="IF24" s="10">
        <v>25</v>
      </c>
      <c r="IG24" s="10">
        <v>25.2</v>
      </c>
      <c r="IH24" s="10">
        <v>13.6</v>
      </c>
      <c r="II24" s="10">
        <v>12.6</v>
      </c>
      <c r="IJ24" s="11">
        <f t="shared" si="25"/>
        <v>20.699999999999996</v>
      </c>
      <c r="IK24" s="10">
        <v>13.2</v>
      </c>
      <c r="IL24" s="10">
        <v>14.4</v>
      </c>
      <c r="IM24" s="10">
        <v>17</v>
      </c>
      <c r="IN24" s="10">
        <v>21</v>
      </c>
      <c r="IO24" s="10">
        <v>21</v>
      </c>
      <c r="IP24" s="10">
        <v>24</v>
      </c>
      <c r="IQ24" s="10">
        <v>24.8</v>
      </c>
      <c r="IR24" s="10">
        <v>23</v>
      </c>
      <c r="IS24" s="10">
        <v>22.4</v>
      </c>
      <c r="IT24" s="10">
        <v>20.6</v>
      </c>
      <c r="IU24" s="11">
        <f t="shared" si="26"/>
        <v>20.14</v>
      </c>
      <c r="IV24" s="15">
        <f t="shared" si="27"/>
        <v>17.52</v>
      </c>
      <c r="IW24" s="61"/>
      <c r="IX24" s="6">
        <v>14</v>
      </c>
      <c r="IY24" s="10">
        <v>23</v>
      </c>
      <c r="IZ24" s="10">
        <v>21.6</v>
      </c>
      <c r="JA24" s="10">
        <v>24.6</v>
      </c>
      <c r="JB24" s="10">
        <v>25.2</v>
      </c>
      <c r="JC24" s="10">
        <v>28.2</v>
      </c>
      <c r="JD24" s="10">
        <v>28.4</v>
      </c>
      <c r="JE24" s="10">
        <v>27.4</v>
      </c>
      <c r="JF24" s="10">
        <v>23.6</v>
      </c>
      <c r="JG24" s="10">
        <v>21</v>
      </c>
      <c r="JH24" s="10">
        <v>18</v>
      </c>
      <c r="JI24" s="11">
        <f t="shared" si="28"/>
        <v>24.1</v>
      </c>
      <c r="JJ24" s="10">
        <v>15</v>
      </c>
      <c r="JK24" s="10">
        <v>22.2</v>
      </c>
      <c r="JL24" s="10">
        <v>24</v>
      </c>
      <c r="JM24" s="10">
        <v>26.2</v>
      </c>
      <c r="JN24" s="10">
        <v>25.2</v>
      </c>
      <c r="JO24" s="10">
        <v>25.4</v>
      </c>
      <c r="JP24" s="10">
        <v>25</v>
      </c>
      <c r="JQ24" s="10">
        <v>27</v>
      </c>
      <c r="JR24" s="10">
        <v>27.4</v>
      </c>
      <c r="JS24" s="10">
        <v>23.8</v>
      </c>
      <c r="JT24" s="11">
        <f t="shared" si="29"/>
        <v>24.12</v>
      </c>
      <c r="JU24" s="10">
        <v>28</v>
      </c>
      <c r="JV24" s="10">
        <v>28.6</v>
      </c>
      <c r="JW24" s="10">
        <v>27</v>
      </c>
      <c r="JX24" s="10">
        <v>27.6</v>
      </c>
      <c r="JY24" s="10">
        <v>24</v>
      </c>
      <c r="JZ24" s="10">
        <v>24.8</v>
      </c>
      <c r="KA24" s="10">
        <v>24.4</v>
      </c>
      <c r="KB24" s="10">
        <v>20.2</v>
      </c>
      <c r="KC24" s="10">
        <v>20.6</v>
      </c>
      <c r="KD24" s="10">
        <v>23</v>
      </c>
      <c r="KE24" s="10">
        <v>25.8</v>
      </c>
      <c r="KF24" s="11">
        <f t="shared" si="30"/>
        <v>24.90909090909091</v>
      </c>
      <c r="KG24" s="15">
        <f t="shared" si="31"/>
        <v>24.376363636363635</v>
      </c>
      <c r="KH24" s="61"/>
      <c r="KI24" s="6">
        <v>14</v>
      </c>
      <c r="KJ24" s="10">
        <v>24.6</v>
      </c>
      <c r="KK24" s="10">
        <v>25.4</v>
      </c>
      <c r="KL24" s="10">
        <v>27.2</v>
      </c>
      <c r="KM24" s="10">
        <v>28.8</v>
      </c>
      <c r="KN24" s="10">
        <v>22.4</v>
      </c>
      <c r="KO24" s="10">
        <v>26</v>
      </c>
      <c r="KP24" s="10">
        <v>26</v>
      </c>
      <c r="KQ24" s="10">
        <v>25</v>
      </c>
      <c r="KR24" s="10">
        <v>23.2</v>
      </c>
      <c r="KS24" s="10">
        <v>25.8</v>
      </c>
      <c r="KT24" s="11">
        <f t="shared" si="32"/>
        <v>25.44</v>
      </c>
      <c r="KU24" s="10">
        <v>26.6</v>
      </c>
      <c r="KV24" s="10">
        <v>29.4</v>
      </c>
      <c r="KW24" s="10">
        <v>29</v>
      </c>
      <c r="KX24" s="10">
        <v>32</v>
      </c>
      <c r="KY24" s="10">
        <v>33.6</v>
      </c>
      <c r="KZ24" s="10">
        <v>29.8</v>
      </c>
      <c r="LA24" s="10">
        <v>27.8</v>
      </c>
      <c r="LB24" s="10">
        <v>15.2</v>
      </c>
      <c r="LC24" s="10">
        <v>23.8</v>
      </c>
      <c r="LD24" s="10">
        <v>26.8</v>
      </c>
      <c r="LE24" s="11">
        <f t="shared" si="33"/>
        <v>27.4</v>
      </c>
      <c r="LF24" s="10">
        <v>15.2</v>
      </c>
      <c r="LG24" s="10">
        <v>22.6</v>
      </c>
      <c r="LH24" s="10">
        <v>24.6</v>
      </c>
      <c r="LI24" s="10">
        <v>28.2</v>
      </c>
      <c r="LJ24" s="10">
        <v>23.4</v>
      </c>
      <c r="LK24" s="10">
        <v>22.6</v>
      </c>
      <c r="LL24" s="10">
        <v>20.399999999999999</v>
      </c>
      <c r="LM24" s="10">
        <v>26</v>
      </c>
      <c r="LN24" s="10">
        <v>24.8</v>
      </c>
      <c r="LO24" s="10">
        <v>21.6</v>
      </c>
      <c r="LP24" s="11">
        <f t="shared" si="34"/>
        <v>22.94</v>
      </c>
      <c r="LQ24" s="15">
        <f t="shared" si="35"/>
        <v>25.26</v>
      </c>
      <c r="LR24" s="61"/>
      <c r="LS24" s="6">
        <v>14</v>
      </c>
      <c r="LT24" s="10">
        <v>24.6</v>
      </c>
      <c r="LU24" s="10">
        <v>29</v>
      </c>
      <c r="LV24" s="10">
        <v>26.2</v>
      </c>
      <c r="LW24" s="10">
        <v>24.2</v>
      </c>
      <c r="LX24" s="10">
        <v>27.8</v>
      </c>
      <c r="LY24" s="10">
        <v>31.6</v>
      </c>
      <c r="LZ24" s="10">
        <v>32.799999999999997</v>
      </c>
      <c r="MA24" s="10">
        <v>32</v>
      </c>
      <c r="MB24" s="10">
        <v>32</v>
      </c>
      <c r="MC24" s="10">
        <v>21.4</v>
      </c>
      <c r="MD24" s="11">
        <f t="shared" si="36"/>
        <v>28.159999999999997</v>
      </c>
      <c r="ME24" s="10">
        <v>28</v>
      </c>
      <c r="MF24" s="10">
        <v>29.4</v>
      </c>
      <c r="MG24" s="10">
        <v>29.6</v>
      </c>
      <c r="MH24" s="10">
        <v>28.2</v>
      </c>
      <c r="MI24" s="10">
        <v>31</v>
      </c>
      <c r="MJ24" s="10">
        <v>32.6</v>
      </c>
      <c r="MK24" s="10">
        <v>31.4</v>
      </c>
      <c r="ML24" s="10">
        <v>31.8</v>
      </c>
      <c r="MM24" s="10">
        <v>32.4</v>
      </c>
      <c r="MN24" s="10">
        <v>33</v>
      </c>
      <c r="MO24" s="11">
        <f t="shared" si="37"/>
        <v>30.74</v>
      </c>
      <c r="MP24" s="10">
        <v>36.4</v>
      </c>
      <c r="MQ24" s="10">
        <v>33.200000000000003</v>
      </c>
      <c r="MR24" s="10">
        <v>31.4</v>
      </c>
      <c r="MS24" s="10">
        <v>30.4</v>
      </c>
      <c r="MT24" s="10">
        <v>33.200000000000003</v>
      </c>
      <c r="MU24" s="10">
        <v>35.799999999999997</v>
      </c>
      <c r="MV24" s="10">
        <v>34.4</v>
      </c>
      <c r="MW24" s="10">
        <v>34.6</v>
      </c>
      <c r="MX24" s="10">
        <v>35.200000000000003</v>
      </c>
      <c r="MY24" s="10">
        <v>35.200000000000003</v>
      </c>
      <c r="MZ24" s="10">
        <v>32.4</v>
      </c>
      <c r="NA24" s="11">
        <f t="shared" si="38"/>
        <v>33.836363636363636</v>
      </c>
      <c r="NB24" s="15">
        <f t="shared" si="39"/>
        <v>30.912121212121207</v>
      </c>
    </row>
    <row r="25" spans="2:366" ht="15.75" x14ac:dyDescent="0.25">
      <c r="B25" s="61"/>
      <c r="C25" s="6">
        <v>21</v>
      </c>
      <c r="D25" s="10">
        <v>13.6</v>
      </c>
      <c r="E25" s="10">
        <v>15.6</v>
      </c>
      <c r="F25" s="10">
        <v>13.8</v>
      </c>
      <c r="G25" s="10">
        <v>9</v>
      </c>
      <c r="H25" s="10">
        <v>12.4</v>
      </c>
      <c r="I25" s="10">
        <v>14.6</v>
      </c>
      <c r="J25" s="10">
        <v>15.4</v>
      </c>
      <c r="K25" s="10">
        <v>15.8</v>
      </c>
      <c r="L25" s="10">
        <v>12</v>
      </c>
      <c r="M25" s="10">
        <v>11.8</v>
      </c>
      <c r="N25" s="11">
        <f t="shared" si="0"/>
        <v>13.4</v>
      </c>
      <c r="O25" s="10">
        <v>11.6</v>
      </c>
      <c r="P25" s="10">
        <v>12.2</v>
      </c>
      <c r="Q25" s="10">
        <v>11.8</v>
      </c>
      <c r="R25" s="10">
        <v>16.399999999999999</v>
      </c>
      <c r="S25" s="10">
        <v>18</v>
      </c>
      <c r="T25" s="10">
        <v>19.600000000000001</v>
      </c>
      <c r="U25" s="10">
        <v>18.2</v>
      </c>
      <c r="V25" s="10">
        <v>16.8</v>
      </c>
      <c r="W25" s="10">
        <v>9.8000000000000007</v>
      </c>
      <c r="X25" s="10">
        <v>9.1999999999999993</v>
      </c>
      <c r="Y25" s="11">
        <f t="shared" si="1"/>
        <v>14.36</v>
      </c>
      <c r="Z25" s="10">
        <v>16</v>
      </c>
      <c r="AA25" s="10">
        <v>13</v>
      </c>
      <c r="AB25" s="10">
        <v>8.4</v>
      </c>
      <c r="AC25" s="10">
        <v>10.4</v>
      </c>
      <c r="AD25" s="10">
        <v>2.8</v>
      </c>
      <c r="AE25" s="10">
        <v>5.4</v>
      </c>
      <c r="AF25" s="10">
        <v>5.2</v>
      </c>
      <c r="AG25" s="10">
        <v>7</v>
      </c>
      <c r="AH25" s="10">
        <v>8</v>
      </c>
      <c r="AI25" s="10">
        <v>10.6</v>
      </c>
      <c r="AJ25" s="10">
        <v>19.399999999999999</v>
      </c>
      <c r="AK25" s="11">
        <f t="shared" si="2"/>
        <v>9.6545454545454543</v>
      </c>
      <c r="AL25" s="15">
        <f t="shared" si="3"/>
        <v>12.471515151515151</v>
      </c>
      <c r="AM25" s="61"/>
      <c r="AN25" s="6">
        <v>21</v>
      </c>
      <c r="AO25" s="10">
        <v>7</v>
      </c>
      <c r="AP25" s="10">
        <v>5.2</v>
      </c>
      <c r="AQ25" s="10">
        <v>9</v>
      </c>
      <c r="AR25" s="10">
        <v>5.6</v>
      </c>
      <c r="AS25" s="10">
        <v>4.8</v>
      </c>
      <c r="AT25" s="10">
        <v>7.2</v>
      </c>
      <c r="AU25" s="10">
        <v>9.1999999999999993</v>
      </c>
      <c r="AV25" s="10">
        <v>11</v>
      </c>
      <c r="AW25" s="10">
        <v>10.6</v>
      </c>
      <c r="AX25" s="10">
        <v>11.4</v>
      </c>
      <c r="AY25" s="11">
        <f t="shared" si="4"/>
        <v>8.1</v>
      </c>
      <c r="AZ25" s="10">
        <v>10.4</v>
      </c>
      <c r="BA25" s="10">
        <v>10.6</v>
      </c>
      <c r="BB25" s="10">
        <v>11.4</v>
      </c>
      <c r="BC25" s="10">
        <v>11.4</v>
      </c>
      <c r="BD25" s="10">
        <v>10.199999999999999</v>
      </c>
      <c r="BE25" s="10">
        <v>9.1999999999999993</v>
      </c>
      <c r="BF25" s="10">
        <v>8.8000000000000007</v>
      </c>
      <c r="BG25" s="10">
        <v>9.1999999999999993</v>
      </c>
      <c r="BH25" s="10">
        <v>10.4</v>
      </c>
      <c r="BI25" s="10">
        <v>9.4</v>
      </c>
      <c r="BJ25" s="11">
        <f t="shared" si="5"/>
        <v>10.100000000000001</v>
      </c>
      <c r="BK25" s="10">
        <v>9.1999999999999993</v>
      </c>
      <c r="BL25" s="10">
        <v>6.4</v>
      </c>
      <c r="BM25" s="10">
        <v>7.2</v>
      </c>
      <c r="BN25" s="10">
        <v>5.2</v>
      </c>
      <c r="BO25" s="10">
        <v>1.6</v>
      </c>
      <c r="BP25" s="10">
        <v>1.4</v>
      </c>
      <c r="BQ25" s="10">
        <v>2</v>
      </c>
      <c r="BR25" s="10">
        <v>2</v>
      </c>
      <c r="BS25" s="10">
        <v>5.4</v>
      </c>
      <c r="BT25" s="10">
        <v>3.8</v>
      </c>
      <c r="BU25" s="11">
        <f t="shared" si="6"/>
        <v>4.42</v>
      </c>
      <c r="BV25" s="15">
        <f t="shared" si="7"/>
        <v>7.5400000000000018</v>
      </c>
      <c r="BW25" s="61"/>
      <c r="BX25" s="6">
        <v>21</v>
      </c>
      <c r="BY25" s="10">
        <v>2.2000000000000002</v>
      </c>
      <c r="BZ25" s="10">
        <v>4.8</v>
      </c>
      <c r="CA25" s="10">
        <v>7.6</v>
      </c>
      <c r="CB25" s="10">
        <v>8.6</v>
      </c>
      <c r="CC25" s="10">
        <v>7.4</v>
      </c>
      <c r="CD25" s="10">
        <v>7.8</v>
      </c>
      <c r="CE25" s="10">
        <v>9.4</v>
      </c>
      <c r="CF25" s="10">
        <v>7.4</v>
      </c>
      <c r="CG25" s="10">
        <v>6</v>
      </c>
      <c r="CH25" s="10">
        <v>5.4</v>
      </c>
      <c r="CI25" s="11">
        <f t="shared" si="8"/>
        <v>6.6599999999999993</v>
      </c>
      <c r="CJ25" s="10">
        <v>5.6</v>
      </c>
      <c r="CK25" s="10">
        <v>3.4</v>
      </c>
      <c r="CL25" s="10">
        <v>0.4</v>
      </c>
      <c r="CM25" s="10">
        <v>0.6</v>
      </c>
      <c r="CN25" s="10">
        <v>1.4</v>
      </c>
      <c r="CO25" s="10">
        <v>1</v>
      </c>
      <c r="CP25" s="10">
        <v>4.2</v>
      </c>
      <c r="CQ25" s="10">
        <v>5</v>
      </c>
      <c r="CR25" s="10">
        <v>2.4</v>
      </c>
      <c r="CS25" s="10">
        <v>11.4</v>
      </c>
      <c r="CT25" s="11">
        <f t="shared" si="9"/>
        <v>3.54</v>
      </c>
      <c r="CU25" s="10">
        <v>5.8</v>
      </c>
      <c r="CV25" s="10">
        <v>9</v>
      </c>
      <c r="CW25" s="10">
        <v>15</v>
      </c>
      <c r="CX25" s="10">
        <v>4.4000000000000004</v>
      </c>
      <c r="CY25" s="10">
        <v>10</v>
      </c>
      <c r="CZ25" s="10">
        <v>4.5999999999999996</v>
      </c>
      <c r="DA25" s="10">
        <v>0.2</v>
      </c>
      <c r="DB25" s="10">
        <v>1.8</v>
      </c>
      <c r="DC25" s="10">
        <v>-2.4</v>
      </c>
      <c r="DD25" s="10">
        <v>-3.2</v>
      </c>
      <c r="DE25" s="10">
        <v>-2.6</v>
      </c>
      <c r="DF25" s="11">
        <f t="shared" si="10"/>
        <v>3.872727272727273</v>
      </c>
      <c r="DG25" s="15">
        <f t="shared" si="11"/>
        <v>4.6909090909090905</v>
      </c>
      <c r="DH25" s="61"/>
      <c r="DI25" s="6">
        <v>21</v>
      </c>
      <c r="DJ25" s="10">
        <v>-4.4000000000000004</v>
      </c>
      <c r="DK25" s="10">
        <v>0.2</v>
      </c>
      <c r="DL25" s="10">
        <v>5</v>
      </c>
      <c r="DM25" s="10">
        <v>3.4</v>
      </c>
      <c r="DN25" s="10">
        <v>1</v>
      </c>
      <c r="DO25" s="10">
        <v>-0.4</v>
      </c>
      <c r="DP25" s="10">
        <v>-7.6</v>
      </c>
      <c r="DQ25" s="10">
        <v>-8.4</v>
      </c>
      <c r="DR25" s="10">
        <v>6</v>
      </c>
      <c r="DS25" s="10">
        <v>11.2</v>
      </c>
      <c r="DT25" s="11">
        <f t="shared" si="12"/>
        <v>0.59999999999999987</v>
      </c>
      <c r="DU25" s="10">
        <v>5.2</v>
      </c>
      <c r="DV25" s="10">
        <v>3</v>
      </c>
      <c r="DW25" s="10">
        <v>-1</v>
      </c>
      <c r="DX25" s="10">
        <v>-3</v>
      </c>
      <c r="DY25" s="10">
        <v>5.6</v>
      </c>
      <c r="DZ25" s="10">
        <v>-1.2</v>
      </c>
      <c r="EA25" s="10">
        <v>-0.4</v>
      </c>
      <c r="EB25" s="10">
        <v>-0.6</v>
      </c>
      <c r="EC25" s="10">
        <v>2.8</v>
      </c>
      <c r="ED25" s="10">
        <v>3.8</v>
      </c>
      <c r="EE25" s="11">
        <f t="shared" si="13"/>
        <v>1.42</v>
      </c>
      <c r="EF25" s="10">
        <v>6</v>
      </c>
      <c r="EG25" s="10">
        <v>7.6</v>
      </c>
      <c r="EH25" s="10">
        <v>10.8</v>
      </c>
      <c r="EI25" s="10">
        <v>3</v>
      </c>
      <c r="EJ25" s="10">
        <v>7.4</v>
      </c>
      <c r="EK25" s="10">
        <v>4.8</v>
      </c>
      <c r="EL25" s="10">
        <v>3.4</v>
      </c>
      <c r="EM25" s="10">
        <v>6.2</v>
      </c>
      <c r="EN25" s="10">
        <v>4.5999999999999996</v>
      </c>
      <c r="EO25" s="10">
        <v>8</v>
      </c>
      <c r="EP25" s="10">
        <v>6.2</v>
      </c>
      <c r="EQ25" s="11">
        <f t="shared" si="14"/>
        <v>6.1818181818181817</v>
      </c>
      <c r="ER25" s="15">
        <f t="shared" si="15"/>
        <v>2.7339393939393939</v>
      </c>
      <c r="ES25" s="61"/>
      <c r="ET25" s="6">
        <v>21</v>
      </c>
      <c r="EU25" s="10">
        <v>4.2</v>
      </c>
      <c r="EV25" s="10">
        <v>7</v>
      </c>
      <c r="EW25" s="10">
        <v>0.6</v>
      </c>
      <c r="EX25" s="10">
        <v>3</v>
      </c>
      <c r="EY25" s="10">
        <v>4</v>
      </c>
      <c r="EZ25" s="10">
        <v>4.5999999999999996</v>
      </c>
      <c r="FA25" s="10">
        <v>2.6</v>
      </c>
      <c r="FB25" s="10">
        <v>2</v>
      </c>
      <c r="FC25" s="10">
        <v>-0.4</v>
      </c>
      <c r="FD25" s="10">
        <v>-0.6</v>
      </c>
      <c r="FE25" s="11">
        <f t="shared" si="16"/>
        <v>2.7</v>
      </c>
      <c r="FF25" s="10">
        <v>-3.4</v>
      </c>
      <c r="FG25" s="10">
        <v>-0.8</v>
      </c>
      <c r="FH25" s="10">
        <v>1.6</v>
      </c>
      <c r="FI25" s="10">
        <v>0.8</v>
      </c>
      <c r="FJ25" s="10">
        <v>-0.2</v>
      </c>
      <c r="FK25" s="10">
        <v>1.2</v>
      </c>
      <c r="FL25" s="10">
        <v>-4.4000000000000004</v>
      </c>
      <c r="FM25" s="10">
        <v>-4.2</v>
      </c>
      <c r="FN25" s="10">
        <v>5.8</v>
      </c>
      <c r="FO25" s="10">
        <v>2.2000000000000002</v>
      </c>
      <c r="FP25" s="11">
        <f t="shared" si="17"/>
        <v>-0.14000000000000004</v>
      </c>
      <c r="FQ25" s="10">
        <v>1.6</v>
      </c>
      <c r="FR25" s="10">
        <v>4.5999999999999996</v>
      </c>
      <c r="FS25" s="10">
        <v>7</v>
      </c>
      <c r="FT25" s="10">
        <v>9</v>
      </c>
      <c r="FU25" s="10">
        <v>8.8000000000000007</v>
      </c>
      <c r="FV25" s="10">
        <v>6.4</v>
      </c>
      <c r="FW25" s="10">
        <v>8.8000000000000007</v>
      </c>
      <c r="FX25" s="10">
        <v>9.6</v>
      </c>
      <c r="FY25" s="10"/>
      <c r="FZ25" s="11">
        <f t="shared" si="18"/>
        <v>6.9750000000000005</v>
      </c>
      <c r="GA25" s="15">
        <f t="shared" si="19"/>
        <v>3.1783333333333332</v>
      </c>
      <c r="GB25" s="61"/>
      <c r="GC25" s="6">
        <v>21</v>
      </c>
      <c r="GD25" s="10">
        <v>8</v>
      </c>
      <c r="GE25" s="10">
        <v>8.8000000000000007</v>
      </c>
      <c r="GF25" s="10">
        <v>8.8000000000000007</v>
      </c>
      <c r="GG25" s="10">
        <v>4.8</v>
      </c>
      <c r="GH25" s="10">
        <v>4.4000000000000004</v>
      </c>
      <c r="GI25" s="10">
        <v>0.4</v>
      </c>
      <c r="GJ25" s="10">
        <v>0.2</v>
      </c>
      <c r="GK25" s="10">
        <v>0.8</v>
      </c>
      <c r="GL25" s="10">
        <v>2.4</v>
      </c>
      <c r="GM25" s="10">
        <v>1.8</v>
      </c>
      <c r="GN25" s="11">
        <f t="shared" si="20"/>
        <v>4.04</v>
      </c>
      <c r="GO25" s="10">
        <v>4.8</v>
      </c>
      <c r="GP25" s="10">
        <v>5.2</v>
      </c>
      <c r="GQ25" s="10">
        <v>6.4</v>
      </c>
      <c r="GR25" s="10">
        <v>5.4</v>
      </c>
      <c r="GS25" s="10">
        <v>8.4</v>
      </c>
      <c r="GT25" s="10">
        <v>8</v>
      </c>
      <c r="GU25" s="10">
        <v>5.4</v>
      </c>
      <c r="GV25" s="10">
        <v>2.6</v>
      </c>
      <c r="GW25" s="10">
        <v>2.2000000000000002</v>
      </c>
      <c r="GX25" s="10">
        <v>5.2</v>
      </c>
      <c r="GY25" s="11">
        <f t="shared" si="21"/>
        <v>5.36</v>
      </c>
      <c r="GZ25" s="10">
        <v>5.6</v>
      </c>
      <c r="HA25" s="10">
        <v>12</v>
      </c>
      <c r="HB25" s="10">
        <v>5.8</v>
      </c>
      <c r="HC25" s="10">
        <v>8.1999999999999993</v>
      </c>
      <c r="HD25" s="10">
        <v>7.2</v>
      </c>
      <c r="HE25" s="10">
        <v>12.8</v>
      </c>
      <c r="HF25" s="10">
        <v>12.4</v>
      </c>
      <c r="HG25" s="10">
        <v>10</v>
      </c>
      <c r="HH25" s="10">
        <v>11</v>
      </c>
      <c r="HI25" s="10">
        <v>14.4</v>
      </c>
      <c r="HJ25" s="10">
        <v>9.4</v>
      </c>
      <c r="HK25" s="11">
        <f t="shared" si="22"/>
        <v>9.8909090909090924</v>
      </c>
      <c r="HL25" s="15">
        <f t="shared" si="23"/>
        <v>6.4303030303030306</v>
      </c>
      <c r="HM25" s="61"/>
      <c r="HN25" s="6">
        <v>21</v>
      </c>
      <c r="HO25" s="10">
        <v>7.8</v>
      </c>
      <c r="HP25" s="10">
        <v>4.8</v>
      </c>
      <c r="HQ25" s="10">
        <v>6.4</v>
      </c>
      <c r="HR25" s="10">
        <v>7.8</v>
      </c>
      <c r="HS25" s="10">
        <v>10.6</v>
      </c>
      <c r="HT25" s="10">
        <v>6.4</v>
      </c>
      <c r="HU25" s="10">
        <v>5.2</v>
      </c>
      <c r="HV25" s="10">
        <v>7.2</v>
      </c>
      <c r="HW25" s="10">
        <v>7.4</v>
      </c>
      <c r="HX25" s="10">
        <v>6.6</v>
      </c>
      <c r="HY25" s="11">
        <f t="shared" si="24"/>
        <v>7.0200000000000005</v>
      </c>
      <c r="HZ25" s="10">
        <v>10.199999999999999</v>
      </c>
      <c r="IA25" s="10">
        <v>18</v>
      </c>
      <c r="IB25" s="10">
        <v>16.2</v>
      </c>
      <c r="IC25" s="10">
        <v>14.6</v>
      </c>
      <c r="ID25" s="10">
        <v>11</v>
      </c>
      <c r="IE25" s="10">
        <v>16</v>
      </c>
      <c r="IF25" s="10">
        <v>20</v>
      </c>
      <c r="IG25" s="10">
        <v>16.600000000000001</v>
      </c>
      <c r="IH25" s="10">
        <v>6.2</v>
      </c>
      <c r="II25" s="10">
        <v>17</v>
      </c>
      <c r="IJ25" s="11">
        <f t="shared" si="25"/>
        <v>14.579999999999998</v>
      </c>
      <c r="IK25" s="10">
        <v>10.8</v>
      </c>
      <c r="IL25" s="10">
        <v>6.8</v>
      </c>
      <c r="IM25" s="10">
        <v>10.199999999999999</v>
      </c>
      <c r="IN25" s="10">
        <v>14.8</v>
      </c>
      <c r="IO25" s="10">
        <v>16.2</v>
      </c>
      <c r="IP25" s="10">
        <v>16</v>
      </c>
      <c r="IQ25" s="10">
        <v>21</v>
      </c>
      <c r="IR25" s="10">
        <v>14</v>
      </c>
      <c r="IS25" s="10">
        <v>12.2</v>
      </c>
      <c r="IT25" s="10">
        <v>16.8</v>
      </c>
      <c r="IU25" s="11">
        <f t="shared" si="26"/>
        <v>13.88</v>
      </c>
      <c r="IV25" s="15">
        <f t="shared" si="27"/>
        <v>11.826666666666666</v>
      </c>
      <c r="IW25" s="61"/>
      <c r="IX25" s="6">
        <v>21</v>
      </c>
      <c r="IY25" s="10">
        <v>16.8</v>
      </c>
      <c r="IZ25" s="10">
        <v>17</v>
      </c>
      <c r="JA25" s="10">
        <v>17.2</v>
      </c>
      <c r="JB25" s="10">
        <v>20.6</v>
      </c>
      <c r="JC25" s="10">
        <v>22</v>
      </c>
      <c r="JD25" s="10">
        <v>21.4</v>
      </c>
      <c r="JE25" s="10">
        <v>18</v>
      </c>
      <c r="JF25" s="10">
        <v>18.399999999999999</v>
      </c>
      <c r="JG25" s="10">
        <v>18</v>
      </c>
      <c r="JH25" s="10">
        <v>16.399999999999999</v>
      </c>
      <c r="JI25" s="11">
        <f t="shared" si="28"/>
        <v>18.580000000000002</v>
      </c>
      <c r="JJ25" s="10">
        <v>14</v>
      </c>
      <c r="JK25" s="10">
        <v>15.2</v>
      </c>
      <c r="JL25" s="10">
        <v>16.2</v>
      </c>
      <c r="JM25" s="10">
        <v>19.600000000000001</v>
      </c>
      <c r="JN25" s="10">
        <v>21</v>
      </c>
      <c r="JO25" s="10">
        <v>21.6</v>
      </c>
      <c r="JP25" s="10">
        <v>19.399999999999999</v>
      </c>
      <c r="JQ25" s="10">
        <v>21</v>
      </c>
      <c r="JR25" s="10">
        <v>20.399999999999999</v>
      </c>
      <c r="JS25" s="10">
        <v>17.399999999999999</v>
      </c>
      <c r="JT25" s="11">
        <f t="shared" si="29"/>
        <v>18.580000000000002</v>
      </c>
      <c r="JU25" s="10">
        <v>18.8</v>
      </c>
      <c r="JV25" s="10">
        <v>19.399999999999999</v>
      </c>
      <c r="JW25" s="10">
        <v>21</v>
      </c>
      <c r="JX25" s="10">
        <v>20.8</v>
      </c>
      <c r="JY25" s="10">
        <v>17.600000000000001</v>
      </c>
      <c r="JZ25" s="10">
        <v>21.2</v>
      </c>
      <c r="KA25" s="10">
        <v>16.399999999999999</v>
      </c>
      <c r="KB25" s="10">
        <v>16</v>
      </c>
      <c r="KC25" s="10">
        <v>15.2</v>
      </c>
      <c r="KD25" s="10">
        <v>15.6</v>
      </c>
      <c r="KE25" s="10">
        <v>17.399999999999999</v>
      </c>
      <c r="KF25" s="11">
        <f t="shared" si="30"/>
        <v>18.127272727272725</v>
      </c>
      <c r="KG25" s="15">
        <f t="shared" si="31"/>
        <v>18.42909090909091</v>
      </c>
      <c r="KH25" s="61"/>
      <c r="KI25" s="6">
        <v>21</v>
      </c>
      <c r="KJ25" s="10">
        <v>18.399999999999999</v>
      </c>
      <c r="KK25" s="10">
        <v>19.600000000000001</v>
      </c>
      <c r="KL25" s="10">
        <v>23.2</v>
      </c>
      <c r="KM25" s="10">
        <v>18</v>
      </c>
      <c r="KN25" s="10">
        <v>20.399999999999999</v>
      </c>
      <c r="KO25" s="10">
        <v>21</v>
      </c>
      <c r="KP25" s="10">
        <v>21.2</v>
      </c>
      <c r="KQ25" s="10">
        <v>19.399999999999999</v>
      </c>
      <c r="KR25" s="10">
        <v>20.2</v>
      </c>
      <c r="KS25" s="10">
        <v>18.600000000000001</v>
      </c>
      <c r="KT25" s="11">
        <f t="shared" si="32"/>
        <v>19.999999999999996</v>
      </c>
      <c r="KU25" s="10">
        <v>21</v>
      </c>
      <c r="KV25" s="10">
        <v>21.4</v>
      </c>
      <c r="KW25" s="10">
        <v>21.4</v>
      </c>
      <c r="KX25" s="10">
        <v>27.6</v>
      </c>
      <c r="KY25" s="10">
        <v>23.6</v>
      </c>
      <c r="KZ25" s="10">
        <v>25.6</v>
      </c>
      <c r="LA25" s="10">
        <v>18.8</v>
      </c>
      <c r="LB25" s="10">
        <v>16.2</v>
      </c>
      <c r="LC25" s="10">
        <v>20</v>
      </c>
      <c r="LD25" s="10">
        <v>21.4</v>
      </c>
      <c r="LE25" s="11">
        <f t="shared" si="33"/>
        <v>21.7</v>
      </c>
      <c r="LF25" s="10">
        <v>16</v>
      </c>
      <c r="LG25" s="10">
        <v>18.2</v>
      </c>
      <c r="LH25" s="10">
        <v>18.600000000000001</v>
      </c>
      <c r="LI25" s="10">
        <v>22.6</v>
      </c>
      <c r="LJ25" s="10">
        <v>19</v>
      </c>
      <c r="LK25" s="10">
        <v>18.399999999999999</v>
      </c>
      <c r="LL25" s="10">
        <v>19.2</v>
      </c>
      <c r="LM25" s="10">
        <v>19.600000000000001</v>
      </c>
      <c r="LN25" s="10">
        <v>19.399999999999999</v>
      </c>
      <c r="LO25" s="10">
        <v>18.600000000000001</v>
      </c>
      <c r="LP25" s="11">
        <f t="shared" si="34"/>
        <v>18.96</v>
      </c>
      <c r="LQ25" s="15">
        <f t="shared" si="35"/>
        <v>20.22</v>
      </c>
      <c r="LR25" s="61"/>
      <c r="LS25" s="6">
        <v>21</v>
      </c>
      <c r="LT25" s="10">
        <v>20.6</v>
      </c>
      <c r="LU25" s="10">
        <v>24.6</v>
      </c>
      <c r="LV25" s="10">
        <v>21.2</v>
      </c>
      <c r="LW25" s="10">
        <v>21.4</v>
      </c>
      <c r="LX25" s="10">
        <v>21.6</v>
      </c>
      <c r="LY25" s="10">
        <v>23.8</v>
      </c>
      <c r="LZ25" s="10">
        <v>24.8</v>
      </c>
      <c r="MA25" s="10">
        <v>24.2</v>
      </c>
      <c r="MB25" s="10">
        <v>24.6</v>
      </c>
      <c r="MC25" s="10">
        <v>20.6</v>
      </c>
      <c r="MD25" s="11">
        <f t="shared" si="36"/>
        <v>22.740000000000002</v>
      </c>
      <c r="ME25" s="10">
        <v>21.4</v>
      </c>
      <c r="MF25" s="10">
        <v>21.4</v>
      </c>
      <c r="MG25" s="10">
        <v>22.4</v>
      </c>
      <c r="MH25" s="10">
        <v>24.2</v>
      </c>
      <c r="MI25" s="10">
        <v>25.8</v>
      </c>
      <c r="MJ25" s="10">
        <v>25.4</v>
      </c>
      <c r="MK25" s="10">
        <v>24</v>
      </c>
      <c r="ML25" s="10">
        <v>23.2</v>
      </c>
      <c r="MM25" s="10">
        <v>24.6</v>
      </c>
      <c r="MN25" s="10">
        <v>24.6</v>
      </c>
      <c r="MO25" s="11">
        <f t="shared" si="37"/>
        <v>23.699999999999996</v>
      </c>
      <c r="MP25" s="10">
        <v>28.4</v>
      </c>
      <c r="MQ25" s="10">
        <v>25.4</v>
      </c>
      <c r="MR25" s="10">
        <v>23.8</v>
      </c>
      <c r="MS25" s="10">
        <v>22.8</v>
      </c>
      <c r="MT25" s="10">
        <v>25</v>
      </c>
      <c r="MU25" s="10">
        <v>30.8</v>
      </c>
      <c r="MV25" s="10">
        <v>27.4</v>
      </c>
      <c r="MW25" s="10">
        <v>27.8</v>
      </c>
      <c r="MX25" s="10">
        <v>29</v>
      </c>
      <c r="MY25" s="10">
        <v>29.6</v>
      </c>
      <c r="MZ25" s="10">
        <v>21</v>
      </c>
      <c r="NA25" s="11">
        <f t="shared" si="38"/>
        <v>26.454545454545453</v>
      </c>
      <c r="NB25" s="15">
        <f t="shared" si="39"/>
        <v>24.298181818181817</v>
      </c>
    </row>
    <row r="26" spans="2:366" ht="15.75" x14ac:dyDescent="0.25">
      <c r="B26" s="61"/>
      <c r="C26" s="7" t="s">
        <v>12</v>
      </c>
      <c r="D26" s="11">
        <f t="shared" ref="D26:M26" si="40">AVERAGE(D23,D24,D25,D25)</f>
        <v>14.65</v>
      </c>
      <c r="E26" s="11">
        <f t="shared" si="40"/>
        <v>15.700000000000001</v>
      </c>
      <c r="F26" s="11">
        <f t="shared" si="40"/>
        <v>14.5</v>
      </c>
      <c r="G26" s="11">
        <f t="shared" si="40"/>
        <v>11.4</v>
      </c>
      <c r="H26" s="11">
        <f t="shared" si="40"/>
        <v>12.899999999999999</v>
      </c>
      <c r="I26" s="11">
        <f t="shared" si="40"/>
        <v>13.950000000000001</v>
      </c>
      <c r="J26" s="11">
        <f t="shared" si="40"/>
        <v>15</v>
      </c>
      <c r="K26" s="11">
        <f t="shared" si="40"/>
        <v>15.599999999999998</v>
      </c>
      <c r="L26" s="11">
        <f t="shared" si="40"/>
        <v>13.8</v>
      </c>
      <c r="M26" s="11">
        <f t="shared" si="40"/>
        <v>13.3</v>
      </c>
      <c r="N26" s="11">
        <f t="shared" si="0"/>
        <v>14.080000000000002</v>
      </c>
      <c r="O26" s="11">
        <f t="shared" ref="O26:X26" si="41">AVERAGE(O23,O24,O25,O25)</f>
        <v>12.700000000000001</v>
      </c>
      <c r="P26" s="11">
        <f t="shared" si="41"/>
        <v>12.75</v>
      </c>
      <c r="Q26" s="11">
        <f t="shared" si="41"/>
        <v>12.95</v>
      </c>
      <c r="R26" s="11">
        <f t="shared" si="41"/>
        <v>15.6</v>
      </c>
      <c r="S26" s="11">
        <f t="shared" si="41"/>
        <v>17.899999999999999</v>
      </c>
      <c r="T26" s="11">
        <f t="shared" si="41"/>
        <v>19</v>
      </c>
      <c r="U26" s="11">
        <f t="shared" si="41"/>
        <v>20.3</v>
      </c>
      <c r="V26" s="11">
        <f t="shared" si="41"/>
        <v>17.849999999999998</v>
      </c>
      <c r="W26" s="11">
        <f t="shared" si="41"/>
        <v>12.45</v>
      </c>
      <c r="X26" s="11">
        <f t="shared" si="41"/>
        <v>10.1</v>
      </c>
      <c r="Y26" s="11">
        <f t="shared" si="1"/>
        <v>15.16</v>
      </c>
      <c r="Z26" s="11">
        <f t="shared" ref="Z26:AJ26" si="42">AVERAGE(Z23,Z24,Z25,Z25)</f>
        <v>15</v>
      </c>
      <c r="AA26" s="11">
        <f t="shared" si="42"/>
        <v>13.25</v>
      </c>
      <c r="AB26" s="11">
        <f t="shared" si="42"/>
        <v>9.4</v>
      </c>
      <c r="AC26" s="11">
        <f t="shared" si="42"/>
        <v>9.25</v>
      </c>
      <c r="AD26" s="11">
        <f t="shared" si="42"/>
        <v>4.1500000000000004</v>
      </c>
      <c r="AE26" s="11">
        <f t="shared" si="42"/>
        <v>4.7</v>
      </c>
      <c r="AF26" s="11">
        <f t="shared" si="42"/>
        <v>5.85</v>
      </c>
      <c r="AG26" s="11">
        <f t="shared" si="42"/>
        <v>6.55</v>
      </c>
      <c r="AH26" s="11">
        <f t="shared" si="42"/>
        <v>7.4</v>
      </c>
      <c r="AI26" s="11">
        <f t="shared" si="42"/>
        <v>10.450000000000001</v>
      </c>
      <c r="AJ26" s="11">
        <f t="shared" si="42"/>
        <v>15.65</v>
      </c>
      <c r="AK26" s="11">
        <f t="shared" si="2"/>
        <v>9.2409090909090921</v>
      </c>
      <c r="AL26" s="15">
        <f t="shared" si="3"/>
        <v>12.826969696969698</v>
      </c>
      <c r="AM26" s="61"/>
      <c r="AN26" s="7" t="s">
        <v>12</v>
      </c>
      <c r="AO26" s="10">
        <f t="shared" ref="AO26:AX26" si="43">AVERAGE(AO23,AO24,AO25,AO25)</f>
        <v>9</v>
      </c>
      <c r="AP26" s="10">
        <f t="shared" si="43"/>
        <v>6.85</v>
      </c>
      <c r="AQ26" s="10">
        <f t="shared" si="43"/>
        <v>8.0749999999999993</v>
      </c>
      <c r="AR26" s="10">
        <f t="shared" si="43"/>
        <v>6.9</v>
      </c>
      <c r="AS26" s="10">
        <f t="shared" si="43"/>
        <v>6.4</v>
      </c>
      <c r="AT26" s="10">
        <f t="shared" si="43"/>
        <v>7.3</v>
      </c>
      <c r="AU26" s="10">
        <f t="shared" si="43"/>
        <v>9.1999999999999993</v>
      </c>
      <c r="AV26" s="10">
        <f t="shared" si="43"/>
        <v>10.85</v>
      </c>
      <c r="AW26" s="10">
        <f t="shared" si="43"/>
        <v>11.600000000000001</v>
      </c>
      <c r="AX26" s="10">
        <f t="shared" si="43"/>
        <v>11.45</v>
      </c>
      <c r="AY26" s="11">
        <f t="shared" si="4"/>
        <v>8.7624999999999993</v>
      </c>
      <c r="AZ26" s="10">
        <f t="shared" ref="AZ26:BI26" si="44">AVERAGE(AZ23,AZ24,AZ25,AZ25)</f>
        <v>10.65</v>
      </c>
      <c r="BA26" s="10">
        <f t="shared" si="44"/>
        <v>10.6</v>
      </c>
      <c r="BB26" s="10">
        <f t="shared" si="44"/>
        <v>11.149999999999999</v>
      </c>
      <c r="BC26" s="10">
        <f t="shared" si="44"/>
        <v>11.5</v>
      </c>
      <c r="BD26" s="10">
        <f t="shared" si="44"/>
        <v>10.600000000000001</v>
      </c>
      <c r="BE26" s="10">
        <f t="shared" si="44"/>
        <v>9.1</v>
      </c>
      <c r="BF26" s="10">
        <f t="shared" si="44"/>
        <v>9.2000000000000011</v>
      </c>
      <c r="BG26" s="10">
        <f t="shared" si="44"/>
        <v>9.3000000000000007</v>
      </c>
      <c r="BH26" s="10">
        <f t="shared" si="44"/>
        <v>9.85</v>
      </c>
      <c r="BI26" s="10">
        <f t="shared" si="44"/>
        <v>10.5</v>
      </c>
      <c r="BJ26" s="11">
        <f t="shared" si="5"/>
        <v>10.244999999999999</v>
      </c>
      <c r="BK26" s="10">
        <f t="shared" ref="BK26:BT26" si="45">AVERAGE(BK23,BK24,BK25,BK25)</f>
        <v>9.6</v>
      </c>
      <c r="BL26" s="10">
        <f t="shared" si="45"/>
        <v>7.7999999999999989</v>
      </c>
      <c r="BM26" s="10">
        <f t="shared" si="45"/>
        <v>7.4249999999999998</v>
      </c>
      <c r="BN26" s="10">
        <f t="shared" si="45"/>
        <v>5.0999999999999996</v>
      </c>
      <c r="BO26" s="10">
        <f t="shared" si="45"/>
        <v>2.75</v>
      </c>
      <c r="BP26" s="10">
        <f t="shared" si="45"/>
        <v>1.5</v>
      </c>
      <c r="BQ26" s="10">
        <f t="shared" si="45"/>
        <v>1.65</v>
      </c>
      <c r="BR26" s="10">
        <f t="shared" si="45"/>
        <v>2.5499999999999998</v>
      </c>
      <c r="BS26" s="10">
        <f t="shared" si="45"/>
        <v>5.0999999999999996</v>
      </c>
      <c r="BT26" s="10">
        <f t="shared" si="45"/>
        <v>4.2</v>
      </c>
      <c r="BU26" s="11">
        <f t="shared" si="6"/>
        <v>4.7675000000000001</v>
      </c>
      <c r="BV26" s="15">
        <f t="shared" si="7"/>
        <v>7.9249999999999998</v>
      </c>
      <c r="BW26" s="61"/>
      <c r="BX26" s="7" t="s">
        <v>12</v>
      </c>
      <c r="BY26" s="10">
        <f t="shared" ref="BY26:CH26" si="46">AVERAGE(BY23,BY24,BY25,BY25)</f>
        <v>2.5999999999999996</v>
      </c>
      <c r="BZ26" s="10">
        <f t="shared" si="46"/>
        <v>4.2</v>
      </c>
      <c r="CA26" s="10">
        <f t="shared" si="46"/>
        <v>7.15</v>
      </c>
      <c r="CB26" s="10">
        <f t="shared" si="46"/>
        <v>8.85</v>
      </c>
      <c r="CC26" s="10">
        <f t="shared" si="46"/>
        <v>7.7999999999999989</v>
      </c>
      <c r="CD26" s="10">
        <f t="shared" si="46"/>
        <v>7.55</v>
      </c>
      <c r="CE26" s="10">
        <f t="shared" si="46"/>
        <v>9.1999999999999993</v>
      </c>
      <c r="CF26" s="10">
        <f t="shared" si="46"/>
        <v>7.7999999999999989</v>
      </c>
      <c r="CG26" s="10">
        <f t="shared" si="46"/>
        <v>6.25</v>
      </c>
      <c r="CH26" s="10">
        <f t="shared" si="46"/>
        <v>5.8000000000000007</v>
      </c>
      <c r="CI26" s="11">
        <f t="shared" si="8"/>
        <v>6.7199999999999989</v>
      </c>
      <c r="CJ26" s="10">
        <f t="shared" ref="CJ26:CS26" si="47">AVERAGE(CJ23,CJ24,CJ25,CJ25)</f>
        <v>5.6</v>
      </c>
      <c r="CK26" s="10">
        <f t="shared" si="47"/>
        <v>5.9999999999999991</v>
      </c>
      <c r="CL26" s="10">
        <f t="shared" si="47"/>
        <v>2.4500000000000002</v>
      </c>
      <c r="CM26" s="10">
        <f t="shared" si="47"/>
        <v>2</v>
      </c>
      <c r="CN26" s="10">
        <f t="shared" si="47"/>
        <v>1.9500000000000002</v>
      </c>
      <c r="CO26" s="10">
        <f t="shared" si="47"/>
        <v>0.9</v>
      </c>
      <c r="CP26" s="10">
        <f t="shared" si="47"/>
        <v>3.8499999999999996</v>
      </c>
      <c r="CQ26" s="10">
        <f t="shared" si="47"/>
        <v>5.9</v>
      </c>
      <c r="CR26" s="10">
        <f t="shared" si="47"/>
        <v>6.5499999999999989</v>
      </c>
      <c r="CS26" s="10">
        <f t="shared" si="47"/>
        <v>8.0499999999999989</v>
      </c>
      <c r="CT26" s="11">
        <f t="shared" si="9"/>
        <v>4.3249999999999984</v>
      </c>
      <c r="CU26" s="10">
        <f t="shared" ref="CU26:DE26" si="48">AVERAGE(CU23,CU24,CU25,CU25)</f>
        <v>6.1000000000000005</v>
      </c>
      <c r="CV26" s="10">
        <f t="shared" si="48"/>
        <v>8</v>
      </c>
      <c r="CW26" s="10">
        <f t="shared" si="48"/>
        <v>15.5</v>
      </c>
      <c r="CX26" s="10">
        <f t="shared" si="48"/>
        <v>10.15</v>
      </c>
      <c r="CY26" s="10">
        <f t="shared" si="48"/>
        <v>7.3</v>
      </c>
      <c r="CZ26" s="10">
        <f t="shared" si="48"/>
        <v>4.55</v>
      </c>
      <c r="DA26" s="10">
        <f t="shared" si="48"/>
        <v>1.55</v>
      </c>
      <c r="DB26" s="10">
        <f t="shared" si="48"/>
        <v>0.40000000000000013</v>
      </c>
      <c r="DC26" s="10">
        <f t="shared" si="48"/>
        <v>0.30000000000000004</v>
      </c>
      <c r="DD26" s="10">
        <f t="shared" si="48"/>
        <v>-2.7</v>
      </c>
      <c r="DE26" s="10">
        <f t="shared" si="48"/>
        <v>-3.1999999999999997</v>
      </c>
      <c r="DF26" s="11">
        <f t="shared" si="10"/>
        <v>4.3590909090909076</v>
      </c>
      <c r="DG26" s="15">
        <f t="shared" si="11"/>
        <v>5.1346969696969689</v>
      </c>
      <c r="DH26" s="61"/>
      <c r="DI26" s="7" t="s">
        <v>12</v>
      </c>
      <c r="DJ26" s="10">
        <f t="shared" ref="DJ26:DS26" si="49">AVERAGE(DJ23,DJ24,DJ25,DJ25)</f>
        <v>-3.5500000000000003</v>
      </c>
      <c r="DK26" s="10">
        <f t="shared" si="49"/>
        <v>-0.59999999999999987</v>
      </c>
      <c r="DL26" s="10">
        <f t="shared" si="49"/>
        <v>7.5</v>
      </c>
      <c r="DM26" s="10">
        <f t="shared" si="49"/>
        <v>3.2</v>
      </c>
      <c r="DN26" s="10">
        <f t="shared" si="49"/>
        <v>1.9500000000000002</v>
      </c>
      <c r="DO26" s="10">
        <f t="shared" si="49"/>
        <v>-0.14999999999999997</v>
      </c>
      <c r="DP26" s="10">
        <f t="shared" si="49"/>
        <v>-5.5</v>
      </c>
      <c r="DQ26" s="10">
        <f t="shared" si="49"/>
        <v>-8.0500000000000007</v>
      </c>
      <c r="DR26" s="10">
        <f t="shared" si="49"/>
        <v>-0.19999999999999973</v>
      </c>
      <c r="DS26" s="10">
        <f t="shared" si="49"/>
        <v>10.5</v>
      </c>
      <c r="DT26" s="11">
        <f t="shared" si="12"/>
        <v>0.51</v>
      </c>
      <c r="DU26" s="10">
        <f t="shared" ref="DU26:ED26" si="50">AVERAGE(DU23,DU24,DU25,DU25)</f>
        <v>7.35</v>
      </c>
      <c r="DV26" s="10">
        <f t="shared" si="50"/>
        <v>3.95</v>
      </c>
      <c r="DW26" s="10">
        <f t="shared" si="50"/>
        <v>1.2999999999999998</v>
      </c>
      <c r="DX26" s="10">
        <f t="shared" si="50"/>
        <v>-0.39999999999999991</v>
      </c>
      <c r="DY26" s="10">
        <f t="shared" si="50"/>
        <v>4.55</v>
      </c>
      <c r="DZ26" s="10">
        <f t="shared" si="50"/>
        <v>0.89999999999999991</v>
      </c>
      <c r="EA26" s="10">
        <f t="shared" si="50"/>
        <v>-0.39999999999999991</v>
      </c>
      <c r="EB26" s="10">
        <f t="shared" si="50"/>
        <v>-0.55000000000000004</v>
      </c>
      <c r="EC26" s="10">
        <f t="shared" si="50"/>
        <v>3.0999999999999996</v>
      </c>
      <c r="ED26" s="10">
        <f t="shared" si="50"/>
        <v>3.8</v>
      </c>
      <c r="EE26" s="11">
        <f t="shared" si="13"/>
        <v>2.36</v>
      </c>
      <c r="EF26" s="10">
        <f t="shared" ref="EF26:EP26" si="51">AVERAGE(EF23,EF24,EF25,EF25)</f>
        <v>6.2</v>
      </c>
      <c r="EG26" s="10">
        <f t="shared" si="51"/>
        <v>7.75</v>
      </c>
      <c r="EH26" s="10">
        <f t="shared" si="51"/>
        <v>10.55</v>
      </c>
      <c r="EI26" s="10">
        <f t="shared" si="51"/>
        <v>5.4</v>
      </c>
      <c r="EJ26" s="10">
        <f t="shared" si="51"/>
        <v>7.4499999999999993</v>
      </c>
      <c r="EK26" s="10">
        <f t="shared" si="51"/>
        <v>5.7</v>
      </c>
      <c r="EL26" s="10">
        <f t="shared" si="51"/>
        <v>3.25</v>
      </c>
      <c r="EM26" s="10">
        <f t="shared" si="51"/>
        <v>6.3</v>
      </c>
      <c r="EN26" s="10">
        <f t="shared" si="51"/>
        <v>3.9</v>
      </c>
      <c r="EO26" s="10">
        <f t="shared" si="51"/>
        <v>6.6</v>
      </c>
      <c r="EP26" s="10">
        <f t="shared" si="51"/>
        <v>8.6</v>
      </c>
      <c r="EQ26" s="11">
        <f t="shared" si="14"/>
        <v>6.5181818181818167</v>
      </c>
      <c r="ER26" s="15">
        <f t="shared" si="15"/>
        <v>3.129393939393939</v>
      </c>
      <c r="ES26" s="61"/>
      <c r="ET26" s="7" t="s">
        <v>12</v>
      </c>
      <c r="EU26" s="10">
        <f t="shared" ref="EU26:FD26" si="52">AVERAGE(EU23,EU24,EU25,EU25)</f>
        <v>4.3499999999999996</v>
      </c>
      <c r="EV26" s="10">
        <f t="shared" si="52"/>
        <v>8.1</v>
      </c>
      <c r="EW26" s="10">
        <f t="shared" si="52"/>
        <v>3.8499999999999996</v>
      </c>
      <c r="EX26" s="10">
        <f t="shared" si="52"/>
        <v>1.25</v>
      </c>
      <c r="EY26" s="10">
        <f t="shared" si="52"/>
        <v>4.25</v>
      </c>
      <c r="EZ26" s="10">
        <f t="shared" si="52"/>
        <v>5.1999999999999993</v>
      </c>
      <c r="FA26" s="10">
        <f t="shared" si="52"/>
        <v>3.9499999999999997</v>
      </c>
      <c r="FB26" s="10">
        <f t="shared" si="52"/>
        <v>2.2000000000000002</v>
      </c>
      <c r="FC26" s="10">
        <f t="shared" si="52"/>
        <v>0.35000000000000009</v>
      </c>
      <c r="FD26" s="10">
        <f t="shared" si="52"/>
        <v>-0.45000000000000007</v>
      </c>
      <c r="FE26" s="11">
        <f t="shared" si="16"/>
        <v>3.3049999999999997</v>
      </c>
      <c r="FF26" s="10">
        <f t="shared" ref="FF26:FO26" si="53">AVERAGE(FF23,FF24,FF25,FF25)</f>
        <v>-2.25</v>
      </c>
      <c r="FG26" s="10">
        <f t="shared" si="53"/>
        <v>0.64999999999999991</v>
      </c>
      <c r="FH26" s="10">
        <f t="shared" si="53"/>
        <v>2.25</v>
      </c>
      <c r="FI26" s="10">
        <f t="shared" si="53"/>
        <v>1.2999999999999998</v>
      </c>
      <c r="FJ26" s="10">
        <f t="shared" si="53"/>
        <v>1.3</v>
      </c>
      <c r="FK26" s="10">
        <f t="shared" si="53"/>
        <v>1.3</v>
      </c>
      <c r="FL26" s="10">
        <f t="shared" si="53"/>
        <v>-2.35</v>
      </c>
      <c r="FM26" s="10">
        <f t="shared" si="53"/>
        <v>-3</v>
      </c>
      <c r="FN26" s="10">
        <f t="shared" si="53"/>
        <v>4.45</v>
      </c>
      <c r="FO26" s="10">
        <f t="shared" si="53"/>
        <v>4.2</v>
      </c>
      <c r="FP26" s="11">
        <f t="shared" si="17"/>
        <v>0.78499999999999992</v>
      </c>
      <c r="FQ26" s="10">
        <f t="shared" ref="FQ26:FX26" si="54">AVERAGE(FQ23,FQ24,FQ25,FQ25)</f>
        <v>1.75</v>
      </c>
      <c r="FR26" s="10">
        <f t="shared" si="54"/>
        <v>2.8</v>
      </c>
      <c r="FS26" s="10">
        <f t="shared" si="54"/>
        <v>6.35</v>
      </c>
      <c r="FT26" s="10">
        <f t="shared" si="54"/>
        <v>9.1</v>
      </c>
      <c r="FU26" s="10">
        <f t="shared" si="54"/>
        <v>8.8500000000000014</v>
      </c>
      <c r="FV26" s="10">
        <f t="shared" si="54"/>
        <v>7.2999999999999989</v>
      </c>
      <c r="FW26" s="10">
        <f t="shared" si="54"/>
        <v>8.15</v>
      </c>
      <c r="FX26" s="10">
        <f t="shared" si="54"/>
        <v>10.65</v>
      </c>
      <c r="FY26" s="10"/>
      <c r="FZ26" s="11">
        <f t="shared" si="18"/>
        <v>6.8687499999999995</v>
      </c>
      <c r="GA26" s="15">
        <f t="shared" si="19"/>
        <v>3.6529166666666661</v>
      </c>
      <c r="GB26" s="61"/>
      <c r="GC26" s="7" t="s">
        <v>12</v>
      </c>
      <c r="GD26" s="11">
        <f t="shared" ref="GD26:GM26" si="55">AVERAGE(GD23,GD24,GD25,GD25)</f>
        <v>8.4499999999999993</v>
      </c>
      <c r="GE26" s="11">
        <f t="shared" si="55"/>
        <v>8.9</v>
      </c>
      <c r="GF26" s="11">
        <f t="shared" si="55"/>
        <v>10.050000000000001</v>
      </c>
      <c r="GG26" s="11">
        <f t="shared" si="55"/>
        <v>6.45</v>
      </c>
      <c r="GH26" s="11">
        <f t="shared" si="55"/>
        <v>4.25</v>
      </c>
      <c r="GI26" s="11">
        <f t="shared" si="55"/>
        <v>2.8000000000000003</v>
      </c>
      <c r="GJ26" s="11">
        <f t="shared" si="55"/>
        <v>0.44999999999999996</v>
      </c>
      <c r="GK26" s="11">
        <f t="shared" si="55"/>
        <v>0.85000000000000009</v>
      </c>
      <c r="GL26" s="11">
        <f t="shared" si="55"/>
        <v>2.3000000000000003</v>
      </c>
      <c r="GM26" s="11">
        <f t="shared" si="55"/>
        <v>2.15</v>
      </c>
      <c r="GN26" s="11">
        <f t="shared" si="20"/>
        <v>4.665</v>
      </c>
      <c r="GO26" s="11">
        <f t="shared" ref="GO26:GX26" si="56">AVERAGE(GO23,GO24,GO25,GO25)</f>
        <v>4.25</v>
      </c>
      <c r="GP26" s="11">
        <f t="shared" si="56"/>
        <v>5.45</v>
      </c>
      <c r="GQ26" s="11">
        <f t="shared" si="56"/>
        <v>6.5500000000000007</v>
      </c>
      <c r="GR26" s="11">
        <f t="shared" si="56"/>
        <v>5.4</v>
      </c>
      <c r="GS26" s="11">
        <f t="shared" si="56"/>
        <v>8.15</v>
      </c>
      <c r="GT26" s="11">
        <f t="shared" si="56"/>
        <v>8.9499999999999993</v>
      </c>
      <c r="GU26" s="11">
        <f t="shared" si="56"/>
        <v>6.1</v>
      </c>
      <c r="GV26" s="11">
        <f t="shared" si="56"/>
        <v>3.4</v>
      </c>
      <c r="GW26" s="11">
        <f t="shared" si="56"/>
        <v>2.5999999999999996</v>
      </c>
      <c r="GX26" s="11">
        <f t="shared" si="56"/>
        <v>4.3499999999999996</v>
      </c>
      <c r="GY26" s="11">
        <f t="shared" si="21"/>
        <v>5.5200000000000005</v>
      </c>
      <c r="GZ26" s="11">
        <f t="shared" ref="GZ26:HJ26" si="57">AVERAGE(GZ23,GZ24,GZ25,GZ25)</f>
        <v>7.25</v>
      </c>
      <c r="HA26" s="11">
        <f t="shared" si="57"/>
        <v>9.6</v>
      </c>
      <c r="HB26" s="11">
        <f t="shared" si="57"/>
        <v>7.3500000000000005</v>
      </c>
      <c r="HC26" s="11">
        <f t="shared" si="57"/>
        <v>7.35</v>
      </c>
      <c r="HD26" s="11">
        <f t="shared" si="57"/>
        <v>6.45</v>
      </c>
      <c r="HE26" s="11">
        <f t="shared" si="57"/>
        <v>10.7</v>
      </c>
      <c r="HF26" s="11">
        <f t="shared" si="57"/>
        <v>12.2</v>
      </c>
      <c r="HG26" s="11">
        <f t="shared" si="57"/>
        <v>11.25</v>
      </c>
      <c r="HH26" s="11">
        <f t="shared" si="57"/>
        <v>11.35</v>
      </c>
      <c r="HI26" s="11">
        <f t="shared" si="57"/>
        <v>13.6</v>
      </c>
      <c r="HJ26" s="11">
        <f t="shared" si="57"/>
        <v>11.799999999999999</v>
      </c>
      <c r="HK26" s="11">
        <f t="shared" si="22"/>
        <v>9.8999999999999986</v>
      </c>
      <c r="HL26" s="15">
        <f t="shared" si="23"/>
        <v>6.6950000000000003</v>
      </c>
      <c r="HM26" s="61"/>
      <c r="HN26" s="7" t="s">
        <v>12</v>
      </c>
      <c r="HO26" s="10">
        <f t="shared" ref="HO26:HX26" si="58">AVERAGE(HO23,HO24,HO25,HO25)</f>
        <v>9.6</v>
      </c>
      <c r="HP26" s="10">
        <f t="shared" si="58"/>
        <v>7.5</v>
      </c>
      <c r="HQ26" s="10">
        <f t="shared" si="58"/>
        <v>6.9</v>
      </c>
      <c r="HR26" s="10">
        <f t="shared" si="58"/>
        <v>8.4</v>
      </c>
      <c r="HS26" s="10">
        <f t="shared" si="58"/>
        <v>9.4</v>
      </c>
      <c r="HT26" s="10">
        <f t="shared" si="58"/>
        <v>7.1</v>
      </c>
      <c r="HU26" s="10">
        <f t="shared" si="58"/>
        <v>6.4499999999999993</v>
      </c>
      <c r="HV26" s="10">
        <f t="shared" si="58"/>
        <v>7.45</v>
      </c>
      <c r="HW26" s="10">
        <f t="shared" si="58"/>
        <v>8</v>
      </c>
      <c r="HX26" s="10">
        <f t="shared" si="58"/>
        <v>8.6</v>
      </c>
      <c r="HY26" s="11">
        <f t="shared" si="24"/>
        <v>7.9399999999999995</v>
      </c>
      <c r="HZ26" s="10">
        <f t="shared" ref="HZ26:II26" si="59">AVERAGE(HZ23,HZ24,HZ25,HZ25)</f>
        <v>10.850000000000001</v>
      </c>
      <c r="IA26" s="10">
        <f t="shared" si="59"/>
        <v>16</v>
      </c>
      <c r="IB26" s="10">
        <f t="shared" si="59"/>
        <v>17.400000000000002</v>
      </c>
      <c r="IC26" s="10">
        <f t="shared" si="59"/>
        <v>16.05</v>
      </c>
      <c r="ID26" s="10">
        <f t="shared" si="59"/>
        <v>13</v>
      </c>
      <c r="IE26" s="10">
        <f t="shared" si="59"/>
        <v>15.8</v>
      </c>
      <c r="IF26" s="10">
        <f t="shared" si="59"/>
        <v>18.8</v>
      </c>
      <c r="IG26" s="10">
        <f t="shared" si="59"/>
        <v>18.200000000000003</v>
      </c>
      <c r="IH26" s="10">
        <f t="shared" si="59"/>
        <v>9.0499999999999989</v>
      </c>
      <c r="II26" s="10">
        <f t="shared" si="59"/>
        <v>12.85</v>
      </c>
      <c r="IJ26" s="11">
        <f t="shared" si="25"/>
        <v>14.8</v>
      </c>
      <c r="IK26" s="10">
        <f t="shared" ref="IK26:IT26" si="60">AVERAGE(IK23,IK24,IK25,IK25)</f>
        <v>10.95</v>
      </c>
      <c r="IL26" s="10">
        <f t="shared" si="60"/>
        <v>9.65</v>
      </c>
      <c r="IM26" s="10">
        <f t="shared" si="60"/>
        <v>10.850000000000001</v>
      </c>
      <c r="IN26" s="10">
        <f t="shared" si="60"/>
        <v>14.055250000000001</v>
      </c>
      <c r="IO26" s="10">
        <f t="shared" si="60"/>
        <v>15.899999999999999</v>
      </c>
      <c r="IP26" s="10">
        <f t="shared" si="60"/>
        <v>16.25</v>
      </c>
      <c r="IQ26" s="10">
        <f t="shared" si="60"/>
        <v>19.95</v>
      </c>
      <c r="IR26" s="10">
        <f t="shared" si="60"/>
        <v>16.100000000000001</v>
      </c>
      <c r="IS26" s="10">
        <f t="shared" si="60"/>
        <v>15.5</v>
      </c>
      <c r="IT26" s="10">
        <f t="shared" si="60"/>
        <v>16.7</v>
      </c>
      <c r="IU26" s="11">
        <f t="shared" si="26"/>
        <v>14.590525</v>
      </c>
      <c r="IV26" s="15">
        <f t="shared" si="27"/>
        <v>12.443508333333334</v>
      </c>
      <c r="IW26" s="61"/>
      <c r="IX26" s="7" t="s">
        <v>12</v>
      </c>
      <c r="IY26" s="10">
        <f t="shared" ref="IY26:JH26" si="61">AVERAGE(IY23,IY24,IY25,IY25)</f>
        <v>16.899999999999999</v>
      </c>
      <c r="IZ26" s="10">
        <f t="shared" si="61"/>
        <v>17.350000000000001</v>
      </c>
      <c r="JA26" s="10">
        <f t="shared" si="61"/>
        <v>18.950000000000003</v>
      </c>
      <c r="JB26" s="10">
        <f t="shared" si="61"/>
        <v>20.450000000000003</v>
      </c>
      <c r="JC26" s="10">
        <f t="shared" si="61"/>
        <v>21.85</v>
      </c>
      <c r="JD26" s="10">
        <f t="shared" si="61"/>
        <v>22.700000000000003</v>
      </c>
      <c r="JE26" s="10">
        <f t="shared" si="61"/>
        <v>19.8</v>
      </c>
      <c r="JF26" s="10">
        <f t="shared" si="61"/>
        <v>19.850000000000001</v>
      </c>
      <c r="JG26" s="10">
        <f t="shared" si="61"/>
        <v>17.75</v>
      </c>
      <c r="JH26" s="10">
        <f t="shared" si="61"/>
        <v>17</v>
      </c>
      <c r="JI26" s="11">
        <f t="shared" si="28"/>
        <v>19.259999999999998</v>
      </c>
      <c r="JJ26" s="10">
        <f t="shared" ref="JJ26:JS26" si="62">AVERAGE(JJ23,JJ24,JJ25,JJ25)</f>
        <v>14.1</v>
      </c>
      <c r="JK26" s="10">
        <f t="shared" si="62"/>
        <v>16.75</v>
      </c>
      <c r="JL26" s="10">
        <f t="shared" si="62"/>
        <v>17.55</v>
      </c>
      <c r="JM26" s="10">
        <f t="shared" si="62"/>
        <v>19.950000000000003</v>
      </c>
      <c r="JN26" s="10">
        <f t="shared" si="62"/>
        <v>20.8</v>
      </c>
      <c r="JO26" s="10">
        <f t="shared" si="62"/>
        <v>21.75</v>
      </c>
      <c r="JP26" s="10">
        <f t="shared" si="62"/>
        <v>20.5</v>
      </c>
      <c r="JQ26" s="10">
        <f t="shared" si="62"/>
        <v>21.75</v>
      </c>
      <c r="JR26" s="10">
        <f t="shared" si="62"/>
        <v>21.200000000000003</v>
      </c>
      <c r="JS26" s="10">
        <f t="shared" si="62"/>
        <v>18.899999999999999</v>
      </c>
      <c r="JT26" s="11">
        <f t="shared" si="29"/>
        <v>19.325000000000003</v>
      </c>
      <c r="JU26" s="10">
        <f t="shared" ref="JU26:KE26" si="63">AVERAGE(JU23,JU24,JU25,JU25)</f>
        <v>20.2</v>
      </c>
      <c r="JV26" s="10">
        <f t="shared" si="63"/>
        <v>21.200000000000003</v>
      </c>
      <c r="JW26" s="10">
        <f t="shared" si="63"/>
        <v>21.75</v>
      </c>
      <c r="JX26" s="10">
        <f t="shared" si="63"/>
        <v>21.9</v>
      </c>
      <c r="JY26" s="10">
        <f t="shared" si="63"/>
        <v>19.100000000000001</v>
      </c>
      <c r="JZ26" s="10">
        <f t="shared" si="63"/>
        <v>20.8</v>
      </c>
      <c r="KA26" s="10">
        <f t="shared" si="63"/>
        <v>18.95</v>
      </c>
      <c r="KB26" s="10">
        <f t="shared" si="63"/>
        <v>16.8</v>
      </c>
      <c r="KC26" s="10">
        <f t="shared" si="63"/>
        <v>16.3</v>
      </c>
      <c r="KD26" s="10">
        <f t="shared" si="63"/>
        <v>17.25</v>
      </c>
      <c r="KE26" s="10">
        <f t="shared" si="63"/>
        <v>19.399999999999999</v>
      </c>
      <c r="KF26" s="11">
        <f t="shared" si="30"/>
        <v>19.422727272727276</v>
      </c>
      <c r="KG26" s="15">
        <f t="shared" si="31"/>
        <v>19.335909090909094</v>
      </c>
      <c r="KH26" s="61"/>
      <c r="KI26" s="7" t="s">
        <v>12</v>
      </c>
      <c r="KJ26" s="10">
        <f t="shared" ref="KJ26:KS26" si="64">AVERAGE(KJ23,KJ24,KJ25,KJ25)</f>
        <v>19.25</v>
      </c>
      <c r="KK26" s="10">
        <f t="shared" si="64"/>
        <v>20.399999999999999</v>
      </c>
      <c r="KL26" s="10">
        <f t="shared" si="64"/>
        <v>22.900000000000002</v>
      </c>
      <c r="KM26" s="10">
        <f t="shared" si="64"/>
        <v>21.4</v>
      </c>
      <c r="KN26" s="10">
        <f t="shared" si="64"/>
        <v>20.549999999999997</v>
      </c>
      <c r="KO26" s="10">
        <f t="shared" si="64"/>
        <v>21.85</v>
      </c>
      <c r="KP26" s="10">
        <f t="shared" si="64"/>
        <v>22.2</v>
      </c>
      <c r="KQ26" s="10">
        <f t="shared" si="64"/>
        <v>20</v>
      </c>
      <c r="KR26" s="10">
        <f t="shared" si="64"/>
        <v>20.2</v>
      </c>
      <c r="KS26" s="10">
        <f t="shared" si="64"/>
        <v>20.5</v>
      </c>
      <c r="KT26" s="11">
        <f t="shared" si="32"/>
        <v>20.924999999999997</v>
      </c>
      <c r="KU26" s="10">
        <f t="shared" ref="KU26:LD26" si="65">AVERAGE(KU23,KU24,KU25,KU25)</f>
        <v>22.15</v>
      </c>
      <c r="KV26" s="10">
        <f t="shared" si="65"/>
        <v>22.950000000000003</v>
      </c>
      <c r="KW26" s="10">
        <f t="shared" si="65"/>
        <v>22.950000000000003</v>
      </c>
      <c r="KX26" s="10">
        <f t="shared" si="65"/>
        <v>27.049999999999997</v>
      </c>
      <c r="KY26" s="10">
        <f t="shared" si="65"/>
        <v>25.950000000000003</v>
      </c>
      <c r="KZ26" s="10">
        <f t="shared" si="65"/>
        <v>26.299999999999997</v>
      </c>
      <c r="LA26" s="10">
        <f t="shared" si="65"/>
        <v>21.75</v>
      </c>
      <c r="LB26" s="10">
        <f t="shared" si="65"/>
        <v>15.95</v>
      </c>
      <c r="LC26" s="10">
        <f t="shared" si="65"/>
        <v>20.25</v>
      </c>
      <c r="LD26" s="10">
        <f t="shared" si="65"/>
        <v>22</v>
      </c>
      <c r="LE26" s="11">
        <f t="shared" si="33"/>
        <v>22.73</v>
      </c>
      <c r="LF26" s="10">
        <f t="shared" ref="LF26:LO26" si="66">AVERAGE(LF23,LF24,LF25,LF25)</f>
        <v>16.100000000000001</v>
      </c>
      <c r="LG26" s="10">
        <f t="shared" si="66"/>
        <v>19</v>
      </c>
      <c r="LH26" s="10">
        <f t="shared" si="66"/>
        <v>19.650000000000002</v>
      </c>
      <c r="LI26" s="10">
        <f t="shared" si="66"/>
        <v>22.5</v>
      </c>
      <c r="LJ26" s="10">
        <f t="shared" si="66"/>
        <v>19.5</v>
      </c>
      <c r="LK26" s="10">
        <f t="shared" si="66"/>
        <v>19.149999999999999</v>
      </c>
      <c r="LL26" s="10">
        <f t="shared" si="66"/>
        <v>18.95</v>
      </c>
      <c r="LM26" s="10">
        <f t="shared" si="66"/>
        <v>21.299999999999997</v>
      </c>
      <c r="LN26" s="10">
        <f t="shared" si="66"/>
        <v>20.75</v>
      </c>
      <c r="LO26" s="10">
        <f t="shared" si="66"/>
        <v>19.5</v>
      </c>
      <c r="LP26" s="11">
        <f t="shared" si="34"/>
        <v>19.639999999999997</v>
      </c>
      <c r="LQ26" s="15">
        <f t="shared" si="35"/>
        <v>21.098333333333333</v>
      </c>
      <c r="LR26" s="61"/>
      <c r="LS26" s="7" t="s">
        <v>12</v>
      </c>
      <c r="LT26" s="10">
        <f t="shared" ref="LT26:MC26" si="67">AVERAGE(LT23,LT24,LT25,LT25)</f>
        <v>20.55</v>
      </c>
      <c r="LU26" s="10">
        <f t="shared" si="67"/>
        <v>24.4</v>
      </c>
      <c r="LV26" s="10">
        <f t="shared" si="67"/>
        <v>21.75</v>
      </c>
      <c r="LW26" s="10">
        <f t="shared" si="67"/>
        <v>22.15</v>
      </c>
      <c r="LX26" s="10">
        <f t="shared" si="67"/>
        <v>22.5</v>
      </c>
      <c r="LY26" s="10">
        <f t="shared" si="67"/>
        <v>25.05</v>
      </c>
      <c r="LZ26" s="10">
        <f t="shared" si="67"/>
        <v>25.9</v>
      </c>
      <c r="MA26" s="10">
        <f t="shared" si="67"/>
        <v>25.8</v>
      </c>
      <c r="MB26" s="10">
        <f t="shared" si="67"/>
        <v>26.049999999999997</v>
      </c>
      <c r="MC26" s="10">
        <f t="shared" si="67"/>
        <v>21.65</v>
      </c>
      <c r="MD26" s="11">
        <f t="shared" si="36"/>
        <v>23.580000000000005</v>
      </c>
      <c r="ME26" s="10">
        <f t="shared" ref="ME26:MN26" si="68">AVERAGE(ME23,ME24,ME25,ME25)</f>
        <v>22.799999999999997</v>
      </c>
      <c r="MF26" s="10">
        <f t="shared" si="68"/>
        <v>22.450000000000003</v>
      </c>
      <c r="MG26" s="10">
        <f t="shared" si="68"/>
        <v>23.35</v>
      </c>
      <c r="MH26" s="10">
        <f t="shared" si="68"/>
        <v>23.6</v>
      </c>
      <c r="MI26" s="10">
        <f t="shared" si="68"/>
        <v>26.25</v>
      </c>
      <c r="MJ26" s="10">
        <f t="shared" si="68"/>
        <v>27</v>
      </c>
      <c r="MK26" s="10">
        <f t="shared" si="68"/>
        <v>25.15</v>
      </c>
      <c r="ML26" s="10">
        <f t="shared" si="68"/>
        <v>25.150000000000002</v>
      </c>
      <c r="MM26" s="10">
        <f t="shared" si="68"/>
        <v>25.9</v>
      </c>
      <c r="MN26" s="10">
        <f t="shared" si="68"/>
        <v>26</v>
      </c>
      <c r="MO26" s="11">
        <f t="shared" si="37"/>
        <v>24.765000000000001</v>
      </c>
      <c r="MP26" s="10">
        <f t="shared" ref="MP26:MZ26" si="69">AVERAGE(MP23,MP24,MP25,MP25)</f>
        <v>29.299999999999997</v>
      </c>
      <c r="MQ26" s="10">
        <f t="shared" si="69"/>
        <v>27</v>
      </c>
      <c r="MR26" s="10">
        <f t="shared" si="69"/>
        <v>24.9</v>
      </c>
      <c r="MS26" s="10">
        <f t="shared" si="69"/>
        <v>24.049999999999997</v>
      </c>
      <c r="MT26" s="10">
        <f t="shared" si="69"/>
        <v>26.200000000000003</v>
      </c>
      <c r="MU26" s="10">
        <f t="shared" si="69"/>
        <v>29.75</v>
      </c>
      <c r="MV26" s="10">
        <f t="shared" si="69"/>
        <v>28.5</v>
      </c>
      <c r="MW26" s="10">
        <f t="shared" si="69"/>
        <v>28.3</v>
      </c>
      <c r="MX26" s="10">
        <f t="shared" si="69"/>
        <v>29.55</v>
      </c>
      <c r="MY26" s="10">
        <f t="shared" si="69"/>
        <v>29.75</v>
      </c>
      <c r="MZ26" s="10">
        <f t="shared" si="69"/>
        <v>24.7</v>
      </c>
      <c r="NA26" s="11">
        <f t="shared" si="38"/>
        <v>27.454545454545453</v>
      </c>
      <c r="NB26" s="15">
        <f t="shared" si="39"/>
        <v>25.266515151515154</v>
      </c>
    </row>
    <row r="27" spans="2:366" ht="15.75" x14ac:dyDescent="0.25">
      <c r="B27" s="61"/>
      <c r="C27" s="7" t="s">
        <v>13</v>
      </c>
      <c r="D27" s="10">
        <v>25</v>
      </c>
      <c r="E27" s="10">
        <v>20.2</v>
      </c>
      <c r="F27" s="10">
        <v>18.399999999999999</v>
      </c>
      <c r="G27" s="10">
        <v>18.5</v>
      </c>
      <c r="H27" s="10">
        <v>17.399999999999999</v>
      </c>
      <c r="I27" s="10">
        <v>17.600000000000001</v>
      </c>
      <c r="J27" s="10">
        <v>16.2</v>
      </c>
      <c r="K27" s="10">
        <v>17.2</v>
      </c>
      <c r="L27" s="10">
        <v>19.5</v>
      </c>
      <c r="M27" s="10">
        <v>21.2</v>
      </c>
      <c r="N27" s="11">
        <f t="shared" si="0"/>
        <v>19.119999999999997</v>
      </c>
      <c r="O27" s="10">
        <v>22</v>
      </c>
      <c r="P27" s="10">
        <v>22.2</v>
      </c>
      <c r="Q27" s="10">
        <v>23.5</v>
      </c>
      <c r="R27" s="10">
        <v>23.5</v>
      </c>
      <c r="S27" s="10">
        <v>25.4</v>
      </c>
      <c r="T27" s="10">
        <v>23.6</v>
      </c>
      <c r="U27" s="10">
        <v>26.5</v>
      </c>
      <c r="V27" s="10">
        <v>22.8</v>
      </c>
      <c r="W27" s="10">
        <v>19.2</v>
      </c>
      <c r="X27" s="10">
        <v>20.5</v>
      </c>
      <c r="Y27" s="11">
        <f t="shared" si="1"/>
        <v>22.919999999999998</v>
      </c>
      <c r="Z27" s="10">
        <v>24.8</v>
      </c>
      <c r="AA27" s="10">
        <v>21.2</v>
      </c>
      <c r="AB27" s="10">
        <v>13.5</v>
      </c>
      <c r="AC27" s="10">
        <v>12.4</v>
      </c>
      <c r="AD27" s="10">
        <v>10.6</v>
      </c>
      <c r="AE27" s="10">
        <v>6</v>
      </c>
      <c r="AF27" s="10">
        <v>8.5</v>
      </c>
      <c r="AG27" s="10">
        <v>8.1999999999999993</v>
      </c>
      <c r="AH27" s="10">
        <v>8.4</v>
      </c>
      <c r="AI27" s="10">
        <v>12.8</v>
      </c>
      <c r="AJ27" s="10">
        <v>15.5</v>
      </c>
      <c r="AK27" s="11">
        <f t="shared" si="2"/>
        <v>12.9</v>
      </c>
      <c r="AL27" s="15">
        <f t="shared" si="3"/>
        <v>18.313333333333329</v>
      </c>
      <c r="AM27" s="61"/>
      <c r="AN27" s="7" t="s">
        <v>13</v>
      </c>
      <c r="AO27" s="10">
        <v>15.6</v>
      </c>
      <c r="AP27" s="10">
        <v>13.5</v>
      </c>
      <c r="AQ27" s="10">
        <v>11</v>
      </c>
      <c r="AR27" s="10">
        <v>9.5</v>
      </c>
      <c r="AS27" s="10">
        <v>12.6</v>
      </c>
      <c r="AT27" s="10">
        <v>15</v>
      </c>
      <c r="AU27" s="10">
        <v>15.6</v>
      </c>
      <c r="AV27" s="10">
        <v>12.4</v>
      </c>
      <c r="AW27" s="10">
        <v>15.2</v>
      </c>
      <c r="AX27" s="10">
        <v>13.6</v>
      </c>
      <c r="AY27" s="11">
        <f t="shared" si="4"/>
        <v>13.4</v>
      </c>
      <c r="AZ27" s="10">
        <v>12.5</v>
      </c>
      <c r="BA27" s="10">
        <v>11.4</v>
      </c>
      <c r="BB27" s="10">
        <v>11.6</v>
      </c>
      <c r="BC27" s="10">
        <v>12.5</v>
      </c>
      <c r="BD27" s="10">
        <v>13</v>
      </c>
      <c r="BE27" s="10">
        <v>10.5</v>
      </c>
      <c r="BF27" s="10">
        <v>10.5</v>
      </c>
      <c r="BG27" s="10">
        <v>10.6</v>
      </c>
      <c r="BH27" s="10">
        <v>10.4</v>
      </c>
      <c r="BI27" s="10">
        <v>14</v>
      </c>
      <c r="BJ27" s="11">
        <f t="shared" si="5"/>
        <v>11.7</v>
      </c>
      <c r="BK27" s="10">
        <v>11</v>
      </c>
      <c r="BL27" s="10">
        <v>12.2</v>
      </c>
      <c r="BM27" s="10">
        <v>10</v>
      </c>
      <c r="BN27" s="10">
        <v>9.8000000000000007</v>
      </c>
      <c r="BO27" s="10">
        <v>9.1999999999999993</v>
      </c>
      <c r="BP27" s="10">
        <v>4.5999999999999996</v>
      </c>
      <c r="BQ27" s="10">
        <v>2.6</v>
      </c>
      <c r="BR27" s="10">
        <v>6.2</v>
      </c>
      <c r="BS27" s="10">
        <v>9.1999999999999993</v>
      </c>
      <c r="BT27" s="10">
        <v>6.5</v>
      </c>
      <c r="BU27" s="11">
        <f t="shared" si="6"/>
        <v>8.1300000000000008</v>
      </c>
      <c r="BV27" s="15">
        <f t="shared" si="7"/>
        <v>11.076666666666668</v>
      </c>
      <c r="BW27" s="61"/>
      <c r="BX27" s="7" t="s">
        <v>13</v>
      </c>
      <c r="BY27" s="10">
        <v>4</v>
      </c>
      <c r="BZ27" s="10">
        <v>5</v>
      </c>
      <c r="CA27" s="10">
        <v>8.5</v>
      </c>
      <c r="CB27" s="10">
        <v>10.4</v>
      </c>
      <c r="CC27" s="10">
        <v>8.8000000000000007</v>
      </c>
      <c r="CD27" s="10">
        <v>8.1999999999999993</v>
      </c>
      <c r="CE27" s="10">
        <v>11.5</v>
      </c>
      <c r="CF27" s="10">
        <v>10</v>
      </c>
      <c r="CG27" s="10">
        <v>7.6</v>
      </c>
      <c r="CH27" s="10">
        <v>7.4</v>
      </c>
      <c r="CI27" s="11">
        <f t="shared" si="8"/>
        <v>8.14</v>
      </c>
      <c r="CJ27" s="10">
        <v>7</v>
      </c>
      <c r="CK27" s="10">
        <v>12.2</v>
      </c>
      <c r="CL27" s="10">
        <v>10.5</v>
      </c>
      <c r="CM27" s="10">
        <v>9.5</v>
      </c>
      <c r="CN27" s="10">
        <v>9.5</v>
      </c>
      <c r="CO27" s="10">
        <v>1.5</v>
      </c>
      <c r="CP27" s="10">
        <v>5.4</v>
      </c>
      <c r="CQ27" s="10">
        <v>11.5</v>
      </c>
      <c r="CR27" s="10">
        <v>14</v>
      </c>
      <c r="CS27" s="10">
        <v>11.6</v>
      </c>
      <c r="CT27" s="11">
        <f t="shared" si="9"/>
        <v>9.27</v>
      </c>
      <c r="CU27" s="10">
        <v>11.6</v>
      </c>
      <c r="CV27" s="10">
        <v>11.5</v>
      </c>
      <c r="CW27" s="10">
        <v>21.4</v>
      </c>
      <c r="CX27" s="10">
        <v>21.6</v>
      </c>
      <c r="CY27" s="10">
        <v>13</v>
      </c>
      <c r="CZ27" s="10">
        <v>10.199999999999999</v>
      </c>
      <c r="DA27" s="10">
        <v>5.6</v>
      </c>
      <c r="DB27" s="10">
        <v>3.2</v>
      </c>
      <c r="DC27" s="10">
        <v>4</v>
      </c>
      <c r="DD27" s="10">
        <v>0.5</v>
      </c>
      <c r="DE27" s="10">
        <v>-2</v>
      </c>
      <c r="DF27" s="11">
        <f t="shared" si="10"/>
        <v>9.1454545454545446</v>
      </c>
      <c r="DG27" s="15">
        <f t="shared" si="11"/>
        <v>8.8518181818181816</v>
      </c>
      <c r="DH27" s="61"/>
      <c r="DI27" s="7" t="s">
        <v>13</v>
      </c>
      <c r="DJ27" s="10">
        <v>1.5</v>
      </c>
      <c r="DK27" s="10">
        <v>5</v>
      </c>
      <c r="DL27" s="10">
        <v>15</v>
      </c>
      <c r="DM27" s="10">
        <v>8</v>
      </c>
      <c r="DN27" s="10">
        <v>5.5</v>
      </c>
      <c r="DO27" s="10">
        <v>3.4</v>
      </c>
      <c r="DP27" s="10">
        <v>0.5</v>
      </c>
      <c r="DQ27" s="10">
        <v>-2.5</v>
      </c>
      <c r="DR27" s="10">
        <v>7.4</v>
      </c>
      <c r="DS27" s="10">
        <v>13.5</v>
      </c>
      <c r="DT27" s="11">
        <f t="shared" si="12"/>
        <v>5.7299999999999995</v>
      </c>
      <c r="DU27" s="10">
        <v>17.2</v>
      </c>
      <c r="DV27" s="10">
        <v>8.5</v>
      </c>
      <c r="DW27" s="10">
        <v>8.6</v>
      </c>
      <c r="DX27" s="10">
        <v>9.5</v>
      </c>
      <c r="DY27" s="10">
        <v>13.4</v>
      </c>
      <c r="DZ27" s="10">
        <v>11.2</v>
      </c>
      <c r="EA27" s="10">
        <v>5</v>
      </c>
      <c r="EB27" s="10">
        <v>2</v>
      </c>
      <c r="EC27" s="10">
        <v>7.5</v>
      </c>
      <c r="ED27" s="10">
        <v>7.8</v>
      </c>
      <c r="EE27" s="11">
        <f t="shared" si="13"/>
        <v>9.0699999999999985</v>
      </c>
      <c r="EF27" s="10">
        <v>9.1999999999999993</v>
      </c>
      <c r="EG27" s="10">
        <v>9.5</v>
      </c>
      <c r="EH27" s="10">
        <v>16.5</v>
      </c>
      <c r="EI27" s="10">
        <v>11</v>
      </c>
      <c r="EJ27" s="10">
        <v>10.5</v>
      </c>
      <c r="EK27" s="10">
        <v>8</v>
      </c>
      <c r="EL27" s="10">
        <v>5</v>
      </c>
      <c r="EM27" s="10">
        <v>8.4</v>
      </c>
      <c r="EN27" s="10">
        <v>6.4</v>
      </c>
      <c r="EO27" s="10">
        <v>10.6</v>
      </c>
      <c r="EP27" s="10">
        <v>14.6</v>
      </c>
      <c r="EQ27" s="11">
        <f t="shared" si="14"/>
        <v>9.9727272727272727</v>
      </c>
      <c r="ER27" s="15">
        <f t="shared" si="15"/>
        <v>8.257575757575756</v>
      </c>
      <c r="ES27" s="61"/>
      <c r="ET27" s="7" t="s">
        <v>13</v>
      </c>
      <c r="EU27" s="10">
        <v>8.5</v>
      </c>
      <c r="EV27" s="10">
        <v>13.8</v>
      </c>
      <c r="EW27" s="10">
        <v>10.6</v>
      </c>
      <c r="EX27" s="10">
        <v>5.5</v>
      </c>
      <c r="EY27" s="10">
        <v>10.4</v>
      </c>
      <c r="EZ27" s="10">
        <v>7.6</v>
      </c>
      <c r="FA27" s="10">
        <v>7.2</v>
      </c>
      <c r="FB27" s="10">
        <v>5</v>
      </c>
      <c r="FC27" s="10">
        <v>3</v>
      </c>
      <c r="FD27" s="10">
        <v>3.2</v>
      </c>
      <c r="FE27" s="11">
        <f t="shared" si="16"/>
        <v>7.4799999999999995</v>
      </c>
      <c r="FF27" s="10">
        <v>3.2</v>
      </c>
      <c r="FG27" s="10">
        <v>6.8</v>
      </c>
      <c r="FH27" s="10">
        <v>12.4</v>
      </c>
      <c r="FI27" s="10">
        <v>10.4</v>
      </c>
      <c r="FJ27" s="10">
        <v>7.6</v>
      </c>
      <c r="FK27" s="10">
        <v>6</v>
      </c>
      <c r="FL27" s="10">
        <v>1.8</v>
      </c>
      <c r="FM27" s="10">
        <v>3.8</v>
      </c>
      <c r="FN27" s="10">
        <v>7.4</v>
      </c>
      <c r="FO27" s="10">
        <v>12</v>
      </c>
      <c r="FP27" s="11">
        <f t="shared" si="17"/>
        <v>7.1399999999999988</v>
      </c>
      <c r="FQ27" s="10">
        <v>10.199999999999999</v>
      </c>
      <c r="FR27" s="10">
        <v>5.8</v>
      </c>
      <c r="FS27" s="10">
        <v>8.6</v>
      </c>
      <c r="FT27" s="10">
        <v>12.5</v>
      </c>
      <c r="FU27" s="10">
        <v>12.4</v>
      </c>
      <c r="FV27" s="10">
        <v>14</v>
      </c>
      <c r="FW27" s="10">
        <v>10.5</v>
      </c>
      <c r="FX27" s="10">
        <v>16.5</v>
      </c>
      <c r="FY27" s="10"/>
      <c r="FZ27" s="11">
        <f t="shared" si="18"/>
        <v>11.3125</v>
      </c>
      <c r="GA27" s="15">
        <f t="shared" si="19"/>
        <v>8.6441666666666652</v>
      </c>
      <c r="GB27" s="61"/>
      <c r="GC27" s="7" t="s">
        <v>13</v>
      </c>
      <c r="GD27" s="10">
        <v>13.2</v>
      </c>
      <c r="GE27" s="10">
        <v>16</v>
      </c>
      <c r="GF27" s="10">
        <v>16.5</v>
      </c>
      <c r="GG27" s="10">
        <v>13.2</v>
      </c>
      <c r="GH27" s="10">
        <v>6</v>
      </c>
      <c r="GI27" s="10">
        <v>6</v>
      </c>
      <c r="GJ27" s="10">
        <v>21</v>
      </c>
      <c r="GK27" s="10">
        <v>1.8</v>
      </c>
      <c r="GL27" s="10">
        <v>3.6</v>
      </c>
      <c r="GM27" s="10">
        <v>6</v>
      </c>
      <c r="GN27" s="11">
        <f t="shared" si="20"/>
        <v>10.33</v>
      </c>
      <c r="GO27" s="10">
        <v>8.6</v>
      </c>
      <c r="GP27" s="10">
        <v>7.2</v>
      </c>
      <c r="GQ27" s="10">
        <v>10</v>
      </c>
      <c r="GR27" s="10">
        <v>6.6</v>
      </c>
      <c r="GS27" s="10">
        <v>12.5</v>
      </c>
      <c r="GT27" s="10">
        <v>13.5</v>
      </c>
      <c r="GU27" s="10">
        <v>13.4</v>
      </c>
      <c r="GV27" s="10">
        <v>10</v>
      </c>
      <c r="GW27" s="10">
        <v>7.4</v>
      </c>
      <c r="GX27" s="10">
        <v>8.5</v>
      </c>
      <c r="GY27" s="11">
        <f t="shared" si="21"/>
        <v>9.77</v>
      </c>
      <c r="GZ27" s="10">
        <v>15.5</v>
      </c>
      <c r="HA27" s="10">
        <v>15.5</v>
      </c>
      <c r="HB27" s="10">
        <v>13.5</v>
      </c>
      <c r="HC27" s="10">
        <v>10.6</v>
      </c>
      <c r="HD27" s="10">
        <v>9</v>
      </c>
      <c r="HE27" s="10">
        <v>15.8</v>
      </c>
      <c r="HF27" s="10">
        <v>14.5</v>
      </c>
      <c r="HG27" s="10">
        <v>16</v>
      </c>
      <c r="HH27" s="10">
        <v>15.2</v>
      </c>
      <c r="HI27" s="10">
        <v>18</v>
      </c>
      <c r="HJ27" s="10">
        <v>20</v>
      </c>
      <c r="HK27" s="11">
        <f t="shared" si="22"/>
        <v>14.872727272727273</v>
      </c>
      <c r="HL27" s="15">
        <f t="shared" si="23"/>
        <v>11.657575757575758</v>
      </c>
      <c r="HM27" s="61"/>
      <c r="HN27" s="7" t="s">
        <v>13</v>
      </c>
      <c r="HO27" s="10">
        <v>16.5</v>
      </c>
      <c r="HP27" s="10">
        <v>14.6</v>
      </c>
      <c r="HQ27" s="10">
        <v>11.5</v>
      </c>
      <c r="HR27" s="10">
        <v>13.8</v>
      </c>
      <c r="HS27" s="10">
        <v>14.5</v>
      </c>
      <c r="HT27" s="10">
        <v>11.5</v>
      </c>
      <c r="HU27" s="10">
        <v>10</v>
      </c>
      <c r="HV27" s="10">
        <v>11</v>
      </c>
      <c r="HW27" s="10">
        <v>11.4</v>
      </c>
      <c r="HX27" s="10">
        <v>16.8</v>
      </c>
      <c r="HY27" s="11">
        <f t="shared" si="24"/>
        <v>13.160000000000002</v>
      </c>
      <c r="HZ27" s="10">
        <v>22.5</v>
      </c>
      <c r="IA27" s="10">
        <v>24.5</v>
      </c>
      <c r="IB27" s="10">
        <v>25</v>
      </c>
      <c r="IC27" s="10">
        <v>21</v>
      </c>
      <c r="ID27" s="10">
        <v>20.6</v>
      </c>
      <c r="IE27" s="10">
        <v>25</v>
      </c>
      <c r="IF27" s="10">
        <v>26.4</v>
      </c>
      <c r="IG27" s="10">
        <v>26.2</v>
      </c>
      <c r="IH27" s="10">
        <v>16.8</v>
      </c>
      <c r="II27" s="10">
        <v>19</v>
      </c>
      <c r="IJ27" s="11">
        <f t="shared" si="25"/>
        <v>22.7</v>
      </c>
      <c r="IK27" s="10">
        <v>15.5</v>
      </c>
      <c r="IL27" s="10">
        <v>15.6</v>
      </c>
      <c r="IM27" s="10">
        <v>18.8</v>
      </c>
      <c r="IN27" s="10">
        <v>21.6</v>
      </c>
      <c r="IO27" s="10">
        <v>23</v>
      </c>
      <c r="IP27" s="10">
        <v>25</v>
      </c>
      <c r="IQ27" s="10">
        <v>25.6</v>
      </c>
      <c r="IR27" s="10">
        <v>25.2</v>
      </c>
      <c r="IS27" s="10">
        <v>24.4</v>
      </c>
      <c r="IT27" s="10">
        <v>21.5</v>
      </c>
      <c r="IU27" s="11">
        <f t="shared" si="26"/>
        <v>21.619999999999997</v>
      </c>
      <c r="IV27" s="15">
        <f t="shared" si="27"/>
        <v>19.16</v>
      </c>
      <c r="IW27" s="61"/>
      <c r="IX27" s="7" t="s">
        <v>13</v>
      </c>
      <c r="IY27" s="10">
        <v>24.4</v>
      </c>
      <c r="IZ27" s="10">
        <v>22.5</v>
      </c>
      <c r="JA27" s="10">
        <v>27.4</v>
      </c>
      <c r="JB27" s="10">
        <v>26</v>
      </c>
      <c r="JC27" s="10">
        <v>29.2</v>
      </c>
      <c r="JD27" s="10">
        <v>31.5</v>
      </c>
      <c r="JE27" s="10">
        <v>29</v>
      </c>
      <c r="JF27" s="10">
        <v>24.4</v>
      </c>
      <c r="JG27" s="10">
        <v>23</v>
      </c>
      <c r="JH27" s="10">
        <v>23.8</v>
      </c>
      <c r="JI27" s="11">
        <f t="shared" si="28"/>
        <v>26.119999999999997</v>
      </c>
      <c r="JJ27" s="10">
        <v>16.5</v>
      </c>
      <c r="JK27" s="10">
        <v>23</v>
      </c>
      <c r="JL27" s="10">
        <v>25.5</v>
      </c>
      <c r="JM27" s="10">
        <v>28.5</v>
      </c>
      <c r="JN27" s="10">
        <v>27.5</v>
      </c>
      <c r="JO27" s="10">
        <v>27.4</v>
      </c>
      <c r="JP27" s="10">
        <v>25.5</v>
      </c>
      <c r="JQ27" s="10">
        <v>27.8</v>
      </c>
      <c r="JR27" s="10">
        <v>28.6</v>
      </c>
      <c r="JS27" s="10">
        <v>26.4</v>
      </c>
      <c r="JT27" s="11">
        <f t="shared" si="29"/>
        <v>25.669999999999998</v>
      </c>
      <c r="JU27" s="10">
        <v>29.4</v>
      </c>
      <c r="JV27" s="10">
        <v>29.6</v>
      </c>
      <c r="JW27" s="10">
        <v>28</v>
      </c>
      <c r="JX27" s="10">
        <v>29</v>
      </c>
      <c r="JY27" s="10">
        <v>25.4</v>
      </c>
      <c r="JZ27" s="10">
        <v>25.6</v>
      </c>
      <c r="KA27" s="10">
        <v>26.5</v>
      </c>
      <c r="KB27" s="10">
        <v>22.4</v>
      </c>
      <c r="KC27" s="10">
        <v>21.8</v>
      </c>
      <c r="KD27" s="10">
        <v>24.5</v>
      </c>
      <c r="KE27" s="10">
        <v>26.4</v>
      </c>
      <c r="KF27" s="11">
        <f t="shared" si="30"/>
        <v>26.236363636363638</v>
      </c>
      <c r="KG27" s="15">
        <f t="shared" si="31"/>
        <v>26.008787878787874</v>
      </c>
      <c r="KH27" s="61"/>
      <c r="KI27" s="7" t="s">
        <v>13</v>
      </c>
      <c r="KJ27" s="10">
        <v>26.6</v>
      </c>
      <c r="KK27" s="10">
        <v>27</v>
      </c>
      <c r="KL27" s="10">
        <v>28.5</v>
      </c>
      <c r="KM27" s="10">
        <v>30.6</v>
      </c>
      <c r="KN27" s="10">
        <v>25</v>
      </c>
      <c r="KO27" s="10">
        <v>27.5</v>
      </c>
      <c r="KP27" s="10">
        <v>27.2</v>
      </c>
      <c r="KQ27" s="10">
        <v>26.5</v>
      </c>
      <c r="KR27" s="10">
        <v>24.5</v>
      </c>
      <c r="KS27" s="10">
        <v>27.5</v>
      </c>
      <c r="KT27" s="11">
        <f t="shared" si="32"/>
        <v>27.089999999999996</v>
      </c>
      <c r="KU27" s="10">
        <v>28</v>
      </c>
      <c r="KV27" s="10">
        <v>30</v>
      </c>
      <c r="KW27" s="10">
        <v>31</v>
      </c>
      <c r="KX27" s="10">
        <v>33.5</v>
      </c>
      <c r="KY27" s="10">
        <v>34.5</v>
      </c>
      <c r="KZ27" s="10">
        <v>31</v>
      </c>
      <c r="LA27" s="10">
        <v>29.8</v>
      </c>
      <c r="LB27" s="10">
        <v>19</v>
      </c>
      <c r="LC27" s="10">
        <v>25</v>
      </c>
      <c r="LD27" s="10">
        <v>27.6</v>
      </c>
      <c r="LE27" s="11">
        <f t="shared" si="33"/>
        <v>28.940000000000005</v>
      </c>
      <c r="LF27" s="10">
        <v>21.6</v>
      </c>
      <c r="LG27" s="10">
        <v>24</v>
      </c>
      <c r="LH27" s="10">
        <v>26.5</v>
      </c>
      <c r="LI27" s="10">
        <v>29.5</v>
      </c>
      <c r="LJ27" s="10">
        <v>25</v>
      </c>
      <c r="LK27" s="10">
        <v>24</v>
      </c>
      <c r="LL27" s="10">
        <v>23</v>
      </c>
      <c r="LM27" s="10">
        <v>27</v>
      </c>
      <c r="LN27" s="10">
        <v>26.2</v>
      </c>
      <c r="LO27" s="10">
        <v>27</v>
      </c>
      <c r="LP27" s="11">
        <f t="shared" si="34"/>
        <v>25.38</v>
      </c>
      <c r="LQ27" s="15">
        <f t="shared" si="35"/>
        <v>27.136666666666667</v>
      </c>
      <c r="LR27" s="61"/>
      <c r="LS27" s="7" t="s">
        <v>13</v>
      </c>
      <c r="LT27" s="10">
        <v>27.5</v>
      </c>
      <c r="LU27" s="10">
        <v>30.5</v>
      </c>
      <c r="LV27" s="10">
        <v>28</v>
      </c>
      <c r="LW27" s="10">
        <v>27</v>
      </c>
      <c r="LX27" s="10">
        <v>29.6</v>
      </c>
      <c r="LY27" s="10">
        <v>32.799999999999997</v>
      </c>
      <c r="LZ27" s="10">
        <v>34.200000000000003</v>
      </c>
      <c r="MA27" s="10">
        <v>32.799999999999997</v>
      </c>
      <c r="MB27" s="10">
        <v>33.200000000000003</v>
      </c>
      <c r="MC27" s="10">
        <v>27.6</v>
      </c>
      <c r="MD27" s="11">
        <f t="shared" si="36"/>
        <v>30.32</v>
      </c>
      <c r="ME27" s="10">
        <v>30</v>
      </c>
      <c r="MF27" s="10">
        <v>30.5</v>
      </c>
      <c r="MG27" s="10">
        <v>30.4</v>
      </c>
      <c r="MH27" s="10">
        <v>30.4</v>
      </c>
      <c r="MI27" s="10">
        <v>32.5</v>
      </c>
      <c r="MJ27" s="10">
        <v>34.5</v>
      </c>
      <c r="MK27" s="10">
        <v>32.4</v>
      </c>
      <c r="ML27" s="10">
        <v>33.5</v>
      </c>
      <c r="MM27" s="10">
        <v>33.4</v>
      </c>
      <c r="MN27" s="10">
        <v>35</v>
      </c>
      <c r="MO27" s="11">
        <f t="shared" si="37"/>
        <v>32.260000000000005</v>
      </c>
      <c r="MP27" s="10">
        <v>36.799999999999997</v>
      </c>
      <c r="MQ27" s="10">
        <v>34.200000000000003</v>
      </c>
      <c r="MR27" s="10">
        <v>32.6</v>
      </c>
      <c r="MS27" s="10">
        <v>32.6</v>
      </c>
      <c r="MT27" s="10">
        <v>33.799999999999997</v>
      </c>
      <c r="MU27" s="10">
        <v>36.4</v>
      </c>
      <c r="MV27" s="10">
        <v>36.4</v>
      </c>
      <c r="MW27" s="10">
        <v>36.4</v>
      </c>
      <c r="MX27" s="10">
        <v>36.6</v>
      </c>
      <c r="MY27" s="10">
        <v>37</v>
      </c>
      <c r="MZ27" s="10">
        <v>35</v>
      </c>
      <c r="NA27" s="11">
        <f t="shared" si="38"/>
        <v>35.254545454545458</v>
      </c>
      <c r="NB27" s="15">
        <f t="shared" si="39"/>
        <v>32.611515151515157</v>
      </c>
    </row>
    <row r="28" spans="2:366" ht="15.75" x14ac:dyDescent="0.25">
      <c r="B28" s="61"/>
      <c r="C28" s="7" t="s">
        <v>14</v>
      </c>
      <c r="D28" s="10">
        <v>6.4</v>
      </c>
      <c r="E28" s="10">
        <v>10.6</v>
      </c>
      <c r="F28" s="10">
        <v>12.6</v>
      </c>
      <c r="G28" s="10">
        <v>9</v>
      </c>
      <c r="H28" s="10">
        <v>6.8</v>
      </c>
      <c r="I28" s="10">
        <v>9</v>
      </c>
      <c r="J28" s="10">
        <v>13.4</v>
      </c>
      <c r="K28" s="10">
        <v>14.2</v>
      </c>
      <c r="L28" s="10">
        <v>11.6</v>
      </c>
      <c r="M28" s="10">
        <v>8.8000000000000007</v>
      </c>
      <c r="N28" s="11">
        <f t="shared" si="0"/>
        <v>10.239999999999998</v>
      </c>
      <c r="O28" s="10">
        <v>5.6</v>
      </c>
      <c r="P28" s="10">
        <v>5.2</v>
      </c>
      <c r="Q28" s="10">
        <v>5.6</v>
      </c>
      <c r="R28" s="10">
        <v>5</v>
      </c>
      <c r="S28" s="10">
        <v>11.4</v>
      </c>
      <c r="T28" s="10">
        <v>14</v>
      </c>
      <c r="U28" s="10">
        <v>17.8</v>
      </c>
      <c r="V28" s="10">
        <v>16.8</v>
      </c>
      <c r="W28" s="10">
        <v>9.6</v>
      </c>
      <c r="X28" s="10">
        <v>3.4</v>
      </c>
      <c r="Y28" s="11">
        <f t="shared" si="1"/>
        <v>9.44</v>
      </c>
      <c r="Z28" s="10">
        <v>4.5</v>
      </c>
      <c r="AA28" s="10">
        <v>6</v>
      </c>
      <c r="AB28" s="10">
        <v>8</v>
      </c>
      <c r="AC28" s="10">
        <v>3</v>
      </c>
      <c r="AD28" s="10">
        <v>2.8</v>
      </c>
      <c r="AE28" s="10">
        <v>2.6</v>
      </c>
      <c r="AF28" s="10">
        <v>4.2</v>
      </c>
      <c r="AG28" s="10">
        <v>4.2</v>
      </c>
      <c r="AH28" s="10">
        <v>5.8</v>
      </c>
      <c r="AI28" s="10">
        <v>7.4</v>
      </c>
      <c r="AJ28" s="10">
        <v>8.8000000000000007</v>
      </c>
      <c r="AK28" s="11">
        <f t="shared" si="2"/>
        <v>5.209090909090909</v>
      </c>
      <c r="AL28" s="15">
        <f t="shared" si="3"/>
        <v>8.2963636363636368</v>
      </c>
      <c r="AM28" s="61"/>
      <c r="AN28" s="7" t="s">
        <v>14</v>
      </c>
      <c r="AO28" s="10">
        <v>6.6</v>
      </c>
      <c r="AP28" s="10">
        <v>2.4</v>
      </c>
      <c r="AQ28" s="10">
        <v>1.2</v>
      </c>
      <c r="AR28" s="10">
        <v>5.6</v>
      </c>
      <c r="AS28" s="10">
        <v>3</v>
      </c>
      <c r="AT28" s="10">
        <v>0.2</v>
      </c>
      <c r="AU28" s="10">
        <v>3.6</v>
      </c>
      <c r="AV28" s="10">
        <v>8.8000000000000007</v>
      </c>
      <c r="AW28" s="10">
        <v>10.4</v>
      </c>
      <c r="AX28" s="10">
        <v>10</v>
      </c>
      <c r="AY28" s="11">
        <f t="shared" si="4"/>
        <v>5.18</v>
      </c>
      <c r="AZ28" s="10">
        <v>10</v>
      </c>
      <c r="BA28" s="10">
        <v>10</v>
      </c>
      <c r="BB28" s="10">
        <v>10</v>
      </c>
      <c r="BC28" s="10">
        <v>11.2</v>
      </c>
      <c r="BD28" s="10">
        <v>9.6</v>
      </c>
      <c r="BE28" s="10">
        <v>7.8</v>
      </c>
      <c r="BF28" s="10">
        <v>8.6</v>
      </c>
      <c r="BG28" s="10">
        <v>5.8</v>
      </c>
      <c r="BH28" s="10">
        <v>8.6</v>
      </c>
      <c r="BI28" s="10">
        <v>9</v>
      </c>
      <c r="BJ28" s="11">
        <f t="shared" si="5"/>
        <v>9.0599999999999987</v>
      </c>
      <c r="BK28" s="10">
        <v>9</v>
      </c>
      <c r="BL28" s="10">
        <v>6.4</v>
      </c>
      <c r="BM28" s="10">
        <v>3</v>
      </c>
      <c r="BN28" s="10">
        <v>4.5</v>
      </c>
      <c r="BO28" s="10">
        <v>-1.4</v>
      </c>
      <c r="BP28" s="10">
        <v>-1</v>
      </c>
      <c r="BQ28" s="10">
        <v>-0.2</v>
      </c>
      <c r="BR28" s="10">
        <v>-0.4</v>
      </c>
      <c r="BS28" s="10">
        <v>0</v>
      </c>
      <c r="BT28" s="10">
        <v>4.4000000000000004</v>
      </c>
      <c r="BU28" s="11">
        <f t="shared" si="6"/>
        <v>2.4300000000000006</v>
      </c>
      <c r="BV28" s="15">
        <f t="shared" si="7"/>
        <v>5.5566666666666658</v>
      </c>
      <c r="BW28" s="61"/>
      <c r="BX28" s="7" t="s">
        <v>14</v>
      </c>
      <c r="BY28" s="10">
        <v>2.2000000000000002</v>
      </c>
      <c r="BZ28" s="10">
        <v>2.2000000000000002</v>
      </c>
      <c r="CA28" s="10">
        <v>4</v>
      </c>
      <c r="CB28" s="10">
        <v>7.6</v>
      </c>
      <c r="CC28" s="10">
        <v>6.2</v>
      </c>
      <c r="CD28" s="10">
        <v>6.6</v>
      </c>
      <c r="CE28" s="10">
        <v>7</v>
      </c>
      <c r="CF28" s="10">
        <v>7.4</v>
      </c>
      <c r="CG28" s="10">
        <v>6</v>
      </c>
      <c r="CH28" s="10">
        <v>5</v>
      </c>
      <c r="CI28" s="11">
        <f t="shared" si="8"/>
        <v>5.42</v>
      </c>
      <c r="CJ28" s="10">
        <v>4.8</v>
      </c>
      <c r="CK28" s="10">
        <v>3.4</v>
      </c>
      <c r="CL28" s="10">
        <v>-1.2</v>
      </c>
      <c r="CM28" s="10">
        <v>-2.6</v>
      </c>
      <c r="CN28" s="10">
        <v>-3.8</v>
      </c>
      <c r="CO28" s="10">
        <v>0.2</v>
      </c>
      <c r="CP28" s="10">
        <v>1</v>
      </c>
      <c r="CQ28" s="10">
        <v>3.6</v>
      </c>
      <c r="CR28" s="10">
        <v>2.4</v>
      </c>
      <c r="CS28" s="10">
        <v>-0.8</v>
      </c>
      <c r="CT28" s="11">
        <f t="shared" si="9"/>
        <v>0.7</v>
      </c>
      <c r="CU28" s="10">
        <v>1.6</v>
      </c>
      <c r="CV28" s="10">
        <v>3.2</v>
      </c>
      <c r="CW28" s="10">
        <v>9</v>
      </c>
      <c r="CX28" s="10">
        <v>3.8</v>
      </c>
      <c r="CY28" s="10">
        <v>-3.4</v>
      </c>
      <c r="CZ28" s="10">
        <v>2.2000000000000002</v>
      </c>
      <c r="DA28" s="10">
        <v>0.2</v>
      </c>
      <c r="DB28" s="10">
        <v>-4.5999999999999996</v>
      </c>
      <c r="DC28" s="10">
        <v>-2.4</v>
      </c>
      <c r="DD28" s="10">
        <v>-4.5999999999999996</v>
      </c>
      <c r="DE28" s="10">
        <v>-5</v>
      </c>
      <c r="DF28" s="11">
        <f t="shared" si="10"/>
        <v>0</v>
      </c>
      <c r="DG28" s="15">
        <f t="shared" si="11"/>
        <v>2.04</v>
      </c>
      <c r="DH28" s="61"/>
      <c r="DI28" s="7" t="s">
        <v>14</v>
      </c>
      <c r="DJ28" s="10">
        <v>-6</v>
      </c>
      <c r="DK28" s="10">
        <v>-8.6</v>
      </c>
      <c r="DL28" s="10">
        <v>-1</v>
      </c>
      <c r="DM28" s="10">
        <v>-1.6</v>
      </c>
      <c r="DN28" s="10">
        <v>0.8</v>
      </c>
      <c r="DO28" s="10">
        <v>-2</v>
      </c>
      <c r="DP28" s="10">
        <v>-8</v>
      </c>
      <c r="DQ28" s="10">
        <v>-14.2</v>
      </c>
      <c r="DR28" s="10">
        <v>-11.6</v>
      </c>
      <c r="DS28" s="10">
        <v>1.6</v>
      </c>
      <c r="DT28" s="11">
        <f t="shared" si="12"/>
        <v>-5.0599999999999996</v>
      </c>
      <c r="DU28" s="10">
        <v>3</v>
      </c>
      <c r="DV28" s="10">
        <v>1.4</v>
      </c>
      <c r="DW28" s="10">
        <v>-1</v>
      </c>
      <c r="DX28" s="10">
        <v>-6.2</v>
      </c>
      <c r="DY28" s="10">
        <v>-6.6</v>
      </c>
      <c r="DZ28" s="10">
        <v>-4.5999999999999996</v>
      </c>
      <c r="EA28" s="10">
        <v>-5.6</v>
      </c>
      <c r="EB28" s="10">
        <v>-2</v>
      </c>
      <c r="EC28" s="10">
        <v>-0.4</v>
      </c>
      <c r="ED28" s="10">
        <v>-1.2</v>
      </c>
      <c r="EE28" s="11">
        <f t="shared" si="13"/>
        <v>-2.3199999999999994</v>
      </c>
      <c r="EF28" s="10">
        <v>3.2</v>
      </c>
      <c r="EG28" s="10">
        <v>6.2</v>
      </c>
      <c r="EH28" s="10">
        <v>5.6</v>
      </c>
      <c r="EI28" s="10">
        <v>3</v>
      </c>
      <c r="EJ28" s="10">
        <v>3</v>
      </c>
      <c r="EK28" s="10">
        <v>4.8</v>
      </c>
      <c r="EL28" s="10">
        <v>0.4</v>
      </c>
      <c r="EM28" s="10">
        <v>3</v>
      </c>
      <c r="EN28" s="10">
        <v>0.6</v>
      </c>
      <c r="EO28" s="10">
        <v>3.6</v>
      </c>
      <c r="EP28" s="10">
        <v>6.2</v>
      </c>
      <c r="EQ28" s="11">
        <f t="shared" si="14"/>
        <v>3.6</v>
      </c>
      <c r="ER28" s="15">
        <f t="shared" si="15"/>
        <v>-1.2599999999999996</v>
      </c>
      <c r="ES28" s="61"/>
      <c r="ET28" s="7" t="s">
        <v>14</v>
      </c>
      <c r="EU28" s="10">
        <v>1.4</v>
      </c>
      <c r="EV28" s="10">
        <v>3</v>
      </c>
      <c r="EW28" s="10">
        <v>0.6</v>
      </c>
      <c r="EX28" s="10">
        <v>-3.8</v>
      </c>
      <c r="EY28" s="10">
        <v>-1</v>
      </c>
      <c r="EZ28" s="10">
        <v>1</v>
      </c>
      <c r="FA28" s="10">
        <v>2.6</v>
      </c>
      <c r="FB28" s="10">
        <v>0.8</v>
      </c>
      <c r="FC28" s="10">
        <v>-0.4</v>
      </c>
      <c r="FD28" s="10">
        <v>-3</v>
      </c>
      <c r="FE28" s="11">
        <f t="shared" si="16"/>
        <v>0.12000000000000002</v>
      </c>
      <c r="FF28" s="10">
        <v>-5.4</v>
      </c>
      <c r="FG28" s="10">
        <v>-4.4000000000000004</v>
      </c>
      <c r="FH28" s="10">
        <v>-5</v>
      </c>
      <c r="FI28" s="10">
        <v>-5.6</v>
      </c>
      <c r="FJ28" s="10">
        <v>-4</v>
      </c>
      <c r="FK28" s="10">
        <v>-3.8</v>
      </c>
      <c r="FL28" s="10">
        <v>-2</v>
      </c>
      <c r="FM28" s="10">
        <v>-7.6</v>
      </c>
      <c r="FN28" s="10">
        <v>-6.2</v>
      </c>
      <c r="FO28" s="10">
        <v>1</v>
      </c>
      <c r="FP28" s="11">
        <f t="shared" si="17"/>
        <v>-4.3</v>
      </c>
      <c r="FQ28" s="10">
        <v>-5</v>
      </c>
      <c r="FR28" s="10">
        <v>-4</v>
      </c>
      <c r="FS28" s="10">
        <v>2</v>
      </c>
      <c r="FT28" s="10">
        <v>6.6</v>
      </c>
      <c r="FU28" s="10">
        <v>6.6</v>
      </c>
      <c r="FV28" s="10">
        <v>1.5</v>
      </c>
      <c r="FW28" s="10">
        <v>4.4000000000000004</v>
      </c>
      <c r="FX28" s="10">
        <v>5.4</v>
      </c>
      <c r="FY28" s="10"/>
      <c r="FZ28" s="11">
        <f t="shared" si="18"/>
        <v>2.1875</v>
      </c>
      <c r="GA28" s="15">
        <f t="shared" si="19"/>
        <v>-0.66416666666666657</v>
      </c>
      <c r="GB28" s="61"/>
      <c r="GC28" s="7" t="s">
        <v>14</v>
      </c>
      <c r="GD28" s="10">
        <v>6</v>
      </c>
      <c r="GE28" s="10">
        <v>4</v>
      </c>
      <c r="GF28" s="10">
        <v>6.4</v>
      </c>
      <c r="GG28" s="10">
        <v>4.2</v>
      </c>
      <c r="GH28" s="10">
        <v>2.2000000000000002</v>
      </c>
      <c r="GI28" s="10">
        <v>0.4</v>
      </c>
      <c r="GJ28" s="10">
        <v>0</v>
      </c>
      <c r="GK28" s="10">
        <v>0</v>
      </c>
      <c r="GL28" s="10">
        <v>0.6</v>
      </c>
      <c r="GM28" s="10">
        <v>0.2</v>
      </c>
      <c r="GN28" s="11">
        <f t="shared" si="20"/>
        <v>2.3999999999999995</v>
      </c>
      <c r="GO28" s="10">
        <v>-1.2</v>
      </c>
      <c r="GP28" s="10">
        <v>4.4000000000000004</v>
      </c>
      <c r="GQ28" s="10">
        <v>4</v>
      </c>
      <c r="GR28" s="10">
        <v>4.8</v>
      </c>
      <c r="GS28" s="10">
        <v>5</v>
      </c>
      <c r="GT28" s="10">
        <v>6.2</v>
      </c>
      <c r="GU28" s="10">
        <v>0.4</v>
      </c>
      <c r="GV28" s="10">
        <v>-0.2</v>
      </c>
      <c r="GW28" s="10">
        <v>-1.2</v>
      </c>
      <c r="GX28" s="10">
        <v>0.2</v>
      </c>
      <c r="GY28" s="11">
        <f t="shared" si="21"/>
        <v>2.2399999999999998</v>
      </c>
      <c r="GZ28" s="10">
        <v>4.5999999999999996</v>
      </c>
      <c r="HA28" s="10">
        <v>-1.6</v>
      </c>
      <c r="HB28" s="10">
        <v>5.8</v>
      </c>
      <c r="HC28" s="10">
        <v>3.8</v>
      </c>
      <c r="HD28" s="10">
        <v>0.4</v>
      </c>
      <c r="HE28" s="10">
        <v>1.6</v>
      </c>
      <c r="HF28" s="10">
        <v>9.8000000000000007</v>
      </c>
      <c r="HG28" s="10">
        <v>10</v>
      </c>
      <c r="HH28" s="10">
        <v>8.1999999999999993</v>
      </c>
      <c r="HI28" s="10">
        <v>8.4</v>
      </c>
      <c r="HJ28" s="10">
        <v>9.4</v>
      </c>
      <c r="HK28" s="11">
        <f t="shared" si="22"/>
        <v>5.4909090909090903</v>
      </c>
      <c r="HL28" s="15">
        <f t="shared" si="23"/>
        <v>3.3769696969696965</v>
      </c>
      <c r="HM28" s="61"/>
      <c r="HN28" s="7" t="s">
        <v>14</v>
      </c>
      <c r="HO28" s="10">
        <v>6.2</v>
      </c>
      <c r="HP28" s="10">
        <v>4.8</v>
      </c>
      <c r="HQ28" s="10">
        <v>1.2</v>
      </c>
      <c r="HR28" s="10">
        <v>4</v>
      </c>
      <c r="HS28" s="10">
        <v>2.6</v>
      </c>
      <c r="HT28" s="10">
        <v>6.4</v>
      </c>
      <c r="HU28" s="10">
        <v>4.8</v>
      </c>
      <c r="HV28" s="10">
        <v>2.6</v>
      </c>
      <c r="HW28" s="10">
        <v>6.2</v>
      </c>
      <c r="HX28" s="10">
        <v>1.2</v>
      </c>
      <c r="HY28" s="11">
        <f t="shared" si="24"/>
        <v>4.0000000000000009</v>
      </c>
      <c r="HZ28" s="10">
        <v>-0.6</v>
      </c>
      <c r="IA28" s="10">
        <v>0.8</v>
      </c>
      <c r="IB28" s="10">
        <v>13.8</v>
      </c>
      <c r="IC28" s="10">
        <v>9.6</v>
      </c>
      <c r="ID28" s="10">
        <v>9.6</v>
      </c>
      <c r="IE28" s="10">
        <v>3.2</v>
      </c>
      <c r="IF28" s="10">
        <v>6.2</v>
      </c>
      <c r="IG28" s="10">
        <v>8</v>
      </c>
      <c r="IH28" s="10">
        <v>6.2</v>
      </c>
      <c r="II28" s="10">
        <v>0</v>
      </c>
      <c r="IJ28" s="11">
        <f t="shared" si="25"/>
        <v>5.6800000000000015</v>
      </c>
      <c r="IK28" s="10">
        <v>7.8</v>
      </c>
      <c r="IL28" s="10">
        <v>6.8</v>
      </c>
      <c r="IM28" s="10">
        <v>-0.4</v>
      </c>
      <c r="IN28" s="10">
        <v>1.4</v>
      </c>
      <c r="IO28" s="10">
        <v>9.1999999999999993</v>
      </c>
      <c r="IP28" s="10">
        <v>4.4000000000000004</v>
      </c>
      <c r="IQ28" s="10">
        <v>8.8000000000000007</v>
      </c>
      <c r="IR28" s="10">
        <v>12.8</v>
      </c>
      <c r="IS28" s="10">
        <v>9.6</v>
      </c>
      <c r="IT28" s="10">
        <v>11.4</v>
      </c>
      <c r="IU28" s="11">
        <f t="shared" si="26"/>
        <v>7.18</v>
      </c>
      <c r="IV28" s="15">
        <f t="shared" si="27"/>
        <v>5.620000000000001</v>
      </c>
      <c r="IW28" s="61"/>
      <c r="IX28" s="7" t="s">
        <v>14</v>
      </c>
      <c r="IY28" s="10">
        <v>9.5</v>
      </c>
      <c r="IZ28" s="10">
        <v>11.6</v>
      </c>
      <c r="JA28" s="10">
        <v>14.6</v>
      </c>
      <c r="JB28" s="10">
        <v>12.2</v>
      </c>
      <c r="JC28" s="10">
        <v>12.8</v>
      </c>
      <c r="JD28" s="10">
        <v>19.600000000000001</v>
      </c>
      <c r="JE28" s="10">
        <v>13.4</v>
      </c>
      <c r="JF28" s="10">
        <v>17.2</v>
      </c>
      <c r="JG28" s="10">
        <v>12.6</v>
      </c>
      <c r="JH28" s="10">
        <v>12.8</v>
      </c>
      <c r="JI28" s="11">
        <f t="shared" si="28"/>
        <v>13.63</v>
      </c>
      <c r="JJ28" s="10">
        <v>12.8</v>
      </c>
      <c r="JK28" s="10">
        <v>10.8</v>
      </c>
      <c r="JL28" s="10">
        <v>9.6</v>
      </c>
      <c r="JM28" s="10">
        <v>9</v>
      </c>
      <c r="JN28" s="10">
        <v>12.6</v>
      </c>
      <c r="JO28" s="10">
        <v>17</v>
      </c>
      <c r="JP28" s="10">
        <v>16.600000000000001</v>
      </c>
      <c r="JQ28" s="10">
        <v>15.4</v>
      </c>
      <c r="JR28" s="10">
        <v>14.8</v>
      </c>
      <c r="JS28" s="10">
        <v>12.4</v>
      </c>
      <c r="JT28" s="11">
        <f t="shared" si="29"/>
        <v>13.1</v>
      </c>
      <c r="JU28" s="10">
        <v>10.4</v>
      </c>
      <c r="JV28" s="10">
        <v>11</v>
      </c>
      <c r="JW28" s="10">
        <v>15</v>
      </c>
      <c r="JX28" s="10">
        <v>14.2</v>
      </c>
      <c r="JY28" s="10">
        <v>12.4</v>
      </c>
      <c r="JZ28" s="10">
        <v>13</v>
      </c>
      <c r="KA28" s="10">
        <v>17.2</v>
      </c>
      <c r="KB28" s="10">
        <v>13.6</v>
      </c>
      <c r="KC28" s="10">
        <v>14</v>
      </c>
      <c r="KD28" s="10">
        <v>9.6</v>
      </c>
      <c r="KE28" s="10">
        <v>10</v>
      </c>
      <c r="KF28" s="11">
        <f t="shared" si="30"/>
        <v>12.763636363636364</v>
      </c>
      <c r="KG28" s="15">
        <f t="shared" si="31"/>
        <v>13.164545454545454</v>
      </c>
      <c r="KH28" s="61"/>
      <c r="KI28" s="7" t="s">
        <v>14</v>
      </c>
      <c r="KJ28" s="10">
        <v>10</v>
      </c>
      <c r="KK28" s="10">
        <v>9.8000000000000007</v>
      </c>
      <c r="KL28" s="10">
        <v>11.2</v>
      </c>
      <c r="KM28" s="10">
        <v>16.8</v>
      </c>
      <c r="KN28" s="10">
        <v>14.4</v>
      </c>
      <c r="KO28" s="10">
        <v>17.399999999999999</v>
      </c>
      <c r="KP28" s="10">
        <v>12.8</v>
      </c>
      <c r="KQ28" s="10">
        <v>12.2</v>
      </c>
      <c r="KR28" s="10">
        <v>15.2</v>
      </c>
      <c r="KS28" s="10">
        <v>17.2</v>
      </c>
      <c r="KT28" s="11">
        <f t="shared" si="32"/>
        <v>13.7</v>
      </c>
      <c r="KU28" s="10">
        <v>18</v>
      </c>
      <c r="KV28" s="10">
        <v>15.4</v>
      </c>
      <c r="KW28" s="10">
        <v>13.6</v>
      </c>
      <c r="KX28" s="10">
        <v>14.6</v>
      </c>
      <c r="KY28" s="10">
        <v>17.399999999999999</v>
      </c>
      <c r="KZ28" s="10">
        <v>18</v>
      </c>
      <c r="LA28" s="10">
        <v>21</v>
      </c>
      <c r="LB28" s="10">
        <v>14.6</v>
      </c>
      <c r="LC28" s="10">
        <v>16.2</v>
      </c>
      <c r="LD28" s="10">
        <v>14.2</v>
      </c>
      <c r="LE28" s="11">
        <f t="shared" si="33"/>
        <v>16.299999999999997</v>
      </c>
      <c r="LF28" s="10">
        <v>13.885999999999999</v>
      </c>
      <c r="LG28" s="10">
        <v>12.8</v>
      </c>
      <c r="LH28" s="10">
        <v>12.4</v>
      </c>
      <c r="LI28" s="10">
        <v>12.2</v>
      </c>
      <c r="LJ28" s="10">
        <v>15.8</v>
      </c>
      <c r="LK28" s="10">
        <v>15</v>
      </c>
      <c r="LL28" s="10">
        <v>15.8</v>
      </c>
      <c r="LM28" s="10">
        <v>15.6</v>
      </c>
      <c r="LN28" s="10">
        <v>17</v>
      </c>
      <c r="LO28" s="10">
        <v>16</v>
      </c>
      <c r="LP28" s="11">
        <f t="shared" si="34"/>
        <v>14.648599999999998</v>
      </c>
      <c r="LQ28" s="15">
        <f t="shared" si="35"/>
        <v>14.882866666666665</v>
      </c>
      <c r="LR28" s="61"/>
      <c r="LS28" s="7" t="s">
        <v>14</v>
      </c>
      <c r="LT28" s="10">
        <v>16</v>
      </c>
      <c r="LU28" s="10">
        <v>16.5</v>
      </c>
      <c r="LV28" s="10">
        <v>18.2</v>
      </c>
      <c r="LW28" s="10">
        <v>17.8</v>
      </c>
      <c r="LX28" s="10">
        <v>13.5</v>
      </c>
      <c r="LY28" s="10">
        <v>16</v>
      </c>
      <c r="LZ28" s="10">
        <v>18</v>
      </c>
      <c r="MA28" s="10">
        <v>17</v>
      </c>
      <c r="MB28" s="10">
        <v>16.2</v>
      </c>
      <c r="MC28" s="10">
        <v>20.6</v>
      </c>
      <c r="MD28" s="11">
        <f t="shared" si="36"/>
        <v>16.979999999999997</v>
      </c>
      <c r="ME28" s="10">
        <v>16</v>
      </c>
      <c r="MF28" s="10">
        <v>11</v>
      </c>
      <c r="MG28" s="10">
        <v>13.2</v>
      </c>
      <c r="MH28" s="10">
        <v>15</v>
      </c>
      <c r="MI28" s="10">
        <v>18.399999999999999</v>
      </c>
      <c r="MJ28" s="10">
        <v>23</v>
      </c>
      <c r="MK28" s="10">
        <v>17.600000000000001</v>
      </c>
      <c r="ML28" s="10">
        <v>16</v>
      </c>
      <c r="MM28" s="10">
        <v>16.8</v>
      </c>
      <c r="MN28" s="10">
        <v>16.2</v>
      </c>
      <c r="MO28" s="11">
        <f t="shared" si="37"/>
        <v>16.32</v>
      </c>
      <c r="MP28" s="10">
        <v>18.399999999999999</v>
      </c>
      <c r="MQ28" s="10">
        <v>20.5</v>
      </c>
      <c r="MR28" s="10">
        <v>15.8</v>
      </c>
      <c r="MS28" s="10">
        <v>15.5</v>
      </c>
      <c r="MT28" s="10">
        <v>16.399999999999999</v>
      </c>
      <c r="MU28" s="10">
        <v>17.8</v>
      </c>
      <c r="MV28" s="10">
        <v>21.4</v>
      </c>
      <c r="MW28" s="10">
        <v>20.8</v>
      </c>
      <c r="MX28" s="10">
        <v>21.8</v>
      </c>
      <c r="MY28" s="10">
        <v>21.5</v>
      </c>
      <c r="MZ28" s="10">
        <v>22</v>
      </c>
      <c r="NA28" s="11">
        <f t="shared" si="38"/>
        <v>19.263636363636365</v>
      </c>
      <c r="NB28" s="15">
        <f t="shared" si="39"/>
        <v>17.52121212121212</v>
      </c>
    </row>
    <row r="29" spans="2:366" ht="15.75" x14ac:dyDescent="0.25">
      <c r="B29" s="61" t="s">
        <v>10</v>
      </c>
      <c r="C29" s="8">
        <v>7</v>
      </c>
      <c r="D29" s="12">
        <v>94</v>
      </c>
      <c r="E29" s="12">
        <v>98</v>
      </c>
      <c r="F29" s="12">
        <v>83</v>
      </c>
      <c r="G29" s="12">
        <v>95</v>
      </c>
      <c r="H29" s="12">
        <v>84</v>
      </c>
      <c r="I29" s="12">
        <v>100</v>
      </c>
      <c r="J29" s="12">
        <v>95</v>
      </c>
      <c r="K29" s="12">
        <v>100</v>
      </c>
      <c r="L29" s="12">
        <v>95</v>
      </c>
      <c r="M29" s="12">
        <v>97</v>
      </c>
      <c r="N29" s="13">
        <f t="shared" si="0"/>
        <v>94.1</v>
      </c>
      <c r="O29" s="12">
        <v>100</v>
      </c>
      <c r="P29" s="12">
        <v>97</v>
      </c>
      <c r="Q29" s="12">
        <v>97</v>
      </c>
      <c r="R29" s="12">
        <v>100</v>
      </c>
      <c r="S29" s="12">
        <v>98</v>
      </c>
      <c r="T29" s="12">
        <v>98</v>
      </c>
      <c r="U29" s="12">
        <v>73</v>
      </c>
      <c r="V29" s="12">
        <v>54</v>
      </c>
      <c r="W29" s="12">
        <v>80</v>
      </c>
      <c r="X29" s="12">
        <v>97</v>
      </c>
      <c r="Y29" s="13">
        <f t="shared" si="1"/>
        <v>89.4</v>
      </c>
      <c r="Z29" s="12">
        <v>94</v>
      </c>
      <c r="AA29" s="12">
        <v>100</v>
      </c>
      <c r="AB29" s="12">
        <v>98</v>
      </c>
      <c r="AC29" s="12">
        <v>90</v>
      </c>
      <c r="AD29" s="12">
        <v>100</v>
      </c>
      <c r="AE29" s="12">
        <v>93</v>
      </c>
      <c r="AF29" s="12">
        <v>90</v>
      </c>
      <c r="AG29" s="12">
        <v>97</v>
      </c>
      <c r="AH29" s="12">
        <v>97</v>
      </c>
      <c r="AI29" s="12">
        <v>97</v>
      </c>
      <c r="AJ29" s="12">
        <v>94</v>
      </c>
      <c r="AK29" s="13">
        <f t="shared" si="2"/>
        <v>95.454545454545453</v>
      </c>
      <c r="AL29" s="16">
        <f t="shared" si="3"/>
        <v>92.984848484848484</v>
      </c>
      <c r="AM29" s="61" t="s">
        <v>10</v>
      </c>
      <c r="AN29" s="8">
        <v>7</v>
      </c>
      <c r="AO29" s="9">
        <v>82</v>
      </c>
      <c r="AP29" s="9">
        <v>97</v>
      </c>
      <c r="AQ29" s="9">
        <v>97</v>
      </c>
      <c r="AR29" s="9">
        <v>97</v>
      </c>
      <c r="AS29" s="9">
        <v>93</v>
      </c>
      <c r="AT29" s="9">
        <v>100</v>
      </c>
      <c r="AU29" s="9">
        <v>100</v>
      </c>
      <c r="AV29" s="9">
        <v>100</v>
      </c>
      <c r="AW29" s="9">
        <v>100</v>
      </c>
      <c r="AX29" s="9">
        <v>100</v>
      </c>
      <c r="AY29" s="13">
        <f t="shared" si="4"/>
        <v>96.6</v>
      </c>
      <c r="AZ29" s="9">
        <v>95</v>
      </c>
      <c r="BA29" s="9">
        <v>100</v>
      </c>
      <c r="BB29" s="9">
        <v>100</v>
      </c>
      <c r="BC29" s="9">
        <v>100</v>
      </c>
      <c r="BD29" s="9">
        <v>92</v>
      </c>
      <c r="BE29" s="9">
        <v>94</v>
      </c>
      <c r="BF29" s="9">
        <v>97</v>
      </c>
      <c r="BG29" s="9">
        <v>97</v>
      </c>
      <c r="BH29" s="9">
        <v>97</v>
      </c>
      <c r="BI29" s="9">
        <v>79</v>
      </c>
      <c r="BJ29" s="13">
        <f t="shared" si="5"/>
        <v>95.1</v>
      </c>
      <c r="BK29" s="9">
        <v>64</v>
      </c>
      <c r="BL29" s="9">
        <v>65</v>
      </c>
      <c r="BM29" s="9">
        <v>81</v>
      </c>
      <c r="BN29" s="9">
        <v>76</v>
      </c>
      <c r="BO29" s="9">
        <v>100</v>
      </c>
      <c r="BP29" s="9">
        <v>96</v>
      </c>
      <c r="BQ29" s="9">
        <v>80</v>
      </c>
      <c r="BR29" s="9">
        <v>92</v>
      </c>
      <c r="BS29" s="9">
        <v>100</v>
      </c>
      <c r="BT29" s="9">
        <v>97</v>
      </c>
      <c r="BU29" s="13">
        <f t="shared" si="6"/>
        <v>85.1</v>
      </c>
      <c r="BV29" s="16">
        <f t="shared" si="7"/>
        <v>92.266666666666652</v>
      </c>
      <c r="BW29" s="61" t="s">
        <v>10</v>
      </c>
      <c r="BX29" s="8">
        <v>7</v>
      </c>
      <c r="BY29" s="9">
        <v>96</v>
      </c>
      <c r="BZ29" s="9">
        <v>96</v>
      </c>
      <c r="CA29" s="9">
        <v>100</v>
      </c>
      <c r="CB29" s="9">
        <v>97</v>
      </c>
      <c r="CC29" s="9">
        <v>100</v>
      </c>
      <c r="CD29" s="9">
        <v>97</v>
      </c>
      <c r="CE29" s="9">
        <v>97</v>
      </c>
      <c r="CF29" s="9">
        <v>94</v>
      </c>
      <c r="CG29" s="9">
        <v>100</v>
      </c>
      <c r="CH29" s="9">
        <v>84</v>
      </c>
      <c r="CI29" s="13">
        <f t="shared" si="8"/>
        <v>96.1</v>
      </c>
      <c r="CJ29" s="9">
        <v>100</v>
      </c>
      <c r="CK29" s="9">
        <v>97</v>
      </c>
      <c r="CL29" s="9">
        <v>100</v>
      </c>
      <c r="CM29" s="9">
        <v>100</v>
      </c>
      <c r="CN29" s="9">
        <v>100</v>
      </c>
      <c r="CO29" s="9">
        <v>100</v>
      </c>
      <c r="CP29" s="9">
        <v>96</v>
      </c>
      <c r="CQ29" s="9">
        <v>100</v>
      </c>
      <c r="CR29" s="9">
        <v>75</v>
      </c>
      <c r="CS29" s="9">
        <v>96</v>
      </c>
      <c r="CT29" s="13">
        <f t="shared" si="9"/>
        <v>96.4</v>
      </c>
      <c r="CU29" s="9">
        <v>86</v>
      </c>
      <c r="CV29" s="9">
        <v>59</v>
      </c>
      <c r="CW29" s="9">
        <v>31</v>
      </c>
      <c r="CX29" s="9">
        <v>39</v>
      </c>
      <c r="CY29" s="9">
        <v>95</v>
      </c>
      <c r="CZ29" s="9">
        <v>89</v>
      </c>
      <c r="DA29" s="9">
        <v>93</v>
      </c>
      <c r="DB29" s="9">
        <v>95</v>
      </c>
      <c r="DC29" s="9">
        <v>86</v>
      </c>
      <c r="DD29" s="9">
        <v>61</v>
      </c>
      <c r="DE29" s="9">
        <v>64</v>
      </c>
      <c r="DF29" s="13">
        <f t="shared" si="10"/>
        <v>72.545454545454547</v>
      </c>
      <c r="DG29" s="16">
        <f t="shared" si="11"/>
        <v>88.348484848484858</v>
      </c>
      <c r="DH29" s="61" t="s">
        <v>10</v>
      </c>
      <c r="DI29" s="8">
        <v>7</v>
      </c>
      <c r="DJ29" s="9">
        <v>56</v>
      </c>
      <c r="DK29" s="9">
        <v>56</v>
      </c>
      <c r="DL29" s="9">
        <v>66</v>
      </c>
      <c r="DM29" s="9">
        <v>87</v>
      </c>
      <c r="DN29" s="9">
        <v>63</v>
      </c>
      <c r="DO29" s="9">
        <v>65</v>
      </c>
      <c r="DP29" s="9">
        <v>89</v>
      </c>
      <c r="DQ29" s="9">
        <v>100</v>
      </c>
      <c r="DR29" s="9">
        <v>100</v>
      </c>
      <c r="DS29" s="9">
        <v>60</v>
      </c>
      <c r="DT29" s="13">
        <f t="shared" si="12"/>
        <v>74.2</v>
      </c>
      <c r="DU29" s="9">
        <v>93</v>
      </c>
      <c r="DV29" s="9">
        <v>79</v>
      </c>
      <c r="DW29" s="9">
        <v>79</v>
      </c>
      <c r="DX29" s="9">
        <v>100</v>
      </c>
      <c r="DY29" s="9">
        <v>100</v>
      </c>
      <c r="DZ29" s="9">
        <v>95</v>
      </c>
      <c r="EA29" s="9">
        <v>100</v>
      </c>
      <c r="EB29" s="9">
        <v>100</v>
      </c>
      <c r="EC29" s="9">
        <v>96</v>
      </c>
      <c r="ED29" s="9">
        <v>96</v>
      </c>
      <c r="EE29" s="13">
        <f t="shared" si="13"/>
        <v>93.8</v>
      </c>
      <c r="EF29" s="9">
        <v>100</v>
      </c>
      <c r="EG29" s="9">
        <v>97</v>
      </c>
      <c r="EH29" s="9">
        <v>94</v>
      </c>
      <c r="EI29" s="9">
        <v>94</v>
      </c>
      <c r="EJ29" s="9">
        <v>100</v>
      </c>
      <c r="EK29" s="9">
        <v>72</v>
      </c>
      <c r="EL29" s="9">
        <v>97</v>
      </c>
      <c r="EM29" s="9">
        <v>81</v>
      </c>
      <c r="EN29" s="9">
        <v>96</v>
      </c>
      <c r="EO29" s="9">
        <v>97</v>
      </c>
      <c r="EP29" s="9">
        <v>70</v>
      </c>
      <c r="EQ29" s="13">
        <f t="shared" si="14"/>
        <v>90.727272727272734</v>
      </c>
      <c r="ER29" s="16">
        <f t="shared" si="15"/>
        <v>86.242424242424249</v>
      </c>
      <c r="ES29" s="61" t="s">
        <v>10</v>
      </c>
      <c r="ET29" s="8">
        <v>7</v>
      </c>
      <c r="EU29" s="9">
        <v>100</v>
      </c>
      <c r="EV29" s="9">
        <v>97</v>
      </c>
      <c r="EW29" s="9">
        <v>74</v>
      </c>
      <c r="EX29" s="9">
        <v>100</v>
      </c>
      <c r="EY29" s="9">
        <v>92</v>
      </c>
      <c r="EZ29" s="9">
        <v>97</v>
      </c>
      <c r="FA29" s="9">
        <v>93</v>
      </c>
      <c r="FB29" s="9">
        <v>96</v>
      </c>
      <c r="FC29" s="9">
        <v>58</v>
      </c>
      <c r="FD29" s="9">
        <v>63</v>
      </c>
      <c r="FE29" s="13">
        <f t="shared" si="16"/>
        <v>87</v>
      </c>
      <c r="FF29" s="9">
        <v>74</v>
      </c>
      <c r="FG29" s="9">
        <v>53</v>
      </c>
      <c r="FH29" s="9">
        <v>95</v>
      </c>
      <c r="FI29" s="9">
        <v>100</v>
      </c>
      <c r="FJ29" s="9">
        <v>91</v>
      </c>
      <c r="FK29" s="9">
        <v>95</v>
      </c>
      <c r="FL29" s="9">
        <v>74</v>
      </c>
      <c r="FM29" s="9">
        <v>61</v>
      </c>
      <c r="FN29" s="9">
        <v>44</v>
      </c>
      <c r="FO29" s="9">
        <v>70</v>
      </c>
      <c r="FP29" s="13">
        <f t="shared" si="17"/>
        <v>75.7</v>
      </c>
      <c r="FQ29" s="9">
        <v>100</v>
      </c>
      <c r="FR29" s="9">
        <v>100</v>
      </c>
      <c r="FS29" s="9">
        <v>93</v>
      </c>
      <c r="FT29" s="9">
        <v>97</v>
      </c>
      <c r="FU29" s="9">
        <v>97</v>
      </c>
      <c r="FV29" s="9">
        <v>100</v>
      </c>
      <c r="FW29" s="9">
        <v>94</v>
      </c>
      <c r="FX29" s="9">
        <v>86</v>
      </c>
      <c r="FY29" s="9"/>
      <c r="FZ29" s="13">
        <f t="shared" si="18"/>
        <v>95.875</v>
      </c>
      <c r="GA29" s="16">
        <f t="shared" si="19"/>
        <v>86.191666666666663</v>
      </c>
      <c r="GB29" s="61" t="s">
        <v>10</v>
      </c>
      <c r="GC29" s="8">
        <v>7</v>
      </c>
      <c r="GD29" s="9">
        <v>97</v>
      </c>
      <c r="GE29" s="9">
        <v>100</v>
      </c>
      <c r="GF29" s="9">
        <v>97</v>
      </c>
      <c r="GG29" s="9">
        <v>46</v>
      </c>
      <c r="GH29" s="9">
        <v>86</v>
      </c>
      <c r="GI29" s="9">
        <v>94</v>
      </c>
      <c r="GJ29" s="9">
        <v>100</v>
      </c>
      <c r="GK29" s="9">
        <v>96</v>
      </c>
      <c r="GL29" s="9">
        <v>100</v>
      </c>
      <c r="GM29" s="9">
        <v>96</v>
      </c>
      <c r="GN29" s="13">
        <f t="shared" si="20"/>
        <v>91.2</v>
      </c>
      <c r="GO29" s="9">
        <v>96</v>
      </c>
      <c r="GP29" s="9">
        <v>81</v>
      </c>
      <c r="GQ29" s="9">
        <v>90</v>
      </c>
      <c r="GR29" s="9">
        <v>78</v>
      </c>
      <c r="GS29" s="9">
        <v>90</v>
      </c>
      <c r="GT29" s="9">
        <v>91</v>
      </c>
      <c r="GU29" s="9">
        <v>96</v>
      </c>
      <c r="GV29" s="9">
        <v>81</v>
      </c>
      <c r="GW29" s="9">
        <v>91</v>
      </c>
      <c r="GX29" s="9">
        <v>96</v>
      </c>
      <c r="GY29" s="13">
        <f t="shared" si="21"/>
        <v>89</v>
      </c>
      <c r="GZ29" s="9">
        <v>50</v>
      </c>
      <c r="HA29" s="9">
        <v>92</v>
      </c>
      <c r="HB29" s="9">
        <v>91</v>
      </c>
      <c r="HC29" s="9">
        <v>87</v>
      </c>
      <c r="HD29" s="9">
        <v>96</v>
      </c>
      <c r="HE29" s="9">
        <v>96</v>
      </c>
      <c r="HF29" s="9">
        <v>97</v>
      </c>
      <c r="HG29" s="9">
        <v>97</v>
      </c>
      <c r="HH29" s="9">
        <v>68</v>
      </c>
      <c r="HI29" s="9">
        <v>63</v>
      </c>
      <c r="HJ29" s="9">
        <v>74</v>
      </c>
      <c r="HK29" s="13">
        <f t="shared" si="22"/>
        <v>82.818181818181813</v>
      </c>
      <c r="HL29" s="16">
        <f t="shared" si="23"/>
        <v>87.672727272727272</v>
      </c>
      <c r="HM29" s="61" t="s">
        <v>10</v>
      </c>
      <c r="HN29" s="8">
        <v>7</v>
      </c>
      <c r="HO29" s="9">
        <v>80</v>
      </c>
      <c r="HP29" s="9">
        <v>54</v>
      </c>
      <c r="HQ29" s="9">
        <v>58</v>
      </c>
      <c r="HR29" s="9">
        <v>51</v>
      </c>
      <c r="HS29" s="9">
        <v>93</v>
      </c>
      <c r="HT29" s="9">
        <v>94</v>
      </c>
      <c r="HU29" s="9">
        <v>64</v>
      </c>
      <c r="HV29" s="9">
        <v>73</v>
      </c>
      <c r="HW29" s="9">
        <v>63</v>
      </c>
      <c r="HX29" s="9">
        <v>64</v>
      </c>
      <c r="HY29" s="13">
        <f t="shared" si="24"/>
        <v>69.400000000000006</v>
      </c>
      <c r="HZ29" s="9">
        <v>89</v>
      </c>
      <c r="IA29" s="9">
        <v>84</v>
      </c>
      <c r="IB29" s="9">
        <v>54</v>
      </c>
      <c r="IC29" s="9">
        <v>47</v>
      </c>
      <c r="ID29" s="9">
        <v>47</v>
      </c>
      <c r="IE29" s="9">
        <v>86</v>
      </c>
      <c r="IF29" s="9">
        <v>90</v>
      </c>
      <c r="IG29" s="9">
        <v>59</v>
      </c>
      <c r="IH29" s="9">
        <v>65</v>
      </c>
      <c r="II29" s="9">
        <v>90</v>
      </c>
      <c r="IJ29" s="13">
        <f t="shared" si="25"/>
        <v>71.099999999999994</v>
      </c>
      <c r="IK29" s="9">
        <v>68</v>
      </c>
      <c r="IL29" s="9">
        <v>56</v>
      </c>
      <c r="IM29" s="9">
        <v>88</v>
      </c>
      <c r="IN29" s="9">
        <v>84</v>
      </c>
      <c r="IO29" s="9">
        <v>85</v>
      </c>
      <c r="IP29" s="9">
        <v>86</v>
      </c>
      <c r="IQ29" s="9">
        <v>86</v>
      </c>
      <c r="IR29" s="9">
        <v>82</v>
      </c>
      <c r="IS29" s="9">
        <v>62</v>
      </c>
      <c r="IT29" s="9">
        <v>59</v>
      </c>
      <c r="IU29" s="13">
        <f t="shared" si="26"/>
        <v>75.599999999999994</v>
      </c>
      <c r="IV29" s="16">
        <f t="shared" si="27"/>
        <v>72.033333333333331</v>
      </c>
      <c r="IW29" s="61" t="s">
        <v>10</v>
      </c>
      <c r="IX29" s="8">
        <v>7</v>
      </c>
      <c r="IY29" s="9">
        <v>87</v>
      </c>
      <c r="IZ29" s="9">
        <v>86</v>
      </c>
      <c r="JA29" s="9">
        <v>60</v>
      </c>
      <c r="JB29" s="9">
        <v>86</v>
      </c>
      <c r="JC29" s="9">
        <v>91</v>
      </c>
      <c r="JD29" s="9">
        <v>76</v>
      </c>
      <c r="JE29" s="9">
        <v>79</v>
      </c>
      <c r="JF29" s="9">
        <v>58</v>
      </c>
      <c r="JG29" s="9">
        <v>86</v>
      </c>
      <c r="JH29" s="9">
        <v>59</v>
      </c>
      <c r="JI29" s="13">
        <f t="shared" si="28"/>
        <v>76.8</v>
      </c>
      <c r="JJ29" s="9">
        <v>93</v>
      </c>
      <c r="JK29" s="9">
        <v>78</v>
      </c>
      <c r="JL29" s="9">
        <v>71</v>
      </c>
      <c r="JM29" s="9">
        <v>84</v>
      </c>
      <c r="JN29" s="9">
        <v>89</v>
      </c>
      <c r="JO29" s="9">
        <v>98</v>
      </c>
      <c r="JP29" s="9">
        <v>96</v>
      </c>
      <c r="JQ29" s="9">
        <v>98</v>
      </c>
      <c r="JR29" s="9">
        <v>83</v>
      </c>
      <c r="JS29" s="9">
        <v>72</v>
      </c>
      <c r="JT29" s="13">
        <f t="shared" si="29"/>
        <v>86.2</v>
      </c>
      <c r="JU29" s="9">
        <v>87</v>
      </c>
      <c r="JV29" s="9">
        <v>72</v>
      </c>
      <c r="JW29" s="9">
        <v>71</v>
      </c>
      <c r="JX29" s="9">
        <v>82</v>
      </c>
      <c r="JY29" s="9">
        <v>76</v>
      </c>
      <c r="JZ29" s="9">
        <v>69</v>
      </c>
      <c r="KA29" s="9">
        <v>66</v>
      </c>
      <c r="KB29" s="9">
        <v>52</v>
      </c>
      <c r="KC29" s="9">
        <v>71</v>
      </c>
      <c r="KD29" s="9">
        <v>70</v>
      </c>
      <c r="KE29" s="9">
        <v>72</v>
      </c>
      <c r="KF29" s="13">
        <f t="shared" si="30"/>
        <v>71.63636363636364</v>
      </c>
      <c r="KG29" s="16">
        <f t="shared" si="31"/>
        <v>78.212121212121204</v>
      </c>
      <c r="KH29" s="61" t="s">
        <v>10</v>
      </c>
      <c r="KI29" s="8">
        <v>7</v>
      </c>
      <c r="KJ29" s="9">
        <v>85</v>
      </c>
      <c r="KK29" s="9">
        <v>68</v>
      </c>
      <c r="KL29" s="9">
        <v>75</v>
      </c>
      <c r="KM29" s="9">
        <v>68</v>
      </c>
      <c r="KN29" s="9">
        <v>75</v>
      </c>
      <c r="KO29" s="9">
        <v>77</v>
      </c>
      <c r="KP29" s="9">
        <v>78</v>
      </c>
      <c r="KQ29" s="9">
        <v>81</v>
      </c>
      <c r="KR29" s="9">
        <v>94</v>
      </c>
      <c r="KS29" s="9">
        <v>73</v>
      </c>
      <c r="KT29" s="13">
        <f t="shared" si="32"/>
        <v>77.400000000000006</v>
      </c>
      <c r="KU29" s="9">
        <v>66</v>
      </c>
      <c r="KV29" s="9">
        <v>85</v>
      </c>
      <c r="KW29" s="9">
        <v>64</v>
      </c>
      <c r="KX29" s="9">
        <v>77</v>
      </c>
      <c r="KY29" s="9">
        <v>59</v>
      </c>
      <c r="KZ29" s="9">
        <v>62</v>
      </c>
      <c r="LA29" s="9">
        <v>70</v>
      </c>
      <c r="LB29" s="9">
        <v>100</v>
      </c>
      <c r="LC29" s="9">
        <v>84</v>
      </c>
      <c r="LD29" s="9">
        <v>75</v>
      </c>
      <c r="LE29" s="13">
        <f t="shared" si="33"/>
        <v>74.2</v>
      </c>
      <c r="LF29" s="9">
        <v>86</v>
      </c>
      <c r="LG29" s="9">
        <v>70</v>
      </c>
      <c r="LH29" s="9">
        <v>72</v>
      </c>
      <c r="LI29" s="9">
        <v>92</v>
      </c>
      <c r="LJ29" s="9">
        <v>66</v>
      </c>
      <c r="LK29" s="9">
        <v>55</v>
      </c>
      <c r="LL29" s="9">
        <v>80</v>
      </c>
      <c r="LM29" s="9">
        <v>64</v>
      </c>
      <c r="LN29" s="9">
        <v>87</v>
      </c>
      <c r="LO29" s="9">
        <v>92</v>
      </c>
      <c r="LP29" s="13">
        <f t="shared" si="34"/>
        <v>76.400000000000006</v>
      </c>
      <c r="LQ29" s="16">
        <f t="shared" si="35"/>
        <v>76.000000000000014</v>
      </c>
      <c r="LR29" s="61" t="s">
        <v>10</v>
      </c>
      <c r="LS29" s="8">
        <v>7</v>
      </c>
      <c r="LT29" s="9">
        <v>98</v>
      </c>
      <c r="LU29" s="9">
        <v>77</v>
      </c>
      <c r="LV29" s="9">
        <v>98</v>
      </c>
      <c r="LW29" s="9">
        <v>62</v>
      </c>
      <c r="LX29" s="9">
        <v>79</v>
      </c>
      <c r="LY29" s="9">
        <v>78</v>
      </c>
      <c r="LZ29" s="9">
        <v>78</v>
      </c>
      <c r="MA29" s="9">
        <v>74</v>
      </c>
      <c r="MB29" s="9">
        <v>68</v>
      </c>
      <c r="MC29" s="9">
        <v>57</v>
      </c>
      <c r="MD29" s="13">
        <f t="shared" si="36"/>
        <v>76.900000000000006</v>
      </c>
      <c r="ME29" s="9">
        <v>50</v>
      </c>
      <c r="MF29" s="9">
        <v>72</v>
      </c>
      <c r="MG29" s="9">
        <v>85</v>
      </c>
      <c r="MH29" s="9">
        <v>96</v>
      </c>
      <c r="MI29" s="9">
        <v>57</v>
      </c>
      <c r="MJ29" s="9">
        <v>56</v>
      </c>
      <c r="MK29" s="9">
        <v>78</v>
      </c>
      <c r="ML29" s="9">
        <v>63</v>
      </c>
      <c r="MM29" s="9">
        <v>81</v>
      </c>
      <c r="MN29" s="9">
        <v>64</v>
      </c>
      <c r="MO29" s="13">
        <f t="shared" si="37"/>
        <v>70.2</v>
      </c>
      <c r="MP29" s="9">
        <v>64</v>
      </c>
      <c r="MQ29" s="9">
        <v>85</v>
      </c>
      <c r="MR29" s="9">
        <v>66</v>
      </c>
      <c r="MS29" s="9">
        <v>71</v>
      </c>
      <c r="MT29" s="9">
        <v>64</v>
      </c>
      <c r="MU29" s="9">
        <v>67</v>
      </c>
      <c r="MV29" s="9">
        <v>57</v>
      </c>
      <c r="MW29" s="9">
        <v>73</v>
      </c>
      <c r="MX29" s="9">
        <v>76</v>
      </c>
      <c r="MY29" s="9">
        <v>82</v>
      </c>
      <c r="MZ29" s="9">
        <v>69</v>
      </c>
      <c r="NA29" s="13">
        <f t="shared" si="38"/>
        <v>70.36363636363636</v>
      </c>
      <c r="NB29" s="16">
        <f t="shared" si="39"/>
        <v>72.487878787878799</v>
      </c>
    </row>
    <row r="30" spans="2:366" ht="15.75" x14ac:dyDescent="0.25">
      <c r="B30" s="61"/>
      <c r="C30" s="8">
        <v>14</v>
      </c>
      <c r="D30" s="12">
        <v>43</v>
      </c>
      <c r="E30" s="12">
        <v>65</v>
      </c>
      <c r="F30" s="12">
        <v>58</v>
      </c>
      <c r="G30" s="12">
        <v>48</v>
      </c>
      <c r="H30" s="12">
        <v>45</v>
      </c>
      <c r="I30" s="12">
        <v>65</v>
      </c>
      <c r="J30" s="12">
        <v>89</v>
      </c>
      <c r="K30" s="12">
        <v>96</v>
      </c>
      <c r="L30" s="12">
        <v>70</v>
      </c>
      <c r="M30" s="12">
        <v>61</v>
      </c>
      <c r="N30" s="13">
        <f t="shared" si="0"/>
        <v>64</v>
      </c>
      <c r="O30" s="12">
        <v>63</v>
      </c>
      <c r="P30" s="12">
        <v>48</v>
      </c>
      <c r="Q30" s="12">
        <v>48</v>
      </c>
      <c r="R30" s="12">
        <v>49</v>
      </c>
      <c r="S30" s="12">
        <v>55</v>
      </c>
      <c r="T30" s="12">
        <v>63</v>
      </c>
      <c r="U30" s="12">
        <v>48</v>
      </c>
      <c r="V30" s="12">
        <v>44</v>
      </c>
      <c r="W30" s="12">
        <v>49</v>
      </c>
      <c r="X30" s="12">
        <v>55</v>
      </c>
      <c r="Y30" s="13">
        <f t="shared" si="1"/>
        <v>52.2</v>
      </c>
      <c r="Z30" s="12">
        <v>45</v>
      </c>
      <c r="AA30" s="12">
        <v>55</v>
      </c>
      <c r="AB30" s="12">
        <v>94</v>
      </c>
      <c r="AC30" s="12">
        <v>73</v>
      </c>
      <c r="AD30" s="12">
        <v>97</v>
      </c>
      <c r="AE30" s="12">
        <v>97</v>
      </c>
      <c r="AF30" s="12">
        <v>78</v>
      </c>
      <c r="AG30" s="12">
        <v>62</v>
      </c>
      <c r="AH30" s="12">
        <v>94</v>
      </c>
      <c r="AI30" s="12">
        <v>79</v>
      </c>
      <c r="AJ30" s="12">
        <v>58</v>
      </c>
      <c r="AK30" s="13">
        <f t="shared" si="2"/>
        <v>75.63636363636364</v>
      </c>
      <c r="AL30" s="16">
        <f t="shared" si="3"/>
        <v>63.945454545454545</v>
      </c>
      <c r="AM30" s="61"/>
      <c r="AN30" s="8">
        <v>14</v>
      </c>
      <c r="AO30" s="9">
        <v>54</v>
      </c>
      <c r="AP30" s="9">
        <v>60</v>
      </c>
      <c r="AQ30" s="9">
        <v>69</v>
      </c>
      <c r="AR30" s="9">
        <v>74</v>
      </c>
      <c r="AS30" s="9">
        <v>69</v>
      </c>
      <c r="AT30" s="9">
        <v>70</v>
      </c>
      <c r="AU30" s="9">
        <v>74</v>
      </c>
      <c r="AV30" s="9">
        <v>100</v>
      </c>
      <c r="AW30" s="9">
        <v>82</v>
      </c>
      <c r="AX30" s="9">
        <v>86</v>
      </c>
      <c r="AY30" s="13">
        <f t="shared" si="4"/>
        <v>73.8</v>
      </c>
      <c r="AZ30" s="9">
        <v>83</v>
      </c>
      <c r="BA30" s="9">
        <v>92</v>
      </c>
      <c r="BB30" s="9">
        <v>98</v>
      </c>
      <c r="BC30" s="9">
        <v>95</v>
      </c>
      <c r="BD30" s="9">
        <v>83</v>
      </c>
      <c r="BE30" s="9">
        <v>82</v>
      </c>
      <c r="BF30" s="9">
        <v>85</v>
      </c>
      <c r="BG30" s="9">
        <v>82</v>
      </c>
      <c r="BH30" s="9">
        <v>97</v>
      </c>
      <c r="BI30" s="9">
        <v>46</v>
      </c>
      <c r="BJ30" s="13">
        <f t="shared" si="5"/>
        <v>84.3</v>
      </c>
      <c r="BK30" s="9">
        <v>60</v>
      </c>
      <c r="BL30" s="9">
        <v>49</v>
      </c>
      <c r="BM30" s="9">
        <v>55</v>
      </c>
      <c r="BN30" s="9">
        <v>81</v>
      </c>
      <c r="BO30" s="9">
        <v>56</v>
      </c>
      <c r="BP30" s="9">
        <v>67</v>
      </c>
      <c r="BQ30" s="9">
        <v>79</v>
      </c>
      <c r="BR30" s="9">
        <v>67</v>
      </c>
      <c r="BS30" s="9">
        <v>70</v>
      </c>
      <c r="BT30" s="9">
        <v>94</v>
      </c>
      <c r="BU30" s="13">
        <f t="shared" si="6"/>
        <v>67.8</v>
      </c>
      <c r="BV30" s="16">
        <f t="shared" si="7"/>
        <v>75.3</v>
      </c>
      <c r="BW30" s="61"/>
      <c r="BX30" s="8">
        <v>14</v>
      </c>
      <c r="BY30" s="9">
        <v>93</v>
      </c>
      <c r="BZ30" s="9">
        <v>100</v>
      </c>
      <c r="CA30" s="9">
        <v>97</v>
      </c>
      <c r="CB30" s="9">
        <v>95</v>
      </c>
      <c r="CC30" s="9">
        <v>94</v>
      </c>
      <c r="CD30" s="9">
        <v>100</v>
      </c>
      <c r="CE30" s="9">
        <v>82</v>
      </c>
      <c r="CF30" s="9">
        <v>97</v>
      </c>
      <c r="CG30" s="9">
        <v>97</v>
      </c>
      <c r="CH30" s="9">
        <v>71</v>
      </c>
      <c r="CI30" s="13">
        <f t="shared" si="8"/>
        <v>92.6</v>
      </c>
      <c r="CJ30" s="9">
        <v>94</v>
      </c>
      <c r="CK30" s="9">
        <v>55</v>
      </c>
      <c r="CL30" s="9">
        <v>64</v>
      </c>
      <c r="CM30" s="9">
        <v>66</v>
      </c>
      <c r="CN30" s="9">
        <v>73</v>
      </c>
      <c r="CO30" s="9">
        <v>100</v>
      </c>
      <c r="CP30" s="9">
        <v>90</v>
      </c>
      <c r="CQ30" s="9">
        <v>84</v>
      </c>
      <c r="CR30" s="9">
        <v>52</v>
      </c>
      <c r="CS30" s="9">
        <v>70</v>
      </c>
      <c r="CT30" s="13">
        <f t="shared" si="9"/>
        <v>74.8</v>
      </c>
      <c r="CU30" s="9">
        <v>48</v>
      </c>
      <c r="CV30" s="9">
        <v>34</v>
      </c>
      <c r="CW30" s="9">
        <v>25</v>
      </c>
      <c r="CX30" s="9">
        <v>28</v>
      </c>
      <c r="CY30" s="9">
        <v>52</v>
      </c>
      <c r="CZ30" s="9">
        <v>79</v>
      </c>
      <c r="DA30" s="9">
        <v>58</v>
      </c>
      <c r="DB30" s="9">
        <v>75</v>
      </c>
      <c r="DC30" s="9">
        <v>59</v>
      </c>
      <c r="DD30" s="9">
        <v>42</v>
      </c>
      <c r="DE30" s="9">
        <v>59</v>
      </c>
      <c r="DF30" s="13">
        <f t="shared" si="10"/>
        <v>50.81818181818182</v>
      </c>
      <c r="DG30" s="16">
        <f t="shared" si="11"/>
        <v>72.739393939393935</v>
      </c>
      <c r="DH30" s="61"/>
      <c r="DI30" s="8">
        <v>14</v>
      </c>
      <c r="DJ30" s="9">
        <v>25</v>
      </c>
      <c r="DK30" s="9">
        <v>43</v>
      </c>
      <c r="DL30" s="9">
        <v>26</v>
      </c>
      <c r="DM30" s="9">
        <v>74</v>
      </c>
      <c r="DN30" s="9">
        <v>43</v>
      </c>
      <c r="DO30" s="9">
        <v>47</v>
      </c>
      <c r="DP30" s="9">
        <v>58</v>
      </c>
      <c r="DQ30" s="9">
        <v>62</v>
      </c>
      <c r="DR30" s="9">
        <v>78</v>
      </c>
      <c r="DS30" s="9">
        <v>53</v>
      </c>
      <c r="DT30" s="13">
        <f t="shared" si="12"/>
        <v>50.9</v>
      </c>
      <c r="DU30" s="9">
        <v>53</v>
      </c>
      <c r="DV30" s="9">
        <v>43</v>
      </c>
      <c r="DW30" s="9">
        <v>52</v>
      </c>
      <c r="DX30" s="9">
        <v>42</v>
      </c>
      <c r="DY30" s="9">
        <v>40</v>
      </c>
      <c r="DZ30" s="9">
        <v>37</v>
      </c>
      <c r="EA30" s="9">
        <v>71</v>
      </c>
      <c r="EB30" s="9">
        <v>85</v>
      </c>
      <c r="EC30" s="9">
        <v>73</v>
      </c>
      <c r="ED30" s="9">
        <v>94</v>
      </c>
      <c r="EE30" s="13">
        <f t="shared" si="13"/>
        <v>59</v>
      </c>
      <c r="EF30" s="9">
        <v>92</v>
      </c>
      <c r="EG30" s="9">
        <v>89</v>
      </c>
      <c r="EH30" s="9">
        <v>59</v>
      </c>
      <c r="EI30" s="9">
        <v>89</v>
      </c>
      <c r="EJ30" s="9">
        <v>87</v>
      </c>
      <c r="EK30" s="9">
        <v>67</v>
      </c>
      <c r="EL30" s="9">
        <v>93</v>
      </c>
      <c r="EM30" s="9">
        <v>67</v>
      </c>
      <c r="EN30" s="9">
        <v>84</v>
      </c>
      <c r="EO30" s="9">
        <v>91</v>
      </c>
      <c r="EP30" s="9">
        <v>49</v>
      </c>
      <c r="EQ30" s="13">
        <f t="shared" si="14"/>
        <v>78.818181818181813</v>
      </c>
      <c r="ER30" s="16">
        <f t="shared" si="15"/>
        <v>62.906060606060606</v>
      </c>
      <c r="ES30" s="61"/>
      <c r="ET30" s="8">
        <v>14</v>
      </c>
      <c r="EU30" s="9">
        <v>86</v>
      </c>
      <c r="EV30" s="9">
        <v>50</v>
      </c>
      <c r="EW30" s="9">
        <v>31</v>
      </c>
      <c r="EX30" s="9">
        <v>89</v>
      </c>
      <c r="EY30" s="9">
        <v>67</v>
      </c>
      <c r="EZ30" s="9">
        <v>94</v>
      </c>
      <c r="FA30" s="9">
        <v>66</v>
      </c>
      <c r="FB30" s="9">
        <v>67</v>
      </c>
      <c r="FC30" s="9">
        <v>85</v>
      </c>
      <c r="FD30" s="9">
        <v>38</v>
      </c>
      <c r="FE30" s="13">
        <f t="shared" si="16"/>
        <v>67.3</v>
      </c>
      <c r="FF30" s="9">
        <v>35</v>
      </c>
      <c r="FG30" s="9">
        <v>44</v>
      </c>
      <c r="FH30" s="9">
        <v>32</v>
      </c>
      <c r="FI30" s="9">
        <v>48</v>
      </c>
      <c r="FJ30" s="9">
        <v>63</v>
      </c>
      <c r="FK30" s="9">
        <v>81</v>
      </c>
      <c r="FL30" s="9">
        <v>66</v>
      </c>
      <c r="FM30" s="9">
        <v>32</v>
      </c>
      <c r="FN30" s="9">
        <v>24</v>
      </c>
      <c r="FO30" s="9">
        <v>29</v>
      </c>
      <c r="FP30" s="13">
        <f t="shared" si="17"/>
        <v>45.4</v>
      </c>
      <c r="FQ30" s="9">
        <v>50</v>
      </c>
      <c r="FR30" s="9">
        <v>72</v>
      </c>
      <c r="FS30" s="9">
        <v>88</v>
      </c>
      <c r="FT30" s="9">
        <v>74</v>
      </c>
      <c r="FU30" s="9">
        <v>90</v>
      </c>
      <c r="FV30" s="9">
        <v>62</v>
      </c>
      <c r="FW30" s="9">
        <v>89</v>
      </c>
      <c r="FX30" s="9">
        <v>56</v>
      </c>
      <c r="FY30" s="9"/>
      <c r="FZ30" s="13">
        <f t="shared" si="18"/>
        <v>72.625</v>
      </c>
      <c r="GA30" s="16">
        <f t="shared" si="19"/>
        <v>61.774999999999999</v>
      </c>
      <c r="GB30" s="61"/>
      <c r="GC30" s="8">
        <v>14</v>
      </c>
      <c r="GD30" s="9">
        <v>71</v>
      </c>
      <c r="GE30" s="9">
        <v>61</v>
      </c>
      <c r="GF30" s="9">
        <v>37</v>
      </c>
      <c r="GG30" s="9">
        <v>20</v>
      </c>
      <c r="GH30" s="9">
        <v>90</v>
      </c>
      <c r="GI30" s="9">
        <v>90</v>
      </c>
      <c r="GJ30" s="9">
        <v>96</v>
      </c>
      <c r="GK30" s="9">
        <v>96</v>
      </c>
      <c r="GL30" s="9">
        <v>90</v>
      </c>
      <c r="GM30" s="9">
        <v>84</v>
      </c>
      <c r="GN30" s="13">
        <f t="shared" si="20"/>
        <v>73.5</v>
      </c>
      <c r="GO30" s="9">
        <v>72</v>
      </c>
      <c r="GP30" s="9">
        <v>82</v>
      </c>
      <c r="GQ30" s="9">
        <v>66</v>
      </c>
      <c r="GR30" s="9">
        <v>94</v>
      </c>
      <c r="GS30" s="9">
        <v>63</v>
      </c>
      <c r="GT30" s="9">
        <v>58</v>
      </c>
      <c r="GU30" s="9">
        <v>27</v>
      </c>
      <c r="GV30" s="9">
        <v>33</v>
      </c>
      <c r="GW30" s="9">
        <v>52</v>
      </c>
      <c r="GX30" s="9">
        <v>54</v>
      </c>
      <c r="GY30" s="13">
        <f t="shared" si="21"/>
        <v>60.1</v>
      </c>
      <c r="GZ30" s="9">
        <v>29</v>
      </c>
      <c r="HA30" s="9">
        <v>42</v>
      </c>
      <c r="HB30" s="9">
        <v>62</v>
      </c>
      <c r="HC30" s="9">
        <v>71</v>
      </c>
      <c r="HD30" s="9">
        <v>74</v>
      </c>
      <c r="HE30" s="9">
        <v>57</v>
      </c>
      <c r="HF30" s="9">
        <v>82</v>
      </c>
      <c r="HG30" s="9">
        <v>72</v>
      </c>
      <c r="HH30" s="9">
        <v>49</v>
      </c>
      <c r="HI30" s="9">
        <v>39</v>
      </c>
      <c r="HJ30" s="9">
        <v>25</v>
      </c>
      <c r="HK30" s="13">
        <f t="shared" si="22"/>
        <v>54.727272727272727</v>
      </c>
      <c r="HL30" s="16">
        <f t="shared" si="23"/>
        <v>62.775757575757574</v>
      </c>
      <c r="HM30" s="61"/>
      <c r="HN30" s="8">
        <v>14</v>
      </c>
      <c r="HO30" s="9">
        <v>41</v>
      </c>
      <c r="HP30" s="9">
        <v>28</v>
      </c>
      <c r="HQ30" s="9">
        <v>33</v>
      </c>
      <c r="HR30" s="9">
        <v>29</v>
      </c>
      <c r="HS30" s="9">
        <v>46</v>
      </c>
      <c r="HT30" s="9">
        <v>86</v>
      </c>
      <c r="HU30" s="9">
        <v>61</v>
      </c>
      <c r="HV30" s="9">
        <v>56</v>
      </c>
      <c r="HW30" s="9">
        <v>48</v>
      </c>
      <c r="HX30" s="9">
        <v>26</v>
      </c>
      <c r="HY30" s="13">
        <f t="shared" si="24"/>
        <v>45.4</v>
      </c>
      <c r="HZ30" s="9">
        <v>19</v>
      </c>
      <c r="IA30" s="9">
        <v>20</v>
      </c>
      <c r="IB30" s="9">
        <v>33</v>
      </c>
      <c r="IC30" s="9">
        <v>35</v>
      </c>
      <c r="ID30" s="9">
        <v>33</v>
      </c>
      <c r="IE30" s="9">
        <v>30</v>
      </c>
      <c r="IF30" s="9">
        <v>34</v>
      </c>
      <c r="IG30" s="9">
        <v>30</v>
      </c>
      <c r="IH30" s="9">
        <v>52</v>
      </c>
      <c r="II30" s="9">
        <v>26</v>
      </c>
      <c r="IJ30" s="13">
        <f t="shared" si="25"/>
        <v>31.2</v>
      </c>
      <c r="IK30" s="9">
        <v>39</v>
      </c>
      <c r="IL30" s="9">
        <v>40</v>
      </c>
      <c r="IM30" s="9">
        <v>38</v>
      </c>
      <c r="IN30" s="9">
        <v>39</v>
      </c>
      <c r="IO30" s="9">
        <v>46</v>
      </c>
      <c r="IP30" s="9">
        <v>33</v>
      </c>
      <c r="IQ30" s="9">
        <v>42</v>
      </c>
      <c r="IR30" s="9">
        <v>47</v>
      </c>
      <c r="IS30" s="9">
        <v>39</v>
      </c>
      <c r="IT30" s="9">
        <v>50</v>
      </c>
      <c r="IU30" s="13">
        <f t="shared" si="26"/>
        <v>41.3</v>
      </c>
      <c r="IV30" s="16">
        <f t="shared" si="27"/>
        <v>39.299999999999997</v>
      </c>
      <c r="IW30" s="61"/>
      <c r="IX30" s="8">
        <v>14</v>
      </c>
      <c r="IY30" s="9">
        <v>40</v>
      </c>
      <c r="IZ30" s="9">
        <v>53</v>
      </c>
      <c r="JA30" s="9">
        <v>30</v>
      </c>
      <c r="JB30" s="9">
        <v>49</v>
      </c>
      <c r="JC30" s="9">
        <v>44</v>
      </c>
      <c r="JD30" s="9">
        <v>50</v>
      </c>
      <c r="JE30" s="9">
        <v>54</v>
      </c>
      <c r="JF30" s="9">
        <v>58</v>
      </c>
      <c r="JG30" s="9">
        <v>65</v>
      </c>
      <c r="JH30" s="9">
        <v>67</v>
      </c>
      <c r="JI30" s="13">
        <f t="shared" si="28"/>
        <v>51</v>
      </c>
      <c r="JJ30" s="9">
        <v>89</v>
      </c>
      <c r="JK30" s="9">
        <v>46</v>
      </c>
      <c r="JL30" s="9">
        <v>35</v>
      </c>
      <c r="JM30" s="9">
        <v>36</v>
      </c>
      <c r="JN30" s="9">
        <v>50</v>
      </c>
      <c r="JO30" s="9">
        <v>69</v>
      </c>
      <c r="JP30" s="9">
        <v>60</v>
      </c>
      <c r="JQ30" s="9">
        <v>51</v>
      </c>
      <c r="JR30" s="9">
        <v>41</v>
      </c>
      <c r="JS30" s="9">
        <v>57</v>
      </c>
      <c r="JT30" s="13">
        <f t="shared" si="29"/>
        <v>53.4</v>
      </c>
      <c r="JU30" s="9">
        <v>30</v>
      </c>
      <c r="JV30" s="9">
        <v>38</v>
      </c>
      <c r="JW30" s="9">
        <v>50</v>
      </c>
      <c r="JX30" s="9">
        <v>48</v>
      </c>
      <c r="JY30" s="9">
        <v>53</v>
      </c>
      <c r="JZ30" s="9">
        <v>44</v>
      </c>
      <c r="KA30" s="9">
        <v>49</v>
      </c>
      <c r="KB30" s="9">
        <v>42</v>
      </c>
      <c r="KC30" s="9">
        <v>53</v>
      </c>
      <c r="KD30" s="9">
        <v>38</v>
      </c>
      <c r="KE30" s="9">
        <v>36</v>
      </c>
      <c r="KF30" s="13">
        <f t="shared" si="30"/>
        <v>43.727272727272727</v>
      </c>
      <c r="KG30" s="16">
        <f t="shared" si="31"/>
        <v>49.375757575757575</v>
      </c>
      <c r="KH30" s="61"/>
      <c r="KI30" s="8">
        <v>14</v>
      </c>
      <c r="KJ30" s="9">
        <v>47</v>
      </c>
      <c r="KK30" s="9">
        <v>39</v>
      </c>
      <c r="KL30" s="9">
        <v>41</v>
      </c>
      <c r="KM30" s="9">
        <v>41</v>
      </c>
      <c r="KN30" s="9">
        <v>66</v>
      </c>
      <c r="KO30" s="9">
        <v>43</v>
      </c>
      <c r="KP30" s="9">
        <v>42</v>
      </c>
      <c r="KQ30" s="9">
        <v>37</v>
      </c>
      <c r="KR30" s="9">
        <v>50</v>
      </c>
      <c r="KS30" s="9">
        <v>48</v>
      </c>
      <c r="KT30" s="13">
        <f t="shared" si="32"/>
        <v>45.4</v>
      </c>
      <c r="KU30" s="9">
        <v>52</v>
      </c>
      <c r="KV30" s="9">
        <v>40</v>
      </c>
      <c r="KW30" s="9">
        <v>41</v>
      </c>
      <c r="KX30" s="9">
        <v>39</v>
      </c>
      <c r="KY30" s="9">
        <v>30</v>
      </c>
      <c r="KZ30" s="9">
        <v>39</v>
      </c>
      <c r="LA30" s="9">
        <v>46</v>
      </c>
      <c r="LB30" s="9">
        <v>89</v>
      </c>
      <c r="LC30" s="9">
        <v>54</v>
      </c>
      <c r="LD30" s="9">
        <v>38</v>
      </c>
      <c r="LE30" s="13">
        <f t="shared" si="33"/>
        <v>46.8</v>
      </c>
      <c r="LF30" s="9">
        <v>96</v>
      </c>
      <c r="LG30" s="9">
        <v>45</v>
      </c>
      <c r="LH30" s="9">
        <v>41</v>
      </c>
      <c r="LI30" s="9">
        <v>44</v>
      </c>
      <c r="LJ30" s="9">
        <v>38</v>
      </c>
      <c r="LK30" s="9">
        <v>40</v>
      </c>
      <c r="LL30" s="9">
        <v>64</v>
      </c>
      <c r="LM30" s="9">
        <v>47</v>
      </c>
      <c r="LN30" s="9">
        <v>64</v>
      </c>
      <c r="LO30" s="9">
        <v>86</v>
      </c>
      <c r="LP30" s="13">
        <f t="shared" si="34"/>
        <v>56.5</v>
      </c>
      <c r="LQ30" s="16">
        <f t="shared" si="35"/>
        <v>49.566666666666663</v>
      </c>
      <c r="LR30" s="61"/>
      <c r="LS30" s="8">
        <v>14</v>
      </c>
      <c r="LT30" s="9">
        <v>55</v>
      </c>
      <c r="LU30" s="9">
        <v>46</v>
      </c>
      <c r="LV30" s="9">
        <v>49</v>
      </c>
      <c r="LW30" s="9">
        <v>52</v>
      </c>
      <c r="LX30" s="9">
        <v>41</v>
      </c>
      <c r="LY30" s="9">
        <v>42</v>
      </c>
      <c r="LZ30" s="9">
        <v>35</v>
      </c>
      <c r="MA30" s="9">
        <v>43</v>
      </c>
      <c r="MB30" s="9">
        <v>44</v>
      </c>
      <c r="MC30" s="9">
        <v>72</v>
      </c>
      <c r="MD30" s="13">
        <f t="shared" si="36"/>
        <v>47.9</v>
      </c>
      <c r="ME30" s="9">
        <v>34</v>
      </c>
      <c r="MF30" s="9">
        <v>33</v>
      </c>
      <c r="MG30" s="9">
        <v>40</v>
      </c>
      <c r="MH30" s="9">
        <v>48</v>
      </c>
      <c r="MI30" s="9">
        <v>35</v>
      </c>
      <c r="MJ30" s="9">
        <v>35</v>
      </c>
      <c r="MK30" s="9">
        <v>40</v>
      </c>
      <c r="ML30" s="9">
        <v>36</v>
      </c>
      <c r="MM30" s="9">
        <v>56</v>
      </c>
      <c r="MN30" s="9">
        <v>35</v>
      </c>
      <c r="MO30" s="13">
        <f t="shared" si="37"/>
        <v>39.200000000000003</v>
      </c>
      <c r="MP30" s="9">
        <v>33</v>
      </c>
      <c r="MQ30" s="9">
        <v>31</v>
      </c>
      <c r="MR30" s="9">
        <v>29</v>
      </c>
      <c r="MS30" s="9">
        <v>38</v>
      </c>
      <c r="MT30" s="9">
        <v>31</v>
      </c>
      <c r="MU30" s="9">
        <v>22</v>
      </c>
      <c r="MV30" s="9">
        <v>40</v>
      </c>
      <c r="MW30" s="9">
        <v>35</v>
      </c>
      <c r="MX30" s="9">
        <v>46</v>
      </c>
      <c r="MY30" s="9">
        <v>43</v>
      </c>
      <c r="MZ30" s="9">
        <v>45</v>
      </c>
      <c r="NA30" s="13">
        <f t="shared" si="38"/>
        <v>35.727272727272727</v>
      </c>
      <c r="NB30" s="16">
        <f t="shared" si="39"/>
        <v>40.942424242424238</v>
      </c>
    </row>
    <row r="31" spans="2:366" ht="15.75" x14ac:dyDescent="0.25">
      <c r="B31" s="61"/>
      <c r="C31" s="8">
        <v>21</v>
      </c>
      <c r="D31" s="12">
        <v>88</v>
      </c>
      <c r="E31" s="12">
        <v>79</v>
      </c>
      <c r="F31" s="12">
        <v>80</v>
      </c>
      <c r="G31" s="12">
        <v>92</v>
      </c>
      <c r="H31" s="12">
        <v>81</v>
      </c>
      <c r="I31" s="12">
        <v>82</v>
      </c>
      <c r="J31" s="12">
        <v>96</v>
      </c>
      <c r="K31" s="12">
        <v>96</v>
      </c>
      <c r="L31" s="12">
        <v>95</v>
      </c>
      <c r="M31" s="12">
        <v>93</v>
      </c>
      <c r="N31" s="13">
        <f t="shared" si="0"/>
        <v>88.2</v>
      </c>
      <c r="O31" s="12">
        <v>88</v>
      </c>
      <c r="P31" s="12">
        <v>88</v>
      </c>
      <c r="Q31" s="12">
        <v>90</v>
      </c>
      <c r="R31" s="12">
        <v>81</v>
      </c>
      <c r="S31" s="12">
        <v>88</v>
      </c>
      <c r="T31" s="12">
        <v>70</v>
      </c>
      <c r="U31" s="12">
        <v>88</v>
      </c>
      <c r="V31" s="12">
        <v>59</v>
      </c>
      <c r="W31" s="12">
        <v>87</v>
      </c>
      <c r="X31" s="12">
        <v>92</v>
      </c>
      <c r="Y31" s="13">
        <f t="shared" si="1"/>
        <v>83.1</v>
      </c>
      <c r="Z31" s="12">
        <v>69</v>
      </c>
      <c r="AA31" s="12">
        <v>86</v>
      </c>
      <c r="AB31" s="12">
        <v>83</v>
      </c>
      <c r="AC31" s="12">
        <v>87</v>
      </c>
      <c r="AD31" s="12">
        <v>96</v>
      </c>
      <c r="AE31" s="12">
        <v>100</v>
      </c>
      <c r="AF31" s="12">
        <v>81</v>
      </c>
      <c r="AG31" s="12">
        <v>85</v>
      </c>
      <c r="AH31" s="12">
        <v>97</v>
      </c>
      <c r="AI31" s="12">
        <v>97</v>
      </c>
      <c r="AJ31" s="12">
        <v>76</v>
      </c>
      <c r="AK31" s="13">
        <f t="shared" si="2"/>
        <v>87</v>
      </c>
      <c r="AL31" s="16">
        <f t="shared" si="3"/>
        <v>86.100000000000009</v>
      </c>
      <c r="AM31" s="61"/>
      <c r="AN31" s="8">
        <v>21</v>
      </c>
      <c r="AO31" s="9">
        <v>94</v>
      </c>
      <c r="AP31" s="9">
        <v>94</v>
      </c>
      <c r="AQ31" s="9">
        <v>79</v>
      </c>
      <c r="AR31" s="9">
        <v>94</v>
      </c>
      <c r="AS31" s="9">
        <v>97</v>
      </c>
      <c r="AT31" s="9">
        <v>97</v>
      </c>
      <c r="AU31" s="9">
        <v>97</v>
      </c>
      <c r="AV31" s="9">
        <v>100</v>
      </c>
      <c r="AW31" s="9">
        <v>95</v>
      </c>
      <c r="AX31" s="9">
        <v>95</v>
      </c>
      <c r="AY31" s="13">
        <f t="shared" si="4"/>
        <v>94.2</v>
      </c>
      <c r="AZ31" s="9">
        <v>97</v>
      </c>
      <c r="BA31" s="9">
        <v>100</v>
      </c>
      <c r="BB31" s="9">
        <v>97</v>
      </c>
      <c r="BC31" s="9">
        <v>95</v>
      </c>
      <c r="BD31" s="9">
        <v>90</v>
      </c>
      <c r="BE31" s="9">
        <v>95</v>
      </c>
      <c r="BF31" s="9">
        <v>94</v>
      </c>
      <c r="BG31" s="9">
        <v>92</v>
      </c>
      <c r="BH31" s="9">
        <v>95</v>
      </c>
      <c r="BI31" s="9">
        <v>65</v>
      </c>
      <c r="BJ31" s="13">
        <f t="shared" si="5"/>
        <v>92</v>
      </c>
      <c r="BK31" s="9">
        <v>63</v>
      </c>
      <c r="BL31" s="9">
        <v>68</v>
      </c>
      <c r="BM31" s="9">
        <v>66</v>
      </c>
      <c r="BN31" s="9">
        <v>66</v>
      </c>
      <c r="BO31" s="9">
        <v>85</v>
      </c>
      <c r="BP31" s="9">
        <v>84</v>
      </c>
      <c r="BQ31" s="9">
        <v>82</v>
      </c>
      <c r="BR31" s="9">
        <v>96</v>
      </c>
      <c r="BS31" s="9">
        <v>94</v>
      </c>
      <c r="BT31" s="9">
        <v>93</v>
      </c>
      <c r="BU31" s="13">
        <f t="shared" si="6"/>
        <v>79.7</v>
      </c>
      <c r="BV31" s="16">
        <f t="shared" si="7"/>
        <v>88.633333333333326</v>
      </c>
      <c r="BW31" s="61"/>
      <c r="BX31" s="8">
        <v>21</v>
      </c>
      <c r="BY31" s="9">
        <v>96</v>
      </c>
      <c r="BZ31" s="9">
        <v>100</v>
      </c>
      <c r="CA31" s="9">
        <v>97</v>
      </c>
      <c r="CB31" s="9">
        <v>97</v>
      </c>
      <c r="CC31" s="9">
        <v>94</v>
      </c>
      <c r="CD31" s="9">
        <v>100</v>
      </c>
      <c r="CE31" s="9">
        <v>95</v>
      </c>
      <c r="CF31" s="9">
        <v>97</v>
      </c>
      <c r="CG31" s="9">
        <v>97</v>
      </c>
      <c r="CH31" s="9">
        <v>97</v>
      </c>
      <c r="CI31" s="13">
        <f t="shared" si="8"/>
        <v>97</v>
      </c>
      <c r="CJ31" s="9">
        <v>94</v>
      </c>
      <c r="CK31" s="9">
        <v>93</v>
      </c>
      <c r="CL31" s="9">
        <v>96</v>
      </c>
      <c r="CM31" s="9">
        <v>96</v>
      </c>
      <c r="CN31" s="9">
        <v>100</v>
      </c>
      <c r="CO31" s="9">
        <v>100</v>
      </c>
      <c r="CP31" s="9">
        <v>97</v>
      </c>
      <c r="CQ31" s="9">
        <v>100</v>
      </c>
      <c r="CR31" s="9">
        <v>96</v>
      </c>
      <c r="CS31" s="9">
        <v>62</v>
      </c>
      <c r="CT31" s="13">
        <f t="shared" si="9"/>
        <v>93.4</v>
      </c>
      <c r="CU31" s="9">
        <v>58</v>
      </c>
      <c r="CV31" s="9">
        <v>38</v>
      </c>
      <c r="CW31" s="9">
        <v>34</v>
      </c>
      <c r="CX31" s="9">
        <v>84</v>
      </c>
      <c r="CY31" s="9">
        <v>55</v>
      </c>
      <c r="CZ31" s="9">
        <v>90</v>
      </c>
      <c r="DA31" s="9">
        <v>65</v>
      </c>
      <c r="DB31" s="9">
        <v>89</v>
      </c>
      <c r="DC31" s="9">
        <v>60</v>
      </c>
      <c r="DD31" s="9">
        <v>58</v>
      </c>
      <c r="DE31" s="9">
        <v>59</v>
      </c>
      <c r="DF31" s="13">
        <f t="shared" si="10"/>
        <v>62.727272727272727</v>
      </c>
      <c r="DG31" s="16">
        <f t="shared" si="11"/>
        <v>84.375757575757575</v>
      </c>
      <c r="DH31" s="61"/>
      <c r="DI31" s="8">
        <v>21</v>
      </c>
      <c r="DJ31" s="9">
        <v>45</v>
      </c>
      <c r="DK31" s="9">
        <v>65</v>
      </c>
      <c r="DL31" s="9">
        <v>45</v>
      </c>
      <c r="DM31" s="9">
        <v>60</v>
      </c>
      <c r="DN31" s="9">
        <v>51</v>
      </c>
      <c r="DO31" s="9">
        <v>72</v>
      </c>
      <c r="DP31" s="9">
        <v>76</v>
      </c>
      <c r="DQ31" s="9">
        <v>94</v>
      </c>
      <c r="DR31" s="9">
        <v>61</v>
      </c>
      <c r="DS31" s="9">
        <v>71</v>
      </c>
      <c r="DT31" s="13">
        <f t="shared" si="12"/>
        <v>64</v>
      </c>
      <c r="DU31" s="9">
        <v>87</v>
      </c>
      <c r="DV31" s="9">
        <v>66</v>
      </c>
      <c r="DW31" s="9">
        <v>83</v>
      </c>
      <c r="DX31" s="9">
        <v>91</v>
      </c>
      <c r="DY31" s="9">
        <v>66</v>
      </c>
      <c r="DZ31" s="9">
        <v>83</v>
      </c>
      <c r="EA31" s="9">
        <v>100</v>
      </c>
      <c r="EB31" s="9">
        <v>96</v>
      </c>
      <c r="EC31" s="9">
        <v>96</v>
      </c>
      <c r="ED31" s="9">
        <v>97</v>
      </c>
      <c r="EE31" s="13">
        <f t="shared" si="13"/>
        <v>86.5</v>
      </c>
      <c r="EF31" s="9">
        <v>97</v>
      </c>
      <c r="EG31" s="9">
        <v>94</v>
      </c>
      <c r="EH31" s="9">
        <v>90</v>
      </c>
      <c r="EI31" s="9">
        <v>100</v>
      </c>
      <c r="EJ31" s="9">
        <v>77</v>
      </c>
      <c r="EK31" s="9">
        <v>97</v>
      </c>
      <c r="EL31" s="9">
        <v>97</v>
      </c>
      <c r="EM31" s="9">
        <v>76</v>
      </c>
      <c r="EN31" s="9">
        <v>97</v>
      </c>
      <c r="EO31" s="9">
        <v>78</v>
      </c>
      <c r="EP31" s="9">
        <v>94</v>
      </c>
      <c r="EQ31" s="13">
        <f t="shared" si="14"/>
        <v>90.63636363636364</v>
      </c>
      <c r="ER31" s="16">
        <f t="shared" si="15"/>
        <v>80.378787878787875</v>
      </c>
      <c r="ES31" s="61"/>
      <c r="ET31" s="8">
        <v>21</v>
      </c>
      <c r="EU31" s="9">
        <v>100</v>
      </c>
      <c r="EV31" s="9">
        <v>85</v>
      </c>
      <c r="EW31" s="9">
        <v>84</v>
      </c>
      <c r="EX31" s="9">
        <v>83</v>
      </c>
      <c r="EY31" s="9">
        <v>97</v>
      </c>
      <c r="EZ31" s="9">
        <v>100</v>
      </c>
      <c r="FA31" s="9">
        <v>86</v>
      </c>
      <c r="FB31" s="9">
        <v>64</v>
      </c>
      <c r="FC31" s="9">
        <v>92</v>
      </c>
      <c r="FD31" s="9">
        <v>51</v>
      </c>
      <c r="FE31" s="13">
        <f t="shared" si="16"/>
        <v>84.2</v>
      </c>
      <c r="FF31" s="9">
        <v>67</v>
      </c>
      <c r="FG31" s="9">
        <v>87</v>
      </c>
      <c r="FH31" s="9">
        <v>78</v>
      </c>
      <c r="FI31" s="9">
        <v>81</v>
      </c>
      <c r="FJ31" s="9">
        <v>88</v>
      </c>
      <c r="FK31" s="9">
        <v>92</v>
      </c>
      <c r="FL31" s="9">
        <v>50</v>
      </c>
      <c r="FM31" s="9">
        <v>60</v>
      </c>
      <c r="FN31" s="9">
        <v>38</v>
      </c>
      <c r="FO31" s="9">
        <v>68</v>
      </c>
      <c r="FP31" s="13">
        <f t="shared" si="17"/>
        <v>70.900000000000006</v>
      </c>
      <c r="FQ31" s="9">
        <v>85</v>
      </c>
      <c r="FR31" s="9">
        <v>84</v>
      </c>
      <c r="FS31" s="9">
        <v>97</v>
      </c>
      <c r="FT31" s="9">
        <v>97</v>
      </c>
      <c r="FU31" s="9">
        <v>94</v>
      </c>
      <c r="FV31" s="9">
        <v>88</v>
      </c>
      <c r="FW31" s="9">
        <v>94</v>
      </c>
      <c r="FX31" s="9">
        <v>87</v>
      </c>
      <c r="FY31" s="9"/>
      <c r="FZ31" s="13">
        <f t="shared" si="18"/>
        <v>90.75</v>
      </c>
      <c r="GA31" s="16">
        <f t="shared" si="19"/>
        <v>81.95</v>
      </c>
      <c r="GB31" s="61"/>
      <c r="GC31" s="8">
        <v>21</v>
      </c>
      <c r="GD31" s="9">
        <v>89</v>
      </c>
      <c r="GE31" s="9">
        <v>86</v>
      </c>
      <c r="GF31" s="9">
        <v>43</v>
      </c>
      <c r="GG31" s="9">
        <v>56</v>
      </c>
      <c r="GH31" s="9">
        <v>87</v>
      </c>
      <c r="GI31" s="9">
        <v>100</v>
      </c>
      <c r="GJ31" s="9">
        <v>96</v>
      </c>
      <c r="GK31" s="9">
        <v>100</v>
      </c>
      <c r="GL31" s="9">
        <v>89</v>
      </c>
      <c r="GM31" s="9">
        <v>96</v>
      </c>
      <c r="GN31" s="13">
        <f t="shared" si="20"/>
        <v>84.2</v>
      </c>
      <c r="GO31" s="9">
        <v>84</v>
      </c>
      <c r="GP31" s="9">
        <v>97</v>
      </c>
      <c r="GQ31" s="9">
        <v>85</v>
      </c>
      <c r="GR31" s="9">
        <v>94</v>
      </c>
      <c r="GS31" s="9">
        <v>78</v>
      </c>
      <c r="GT31" s="9">
        <v>72</v>
      </c>
      <c r="GU31" s="9">
        <v>72</v>
      </c>
      <c r="GV31" s="9">
        <v>68</v>
      </c>
      <c r="GW31" s="9">
        <v>96</v>
      </c>
      <c r="GX31" s="9">
        <v>51</v>
      </c>
      <c r="GY31" s="13">
        <f t="shared" si="21"/>
        <v>79.7</v>
      </c>
      <c r="GZ31" s="9">
        <v>75</v>
      </c>
      <c r="HA31" s="9">
        <v>51</v>
      </c>
      <c r="HB31" s="9">
        <v>88</v>
      </c>
      <c r="HC31" s="9">
        <v>75</v>
      </c>
      <c r="HD31" s="9">
        <v>88</v>
      </c>
      <c r="HE31" s="9">
        <v>86</v>
      </c>
      <c r="HF31" s="9">
        <v>95</v>
      </c>
      <c r="HG31" s="9">
        <v>62</v>
      </c>
      <c r="HH31" s="9">
        <v>56</v>
      </c>
      <c r="HI31" s="9">
        <v>49</v>
      </c>
      <c r="HJ31" s="9">
        <v>61</v>
      </c>
      <c r="HK31" s="13">
        <f t="shared" si="22"/>
        <v>71.454545454545453</v>
      </c>
      <c r="HL31" s="16">
        <f t="shared" si="23"/>
        <v>78.451515151515153</v>
      </c>
      <c r="HM31" s="61"/>
      <c r="HN31" s="8">
        <v>21</v>
      </c>
      <c r="HO31" s="9">
        <v>75</v>
      </c>
      <c r="HP31" s="9">
        <v>50</v>
      </c>
      <c r="HQ31" s="9">
        <v>45</v>
      </c>
      <c r="HR31" s="9">
        <v>51</v>
      </c>
      <c r="HS31" s="9">
        <v>80</v>
      </c>
      <c r="HT31" s="9">
        <v>65</v>
      </c>
      <c r="HU31" s="9">
        <v>87</v>
      </c>
      <c r="HV31" s="9">
        <v>63</v>
      </c>
      <c r="HW31" s="9">
        <v>72</v>
      </c>
      <c r="HX31" s="9">
        <v>68</v>
      </c>
      <c r="HY31" s="13">
        <f t="shared" si="24"/>
        <v>65.599999999999994</v>
      </c>
      <c r="HZ31" s="9">
        <v>55</v>
      </c>
      <c r="IA31" s="9">
        <v>40</v>
      </c>
      <c r="IB31" s="9">
        <v>50</v>
      </c>
      <c r="IC31" s="9">
        <v>35</v>
      </c>
      <c r="ID31" s="9">
        <v>54</v>
      </c>
      <c r="IE31" s="9">
        <v>59</v>
      </c>
      <c r="IF31" s="9">
        <v>40</v>
      </c>
      <c r="IG31" s="9">
        <v>60</v>
      </c>
      <c r="IH31" s="9">
        <v>91</v>
      </c>
      <c r="II31" s="9">
        <v>45</v>
      </c>
      <c r="IJ31" s="13">
        <f t="shared" si="25"/>
        <v>52.9</v>
      </c>
      <c r="IK31" s="9">
        <v>56</v>
      </c>
      <c r="IL31" s="9">
        <v>68</v>
      </c>
      <c r="IM31" s="9">
        <v>55</v>
      </c>
      <c r="IN31" s="9">
        <v>64</v>
      </c>
      <c r="IO31" s="9">
        <v>58</v>
      </c>
      <c r="IP31" s="9">
        <v>59</v>
      </c>
      <c r="IQ31" s="9">
        <v>52</v>
      </c>
      <c r="IR31" s="9">
        <v>89</v>
      </c>
      <c r="IS31" s="9">
        <v>69</v>
      </c>
      <c r="IT31" s="9">
        <v>66</v>
      </c>
      <c r="IU31" s="13">
        <f t="shared" si="26"/>
        <v>63.6</v>
      </c>
      <c r="IV31" s="16">
        <f t="shared" si="27"/>
        <v>60.699999999999996</v>
      </c>
      <c r="IW31" s="61"/>
      <c r="IX31" s="8">
        <v>21</v>
      </c>
      <c r="IY31" s="9">
        <v>68</v>
      </c>
      <c r="IZ31" s="9">
        <v>61</v>
      </c>
      <c r="JA31" s="9">
        <v>50</v>
      </c>
      <c r="JB31" s="9">
        <v>66</v>
      </c>
      <c r="JC31" s="9">
        <v>62</v>
      </c>
      <c r="JD31" s="9">
        <v>70</v>
      </c>
      <c r="JE31" s="9">
        <v>90</v>
      </c>
      <c r="JF31" s="9">
        <v>80</v>
      </c>
      <c r="JG31" s="9">
        <v>69</v>
      </c>
      <c r="JH31" s="9">
        <v>73</v>
      </c>
      <c r="JI31" s="13">
        <f t="shared" si="28"/>
        <v>68.900000000000006</v>
      </c>
      <c r="JJ31" s="9">
        <v>93</v>
      </c>
      <c r="JK31" s="9">
        <v>85</v>
      </c>
      <c r="JL31" s="9">
        <v>71</v>
      </c>
      <c r="JM31" s="9">
        <v>76</v>
      </c>
      <c r="JN31" s="9">
        <v>82</v>
      </c>
      <c r="JO31" s="9">
        <v>91</v>
      </c>
      <c r="JP31" s="9">
        <v>96</v>
      </c>
      <c r="JQ31" s="9">
        <v>94</v>
      </c>
      <c r="JR31" s="9">
        <v>50</v>
      </c>
      <c r="JS31" s="9">
        <v>68</v>
      </c>
      <c r="JT31" s="13">
        <f t="shared" si="29"/>
        <v>80.599999999999994</v>
      </c>
      <c r="JU31" s="9">
        <v>75</v>
      </c>
      <c r="JV31" s="9">
        <v>79</v>
      </c>
      <c r="JW31" s="9">
        <v>67</v>
      </c>
      <c r="JX31" s="9">
        <v>68</v>
      </c>
      <c r="JY31" s="9">
        <v>86</v>
      </c>
      <c r="JZ31" s="9">
        <v>57</v>
      </c>
      <c r="KA31" s="9">
        <v>79</v>
      </c>
      <c r="KB31" s="9">
        <v>58</v>
      </c>
      <c r="KC31" s="9">
        <v>83</v>
      </c>
      <c r="KD31" s="9">
        <v>69</v>
      </c>
      <c r="KE31" s="9">
        <v>72</v>
      </c>
      <c r="KF31" s="13">
        <f t="shared" si="30"/>
        <v>72.090909090909093</v>
      </c>
      <c r="KG31" s="16">
        <f t="shared" si="31"/>
        <v>73.86363636363636</v>
      </c>
      <c r="KH31" s="61"/>
      <c r="KI31" s="8">
        <v>21</v>
      </c>
      <c r="KJ31" s="9">
        <v>62</v>
      </c>
      <c r="KK31" s="9">
        <v>58</v>
      </c>
      <c r="KL31" s="9">
        <v>56</v>
      </c>
      <c r="KM31" s="9">
        <v>90</v>
      </c>
      <c r="KN31" s="9">
        <v>83</v>
      </c>
      <c r="KO31" s="9">
        <v>60</v>
      </c>
      <c r="KP31" s="9">
        <v>57</v>
      </c>
      <c r="KQ31" s="9">
        <v>62</v>
      </c>
      <c r="KR31" s="9">
        <v>80</v>
      </c>
      <c r="KS31" s="9">
        <v>98</v>
      </c>
      <c r="KT31" s="13">
        <f t="shared" si="32"/>
        <v>70.599999999999994</v>
      </c>
      <c r="KU31" s="9">
        <v>85</v>
      </c>
      <c r="KV31" s="9">
        <v>70</v>
      </c>
      <c r="KW31" s="9">
        <v>70</v>
      </c>
      <c r="KX31" s="9">
        <v>52</v>
      </c>
      <c r="KY31" s="9">
        <v>67</v>
      </c>
      <c r="KZ31" s="9">
        <v>60</v>
      </c>
      <c r="LA31" s="9">
        <v>94</v>
      </c>
      <c r="LB31" s="9">
        <v>85</v>
      </c>
      <c r="LC31" s="9">
        <v>85</v>
      </c>
      <c r="LD31" s="9">
        <v>67</v>
      </c>
      <c r="LE31" s="13">
        <f t="shared" si="33"/>
        <v>73.5</v>
      </c>
      <c r="LF31" s="9">
        <v>69</v>
      </c>
      <c r="LG31" s="9">
        <v>82</v>
      </c>
      <c r="LH31" s="9">
        <v>70</v>
      </c>
      <c r="LI31" s="9">
        <v>74</v>
      </c>
      <c r="LJ31" s="9">
        <v>46</v>
      </c>
      <c r="LK31" s="9">
        <v>60</v>
      </c>
      <c r="LL31" s="9">
        <v>75</v>
      </c>
      <c r="LM31" s="9">
        <v>85</v>
      </c>
      <c r="LN31" s="9">
        <v>98</v>
      </c>
      <c r="LO31" s="9">
        <v>88</v>
      </c>
      <c r="LP31" s="13">
        <f t="shared" si="34"/>
        <v>74.7</v>
      </c>
      <c r="LQ31" s="16">
        <f t="shared" si="35"/>
        <v>72.933333333333337</v>
      </c>
      <c r="LR31" s="61"/>
      <c r="LS31" s="8">
        <v>21</v>
      </c>
      <c r="LT31" s="9">
        <v>76</v>
      </c>
      <c r="LU31" s="9">
        <v>54</v>
      </c>
      <c r="LV31" s="9">
        <v>77</v>
      </c>
      <c r="LW31" s="9">
        <v>70</v>
      </c>
      <c r="LX31" s="9">
        <v>75</v>
      </c>
      <c r="LY31" s="9">
        <v>70</v>
      </c>
      <c r="LZ31" s="9">
        <v>74</v>
      </c>
      <c r="MA31" s="9">
        <v>65</v>
      </c>
      <c r="MB31" s="9">
        <v>79</v>
      </c>
      <c r="MC31" s="9">
        <v>76</v>
      </c>
      <c r="MD31" s="13">
        <f t="shared" si="36"/>
        <v>71.599999999999994</v>
      </c>
      <c r="ME31" s="9">
        <v>53</v>
      </c>
      <c r="MF31" s="9">
        <v>62</v>
      </c>
      <c r="MG31" s="9">
        <v>71</v>
      </c>
      <c r="MH31" s="9">
        <v>50</v>
      </c>
      <c r="MI31" s="9">
        <v>56</v>
      </c>
      <c r="MJ31" s="9">
        <v>57</v>
      </c>
      <c r="MK31" s="9">
        <v>67</v>
      </c>
      <c r="ML31" s="9">
        <v>65</v>
      </c>
      <c r="MM31" s="9">
        <v>55</v>
      </c>
      <c r="MN31" s="9">
        <v>71</v>
      </c>
      <c r="MO31" s="13">
        <f t="shared" si="37"/>
        <v>60.7</v>
      </c>
      <c r="MP31" s="9">
        <v>64</v>
      </c>
      <c r="MQ31" s="9">
        <v>48</v>
      </c>
      <c r="MR31" s="9">
        <v>54</v>
      </c>
      <c r="MS31" s="9">
        <v>54</v>
      </c>
      <c r="MT31" s="9">
        <v>62</v>
      </c>
      <c r="MU31" s="9">
        <v>11</v>
      </c>
      <c r="MV31" s="9">
        <v>66</v>
      </c>
      <c r="MW31" s="9">
        <v>59</v>
      </c>
      <c r="MX31" s="9">
        <v>48</v>
      </c>
      <c r="MY31" s="9">
        <v>54</v>
      </c>
      <c r="MZ31" s="9">
        <v>91</v>
      </c>
      <c r="NA31" s="13">
        <f t="shared" si="38"/>
        <v>55.545454545454547</v>
      </c>
      <c r="NB31" s="16">
        <f t="shared" si="39"/>
        <v>62.615151515151524</v>
      </c>
    </row>
    <row r="32" spans="2:366" ht="15.75" x14ac:dyDescent="0.25">
      <c r="B32" s="61"/>
      <c r="C32" s="6" t="s">
        <v>12</v>
      </c>
      <c r="D32" s="13">
        <f t="shared" ref="D32:M32" si="70">AVERAGE(D29:D31)</f>
        <v>75</v>
      </c>
      <c r="E32" s="13">
        <f t="shared" si="70"/>
        <v>80.666666666666671</v>
      </c>
      <c r="F32" s="13">
        <f t="shared" si="70"/>
        <v>73.666666666666671</v>
      </c>
      <c r="G32" s="13">
        <f t="shared" si="70"/>
        <v>78.333333333333329</v>
      </c>
      <c r="H32" s="13">
        <f t="shared" si="70"/>
        <v>70</v>
      </c>
      <c r="I32" s="13">
        <f t="shared" si="70"/>
        <v>82.333333333333329</v>
      </c>
      <c r="J32" s="13">
        <f t="shared" si="70"/>
        <v>93.333333333333329</v>
      </c>
      <c r="K32" s="13">
        <f t="shared" si="70"/>
        <v>97.333333333333329</v>
      </c>
      <c r="L32" s="13">
        <f t="shared" si="70"/>
        <v>86.666666666666671</v>
      </c>
      <c r="M32" s="13">
        <f t="shared" si="70"/>
        <v>83.666666666666671</v>
      </c>
      <c r="N32" s="13">
        <f t="shared" si="0"/>
        <v>82.1</v>
      </c>
      <c r="O32" s="13">
        <f t="shared" ref="O32:X32" si="71">AVERAGE(O29:O31)</f>
        <v>83.666666666666671</v>
      </c>
      <c r="P32" s="13">
        <f t="shared" si="71"/>
        <v>77.666666666666671</v>
      </c>
      <c r="Q32" s="13">
        <f t="shared" si="71"/>
        <v>78.333333333333329</v>
      </c>
      <c r="R32" s="13">
        <f t="shared" si="71"/>
        <v>76.666666666666671</v>
      </c>
      <c r="S32" s="13">
        <f t="shared" si="71"/>
        <v>80.333333333333329</v>
      </c>
      <c r="T32" s="13">
        <f t="shared" si="71"/>
        <v>77</v>
      </c>
      <c r="U32" s="13">
        <f t="shared" si="71"/>
        <v>69.666666666666671</v>
      </c>
      <c r="V32" s="13">
        <f t="shared" si="71"/>
        <v>52.333333333333336</v>
      </c>
      <c r="W32" s="13">
        <f t="shared" si="71"/>
        <v>72</v>
      </c>
      <c r="X32" s="13">
        <f t="shared" si="71"/>
        <v>81.333333333333329</v>
      </c>
      <c r="Y32" s="13">
        <f t="shared" si="1"/>
        <v>74.900000000000006</v>
      </c>
      <c r="Z32" s="13">
        <f t="shared" ref="Z32:AJ32" si="72">AVERAGE(Z29:Z31)</f>
        <v>69.333333333333329</v>
      </c>
      <c r="AA32" s="13">
        <f t="shared" si="72"/>
        <v>80.333333333333329</v>
      </c>
      <c r="AB32" s="13">
        <f t="shared" si="72"/>
        <v>91.666666666666671</v>
      </c>
      <c r="AC32" s="13">
        <f t="shared" si="72"/>
        <v>83.333333333333329</v>
      </c>
      <c r="AD32" s="13">
        <f t="shared" si="72"/>
        <v>97.666666666666671</v>
      </c>
      <c r="AE32" s="13">
        <f t="shared" si="72"/>
        <v>96.666666666666671</v>
      </c>
      <c r="AF32" s="13">
        <f t="shared" si="72"/>
        <v>83</v>
      </c>
      <c r="AG32" s="13">
        <f t="shared" si="72"/>
        <v>81.333333333333329</v>
      </c>
      <c r="AH32" s="13">
        <f t="shared" si="72"/>
        <v>96</v>
      </c>
      <c r="AI32" s="13">
        <f t="shared" si="72"/>
        <v>91</v>
      </c>
      <c r="AJ32" s="13">
        <f t="shared" si="72"/>
        <v>76</v>
      </c>
      <c r="AK32" s="11">
        <f t="shared" si="2"/>
        <v>86.030303030303031</v>
      </c>
      <c r="AL32" s="15">
        <f t="shared" si="3"/>
        <v>81.01010101010101</v>
      </c>
      <c r="AM32" s="61"/>
      <c r="AN32" s="6" t="s">
        <v>12</v>
      </c>
      <c r="AO32" s="12">
        <f t="shared" ref="AO32:AX32" si="73">AVERAGE(AO29:AO31)</f>
        <v>76.666666666666671</v>
      </c>
      <c r="AP32" s="12">
        <f t="shared" si="73"/>
        <v>83.666666666666671</v>
      </c>
      <c r="AQ32" s="12">
        <f t="shared" si="73"/>
        <v>81.666666666666671</v>
      </c>
      <c r="AR32" s="12">
        <f t="shared" si="73"/>
        <v>88.333333333333329</v>
      </c>
      <c r="AS32" s="12">
        <f t="shared" si="73"/>
        <v>86.333333333333329</v>
      </c>
      <c r="AT32" s="12">
        <f t="shared" si="73"/>
        <v>89</v>
      </c>
      <c r="AU32" s="12">
        <f t="shared" si="73"/>
        <v>90.333333333333329</v>
      </c>
      <c r="AV32" s="12">
        <f t="shared" si="73"/>
        <v>100</v>
      </c>
      <c r="AW32" s="12">
        <f t="shared" si="73"/>
        <v>92.333333333333329</v>
      </c>
      <c r="AX32" s="12">
        <f t="shared" si="73"/>
        <v>93.666666666666671</v>
      </c>
      <c r="AY32" s="13">
        <f t="shared" si="4"/>
        <v>88.2</v>
      </c>
      <c r="AZ32" s="12">
        <f t="shared" ref="AZ32:BI32" si="74">AVERAGE(AZ29:AZ31)</f>
        <v>91.666666666666671</v>
      </c>
      <c r="BA32" s="12">
        <f t="shared" si="74"/>
        <v>97.333333333333329</v>
      </c>
      <c r="BB32" s="12">
        <f t="shared" si="74"/>
        <v>98.333333333333329</v>
      </c>
      <c r="BC32" s="12">
        <f t="shared" si="74"/>
        <v>96.666666666666671</v>
      </c>
      <c r="BD32" s="12">
        <f t="shared" si="74"/>
        <v>88.333333333333329</v>
      </c>
      <c r="BE32" s="12">
        <f t="shared" si="74"/>
        <v>90.333333333333329</v>
      </c>
      <c r="BF32" s="12">
        <f t="shared" si="74"/>
        <v>92</v>
      </c>
      <c r="BG32" s="12">
        <f t="shared" si="74"/>
        <v>90.333333333333329</v>
      </c>
      <c r="BH32" s="12">
        <f t="shared" si="74"/>
        <v>96.333333333333329</v>
      </c>
      <c r="BI32" s="12">
        <f t="shared" si="74"/>
        <v>63.333333333333336</v>
      </c>
      <c r="BJ32" s="13">
        <f t="shared" si="5"/>
        <v>90.466666666666669</v>
      </c>
      <c r="BK32" s="12">
        <f t="shared" ref="BK32:BT32" si="75">AVERAGE(BK29:BK31)</f>
        <v>62.333333333333336</v>
      </c>
      <c r="BL32" s="12">
        <f t="shared" si="75"/>
        <v>60.666666666666664</v>
      </c>
      <c r="BM32" s="12">
        <f t="shared" si="75"/>
        <v>67.333333333333329</v>
      </c>
      <c r="BN32" s="12">
        <f t="shared" si="75"/>
        <v>74.333333333333329</v>
      </c>
      <c r="BO32" s="12">
        <f t="shared" si="75"/>
        <v>80.333333333333329</v>
      </c>
      <c r="BP32" s="12">
        <f t="shared" si="75"/>
        <v>82.333333333333329</v>
      </c>
      <c r="BQ32" s="12">
        <f t="shared" si="75"/>
        <v>80.333333333333329</v>
      </c>
      <c r="BR32" s="12">
        <f t="shared" si="75"/>
        <v>85</v>
      </c>
      <c r="BS32" s="12">
        <f t="shared" si="75"/>
        <v>88</v>
      </c>
      <c r="BT32" s="12">
        <f t="shared" si="75"/>
        <v>94.666666666666671</v>
      </c>
      <c r="BU32" s="13">
        <f t="shared" si="6"/>
        <v>77.533333333333317</v>
      </c>
      <c r="BV32" s="16">
        <f t="shared" si="7"/>
        <v>85.399999999999991</v>
      </c>
      <c r="BW32" s="61"/>
      <c r="BX32" s="6" t="s">
        <v>12</v>
      </c>
      <c r="BY32" s="12">
        <f t="shared" ref="BY32:CH32" si="76">AVERAGE(BY29:BY31)</f>
        <v>95</v>
      </c>
      <c r="BZ32" s="12">
        <f t="shared" si="76"/>
        <v>98.666666666666671</v>
      </c>
      <c r="CA32" s="12">
        <f t="shared" si="76"/>
        <v>98</v>
      </c>
      <c r="CB32" s="12">
        <f t="shared" si="76"/>
        <v>96.333333333333329</v>
      </c>
      <c r="CC32" s="12">
        <f t="shared" si="76"/>
        <v>96</v>
      </c>
      <c r="CD32" s="12">
        <f t="shared" si="76"/>
        <v>99</v>
      </c>
      <c r="CE32" s="12">
        <f t="shared" si="76"/>
        <v>91.333333333333329</v>
      </c>
      <c r="CF32" s="12">
        <f t="shared" si="76"/>
        <v>96</v>
      </c>
      <c r="CG32" s="12">
        <f t="shared" si="76"/>
        <v>98</v>
      </c>
      <c r="CH32" s="12">
        <f t="shared" si="76"/>
        <v>84</v>
      </c>
      <c r="CI32" s="13">
        <f t="shared" si="8"/>
        <v>95.233333333333334</v>
      </c>
      <c r="CJ32" s="12">
        <f t="shared" ref="CJ32:CS32" si="77">AVERAGE(CJ29:CJ31)</f>
        <v>96</v>
      </c>
      <c r="CK32" s="12">
        <f t="shared" si="77"/>
        <v>81.666666666666671</v>
      </c>
      <c r="CL32" s="12">
        <f t="shared" si="77"/>
        <v>86.666666666666671</v>
      </c>
      <c r="CM32" s="12">
        <f t="shared" si="77"/>
        <v>87.333333333333329</v>
      </c>
      <c r="CN32" s="12">
        <f t="shared" si="77"/>
        <v>91</v>
      </c>
      <c r="CO32" s="12">
        <f t="shared" si="77"/>
        <v>100</v>
      </c>
      <c r="CP32" s="12">
        <f t="shared" si="77"/>
        <v>94.333333333333329</v>
      </c>
      <c r="CQ32" s="12">
        <f t="shared" si="77"/>
        <v>94.666666666666671</v>
      </c>
      <c r="CR32" s="12">
        <f t="shared" si="77"/>
        <v>74.333333333333329</v>
      </c>
      <c r="CS32" s="12">
        <f t="shared" si="77"/>
        <v>76</v>
      </c>
      <c r="CT32" s="13">
        <f t="shared" si="9"/>
        <v>88.200000000000017</v>
      </c>
      <c r="CU32" s="12">
        <f t="shared" ref="CU32:DE32" si="78">AVERAGE(CU29:CU31)</f>
        <v>64</v>
      </c>
      <c r="CV32" s="12">
        <f t="shared" si="78"/>
        <v>43.666666666666664</v>
      </c>
      <c r="CW32" s="12">
        <f t="shared" si="78"/>
        <v>30</v>
      </c>
      <c r="CX32" s="12">
        <f t="shared" si="78"/>
        <v>50.333333333333336</v>
      </c>
      <c r="CY32" s="12">
        <f t="shared" si="78"/>
        <v>67.333333333333329</v>
      </c>
      <c r="CZ32" s="12">
        <f t="shared" si="78"/>
        <v>86</v>
      </c>
      <c r="DA32" s="12">
        <f t="shared" si="78"/>
        <v>72</v>
      </c>
      <c r="DB32" s="12">
        <f t="shared" si="78"/>
        <v>86.333333333333329</v>
      </c>
      <c r="DC32" s="12">
        <f t="shared" si="78"/>
        <v>68.333333333333329</v>
      </c>
      <c r="DD32" s="12">
        <f t="shared" si="78"/>
        <v>53.666666666666664</v>
      </c>
      <c r="DE32" s="12">
        <f t="shared" si="78"/>
        <v>60.666666666666664</v>
      </c>
      <c r="DF32" s="13">
        <f t="shared" si="10"/>
        <v>62.030303030303024</v>
      </c>
      <c r="DG32" s="16">
        <f t="shared" si="11"/>
        <v>81.821212121212127</v>
      </c>
      <c r="DH32" s="61"/>
      <c r="DI32" s="6" t="s">
        <v>12</v>
      </c>
      <c r="DJ32" s="12">
        <f t="shared" ref="DJ32:DS32" si="79">AVERAGE(DJ29:DJ31)</f>
        <v>42</v>
      </c>
      <c r="DK32" s="12">
        <f t="shared" si="79"/>
        <v>54.666666666666664</v>
      </c>
      <c r="DL32" s="12">
        <f t="shared" si="79"/>
        <v>45.666666666666664</v>
      </c>
      <c r="DM32" s="12">
        <f t="shared" si="79"/>
        <v>73.666666666666671</v>
      </c>
      <c r="DN32" s="12">
        <f t="shared" si="79"/>
        <v>52.333333333333336</v>
      </c>
      <c r="DO32" s="12">
        <f t="shared" si="79"/>
        <v>61.333333333333336</v>
      </c>
      <c r="DP32" s="12">
        <f t="shared" si="79"/>
        <v>74.333333333333329</v>
      </c>
      <c r="DQ32" s="12">
        <f t="shared" si="79"/>
        <v>85.333333333333329</v>
      </c>
      <c r="DR32" s="12">
        <f t="shared" si="79"/>
        <v>79.666666666666671</v>
      </c>
      <c r="DS32" s="12">
        <f t="shared" si="79"/>
        <v>61.333333333333336</v>
      </c>
      <c r="DT32" s="13">
        <f t="shared" si="12"/>
        <v>63.033333333333324</v>
      </c>
      <c r="DU32" s="12">
        <f t="shared" ref="DU32:ED32" si="80">AVERAGE(DU29:DU31)</f>
        <v>77.666666666666671</v>
      </c>
      <c r="DV32" s="12">
        <f t="shared" si="80"/>
        <v>62.666666666666664</v>
      </c>
      <c r="DW32" s="12">
        <f t="shared" si="80"/>
        <v>71.333333333333329</v>
      </c>
      <c r="DX32" s="12">
        <f t="shared" si="80"/>
        <v>77.666666666666671</v>
      </c>
      <c r="DY32" s="12">
        <f t="shared" si="80"/>
        <v>68.666666666666671</v>
      </c>
      <c r="DZ32" s="12">
        <f t="shared" si="80"/>
        <v>71.666666666666671</v>
      </c>
      <c r="EA32" s="12">
        <f t="shared" si="80"/>
        <v>90.333333333333329</v>
      </c>
      <c r="EB32" s="12">
        <f t="shared" si="80"/>
        <v>93.666666666666671</v>
      </c>
      <c r="EC32" s="12">
        <f t="shared" si="80"/>
        <v>88.333333333333329</v>
      </c>
      <c r="ED32" s="12">
        <f t="shared" si="80"/>
        <v>95.666666666666671</v>
      </c>
      <c r="EE32" s="13">
        <f t="shared" si="13"/>
        <v>79.76666666666668</v>
      </c>
      <c r="EF32" s="12">
        <f t="shared" ref="EF32:EP32" si="81">AVERAGE(EF29:EF31)</f>
        <v>96.333333333333329</v>
      </c>
      <c r="EG32" s="12">
        <f t="shared" si="81"/>
        <v>93.333333333333329</v>
      </c>
      <c r="EH32" s="12">
        <f t="shared" si="81"/>
        <v>81</v>
      </c>
      <c r="EI32" s="12">
        <f t="shared" si="81"/>
        <v>94.333333333333329</v>
      </c>
      <c r="EJ32" s="12">
        <f t="shared" si="81"/>
        <v>88</v>
      </c>
      <c r="EK32" s="12">
        <f t="shared" si="81"/>
        <v>78.666666666666671</v>
      </c>
      <c r="EL32" s="12">
        <f t="shared" si="81"/>
        <v>95.666666666666671</v>
      </c>
      <c r="EM32" s="12">
        <f t="shared" si="81"/>
        <v>74.666666666666671</v>
      </c>
      <c r="EN32" s="12">
        <f t="shared" si="81"/>
        <v>92.333333333333329</v>
      </c>
      <c r="EO32" s="12">
        <f t="shared" si="81"/>
        <v>88.666666666666671</v>
      </c>
      <c r="EP32" s="12">
        <f t="shared" si="81"/>
        <v>71</v>
      </c>
      <c r="EQ32" s="13">
        <f t="shared" si="14"/>
        <v>86.72727272727272</v>
      </c>
      <c r="ER32" s="16">
        <f t="shared" si="15"/>
        <v>76.509090909090915</v>
      </c>
      <c r="ES32" s="61"/>
      <c r="ET32" s="6" t="s">
        <v>12</v>
      </c>
      <c r="EU32" s="12">
        <f t="shared" ref="EU32:FD32" si="82">AVERAGE(EU29:EU31)</f>
        <v>95.333333333333329</v>
      </c>
      <c r="EV32" s="12">
        <f t="shared" si="82"/>
        <v>77.333333333333329</v>
      </c>
      <c r="EW32" s="12">
        <f t="shared" si="82"/>
        <v>63</v>
      </c>
      <c r="EX32" s="12">
        <f t="shared" si="82"/>
        <v>90.666666666666671</v>
      </c>
      <c r="EY32" s="12">
        <f t="shared" si="82"/>
        <v>85.333333333333329</v>
      </c>
      <c r="EZ32" s="12">
        <f t="shared" si="82"/>
        <v>97</v>
      </c>
      <c r="FA32" s="12">
        <f t="shared" si="82"/>
        <v>81.666666666666671</v>
      </c>
      <c r="FB32" s="12">
        <f t="shared" si="82"/>
        <v>75.666666666666671</v>
      </c>
      <c r="FC32" s="12">
        <f t="shared" si="82"/>
        <v>78.333333333333329</v>
      </c>
      <c r="FD32" s="12">
        <f t="shared" si="82"/>
        <v>50.666666666666664</v>
      </c>
      <c r="FE32" s="13">
        <f t="shared" si="16"/>
        <v>79.499999999999986</v>
      </c>
      <c r="FF32" s="12">
        <f t="shared" ref="FF32:FO32" si="83">AVERAGE(FF29:FF31)</f>
        <v>58.666666666666664</v>
      </c>
      <c r="FG32" s="12">
        <f t="shared" si="83"/>
        <v>61.333333333333336</v>
      </c>
      <c r="FH32" s="12">
        <f t="shared" si="83"/>
        <v>68.333333333333329</v>
      </c>
      <c r="FI32" s="12">
        <f t="shared" si="83"/>
        <v>76.333333333333329</v>
      </c>
      <c r="FJ32" s="12">
        <f t="shared" si="83"/>
        <v>80.666666666666671</v>
      </c>
      <c r="FK32" s="12">
        <f t="shared" si="83"/>
        <v>89.333333333333329</v>
      </c>
      <c r="FL32" s="12">
        <f t="shared" si="83"/>
        <v>63.333333333333336</v>
      </c>
      <c r="FM32" s="12">
        <f t="shared" si="83"/>
        <v>51</v>
      </c>
      <c r="FN32" s="12">
        <f t="shared" si="83"/>
        <v>35.333333333333336</v>
      </c>
      <c r="FO32" s="12">
        <f t="shared" si="83"/>
        <v>55.666666666666664</v>
      </c>
      <c r="FP32" s="13">
        <f t="shared" si="17"/>
        <v>64</v>
      </c>
      <c r="FQ32" s="12">
        <f t="shared" ref="FQ32:FX32" si="84">AVERAGE(FQ29:FQ31)</f>
        <v>78.333333333333329</v>
      </c>
      <c r="FR32" s="12">
        <f t="shared" si="84"/>
        <v>85.333333333333329</v>
      </c>
      <c r="FS32" s="12">
        <f t="shared" si="84"/>
        <v>92.666666666666671</v>
      </c>
      <c r="FT32" s="12">
        <f t="shared" si="84"/>
        <v>89.333333333333329</v>
      </c>
      <c r="FU32" s="12">
        <f t="shared" si="84"/>
        <v>93.666666666666671</v>
      </c>
      <c r="FV32" s="12">
        <f t="shared" si="84"/>
        <v>83.333333333333329</v>
      </c>
      <c r="FW32" s="12">
        <f t="shared" si="84"/>
        <v>92.333333333333329</v>
      </c>
      <c r="FX32" s="12">
        <f t="shared" si="84"/>
        <v>76.333333333333329</v>
      </c>
      <c r="FY32" s="12"/>
      <c r="FZ32" s="13">
        <f t="shared" si="18"/>
        <v>86.416666666666671</v>
      </c>
      <c r="GA32" s="16">
        <f t="shared" si="19"/>
        <v>76.6388888888889</v>
      </c>
      <c r="GB32" s="61"/>
      <c r="GC32" s="6" t="s">
        <v>12</v>
      </c>
      <c r="GD32" s="13">
        <f t="shared" ref="GD32:GM32" si="85">AVERAGE(GD29:GD31)</f>
        <v>85.666666666666671</v>
      </c>
      <c r="GE32" s="13">
        <f t="shared" si="85"/>
        <v>82.333333333333329</v>
      </c>
      <c r="GF32" s="13">
        <f t="shared" si="85"/>
        <v>59</v>
      </c>
      <c r="GG32" s="13">
        <f t="shared" si="85"/>
        <v>40.666666666666664</v>
      </c>
      <c r="GH32" s="13">
        <f t="shared" si="85"/>
        <v>87.666666666666671</v>
      </c>
      <c r="GI32" s="13">
        <f t="shared" si="85"/>
        <v>94.666666666666671</v>
      </c>
      <c r="GJ32" s="13">
        <f t="shared" si="85"/>
        <v>97.333333333333329</v>
      </c>
      <c r="GK32" s="13">
        <f t="shared" si="85"/>
        <v>97.333333333333329</v>
      </c>
      <c r="GL32" s="13">
        <f t="shared" si="85"/>
        <v>93</v>
      </c>
      <c r="GM32" s="13">
        <f t="shared" si="85"/>
        <v>92</v>
      </c>
      <c r="GN32" s="13">
        <f t="shared" si="20"/>
        <v>82.966666666666669</v>
      </c>
      <c r="GO32" s="13">
        <f t="shared" ref="GO32:GX32" si="86">AVERAGE(GO29:GO31)</f>
        <v>84</v>
      </c>
      <c r="GP32" s="13">
        <f t="shared" si="86"/>
        <v>86.666666666666671</v>
      </c>
      <c r="GQ32" s="13">
        <f t="shared" si="86"/>
        <v>80.333333333333329</v>
      </c>
      <c r="GR32" s="13">
        <f t="shared" si="86"/>
        <v>88.666666666666671</v>
      </c>
      <c r="GS32" s="13">
        <f t="shared" si="86"/>
        <v>77</v>
      </c>
      <c r="GT32" s="13">
        <f t="shared" si="86"/>
        <v>73.666666666666671</v>
      </c>
      <c r="GU32" s="13">
        <f t="shared" si="86"/>
        <v>65</v>
      </c>
      <c r="GV32" s="13">
        <f t="shared" si="86"/>
        <v>60.666666666666664</v>
      </c>
      <c r="GW32" s="13">
        <f t="shared" si="86"/>
        <v>79.666666666666671</v>
      </c>
      <c r="GX32" s="13">
        <f t="shared" si="86"/>
        <v>67</v>
      </c>
      <c r="GY32" s="13">
        <f t="shared" si="21"/>
        <v>76.266666666666666</v>
      </c>
      <c r="GZ32" s="13">
        <f t="shared" ref="GZ32:HJ32" si="87">AVERAGE(GZ29:GZ31)</f>
        <v>51.333333333333336</v>
      </c>
      <c r="HA32" s="13">
        <f t="shared" si="87"/>
        <v>61.666666666666664</v>
      </c>
      <c r="HB32" s="13">
        <f t="shared" si="87"/>
        <v>80.333333333333329</v>
      </c>
      <c r="HC32" s="13">
        <f t="shared" si="87"/>
        <v>77.666666666666671</v>
      </c>
      <c r="HD32" s="13">
        <f t="shared" si="87"/>
        <v>86</v>
      </c>
      <c r="HE32" s="13">
        <f t="shared" si="87"/>
        <v>79.666666666666671</v>
      </c>
      <c r="HF32" s="13">
        <f t="shared" si="87"/>
        <v>91.333333333333329</v>
      </c>
      <c r="HG32" s="13">
        <f t="shared" si="87"/>
        <v>77</v>
      </c>
      <c r="HH32" s="13">
        <f t="shared" si="87"/>
        <v>57.666666666666664</v>
      </c>
      <c r="HI32" s="13">
        <f t="shared" si="87"/>
        <v>50.333333333333336</v>
      </c>
      <c r="HJ32" s="13">
        <f t="shared" si="87"/>
        <v>53.333333333333336</v>
      </c>
      <c r="HK32" s="13">
        <f t="shared" si="22"/>
        <v>69.666666666666671</v>
      </c>
      <c r="HL32" s="16">
        <f t="shared" si="23"/>
        <v>76.300000000000011</v>
      </c>
      <c r="HM32" s="61"/>
      <c r="HN32" s="6" t="s">
        <v>12</v>
      </c>
      <c r="HO32" s="13">
        <f t="shared" ref="HO32:HX32" si="88">AVERAGE(HO29:HO31)</f>
        <v>65.333333333333329</v>
      </c>
      <c r="HP32" s="13">
        <f t="shared" si="88"/>
        <v>44</v>
      </c>
      <c r="HQ32" s="13">
        <f t="shared" si="88"/>
        <v>45.333333333333336</v>
      </c>
      <c r="HR32" s="13">
        <f t="shared" si="88"/>
        <v>43.666666666666664</v>
      </c>
      <c r="HS32" s="13">
        <f t="shared" si="88"/>
        <v>73</v>
      </c>
      <c r="HT32" s="13">
        <f t="shared" si="88"/>
        <v>81.666666666666671</v>
      </c>
      <c r="HU32" s="13">
        <f t="shared" si="88"/>
        <v>70.666666666666671</v>
      </c>
      <c r="HV32" s="13">
        <f t="shared" si="88"/>
        <v>64</v>
      </c>
      <c r="HW32" s="13">
        <f t="shared" si="88"/>
        <v>61</v>
      </c>
      <c r="HX32" s="13">
        <f t="shared" si="88"/>
        <v>52.666666666666664</v>
      </c>
      <c r="HY32" s="13">
        <f t="shared" si="24"/>
        <v>60.13333333333334</v>
      </c>
      <c r="HZ32" s="13">
        <f t="shared" ref="HZ32:II32" si="89">AVERAGE(HZ29:HZ31)</f>
        <v>54.333333333333336</v>
      </c>
      <c r="IA32" s="13">
        <f t="shared" si="89"/>
        <v>48</v>
      </c>
      <c r="IB32" s="13">
        <f t="shared" si="89"/>
        <v>45.666666666666664</v>
      </c>
      <c r="IC32" s="13">
        <f t="shared" si="89"/>
        <v>39</v>
      </c>
      <c r="ID32" s="13">
        <f t="shared" si="89"/>
        <v>44.666666666666664</v>
      </c>
      <c r="IE32" s="13">
        <f t="shared" si="89"/>
        <v>58.333333333333336</v>
      </c>
      <c r="IF32" s="13">
        <f t="shared" si="89"/>
        <v>54.666666666666664</v>
      </c>
      <c r="IG32" s="13">
        <f t="shared" si="89"/>
        <v>49.666666666666664</v>
      </c>
      <c r="IH32" s="13">
        <f t="shared" si="89"/>
        <v>69.333333333333329</v>
      </c>
      <c r="II32" s="13">
        <f t="shared" si="89"/>
        <v>53.666666666666664</v>
      </c>
      <c r="IJ32" s="13">
        <f t="shared" si="25"/>
        <v>51.733333333333334</v>
      </c>
      <c r="IK32" s="13">
        <f t="shared" ref="IK32:IT32" si="90">AVERAGE(IK29:IK31)</f>
        <v>54.333333333333336</v>
      </c>
      <c r="IL32" s="13">
        <f t="shared" si="90"/>
        <v>54.666666666666664</v>
      </c>
      <c r="IM32" s="13">
        <f t="shared" si="90"/>
        <v>60.333333333333336</v>
      </c>
      <c r="IN32" s="13">
        <f t="shared" si="90"/>
        <v>62.333333333333336</v>
      </c>
      <c r="IO32" s="13">
        <f t="shared" si="90"/>
        <v>63</v>
      </c>
      <c r="IP32" s="13">
        <f t="shared" si="90"/>
        <v>59.333333333333336</v>
      </c>
      <c r="IQ32" s="13">
        <f t="shared" si="90"/>
        <v>60</v>
      </c>
      <c r="IR32" s="13">
        <f t="shared" si="90"/>
        <v>72.666666666666671</v>
      </c>
      <c r="IS32" s="13">
        <f t="shared" si="90"/>
        <v>56.666666666666664</v>
      </c>
      <c r="IT32" s="13">
        <f t="shared" si="90"/>
        <v>58.333333333333336</v>
      </c>
      <c r="IU32" s="13">
        <f t="shared" si="26"/>
        <v>60.166666666666671</v>
      </c>
      <c r="IV32" s="16">
        <f t="shared" si="27"/>
        <v>57.344444444444456</v>
      </c>
      <c r="IW32" s="61"/>
      <c r="IX32" s="6" t="s">
        <v>12</v>
      </c>
      <c r="IY32" s="12">
        <f t="shared" ref="IY32:JH32" si="91">AVERAGE(IY29:IY31)</f>
        <v>65</v>
      </c>
      <c r="IZ32" s="12">
        <f t="shared" si="91"/>
        <v>66.666666666666671</v>
      </c>
      <c r="JA32" s="12">
        <f t="shared" si="91"/>
        <v>46.666666666666664</v>
      </c>
      <c r="JB32" s="12">
        <f t="shared" si="91"/>
        <v>67</v>
      </c>
      <c r="JC32" s="12">
        <f t="shared" si="91"/>
        <v>65.666666666666671</v>
      </c>
      <c r="JD32" s="12">
        <f t="shared" si="91"/>
        <v>65.333333333333329</v>
      </c>
      <c r="JE32" s="12">
        <f t="shared" si="91"/>
        <v>74.333333333333329</v>
      </c>
      <c r="JF32" s="12">
        <f t="shared" si="91"/>
        <v>65.333333333333329</v>
      </c>
      <c r="JG32" s="12">
        <f t="shared" si="91"/>
        <v>73.333333333333329</v>
      </c>
      <c r="JH32" s="12">
        <f t="shared" si="91"/>
        <v>66.333333333333329</v>
      </c>
      <c r="JI32" s="13">
        <f t="shared" si="28"/>
        <v>65.566666666666677</v>
      </c>
      <c r="JJ32" s="12">
        <f t="shared" ref="JJ32:JS32" si="92">AVERAGE(JJ29:JJ31)</f>
        <v>91.666666666666671</v>
      </c>
      <c r="JK32" s="12">
        <f t="shared" si="92"/>
        <v>69.666666666666671</v>
      </c>
      <c r="JL32" s="12">
        <f t="shared" si="92"/>
        <v>59</v>
      </c>
      <c r="JM32" s="12">
        <f t="shared" si="92"/>
        <v>65.333333333333329</v>
      </c>
      <c r="JN32" s="12">
        <f t="shared" si="92"/>
        <v>73.666666666666671</v>
      </c>
      <c r="JO32" s="12">
        <f t="shared" si="92"/>
        <v>86</v>
      </c>
      <c r="JP32" s="12">
        <f t="shared" si="92"/>
        <v>84</v>
      </c>
      <c r="JQ32" s="12">
        <f t="shared" si="92"/>
        <v>81</v>
      </c>
      <c r="JR32" s="12">
        <f t="shared" si="92"/>
        <v>58</v>
      </c>
      <c r="JS32" s="12">
        <f t="shared" si="92"/>
        <v>65.666666666666671</v>
      </c>
      <c r="JT32" s="13">
        <f t="shared" si="29"/>
        <v>73.400000000000006</v>
      </c>
      <c r="JU32" s="12">
        <f t="shared" ref="JU32:KE32" si="93">AVERAGE(JU29:JU31)</f>
        <v>64</v>
      </c>
      <c r="JV32" s="12">
        <f t="shared" si="93"/>
        <v>63</v>
      </c>
      <c r="JW32" s="12">
        <f t="shared" si="93"/>
        <v>62.666666666666664</v>
      </c>
      <c r="JX32" s="12">
        <f t="shared" si="93"/>
        <v>66</v>
      </c>
      <c r="JY32" s="12">
        <f t="shared" si="93"/>
        <v>71.666666666666671</v>
      </c>
      <c r="JZ32" s="12">
        <f t="shared" si="93"/>
        <v>56.666666666666664</v>
      </c>
      <c r="KA32" s="12">
        <f t="shared" si="93"/>
        <v>64.666666666666671</v>
      </c>
      <c r="KB32" s="12">
        <f t="shared" si="93"/>
        <v>50.666666666666664</v>
      </c>
      <c r="KC32" s="12">
        <f t="shared" si="93"/>
        <v>69</v>
      </c>
      <c r="KD32" s="12">
        <f t="shared" si="93"/>
        <v>59</v>
      </c>
      <c r="KE32" s="12">
        <f t="shared" si="93"/>
        <v>60</v>
      </c>
      <c r="KF32" s="13">
        <f t="shared" si="30"/>
        <v>62.484848484848492</v>
      </c>
      <c r="KG32" s="16">
        <f t="shared" si="31"/>
        <v>67.15050505050506</v>
      </c>
      <c r="KH32" s="61"/>
      <c r="KI32" s="6" t="s">
        <v>12</v>
      </c>
      <c r="KJ32" s="13">
        <f t="shared" ref="KJ32:KS32" si="94">AVERAGE(KJ29:KJ31)</f>
        <v>64.666666666666671</v>
      </c>
      <c r="KK32" s="13">
        <f t="shared" si="94"/>
        <v>55</v>
      </c>
      <c r="KL32" s="13">
        <f t="shared" si="94"/>
        <v>57.333333333333336</v>
      </c>
      <c r="KM32" s="13">
        <f t="shared" si="94"/>
        <v>66.333333333333329</v>
      </c>
      <c r="KN32" s="13">
        <f t="shared" si="94"/>
        <v>74.666666666666671</v>
      </c>
      <c r="KO32" s="13">
        <f t="shared" si="94"/>
        <v>60</v>
      </c>
      <c r="KP32" s="13">
        <f t="shared" si="94"/>
        <v>59</v>
      </c>
      <c r="KQ32" s="13">
        <f t="shared" si="94"/>
        <v>60</v>
      </c>
      <c r="KR32" s="13">
        <f t="shared" si="94"/>
        <v>74.666666666666671</v>
      </c>
      <c r="KS32" s="13">
        <f t="shared" si="94"/>
        <v>73</v>
      </c>
      <c r="KT32" s="13">
        <f t="shared" si="32"/>
        <v>64.466666666666669</v>
      </c>
      <c r="KU32" s="13">
        <f t="shared" ref="KU32:LD32" si="95">AVERAGE(KU29:KU31)</f>
        <v>67.666666666666671</v>
      </c>
      <c r="KV32" s="13">
        <f t="shared" si="95"/>
        <v>65</v>
      </c>
      <c r="KW32" s="13">
        <f t="shared" si="95"/>
        <v>58.333333333333336</v>
      </c>
      <c r="KX32" s="13">
        <f t="shared" si="95"/>
        <v>56</v>
      </c>
      <c r="KY32" s="13">
        <f t="shared" si="95"/>
        <v>52</v>
      </c>
      <c r="KZ32" s="13">
        <f t="shared" si="95"/>
        <v>53.666666666666664</v>
      </c>
      <c r="LA32" s="13">
        <f t="shared" si="95"/>
        <v>70</v>
      </c>
      <c r="LB32" s="13">
        <f t="shared" si="95"/>
        <v>91.333333333333329</v>
      </c>
      <c r="LC32" s="13">
        <f t="shared" si="95"/>
        <v>74.333333333333329</v>
      </c>
      <c r="LD32" s="13">
        <f t="shared" si="95"/>
        <v>60</v>
      </c>
      <c r="LE32" s="13">
        <f t="shared" si="33"/>
        <v>64.833333333333343</v>
      </c>
      <c r="LF32" s="13">
        <f t="shared" ref="LF32:LO32" si="96">AVERAGE(LF29:LF31)</f>
        <v>83.666666666666671</v>
      </c>
      <c r="LG32" s="13">
        <f t="shared" si="96"/>
        <v>65.666666666666671</v>
      </c>
      <c r="LH32" s="13">
        <f t="shared" si="96"/>
        <v>61</v>
      </c>
      <c r="LI32" s="13">
        <f t="shared" si="96"/>
        <v>70</v>
      </c>
      <c r="LJ32" s="13">
        <f t="shared" si="96"/>
        <v>50</v>
      </c>
      <c r="LK32" s="13">
        <f t="shared" si="96"/>
        <v>51.666666666666664</v>
      </c>
      <c r="LL32" s="13">
        <f t="shared" si="96"/>
        <v>73</v>
      </c>
      <c r="LM32" s="13">
        <f t="shared" si="96"/>
        <v>65.333333333333329</v>
      </c>
      <c r="LN32" s="13">
        <f t="shared" si="96"/>
        <v>83</v>
      </c>
      <c r="LO32" s="13">
        <f t="shared" si="96"/>
        <v>88.666666666666671</v>
      </c>
      <c r="LP32" s="13">
        <f t="shared" si="34"/>
        <v>69.2</v>
      </c>
      <c r="LQ32" s="16">
        <f t="shared" si="35"/>
        <v>66.166666666666671</v>
      </c>
      <c r="LR32" s="61"/>
      <c r="LS32" s="6" t="s">
        <v>12</v>
      </c>
      <c r="LT32" s="12">
        <f t="shared" ref="LT32:NA32" si="97">AVERAGE(LT29:LT31)</f>
        <v>76.333333333333329</v>
      </c>
      <c r="LU32" s="12">
        <f t="shared" si="97"/>
        <v>59</v>
      </c>
      <c r="LV32" s="12">
        <f t="shared" si="97"/>
        <v>74.666666666666671</v>
      </c>
      <c r="LW32" s="12">
        <f t="shared" si="97"/>
        <v>61.333333333333336</v>
      </c>
      <c r="LX32" s="12">
        <f t="shared" si="97"/>
        <v>65</v>
      </c>
      <c r="LY32" s="12">
        <f t="shared" si="97"/>
        <v>63.333333333333336</v>
      </c>
      <c r="LZ32" s="12">
        <f t="shared" si="97"/>
        <v>62.333333333333336</v>
      </c>
      <c r="MA32" s="12">
        <f t="shared" si="97"/>
        <v>60.666666666666664</v>
      </c>
      <c r="MB32" s="12">
        <f t="shared" si="97"/>
        <v>63.666666666666664</v>
      </c>
      <c r="MC32" s="12">
        <f t="shared" si="97"/>
        <v>68.333333333333329</v>
      </c>
      <c r="MD32" s="12">
        <f t="shared" si="97"/>
        <v>65.466666666666669</v>
      </c>
      <c r="ME32" s="12">
        <f t="shared" si="97"/>
        <v>45.666666666666664</v>
      </c>
      <c r="MF32" s="12">
        <f t="shared" si="97"/>
        <v>55.666666666666664</v>
      </c>
      <c r="MG32" s="12">
        <f t="shared" si="97"/>
        <v>65.333333333333329</v>
      </c>
      <c r="MH32" s="12">
        <f t="shared" si="97"/>
        <v>64.666666666666671</v>
      </c>
      <c r="MI32" s="12">
        <f t="shared" si="97"/>
        <v>49.333333333333336</v>
      </c>
      <c r="MJ32" s="12">
        <f t="shared" si="97"/>
        <v>49.333333333333336</v>
      </c>
      <c r="MK32" s="12">
        <f t="shared" si="97"/>
        <v>61.666666666666664</v>
      </c>
      <c r="ML32" s="12">
        <f t="shared" si="97"/>
        <v>54.666666666666664</v>
      </c>
      <c r="MM32" s="12">
        <f t="shared" si="97"/>
        <v>64</v>
      </c>
      <c r="MN32" s="12">
        <f t="shared" si="97"/>
        <v>56.666666666666664</v>
      </c>
      <c r="MO32" s="12">
        <f t="shared" si="97"/>
        <v>56.70000000000001</v>
      </c>
      <c r="MP32" s="12">
        <f t="shared" si="97"/>
        <v>53.666666666666664</v>
      </c>
      <c r="MQ32" s="12">
        <f t="shared" si="97"/>
        <v>54.666666666666664</v>
      </c>
      <c r="MR32" s="12">
        <f t="shared" si="97"/>
        <v>49.666666666666664</v>
      </c>
      <c r="MS32" s="12">
        <f t="shared" si="97"/>
        <v>54.333333333333336</v>
      </c>
      <c r="MT32" s="12">
        <f t="shared" si="97"/>
        <v>52.333333333333336</v>
      </c>
      <c r="MU32" s="12">
        <f t="shared" si="97"/>
        <v>33.333333333333336</v>
      </c>
      <c r="MV32" s="12">
        <f t="shared" si="97"/>
        <v>54.333333333333336</v>
      </c>
      <c r="MW32" s="12">
        <f t="shared" si="97"/>
        <v>55.666666666666664</v>
      </c>
      <c r="MX32" s="12">
        <f t="shared" si="97"/>
        <v>56.666666666666664</v>
      </c>
      <c r="MY32" s="12">
        <f t="shared" si="97"/>
        <v>59.666666666666664</v>
      </c>
      <c r="MZ32" s="12">
        <f t="shared" si="97"/>
        <v>68.333333333333329</v>
      </c>
      <c r="NA32" s="12">
        <f t="shared" si="97"/>
        <v>53.878787878787875</v>
      </c>
      <c r="NB32" s="16">
        <f t="shared" si="39"/>
        <v>58.681818181818187</v>
      </c>
    </row>
    <row r="33" spans="2:366" ht="15.75" x14ac:dyDescent="0.25">
      <c r="B33" s="62" t="s">
        <v>11</v>
      </c>
      <c r="C33" s="63"/>
      <c r="D33" s="10">
        <v>0</v>
      </c>
      <c r="E33" s="10">
        <v>0</v>
      </c>
      <c r="F33" s="10"/>
      <c r="G33" s="10">
        <v>0</v>
      </c>
      <c r="H33" s="10">
        <v>0</v>
      </c>
      <c r="I33" s="10">
        <v>0</v>
      </c>
      <c r="J33" s="10">
        <v>0.9</v>
      </c>
      <c r="K33" s="10">
        <v>0.7</v>
      </c>
      <c r="L33" s="10">
        <v>3.4</v>
      </c>
      <c r="M33" s="10">
        <v>0</v>
      </c>
      <c r="N33" s="11">
        <f>SUM(D33:M33)</f>
        <v>5</v>
      </c>
      <c r="O33" s="10">
        <v>0</v>
      </c>
      <c r="P33" s="10">
        <v>0</v>
      </c>
      <c r="Q33" s="10">
        <v>0</v>
      </c>
      <c r="R33" s="10">
        <v>0</v>
      </c>
      <c r="S33" s="10">
        <v>0.1</v>
      </c>
      <c r="T33" s="10">
        <v>0</v>
      </c>
      <c r="U33" s="10">
        <v>0</v>
      </c>
      <c r="V33" s="10"/>
      <c r="W33" s="10">
        <v>0</v>
      </c>
      <c r="X33" s="49">
        <v>0</v>
      </c>
      <c r="Y33" s="11">
        <f>SUM(O33:X33)</f>
        <v>0.1</v>
      </c>
      <c r="Z33" s="49">
        <v>0</v>
      </c>
      <c r="AA33" s="49">
        <v>0</v>
      </c>
      <c r="AB33" s="49">
        <v>6.6</v>
      </c>
      <c r="AC33" s="49">
        <v>20.9</v>
      </c>
      <c r="AD33" s="49">
        <v>46.2</v>
      </c>
      <c r="AE33" s="49">
        <v>23</v>
      </c>
      <c r="AF33" s="48">
        <v>11</v>
      </c>
      <c r="AG33" s="48">
        <v>0</v>
      </c>
      <c r="AH33" s="48">
        <v>0.4</v>
      </c>
      <c r="AI33" s="48">
        <v>1.8</v>
      </c>
      <c r="AJ33" s="48">
        <v>6.1</v>
      </c>
      <c r="AK33" s="11">
        <f>SUM(Z33:AJ33)</f>
        <v>116</v>
      </c>
      <c r="AL33" s="15">
        <f>SUM(N33,Y33,AK33)</f>
        <v>121.1</v>
      </c>
      <c r="AM33" s="62" t="s">
        <v>11</v>
      </c>
      <c r="AN33" s="63"/>
      <c r="AO33" s="48">
        <v>0.5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/>
      <c r="AW33" s="10"/>
      <c r="AX33" s="10"/>
      <c r="AY33" s="11">
        <f>SUM(AO33:AX33)</f>
        <v>0.5</v>
      </c>
      <c r="AZ33" s="10">
        <v>0</v>
      </c>
      <c r="BA33" s="10">
        <v>0.5</v>
      </c>
      <c r="BB33" s="10">
        <v>0.2</v>
      </c>
      <c r="BC33" s="10">
        <v>16.399999999999999</v>
      </c>
      <c r="BD33" s="10">
        <v>9.9</v>
      </c>
      <c r="BE33" s="10"/>
      <c r="BF33" s="10">
        <v>0</v>
      </c>
      <c r="BG33" s="10">
        <v>0</v>
      </c>
      <c r="BH33" s="10">
        <v>0</v>
      </c>
      <c r="BI33" s="10">
        <v>21.7</v>
      </c>
      <c r="BJ33" s="11">
        <f>SUM(AZ33:BI33)</f>
        <v>48.7</v>
      </c>
      <c r="BK33" s="10"/>
      <c r="BL33" s="10"/>
      <c r="BM33" s="10"/>
      <c r="BN33" s="10"/>
      <c r="BO33" s="10">
        <v>0</v>
      </c>
      <c r="BP33" s="10"/>
      <c r="BQ33" s="10"/>
      <c r="BR33" s="10">
        <v>0</v>
      </c>
      <c r="BS33" s="10"/>
      <c r="BT33" s="10">
        <v>0.3</v>
      </c>
      <c r="BU33" s="11">
        <f>SUM(BK33:BT33)</f>
        <v>0.3</v>
      </c>
      <c r="BV33" s="15">
        <f>SUM(AY33,BJ33,BU33)</f>
        <v>49.5</v>
      </c>
      <c r="BW33" s="62" t="s">
        <v>11</v>
      </c>
      <c r="BX33" s="63"/>
      <c r="BY33" s="10">
        <v>0.8</v>
      </c>
      <c r="BZ33" s="10">
        <v>5.5</v>
      </c>
      <c r="CA33" s="10">
        <v>9.9</v>
      </c>
      <c r="CB33" s="10">
        <v>16</v>
      </c>
      <c r="CC33" s="10">
        <v>1.2</v>
      </c>
      <c r="CD33" s="10">
        <v>2.7</v>
      </c>
      <c r="CE33" s="10">
        <v>12.3</v>
      </c>
      <c r="CF33" s="10">
        <v>0.1</v>
      </c>
      <c r="CG33" s="10">
        <v>22.3</v>
      </c>
      <c r="CH33" s="10">
        <v>7.5</v>
      </c>
      <c r="CI33" s="11">
        <f>SUM(BY33:CH33)</f>
        <v>78.300000000000011</v>
      </c>
      <c r="CJ33" s="10"/>
      <c r="CK33" s="10">
        <v>0.1</v>
      </c>
      <c r="CL33" s="10">
        <v>0</v>
      </c>
      <c r="CM33" s="10">
        <v>0</v>
      </c>
      <c r="CN33" s="10">
        <v>0</v>
      </c>
      <c r="CO33" s="10">
        <v>0</v>
      </c>
      <c r="CP33" s="10">
        <v>0.1</v>
      </c>
      <c r="CQ33" s="10">
        <v>6</v>
      </c>
      <c r="CR33" s="10">
        <v>0</v>
      </c>
      <c r="CS33" s="10">
        <v>0</v>
      </c>
      <c r="CT33" s="11">
        <f>SUM(CJ33:CS33)</f>
        <v>6.2</v>
      </c>
      <c r="CU33" s="10">
        <v>0</v>
      </c>
      <c r="CV33" s="10"/>
      <c r="CW33" s="10"/>
      <c r="CX33" s="10"/>
      <c r="CY33" s="10">
        <v>0</v>
      </c>
      <c r="CZ33" s="10"/>
      <c r="DA33" s="10">
        <v>7.3</v>
      </c>
      <c r="DB33" s="10">
        <v>0</v>
      </c>
      <c r="DC33" s="10">
        <v>1.2</v>
      </c>
      <c r="DD33" s="10"/>
      <c r="DE33" s="10"/>
      <c r="DF33" s="11">
        <f>SUM(CU33:DE33)</f>
        <v>8.5</v>
      </c>
      <c r="DG33" s="15">
        <f>SUM(CI33,CT33,DF33)</f>
        <v>93.000000000000014</v>
      </c>
      <c r="DH33" s="62" t="s">
        <v>11</v>
      </c>
      <c r="DI33" s="63"/>
      <c r="DJ33" s="10"/>
      <c r="DK33" s="10"/>
      <c r="DL33" s="10"/>
      <c r="DM33" s="10"/>
      <c r="DN33" s="10">
        <v>0.1</v>
      </c>
      <c r="DO33" s="10"/>
      <c r="DP33" s="10">
        <v>0</v>
      </c>
      <c r="DQ33" s="10">
        <v>0</v>
      </c>
      <c r="DR33" s="10">
        <v>0</v>
      </c>
      <c r="DS33" s="10"/>
      <c r="DT33" s="11">
        <f>SUM(DJ33:DS33)</f>
        <v>0.1</v>
      </c>
      <c r="DU33" s="10">
        <v>0</v>
      </c>
      <c r="DV33" s="10">
        <v>0</v>
      </c>
      <c r="DW33" s="10"/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/>
      <c r="ED33" s="10">
        <v>0</v>
      </c>
      <c r="EE33" s="11">
        <f>SUM(DU33:ED33)</f>
        <v>0</v>
      </c>
      <c r="EF33" s="10"/>
      <c r="EG33" s="10"/>
      <c r="EH33" s="10">
        <v>0</v>
      </c>
      <c r="EI33" s="10">
        <v>2.4</v>
      </c>
      <c r="EJ33" s="10">
        <v>3.3</v>
      </c>
      <c r="EK33" s="10">
        <v>1</v>
      </c>
      <c r="EL33" s="10">
        <v>5.4</v>
      </c>
      <c r="EM33" s="10">
        <v>5.2</v>
      </c>
      <c r="EN33" s="10">
        <v>0</v>
      </c>
      <c r="EO33" s="10"/>
      <c r="EP33" s="10"/>
      <c r="EQ33" s="11">
        <f>SUM(EF33:EP33)</f>
        <v>17.3</v>
      </c>
      <c r="ER33" s="15">
        <f>SUM(DT33,EE33,EQ33)</f>
        <v>17.400000000000002</v>
      </c>
      <c r="ES33" s="62" t="s">
        <v>11</v>
      </c>
      <c r="ET33" s="63"/>
      <c r="EU33" s="10">
        <v>43.3</v>
      </c>
      <c r="EV33" s="10">
        <v>5.4</v>
      </c>
      <c r="EW33" s="10">
        <v>1.7</v>
      </c>
      <c r="EX33" s="10">
        <v>0</v>
      </c>
      <c r="EY33" s="10"/>
      <c r="EZ33" s="10"/>
      <c r="FA33" s="10">
        <v>21.6</v>
      </c>
      <c r="FB33" s="10"/>
      <c r="FC33" s="10"/>
      <c r="FD33" s="10">
        <v>0.4</v>
      </c>
      <c r="FE33" s="11">
        <f>SUM(EU33:FD33)</f>
        <v>72.400000000000006</v>
      </c>
      <c r="FF33" s="10">
        <v>0</v>
      </c>
      <c r="FG33" s="10"/>
      <c r="FH33" s="10">
        <v>0</v>
      </c>
      <c r="FI33" s="10">
        <v>0</v>
      </c>
      <c r="FJ33" s="10">
        <v>0</v>
      </c>
      <c r="FK33" s="10">
        <v>0</v>
      </c>
      <c r="FL33" s="10">
        <v>0.6</v>
      </c>
      <c r="FM33" s="10">
        <v>0</v>
      </c>
      <c r="FN33" s="10"/>
      <c r="FO33" s="10"/>
      <c r="FP33" s="11">
        <f>SUM(FF33:FO33)</f>
        <v>0.6</v>
      </c>
      <c r="FQ33" s="10">
        <v>0</v>
      </c>
      <c r="FR33" s="10">
        <v>0</v>
      </c>
      <c r="FS33" s="10"/>
      <c r="FT33" s="10">
        <v>0.4</v>
      </c>
      <c r="FU33" s="10">
        <v>1.7</v>
      </c>
      <c r="FV33" s="10">
        <v>1.2</v>
      </c>
      <c r="FW33" s="10"/>
      <c r="FX33" s="10">
        <v>0.3</v>
      </c>
      <c r="FY33" s="10"/>
      <c r="FZ33" s="11">
        <f>SUM(FQ33:FY33)</f>
        <v>3.5999999999999996</v>
      </c>
      <c r="GA33" s="15">
        <f>SUM(FE33,FP33,FZ33)</f>
        <v>76.599999999999994</v>
      </c>
      <c r="GB33" s="62" t="s">
        <v>11</v>
      </c>
      <c r="GC33" s="63"/>
      <c r="GD33" s="10">
        <v>1.4</v>
      </c>
      <c r="GE33" s="10"/>
      <c r="GF33" s="10">
        <v>0.7</v>
      </c>
      <c r="GG33" s="10"/>
      <c r="GH33" s="10"/>
      <c r="GI33" s="10">
        <v>0.3</v>
      </c>
      <c r="GJ33" s="10">
        <v>46.4</v>
      </c>
      <c r="GK33" s="10">
        <v>31.3</v>
      </c>
      <c r="GL33" s="10">
        <v>12.2</v>
      </c>
      <c r="GM33" s="10">
        <v>9.6999999999999993</v>
      </c>
      <c r="GN33" s="11">
        <f>SUM(GD33:GM33)</f>
        <v>102</v>
      </c>
      <c r="GO33" s="10">
        <v>0.3</v>
      </c>
      <c r="GP33" s="10">
        <v>0</v>
      </c>
      <c r="GQ33" s="10">
        <v>3</v>
      </c>
      <c r="GR33" s="10">
        <v>0.7</v>
      </c>
      <c r="GS33" s="10">
        <v>5.7</v>
      </c>
      <c r="GT33" s="10"/>
      <c r="GU33" s="10">
        <v>0</v>
      </c>
      <c r="GV33" s="10">
        <v>0</v>
      </c>
      <c r="GW33" s="10">
        <v>0</v>
      </c>
      <c r="GX33" s="10">
        <v>19</v>
      </c>
      <c r="GY33" s="11">
        <f>SUM(GO33:GX33)</f>
        <v>28.7</v>
      </c>
      <c r="GZ33" s="10"/>
      <c r="HA33" s="10">
        <v>0</v>
      </c>
      <c r="HB33" s="10">
        <v>0</v>
      </c>
      <c r="HC33" s="10"/>
      <c r="HD33" s="10">
        <v>0</v>
      </c>
      <c r="HE33" s="10">
        <v>0</v>
      </c>
      <c r="HF33" s="10">
        <v>4.8</v>
      </c>
      <c r="HG33" s="10">
        <v>1.9</v>
      </c>
      <c r="HH33" s="10"/>
      <c r="HI33" s="10"/>
      <c r="HJ33" s="10">
        <v>0.6</v>
      </c>
      <c r="HK33" s="11">
        <f>SUM(GZ33:HJ33)</f>
        <v>7.2999999999999989</v>
      </c>
      <c r="HL33" s="15">
        <f>SUM(GN33,GY33,HK33)</f>
        <v>138</v>
      </c>
      <c r="HM33" s="62" t="s">
        <v>11</v>
      </c>
      <c r="HN33" s="63"/>
      <c r="HO33" s="10"/>
      <c r="HP33" s="10">
        <v>0.4</v>
      </c>
      <c r="HQ33" s="10"/>
      <c r="HR33" s="10"/>
      <c r="HS33" s="10"/>
      <c r="HT33" s="10">
        <v>2.4</v>
      </c>
      <c r="HU33" s="10">
        <v>7.9</v>
      </c>
      <c r="HV33" s="10">
        <v>1.9</v>
      </c>
      <c r="HW33" s="10"/>
      <c r="HX33" s="10"/>
      <c r="HY33" s="11">
        <f>SUM(HO33:HX33)</f>
        <v>12.6</v>
      </c>
      <c r="HZ33" s="10">
        <v>0</v>
      </c>
      <c r="IA33" s="10">
        <v>0</v>
      </c>
      <c r="IB33" s="10"/>
      <c r="IC33" s="10">
        <v>0</v>
      </c>
      <c r="ID33" s="10">
        <v>0</v>
      </c>
      <c r="IE33" s="10">
        <v>0</v>
      </c>
      <c r="IF33" s="10">
        <v>0</v>
      </c>
      <c r="IG33" s="10">
        <v>0</v>
      </c>
      <c r="IH33" s="10">
        <v>0.2</v>
      </c>
      <c r="II33" s="10">
        <v>0</v>
      </c>
      <c r="IJ33" s="11">
        <f>SUM(HZ33:II33)</f>
        <v>0.2</v>
      </c>
      <c r="IK33" s="10">
        <v>0.2</v>
      </c>
      <c r="IL33" s="10"/>
      <c r="IM33" s="10">
        <v>0</v>
      </c>
      <c r="IN33" s="10">
        <v>0</v>
      </c>
      <c r="IO33" s="10">
        <v>0</v>
      </c>
      <c r="IP33" s="10">
        <v>0</v>
      </c>
      <c r="IQ33" s="10">
        <v>0</v>
      </c>
      <c r="IR33" s="10">
        <v>0.1</v>
      </c>
      <c r="IS33" s="10">
        <v>0.8</v>
      </c>
      <c r="IT33" s="10">
        <v>0.1</v>
      </c>
      <c r="IU33" s="11">
        <f>SUM(IK33:IT33)</f>
        <v>1.2000000000000002</v>
      </c>
      <c r="IV33" s="15">
        <f>SUM(HY33,IJ33,IU33)</f>
        <v>14</v>
      </c>
      <c r="IW33" s="62" t="s">
        <v>11</v>
      </c>
      <c r="IX33" s="63"/>
      <c r="IY33" s="10">
        <v>0</v>
      </c>
      <c r="IZ33" s="10">
        <v>0</v>
      </c>
      <c r="JA33" s="10">
        <v>0.3</v>
      </c>
      <c r="JB33" s="10"/>
      <c r="JC33" s="10">
        <v>0</v>
      </c>
      <c r="JD33" s="10">
        <v>0</v>
      </c>
      <c r="JE33" s="10"/>
      <c r="JF33" s="10">
        <v>25.5</v>
      </c>
      <c r="JG33" s="10">
        <v>2.8</v>
      </c>
      <c r="JH33" s="10">
        <v>0</v>
      </c>
      <c r="JI33" s="11">
        <f>SUM(IY33:JH33)</f>
        <v>28.6</v>
      </c>
      <c r="JJ33" s="10">
        <v>2.8</v>
      </c>
      <c r="JK33" s="10">
        <v>6.3</v>
      </c>
      <c r="JL33" s="10">
        <v>0</v>
      </c>
      <c r="JM33" s="10">
        <v>0</v>
      </c>
      <c r="JN33" s="10">
        <v>25.8</v>
      </c>
      <c r="JO33" s="10">
        <v>0</v>
      </c>
      <c r="JP33" s="10">
        <v>0</v>
      </c>
      <c r="JQ33" s="10">
        <v>1.3</v>
      </c>
      <c r="JR33" s="10">
        <v>0</v>
      </c>
      <c r="JS33" s="10">
        <v>0</v>
      </c>
      <c r="JT33" s="11">
        <f>SUM(JJ33:JS33)</f>
        <v>36.199999999999996</v>
      </c>
      <c r="JU33" s="10">
        <v>0</v>
      </c>
      <c r="JV33" s="10">
        <v>0</v>
      </c>
      <c r="JW33" s="10">
        <v>0</v>
      </c>
      <c r="JX33" s="10">
        <v>0</v>
      </c>
      <c r="JY33" s="10">
        <v>0</v>
      </c>
      <c r="JZ33" s="10">
        <v>1.7</v>
      </c>
      <c r="KA33" s="10"/>
      <c r="KB33" s="10">
        <v>3</v>
      </c>
      <c r="KC33" s="10"/>
      <c r="KD33" s="10">
        <v>0</v>
      </c>
      <c r="KE33" s="10">
        <v>0</v>
      </c>
      <c r="KF33" s="11">
        <f>SUM(JU33:KE33)</f>
        <v>4.7</v>
      </c>
      <c r="KG33" s="15">
        <f>SUM(JI33,JT33,KF33)</f>
        <v>69.5</v>
      </c>
      <c r="KH33" s="62" t="s">
        <v>11</v>
      </c>
      <c r="KI33" s="63"/>
      <c r="KJ33" s="10">
        <v>0</v>
      </c>
      <c r="KK33" s="10">
        <v>0</v>
      </c>
      <c r="KL33" s="10">
        <v>0</v>
      </c>
      <c r="KM33" s="10"/>
      <c r="KN33" s="10">
        <v>2.7</v>
      </c>
      <c r="KO33" s="10"/>
      <c r="KP33" s="10">
        <v>0</v>
      </c>
      <c r="KQ33" s="10">
        <v>0</v>
      </c>
      <c r="KR33" s="10"/>
      <c r="KS33" s="10">
        <v>0.3</v>
      </c>
      <c r="KT33" s="11">
        <f>SUM(KJ33:KS33)</f>
        <v>3</v>
      </c>
      <c r="KU33" s="10">
        <v>4.8</v>
      </c>
      <c r="KV33" s="10">
        <v>0.2</v>
      </c>
      <c r="KW33" s="10">
        <v>0</v>
      </c>
      <c r="KX33" s="10"/>
      <c r="KY33" s="10"/>
      <c r="KZ33" s="10"/>
      <c r="LA33" s="10"/>
      <c r="LB33" s="10">
        <v>29.5</v>
      </c>
      <c r="LC33" s="10">
        <v>14.6</v>
      </c>
      <c r="LD33" s="10">
        <v>0</v>
      </c>
      <c r="LE33" s="11">
        <f>SUM(KU33:LD33)</f>
        <v>49.1</v>
      </c>
      <c r="LF33" s="10">
        <v>2.2999999999999998</v>
      </c>
      <c r="LG33" s="10">
        <v>13</v>
      </c>
      <c r="LH33" s="10">
        <v>0</v>
      </c>
      <c r="LI33" s="10">
        <v>0</v>
      </c>
      <c r="LJ33" s="10">
        <v>7.7</v>
      </c>
      <c r="LK33" s="10"/>
      <c r="LL33" s="10"/>
      <c r="LM33" s="10"/>
      <c r="LN33" s="10">
        <v>1.6</v>
      </c>
      <c r="LO33" s="10">
        <v>0</v>
      </c>
      <c r="LP33" s="11">
        <f>SUM(LF33:LO33)</f>
        <v>24.6</v>
      </c>
      <c r="LQ33" s="15">
        <f>SUM(KT33,LE33,LP33)</f>
        <v>76.7</v>
      </c>
      <c r="LR33" s="62" t="s">
        <v>11</v>
      </c>
      <c r="LS33" s="63"/>
      <c r="LT33" s="10">
        <v>1</v>
      </c>
      <c r="LU33" s="10">
        <v>0</v>
      </c>
      <c r="LV33" s="10">
        <v>3.6</v>
      </c>
      <c r="LW33" s="10"/>
      <c r="LX33" s="10">
        <v>0</v>
      </c>
      <c r="LY33" s="10">
        <v>0</v>
      </c>
      <c r="LZ33" s="10">
        <v>0</v>
      </c>
      <c r="MA33" s="10">
        <v>0</v>
      </c>
      <c r="MB33" s="10">
        <v>0</v>
      </c>
      <c r="MC33" s="10"/>
      <c r="MD33" s="11">
        <f>SUM(LT33:MC33)</f>
        <v>4.5999999999999996</v>
      </c>
      <c r="ME33" s="10">
        <v>0.2</v>
      </c>
      <c r="MF33" s="10">
        <v>0</v>
      </c>
      <c r="MG33" s="10">
        <v>0</v>
      </c>
      <c r="MH33" s="10"/>
      <c r="MI33" s="10">
        <v>0.1</v>
      </c>
      <c r="MJ33" s="10"/>
      <c r="MK33" s="10"/>
      <c r="ML33" s="10"/>
      <c r="MM33" s="10">
        <v>0</v>
      </c>
      <c r="MN33" s="10"/>
      <c r="MO33" s="11">
        <f>SUM(ME33:MN33)</f>
        <v>0.30000000000000004</v>
      </c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>
        <v>0</v>
      </c>
      <c r="NA33" s="11">
        <f>SUM(MP33:MZ33)</f>
        <v>0</v>
      </c>
      <c r="NB33" s="15">
        <f>SUM(MD33,MO33,NA33)</f>
        <v>4.8999999999999995</v>
      </c>
    </row>
    <row r="34" spans="2:366" x14ac:dyDescent="0.25">
      <c r="X34" s="56" t="s">
        <v>59</v>
      </c>
      <c r="Y34" s="57"/>
      <c r="Z34" s="57"/>
      <c r="AA34" s="57"/>
      <c r="AB34" s="57"/>
      <c r="AC34" s="57"/>
      <c r="AD34" s="57"/>
      <c r="AE34" s="58"/>
      <c r="AF34" s="59" t="s">
        <v>61</v>
      </c>
      <c r="AG34" s="60"/>
      <c r="AH34" s="60"/>
      <c r="AI34" s="60"/>
      <c r="AJ34" s="60"/>
      <c r="AK34" s="60"/>
      <c r="AL34" s="60"/>
      <c r="AM34" s="60"/>
      <c r="AN34" s="60"/>
      <c r="AO34" s="60"/>
    </row>
    <row r="37" spans="2:366" x14ac:dyDescent="0.25">
      <c r="AI37" t="s">
        <v>60</v>
      </c>
    </row>
  </sheetData>
  <mergeCells count="42">
    <mergeCell ref="KH22:KI22"/>
    <mergeCell ref="KH23:KH28"/>
    <mergeCell ref="KH29:KH32"/>
    <mergeCell ref="KH33:KI33"/>
    <mergeCell ref="LR22:LS22"/>
    <mergeCell ref="LR23:LR28"/>
    <mergeCell ref="LR29:LR32"/>
    <mergeCell ref="LR33:LS33"/>
    <mergeCell ref="HM22:HN22"/>
    <mergeCell ref="HM23:HM28"/>
    <mergeCell ref="HM29:HM32"/>
    <mergeCell ref="HM33:HN33"/>
    <mergeCell ref="IW22:IX22"/>
    <mergeCell ref="IW23:IW28"/>
    <mergeCell ref="IW29:IW32"/>
    <mergeCell ref="IW33:IX33"/>
    <mergeCell ref="ES22:ET22"/>
    <mergeCell ref="ES23:ES28"/>
    <mergeCell ref="ES29:ES32"/>
    <mergeCell ref="ES33:ET33"/>
    <mergeCell ref="GB22:GC22"/>
    <mergeCell ref="GB23:GB28"/>
    <mergeCell ref="GB29:GB32"/>
    <mergeCell ref="GB33:GC33"/>
    <mergeCell ref="BW22:BX22"/>
    <mergeCell ref="BW23:BW28"/>
    <mergeCell ref="BW29:BW32"/>
    <mergeCell ref="BW33:BX33"/>
    <mergeCell ref="DH22:DI22"/>
    <mergeCell ref="DH23:DH28"/>
    <mergeCell ref="DH29:DH32"/>
    <mergeCell ref="DH33:DI33"/>
    <mergeCell ref="X34:AE34"/>
    <mergeCell ref="AF34:AO34"/>
    <mergeCell ref="B29:B32"/>
    <mergeCell ref="B33:C33"/>
    <mergeCell ref="AM22:AN22"/>
    <mergeCell ref="AM23:AM28"/>
    <mergeCell ref="AM29:AM32"/>
    <mergeCell ref="AM33:AN33"/>
    <mergeCell ref="B22:C22"/>
    <mergeCell ref="B23:B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G20"/>
  <sheetViews>
    <sheetView topLeftCell="A2" workbookViewId="0">
      <selection activeCell="A2" sqref="A2:XFD2"/>
    </sheetView>
  </sheetViews>
  <sheetFormatPr defaultRowHeight="15" x14ac:dyDescent="0.25"/>
  <cols>
    <col min="207" max="208" width="9.5703125" bestFit="1" customWidth="1"/>
  </cols>
  <sheetData>
    <row r="1" spans="1:345" x14ac:dyDescent="0.25">
      <c r="A1" t="s">
        <v>57</v>
      </c>
      <c r="U1" s="43"/>
    </row>
    <row r="2" spans="1:345" x14ac:dyDescent="0.25">
      <c r="A2" t="s">
        <v>16</v>
      </c>
      <c r="U2" s="43" t="s">
        <v>56</v>
      </c>
      <c r="AG2" t="s">
        <v>53</v>
      </c>
      <c r="BK2" t="s">
        <v>17</v>
      </c>
      <c r="CP2" t="s">
        <v>18</v>
      </c>
      <c r="DU2" t="s">
        <v>19</v>
      </c>
      <c r="EW2" t="s">
        <v>54</v>
      </c>
      <c r="GB2" t="s">
        <v>20</v>
      </c>
      <c r="HF2" t="s">
        <v>21</v>
      </c>
      <c r="IK2" t="s">
        <v>22</v>
      </c>
      <c r="JO2" t="s">
        <v>23</v>
      </c>
      <c r="KX2" t="s">
        <v>23</v>
      </c>
    </row>
    <row r="3" spans="1:345" x14ac:dyDescent="0.25">
      <c r="A3" t="s">
        <v>34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 s="4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  <c r="AG3">
        <v>1</v>
      </c>
      <c r="AH3">
        <v>2</v>
      </c>
      <c r="AI3">
        <v>3</v>
      </c>
      <c r="AJ3">
        <v>4</v>
      </c>
      <c r="AK3">
        <v>5</v>
      </c>
      <c r="AL3">
        <v>6</v>
      </c>
      <c r="AM3">
        <v>7</v>
      </c>
      <c r="AN3">
        <v>8</v>
      </c>
      <c r="AO3">
        <v>9</v>
      </c>
      <c r="AP3">
        <v>10</v>
      </c>
      <c r="AQ3">
        <v>11</v>
      </c>
      <c r="AR3">
        <v>12</v>
      </c>
      <c r="AS3">
        <v>13</v>
      </c>
      <c r="AT3">
        <v>14</v>
      </c>
      <c r="AU3">
        <v>15</v>
      </c>
      <c r="AV3">
        <v>16</v>
      </c>
      <c r="AW3">
        <v>17</v>
      </c>
      <c r="AX3">
        <v>18</v>
      </c>
      <c r="AY3">
        <v>19</v>
      </c>
      <c r="AZ3">
        <v>20</v>
      </c>
      <c r="BA3">
        <v>21</v>
      </c>
      <c r="BB3">
        <v>22</v>
      </c>
      <c r="BC3">
        <v>23</v>
      </c>
      <c r="BD3">
        <v>24</v>
      </c>
      <c r="BE3">
        <v>25</v>
      </c>
      <c r="BF3">
        <v>26</v>
      </c>
      <c r="BG3">
        <v>27</v>
      </c>
      <c r="BH3">
        <v>28</v>
      </c>
      <c r="BI3">
        <v>29</v>
      </c>
      <c r="BJ3">
        <v>30</v>
      </c>
      <c r="BK3">
        <v>1</v>
      </c>
      <c r="BL3">
        <v>2</v>
      </c>
      <c r="BM3">
        <v>3</v>
      </c>
      <c r="BN3">
        <v>4</v>
      </c>
      <c r="BO3">
        <v>5</v>
      </c>
      <c r="BP3">
        <v>6</v>
      </c>
      <c r="BQ3">
        <v>7</v>
      </c>
      <c r="BR3">
        <v>8</v>
      </c>
      <c r="BS3">
        <v>9</v>
      </c>
      <c r="BT3">
        <v>10</v>
      </c>
      <c r="BU3">
        <v>11</v>
      </c>
      <c r="BV3">
        <v>12</v>
      </c>
      <c r="BW3">
        <v>13</v>
      </c>
      <c r="BX3">
        <v>14</v>
      </c>
      <c r="BY3">
        <v>15</v>
      </c>
      <c r="BZ3">
        <v>16</v>
      </c>
      <c r="CA3">
        <v>17</v>
      </c>
      <c r="CB3">
        <v>18</v>
      </c>
      <c r="CC3">
        <v>19</v>
      </c>
      <c r="CD3">
        <v>20</v>
      </c>
      <c r="CE3">
        <v>21</v>
      </c>
      <c r="CF3">
        <v>22</v>
      </c>
      <c r="CG3">
        <v>23</v>
      </c>
      <c r="CH3">
        <v>24</v>
      </c>
      <c r="CI3">
        <v>25</v>
      </c>
      <c r="CJ3">
        <v>26</v>
      </c>
      <c r="CK3">
        <v>27</v>
      </c>
      <c r="CL3">
        <v>28</v>
      </c>
      <c r="CM3">
        <v>29</v>
      </c>
      <c r="CN3">
        <v>30</v>
      </c>
      <c r="CO3">
        <v>31</v>
      </c>
      <c r="CP3">
        <v>1</v>
      </c>
      <c r="CQ3">
        <v>2</v>
      </c>
      <c r="CR3">
        <v>3</v>
      </c>
      <c r="CS3">
        <v>4</v>
      </c>
      <c r="CT3">
        <v>5</v>
      </c>
      <c r="CU3">
        <v>6</v>
      </c>
      <c r="CV3">
        <v>7</v>
      </c>
      <c r="CW3">
        <v>8</v>
      </c>
      <c r="CX3">
        <v>9</v>
      </c>
      <c r="CY3">
        <v>10</v>
      </c>
      <c r="CZ3">
        <v>11</v>
      </c>
      <c r="DA3">
        <v>12</v>
      </c>
      <c r="DB3">
        <v>13</v>
      </c>
      <c r="DC3">
        <v>14</v>
      </c>
      <c r="DD3">
        <v>15</v>
      </c>
      <c r="DE3">
        <v>16</v>
      </c>
      <c r="DF3">
        <v>17</v>
      </c>
      <c r="DG3">
        <v>18</v>
      </c>
      <c r="DH3">
        <v>19</v>
      </c>
      <c r="DI3">
        <v>20</v>
      </c>
      <c r="DJ3">
        <v>21</v>
      </c>
      <c r="DK3">
        <v>22</v>
      </c>
      <c r="DL3">
        <v>23</v>
      </c>
      <c r="DM3">
        <v>24</v>
      </c>
      <c r="DN3">
        <v>25</v>
      </c>
      <c r="DO3">
        <v>26</v>
      </c>
      <c r="DP3">
        <v>27</v>
      </c>
      <c r="DQ3">
        <v>28</v>
      </c>
      <c r="DR3">
        <v>29</v>
      </c>
      <c r="DS3">
        <v>30</v>
      </c>
      <c r="DT3">
        <v>31</v>
      </c>
      <c r="DU3">
        <v>1</v>
      </c>
      <c r="DV3">
        <v>2</v>
      </c>
      <c r="DW3">
        <v>3</v>
      </c>
      <c r="DX3">
        <v>4</v>
      </c>
      <c r="DY3">
        <v>5</v>
      </c>
      <c r="DZ3">
        <v>6</v>
      </c>
      <c r="EA3">
        <v>7</v>
      </c>
      <c r="EB3">
        <v>8</v>
      </c>
      <c r="EC3">
        <v>9</v>
      </c>
      <c r="ED3">
        <v>10</v>
      </c>
      <c r="EE3">
        <v>11</v>
      </c>
      <c r="EF3">
        <v>12</v>
      </c>
      <c r="EG3">
        <v>13</v>
      </c>
      <c r="EH3">
        <v>14</v>
      </c>
      <c r="EI3">
        <v>15</v>
      </c>
      <c r="EJ3">
        <v>16</v>
      </c>
      <c r="EK3">
        <v>17</v>
      </c>
      <c r="EL3">
        <v>18</v>
      </c>
      <c r="EM3">
        <v>19</v>
      </c>
      <c r="EN3">
        <v>20</v>
      </c>
      <c r="EO3">
        <v>21</v>
      </c>
      <c r="EP3">
        <v>22</v>
      </c>
      <c r="EQ3">
        <v>23</v>
      </c>
      <c r="ER3">
        <v>24</v>
      </c>
      <c r="ES3">
        <v>25</v>
      </c>
      <c r="ET3">
        <v>26</v>
      </c>
      <c r="EU3">
        <v>27</v>
      </c>
      <c r="EV3">
        <v>28</v>
      </c>
      <c r="EW3">
        <v>1</v>
      </c>
      <c r="EX3">
        <v>2</v>
      </c>
      <c r="EY3">
        <v>3</v>
      </c>
      <c r="EZ3">
        <v>4</v>
      </c>
      <c r="FA3">
        <v>5</v>
      </c>
      <c r="FB3">
        <v>6</v>
      </c>
      <c r="FC3">
        <v>7</v>
      </c>
      <c r="FD3">
        <v>8</v>
      </c>
      <c r="FE3">
        <v>9</v>
      </c>
      <c r="FF3">
        <v>10</v>
      </c>
      <c r="FG3">
        <v>11</v>
      </c>
      <c r="FH3">
        <v>12</v>
      </c>
      <c r="FI3">
        <v>13</v>
      </c>
      <c r="FJ3">
        <v>14</v>
      </c>
      <c r="FK3">
        <v>15</v>
      </c>
      <c r="FL3">
        <v>16</v>
      </c>
      <c r="FM3">
        <v>17</v>
      </c>
      <c r="FN3">
        <v>18</v>
      </c>
      <c r="FO3">
        <v>19</v>
      </c>
      <c r="FP3">
        <v>20</v>
      </c>
      <c r="FQ3">
        <v>21</v>
      </c>
      <c r="FR3">
        <v>22</v>
      </c>
      <c r="FS3">
        <v>23</v>
      </c>
      <c r="FT3">
        <v>24</v>
      </c>
      <c r="FU3">
        <v>25</v>
      </c>
      <c r="FV3">
        <v>26</v>
      </c>
      <c r="FW3">
        <v>27</v>
      </c>
      <c r="FX3">
        <v>28</v>
      </c>
      <c r="FY3">
        <v>29</v>
      </c>
      <c r="FZ3">
        <v>30</v>
      </c>
      <c r="GA3">
        <v>31</v>
      </c>
      <c r="GB3">
        <v>1</v>
      </c>
      <c r="GC3">
        <v>2</v>
      </c>
      <c r="GD3">
        <v>3</v>
      </c>
      <c r="GE3">
        <v>4</v>
      </c>
      <c r="GF3">
        <v>5</v>
      </c>
      <c r="GG3">
        <v>6</v>
      </c>
      <c r="GH3">
        <v>7</v>
      </c>
      <c r="GI3">
        <v>8</v>
      </c>
      <c r="GJ3">
        <v>9</v>
      </c>
      <c r="GK3">
        <v>10</v>
      </c>
      <c r="GL3">
        <v>11</v>
      </c>
      <c r="GM3">
        <v>12</v>
      </c>
      <c r="GN3">
        <v>13</v>
      </c>
      <c r="GO3">
        <v>14</v>
      </c>
      <c r="GP3">
        <v>15</v>
      </c>
      <c r="GQ3">
        <v>16</v>
      </c>
      <c r="GR3">
        <v>17</v>
      </c>
      <c r="GS3">
        <v>18</v>
      </c>
      <c r="GT3">
        <v>19</v>
      </c>
      <c r="GU3">
        <v>20</v>
      </c>
      <c r="GV3">
        <v>21</v>
      </c>
      <c r="GW3">
        <v>22</v>
      </c>
      <c r="GX3">
        <v>23</v>
      </c>
      <c r="GY3">
        <v>24</v>
      </c>
      <c r="GZ3">
        <v>25</v>
      </c>
      <c r="HA3">
        <v>26</v>
      </c>
      <c r="HB3">
        <v>27</v>
      </c>
      <c r="HC3">
        <v>28</v>
      </c>
      <c r="HD3">
        <v>29</v>
      </c>
      <c r="HE3">
        <v>30</v>
      </c>
      <c r="HF3">
        <v>1</v>
      </c>
      <c r="HG3">
        <v>2</v>
      </c>
      <c r="HH3">
        <v>3</v>
      </c>
      <c r="HI3">
        <v>4</v>
      </c>
      <c r="HJ3">
        <v>5</v>
      </c>
      <c r="HK3">
        <v>6</v>
      </c>
      <c r="HL3">
        <v>7</v>
      </c>
      <c r="HM3">
        <v>8</v>
      </c>
      <c r="HN3">
        <v>9</v>
      </c>
      <c r="HO3">
        <v>10</v>
      </c>
      <c r="HP3">
        <v>11</v>
      </c>
      <c r="HQ3">
        <v>12</v>
      </c>
      <c r="HR3">
        <v>13</v>
      </c>
      <c r="HS3">
        <v>14</v>
      </c>
      <c r="HT3">
        <v>15</v>
      </c>
      <c r="HU3">
        <v>16</v>
      </c>
      <c r="HV3">
        <v>17</v>
      </c>
      <c r="HW3">
        <v>18</v>
      </c>
      <c r="HX3">
        <v>19</v>
      </c>
      <c r="HY3">
        <v>20</v>
      </c>
      <c r="HZ3">
        <v>21</v>
      </c>
      <c r="IA3">
        <v>22</v>
      </c>
      <c r="IB3">
        <v>23</v>
      </c>
      <c r="IC3">
        <v>24</v>
      </c>
      <c r="ID3">
        <v>25</v>
      </c>
      <c r="IE3">
        <v>26</v>
      </c>
      <c r="IF3">
        <v>27</v>
      </c>
      <c r="IG3">
        <v>28</v>
      </c>
      <c r="IH3">
        <v>29</v>
      </c>
      <c r="II3">
        <v>30</v>
      </c>
      <c r="IJ3">
        <v>31</v>
      </c>
      <c r="IK3">
        <v>1</v>
      </c>
      <c r="IL3">
        <v>2</v>
      </c>
      <c r="IM3">
        <v>3</v>
      </c>
      <c r="IN3">
        <v>4</v>
      </c>
      <c r="IO3">
        <v>5</v>
      </c>
      <c r="IP3">
        <v>6</v>
      </c>
      <c r="IQ3">
        <v>7</v>
      </c>
      <c r="IR3">
        <v>8</v>
      </c>
      <c r="IS3">
        <v>9</v>
      </c>
      <c r="IT3">
        <v>10</v>
      </c>
      <c r="IU3">
        <v>11</v>
      </c>
      <c r="IV3">
        <v>12</v>
      </c>
      <c r="IW3">
        <v>13</v>
      </c>
      <c r="IX3">
        <v>14</v>
      </c>
      <c r="IY3">
        <v>15</v>
      </c>
      <c r="IZ3">
        <v>16</v>
      </c>
      <c r="JA3">
        <v>17</v>
      </c>
      <c r="JB3">
        <v>18</v>
      </c>
      <c r="JC3">
        <v>19</v>
      </c>
      <c r="JD3">
        <v>20</v>
      </c>
      <c r="JE3">
        <v>21</v>
      </c>
      <c r="JF3">
        <v>22</v>
      </c>
      <c r="JG3">
        <v>23</v>
      </c>
      <c r="JH3">
        <v>24</v>
      </c>
      <c r="JI3">
        <v>25</v>
      </c>
      <c r="JJ3">
        <v>26</v>
      </c>
      <c r="JK3">
        <v>27</v>
      </c>
      <c r="JL3">
        <v>28</v>
      </c>
      <c r="JM3">
        <v>29</v>
      </c>
      <c r="JN3">
        <v>30</v>
      </c>
      <c r="JO3">
        <v>1</v>
      </c>
      <c r="JP3">
        <v>2</v>
      </c>
      <c r="JQ3">
        <v>3</v>
      </c>
      <c r="JR3">
        <v>4</v>
      </c>
      <c r="JS3">
        <v>5</v>
      </c>
      <c r="JT3">
        <v>6</v>
      </c>
      <c r="JU3">
        <v>7</v>
      </c>
      <c r="JV3">
        <v>8</v>
      </c>
      <c r="JW3">
        <v>9</v>
      </c>
      <c r="JX3">
        <v>10</v>
      </c>
      <c r="JY3">
        <v>11</v>
      </c>
      <c r="JZ3">
        <v>12</v>
      </c>
      <c r="KA3">
        <v>13</v>
      </c>
      <c r="KB3">
        <v>14</v>
      </c>
      <c r="KC3">
        <v>15</v>
      </c>
      <c r="KD3">
        <v>16</v>
      </c>
      <c r="KE3">
        <v>17</v>
      </c>
      <c r="KF3">
        <v>18</v>
      </c>
      <c r="KG3">
        <v>19</v>
      </c>
      <c r="KH3">
        <v>20</v>
      </c>
      <c r="KI3">
        <v>21</v>
      </c>
      <c r="KJ3">
        <v>22</v>
      </c>
      <c r="KK3">
        <v>23</v>
      </c>
      <c r="KL3">
        <v>24</v>
      </c>
      <c r="KM3">
        <v>25</v>
      </c>
      <c r="KN3">
        <v>26</v>
      </c>
      <c r="KO3">
        <v>27</v>
      </c>
      <c r="KP3">
        <v>28</v>
      </c>
      <c r="KQ3">
        <v>29</v>
      </c>
      <c r="KR3">
        <v>30</v>
      </c>
      <c r="KS3">
        <v>31</v>
      </c>
    </row>
    <row r="4" spans="1:345" x14ac:dyDescent="0.25">
      <c r="A4" t="s">
        <v>11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0.9</v>
      </c>
      <c r="I4">
        <v>0.7</v>
      </c>
      <c r="J4">
        <v>3.4</v>
      </c>
      <c r="K4">
        <v>0</v>
      </c>
      <c r="L4">
        <v>0</v>
      </c>
      <c r="M4">
        <v>0</v>
      </c>
      <c r="N4">
        <v>0</v>
      </c>
      <c r="O4">
        <v>0</v>
      </c>
      <c r="P4">
        <v>0.1</v>
      </c>
      <c r="Q4">
        <v>0</v>
      </c>
      <c r="R4">
        <v>0</v>
      </c>
      <c r="S4">
        <v>0</v>
      </c>
      <c r="T4">
        <v>0</v>
      </c>
      <c r="U4" s="43">
        <v>0</v>
      </c>
      <c r="V4">
        <v>0</v>
      </c>
      <c r="W4">
        <v>0</v>
      </c>
      <c r="X4">
        <v>6.6</v>
      </c>
      <c r="Y4">
        <v>20.9</v>
      </c>
      <c r="Z4">
        <v>46.2</v>
      </c>
      <c r="AA4">
        <v>23</v>
      </c>
      <c r="AB4">
        <v>11</v>
      </c>
      <c r="AC4">
        <v>0</v>
      </c>
      <c r="AD4">
        <v>0.4</v>
      </c>
      <c r="AE4">
        <v>1.8</v>
      </c>
      <c r="AF4">
        <v>6.1</v>
      </c>
      <c r="AG4">
        <v>0.5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0.5</v>
      </c>
      <c r="AS4">
        <v>0.2</v>
      </c>
      <c r="AT4">
        <v>16.399999999999999</v>
      </c>
      <c r="AU4">
        <v>9.9</v>
      </c>
      <c r="AV4">
        <v>0</v>
      </c>
      <c r="AW4">
        <v>0</v>
      </c>
      <c r="AX4">
        <v>0</v>
      </c>
      <c r="AY4">
        <v>0</v>
      </c>
      <c r="AZ4">
        <v>21.7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0.3</v>
      </c>
      <c r="BK4">
        <v>0.8</v>
      </c>
      <c r="BL4">
        <v>5.5</v>
      </c>
      <c r="BM4">
        <v>9.9</v>
      </c>
      <c r="BN4">
        <v>16</v>
      </c>
      <c r="BO4">
        <v>1.2</v>
      </c>
      <c r="BP4">
        <v>2.7</v>
      </c>
      <c r="BQ4">
        <v>12.3</v>
      </c>
      <c r="BR4">
        <v>0.1</v>
      </c>
      <c r="BS4">
        <v>22.3</v>
      </c>
      <c r="BT4">
        <v>7.5</v>
      </c>
      <c r="BU4">
        <v>0</v>
      </c>
      <c r="BV4">
        <v>0.1</v>
      </c>
      <c r="BW4">
        <v>0</v>
      </c>
      <c r="BX4">
        <v>0</v>
      </c>
      <c r="BY4">
        <v>0</v>
      </c>
      <c r="BZ4">
        <v>0</v>
      </c>
      <c r="CA4">
        <v>0.1</v>
      </c>
      <c r="CB4">
        <v>6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7.3</v>
      </c>
      <c r="CL4">
        <v>0</v>
      </c>
      <c r="CM4">
        <v>1.2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0.1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2.4</v>
      </c>
      <c r="DN4">
        <v>3.3</v>
      </c>
      <c r="DO4">
        <v>1</v>
      </c>
      <c r="DP4">
        <v>5.4</v>
      </c>
      <c r="DQ4">
        <v>5.2</v>
      </c>
      <c r="DR4">
        <v>0</v>
      </c>
      <c r="DS4">
        <v>0</v>
      </c>
      <c r="DT4">
        <v>0</v>
      </c>
      <c r="DU4">
        <v>43.3</v>
      </c>
      <c r="DV4">
        <v>5.4</v>
      </c>
      <c r="DW4">
        <v>1.7</v>
      </c>
      <c r="DX4">
        <v>0</v>
      </c>
      <c r="DY4">
        <v>0</v>
      </c>
      <c r="DZ4">
        <v>0</v>
      </c>
      <c r="EA4">
        <v>21.6</v>
      </c>
      <c r="EB4">
        <v>0</v>
      </c>
      <c r="EC4">
        <v>0</v>
      </c>
      <c r="ED4">
        <v>0.4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0.6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0.4</v>
      </c>
      <c r="ES4">
        <v>1.7</v>
      </c>
      <c r="ET4">
        <v>1.2</v>
      </c>
      <c r="EU4">
        <v>0</v>
      </c>
      <c r="EV4">
        <v>0.3</v>
      </c>
      <c r="EW4">
        <v>1.4</v>
      </c>
      <c r="EX4">
        <v>0</v>
      </c>
      <c r="EY4">
        <v>0.7</v>
      </c>
      <c r="EZ4">
        <v>0</v>
      </c>
      <c r="FA4">
        <v>0</v>
      </c>
      <c r="FB4">
        <v>0.3</v>
      </c>
      <c r="FC4">
        <v>46.4</v>
      </c>
      <c r="FD4">
        <v>31.3</v>
      </c>
      <c r="FE4">
        <v>12.2</v>
      </c>
      <c r="FF4">
        <v>9.6999999999999993</v>
      </c>
      <c r="FG4">
        <v>0.3</v>
      </c>
      <c r="FH4">
        <v>0</v>
      </c>
      <c r="FI4">
        <v>3</v>
      </c>
      <c r="FJ4">
        <v>0.7</v>
      </c>
      <c r="FK4">
        <v>5.7</v>
      </c>
      <c r="FL4">
        <v>0</v>
      </c>
      <c r="FM4">
        <v>0</v>
      </c>
      <c r="FN4">
        <v>0</v>
      </c>
      <c r="FO4">
        <v>0</v>
      </c>
      <c r="FP4">
        <v>19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4.8</v>
      </c>
      <c r="FX4">
        <v>1.9</v>
      </c>
      <c r="FY4">
        <v>0</v>
      </c>
      <c r="FZ4">
        <v>0</v>
      </c>
      <c r="GA4">
        <v>0.6</v>
      </c>
      <c r="GB4">
        <v>0</v>
      </c>
      <c r="GC4">
        <v>0.4</v>
      </c>
      <c r="GD4">
        <v>0</v>
      </c>
      <c r="GE4">
        <v>0</v>
      </c>
      <c r="GF4">
        <v>0</v>
      </c>
      <c r="GG4">
        <v>2.4</v>
      </c>
      <c r="GH4">
        <v>7.9</v>
      </c>
      <c r="GI4">
        <v>1.9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0.2</v>
      </c>
      <c r="GU4">
        <v>0</v>
      </c>
      <c r="GV4">
        <v>0.2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0.1</v>
      </c>
      <c r="HD4">
        <v>0.8</v>
      </c>
      <c r="HE4">
        <v>0.1</v>
      </c>
      <c r="HF4">
        <v>0</v>
      </c>
      <c r="HG4">
        <v>0</v>
      </c>
      <c r="HH4">
        <v>0.3</v>
      </c>
      <c r="HI4">
        <v>0</v>
      </c>
      <c r="HJ4">
        <v>0</v>
      </c>
      <c r="HK4">
        <v>0</v>
      </c>
      <c r="HL4">
        <v>0</v>
      </c>
      <c r="HM4">
        <v>25.5</v>
      </c>
      <c r="HN4">
        <v>2.8</v>
      </c>
      <c r="HO4">
        <v>0</v>
      </c>
      <c r="HP4">
        <v>2.8</v>
      </c>
      <c r="HQ4">
        <v>6.3</v>
      </c>
      <c r="HR4">
        <v>0</v>
      </c>
      <c r="HS4">
        <v>0</v>
      </c>
      <c r="HT4">
        <v>25.8</v>
      </c>
      <c r="HU4">
        <v>0</v>
      </c>
      <c r="HV4">
        <v>0</v>
      </c>
      <c r="HW4">
        <v>1.3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1.7</v>
      </c>
      <c r="IF4">
        <v>0</v>
      </c>
      <c r="IG4">
        <v>3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2.7</v>
      </c>
      <c r="IP4">
        <v>0</v>
      </c>
      <c r="IQ4">
        <v>0</v>
      </c>
      <c r="IR4">
        <v>0</v>
      </c>
      <c r="IS4">
        <v>0</v>
      </c>
      <c r="IT4">
        <v>0.3</v>
      </c>
      <c r="IU4">
        <v>4.8</v>
      </c>
      <c r="IV4">
        <v>0.2</v>
      </c>
      <c r="IW4">
        <v>0</v>
      </c>
      <c r="IX4">
        <v>0</v>
      </c>
      <c r="IY4">
        <v>0</v>
      </c>
      <c r="IZ4">
        <v>0</v>
      </c>
      <c r="JA4">
        <v>0</v>
      </c>
      <c r="JB4">
        <v>29.5</v>
      </c>
      <c r="JC4">
        <v>14.6</v>
      </c>
      <c r="JD4">
        <v>0</v>
      </c>
      <c r="JE4">
        <v>2.2999999999999998</v>
      </c>
      <c r="JF4">
        <v>13</v>
      </c>
      <c r="JG4">
        <v>0</v>
      </c>
      <c r="JH4">
        <v>0</v>
      </c>
      <c r="JI4">
        <v>7.7</v>
      </c>
      <c r="JJ4">
        <v>0</v>
      </c>
      <c r="JK4">
        <v>0</v>
      </c>
      <c r="JL4">
        <v>0</v>
      </c>
      <c r="JM4">
        <v>1.6</v>
      </c>
      <c r="JN4">
        <v>0</v>
      </c>
      <c r="JO4">
        <v>1</v>
      </c>
      <c r="JP4">
        <v>0</v>
      </c>
      <c r="JQ4">
        <v>3.6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0.2</v>
      </c>
      <c r="JZ4">
        <v>0</v>
      </c>
      <c r="KA4">
        <v>0</v>
      </c>
      <c r="KB4">
        <v>0</v>
      </c>
      <c r="KC4">
        <v>0.1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</row>
    <row r="5" spans="1:345" x14ac:dyDescent="0.25">
      <c r="A5" t="s">
        <v>55</v>
      </c>
      <c r="B5">
        <v>14.65</v>
      </c>
      <c r="C5">
        <v>15.700000000000001</v>
      </c>
      <c r="D5">
        <v>14.5</v>
      </c>
      <c r="E5">
        <v>11.4</v>
      </c>
      <c r="F5">
        <v>12.899999999999999</v>
      </c>
      <c r="G5">
        <v>13.950000000000001</v>
      </c>
      <c r="H5">
        <v>15</v>
      </c>
      <c r="I5">
        <v>15.599999999999998</v>
      </c>
      <c r="J5">
        <v>13.8</v>
      </c>
      <c r="K5">
        <v>13.3</v>
      </c>
      <c r="L5">
        <v>12.700000000000001</v>
      </c>
      <c r="M5">
        <v>12.75</v>
      </c>
      <c r="N5">
        <v>12.95</v>
      </c>
      <c r="O5">
        <v>15.6</v>
      </c>
      <c r="P5">
        <v>17.899999999999999</v>
      </c>
      <c r="Q5">
        <v>19</v>
      </c>
      <c r="R5">
        <v>20.3</v>
      </c>
      <c r="S5">
        <v>17.849999999999998</v>
      </c>
      <c r="T5">
        <v>12.45</v>
      </c>
      <c r="U5" s="43">
        <v>10.1</v>
      </c>
      <c r="V5">
        <v>15</v>
      </c>
      <c r="W5">
        <v>13.25</v>
      </c>
      <c r="X5">
        <v>9.4</v>
      </c>
      <c r="Y5">
        <v>9.25</v>
      </c>
      <c r="Z5">
        <v>4.1500000000000004</v>
      </c>
      <c r="AA5">
        <v>4.7</v>
      </c>
      <c r="AB5">
        <v>5.85</v>
      </c>
      <c r="AC5">
        <v>6.55</v>
      </c>
      <c r="AD5">
        <v>7.4</v>
      </c>
      <c r="AE5">
        <v>10.450000000000001</v>
      </c>
      <c r="AF5">
        <v>15.65</v>
      </c>
      <c r="AG5">
        <v>9</v>
      </c>
      <c r="AH5">
        <v>6.85</v>
      </c>
      <c r="AI5">
        <v>8.0749999999999993</v>
      </c>
      <c r="AJ5">
        <v>6.9</v>
      </c>
      <c r="AK5">
        <v>6.4</v>
      </c>
      <c r="AL5">
        <v>7.3</v>
      </c>
      <c r="AM5">
        <v>9.1999999999999993</v>
      </c>
      <c r="AN5">
        <v>10.85</v>
      </c>
      <c r="AO5">
        <v>11.600000000000001</v>
      </c>
      <c r="AP5">
        <v>11.45</v>
      </c>
      <c r="AQ5">
        <v>10.65</v>
      </c>
      <c r="AR5">
        <v>10.6</v>
      </c>
      <c r="AS5">
        <v>11.149999999999999</v>
      </c>
      <c r="AT5">
        <v>11.5</v>
      </c>
      <c r="AU5">
        <v>10.600000000000001</v>
      </c>
      <c r="AV5">
        <v>9.1</v>
      </c>
      <c r="AW5">
        <v>9.2000000000000011</v>
      </c>
      <c r="AX5">
        <v>9.3000000000000007</v>
      </c>
      <c r="AY5">
        <v>9.85</v>
      </c>
      <c r="AZ5">
        <v>10.5</v>
      </c>
      <c r="BA5">
        <v>9.6</v>
      </c>
      <c r="BB5">
        <v>7.7999999999999989</v>
      </c>
      <c r="BC5">
        <v>7.4249999999999998</v>
      </c>
      <c r="BD5">
        <v>5.0999999999999996</v>
      </c>
      <c r="BE5">
        <v>2.75</v>
      </c>
      <c r="BF5">
        <v>1.5</v>
      </c>
      <c r="BG5">
        <v>1.65</v>
      </c>
      <c r="BH5">
        <v>2.5499999999999998</v>
      </c>
      <c r="BI5">
        <v>5.0999999999999996</v>
      </c>
      <c r="BJ5">
        <v>4.2</v>
      </c>
      <c r="BK5">
        <v>2.5999999999999996</v>
      </c>
      <c r="BL5">
        <v>4.2</v>
      </c>
      <c r="BM5">
        <v>7.15</v>
      </c>
      <c r="BN5">
        <v>8.85</v>
      </c>
      <c r="BO5">
        <v>7.7999999999999989</v>
      </c>
      <c r="BP5">
        <v>7.55</v>
      </c>
      <c r="BQ5">
        <v>9.1999999999999993</v>
      </c>
      <c r="BR5">
        <v>7.7999999999999989</v>
      </c>
      <c r="BS5">
        <v>6.25</v>
      </c>
      <c r="BT5">
        <v>5.8000000000000007</v>
      </c>
      <c r="BU5">
        <v>5.6</v>
      </c>
      <c r="BV5">
        <v>5.9999999999999991</v>
      </c>
      <c r="BW5">
        <v>2.4500000000000002</v>
      </c>
      <c r="BX5">
        <v>2</v>
      </c>
      <c r="BY5">
        <v>1.9500000000000002</v>
      </c>
      <c r="BZ5">
        <v>0.9</v>
      </c>
      <c r="CA5">
        <v>3.8499999999999996</v>
      </c>
      <c r="CB5">
        <v>5.9</v>
      </c>
      <c r="CC5">
        <v>6.5499999999999989</v>
      </c>
      <c r="CD5">
        <v>8.0499999999999989</v>
      </c>
      <c r="CE5">
        <v>6.1000000000000005</v>
      </c>
      <c r="CF5">
        <v>8</v>
      </c>
      <c r="CG5">
        <v>15.5</v>
      </c>
      <c r="CH5">
        <v>10.15</v>
      </c>
      <c r="CI5">
        <v>7.3</v>
      </c>
      <c r="CJ5">
        <v>4.55</v>
      </c>
      <c r="CK5">
        <v>1.55</v>
      </c>
      <c r="CL5">
        <v>0.40000000000000013</v>
      </c>
      <c r="CM5">
        <v>0.30000000000000004</v>
      </c>
      <c r="CN5">
        <v>-2.7</v>
      </c>
      <c r="CO5">
        <v>-3.1999999999999997</v>
      </c>
      <c r="CP5">
        <v>-3.5500000000000003</v>
      </c>
      <c r="CQ5">
        <v>-0.59999999999999987</v>
      </c>
      <c r="CR5">
        <v>7.5</v>
      </c>
      <c r="CS5">
        <v>3.2</v>
      </c>
      <c r="CT5">
        <v>1.9500000000000002</v>
      </c>
      <c r="CU5">
        <v>-0.14999999999999997</v>
      </c>
      <c r="CV5">
        <v>-5.5</v>
      </c>
      <c r="CW5">
        <v>-8.0500000000000007</v>
      </c>
      <c r="CX5">
        <v>-0.19999999999999973</v>
      </c>
      <c r="CY5">
        <v>10.5</v>
      </c>
      <c r="CZ5">
        <v>7.35</v>
      </c>
      <c r="DA5">
        <v>3.95</v>
      </c>
      <c r="DB5">
        <v>1.2999999999999998</v>
      </c>
      <c r="DC5">
        <v>-0.39999999999999991</v>
      </c>
      <c r="DD5">
        <v>4.55</v>
      </c>
      <c r="DE5">
        <v>0.89999999999999991</v>
      </c>
      <c r="DF5">
        <v>-0.39999999999999991</v>
      </c>
      <c r="DG5">
        <v>-0.55000000000000004</v>
      </c>
      <c r="DH5">
        <v>3.0999999999999996</v>
      </c>
      <c r="DI5">
        <v>3.8</v>
      </c>
      <c r="DJ5">
        <v>6.2</v>
      </c>
      <c r="DK5">
        <v>7.75</v>
      </c>
      <c r="DL5">
        <v>10.55</v>
      </c>
      <c r="DM5">
        <v>5.4</v>
      </c>
      <c r="DN5">
        <v>7.4499999999999993</v>
      </c>
      <c r="DO5">
        <v>5.7</v>
      </c>
      <c r="DP5">
        <v>3.25</v>
      </c>
      <c r="DQ5">
        <v>6.3</v>
      </c>
      <c r="DR5">
        <v>3.9</v>
      </c>
      <c r="DS5">
        <v>6.6</v>
      </c>
      <c r="DT5">
        <v>8.6</v>
      </c>
      <c r="DU5">
        <v>4.3499999999999996</v>
      </c>
      <c r="DV5">
        <v>8.1</v>
      </c>
      <c r="DW5">
        <v>3.8499999999999996</v>
      </c>
      <c r="DX5">
        <v>1.25</v>
      </c>
      <c r="DY5">
        <v>4.25</v>
      </c>
      <c r="DZ5">
        <v>5.1999999999999993</v>
      </c>
      <c r="EA5">
        <v>3.9499999999999997</v>
      </c>
      <c r="EB5">
        <v>2.2000000000000002</v>
      </c>
      <c r="EC5">
        <v>0.35000000000000009</v>
      </c>
      <c r="ED5">
        <v>-0.45000000000000007</v>
      </c>
      <c r="EE5">
        <v>-2.25</v>
      </c>
      <c r="EF5">
        <v>0.64999999999999991</v>
      </c>
      <c r="EG5">
        <v>2.25</v>
      </c>
      <c r="EH5">
        <v>1.2999999999999998</v>
      </c>
      <c r="EI5">
        <v>1.3</v>
      </c>
      <c r="EJ5">
        <v>1.3</v>
      </c>
      <c r="EK5">
        <v>-2.35</v>
      </c>
      <c r="EL5">
        <v>-3</v>
      </c>
      <c r="EM5">
        <v>4.45</v>
      </c>
      <c r="EN5">
        <v>4.2</v>
      </c>
      <c r="EO5">
        <v>1.75</v>
      </c>
      <c r="EP5">
        <v>2.8</v>
      </c>
      <c r="EQ5">
        <v>6.35</v>
      </c>
      <c r="ER5">
        <v>9.1</v>
      </c>
      <c r="ES5">
        <v>8.8500000000000014</v>
      </c>
      <c r="ET5">
        <v>7.2999999999999989</v>
      </c>
      <c r="EU5">
        <v>8.15</v>
      </c>
      <c r="EV5">
        <v>10.65</v>
      </c>
      <c r="EW5">
        <v>8.4499999999999993</v>
      </c>
      <c r="EX5">
        <v>8.9</v>
      </c>
      <c r="EY5">
        <v>10.050000000000001</v>
      </c>
      <c r="EZ5">
        <v>6.45</v>
      </c>
      <c r="FA5">
        <v>4.25</v>
      </c>
      <c r="FB5">
        <v>2.8000000000000003</v>
      </c>
      <c r="FC5">
        <v>0.44999999999999996</v>
      </c>
      <c r="FD5">
        <v>0.85000000000000009</v>
      </c>
      <c r="FE5">
        <v>2.3000000000000003</v>
      </c>
      <c r="FF5">
        <v>2.15</v>
      </c>
      <c r="FG5">
        <v>4.25</v>
      </c>
      <c r="FH5">
        <v>5.45</v>
      </c>
      <c r="FI5">
        <v>6.5500000000000007</v>
      </c>
      <c r="FJ5">
        <v>5.4</v>
      </c>
      <c r="FK5">
        <v>8.15</v>
      </c>
      <c r="FL5">
        <v>8.9499999999999993</v>
      </c>
      <c r="FM5">
        <v>6.1</v>
      </c>
      <c r="FN5">
        <v>3.4</v>
      </c>
      <c r="FO5">
        <v>2.5999999999999996</v>
      </c>
      <c r="FP5">
        <v>4.3499999999999996</v>
      </c>
      <c r="FQ5">
        <v>7.25</v>
      </c>
      <c r="FR5">
        <v>9.6</v>
      </c>
      <c r="FS5">
        <v>7.3500000000000005</v>
      </c>
      <c r="FT5">
        <v>7.35</v>
      </c>
      <c r="FU5">
        <v>6.45</v>
      </c>
      <c r="FV5">
        <v>10.7</v>
      </c>
      <c r="FW5">
        <v>12.2</v>
      </c>
      <c r="FX5">
        <v>11.25</v>
      </c>
      <c r="FY5">
        <v>11.35</v>
      </c>
      <c r="FZ5">
        <v>13.6</v>
      </c>
      <c r="GA5">
        <v>11.799999999999999</v>
      </c>
      <c r="GB5">
        <v>9.6</v>
      </c>
      <c r="GC5">
        <v>7.5</v>
      </c>
      <c r="GD5">
        <v>6.9</v>
      </c>
      <c r="GE5">
        <v>8.4</v>
      </c>
      <c r="GF5">
        <v>9.4</v>
      </c>
      <c r="GG5">
        <v>7.1</v>
      </c>
      <c r="GH5">
        <v>6.4499999999999993</v>
      </c>
      <c r="GI5">
        <v>7.45</v>
      </c>
      <c r="GJ5">
        <v>8</v>
      </c>
      <c r="GK5">
        <v>8.6</v>
      </c>
      <c r="GL5">
        <v>10.850000000000001</v>
      </c>
      <c r="GM5">
        <v>16</v>
      </c>
      <c r="GN5">
        <v>17.400000000000002</v>
      </c>
      <c r="GO5">
        <v>16.05</v>
      </c>
      <c r="GP5">
        <v>13</v>
      </c>
      <c r="GQ5">
        <v>15.8</v>
      </c>
      <c r="GR5">
        <v>18.8</v>
      </c>
      <c r="GS5">
        <v>18.200000000000003</v>
      </c>
      <c r="GT5">
        <v>9.0499999999999989</v>
      </c>
      <c r="GU5">
        <v>12.85</v>
      </c>
      <c r="GV5">
        <v>10.95</v>
      </c>
      <c r="GW5">
        <v>9.65</v>
      </c>
      <c r="GX5">
        <v>10.850000000000001</v>
      </c>
      <c r="GY5" s="3">
        <v>14.055250000000001</v>
      </c>
      <c r="GZ5" s="3">
        <v>15.899999999999999</v>
      </c>
      <c r="HA5">
        <v>16.25</v>
      </c>
      <c r="HB5">
        <v>19.95</v>
      </c>
      <c r="HC5">
        <v>16.100000000000001</v>
      </c>
      <c r="HD5">
        <v>15.5</v>
      </c>
      <c r="HE5">
        <v>16.7</v>
      </c>
      <c r="HF5">
        <v>16.899999999999999</v>
      </c>
      <c r="HG5">
        <v>17.350000000000001</v>
      </c>
      <c r="HH5">
        <v>18.950000000000003</v>
      </c>
      <c r="HI5">
        <v>20.450000000000003</v>
      </c>
      <c r="HJ5">
        <v>21.85</v>
      </c>
      <c r="HK5">
        <v>22.700000000000003</v>
      </c>
      <c r="HL5">
        <v>19.8</v>
      </c>
      <c r="HM5">
        <v>19.850000000000001</v>
      </c>
      <c r="HN5">
        <v>17.75</v>
      </c>
      <c r="HO5">
        <v>17</v>
      </c>
      <c r="HP5">
        <v>14.1</v>
      </c>
      <c r="HQ5">
        <v>16.75</v>
      </c>
      <c r="HR5">
        <v>17.55</v>
      </c>
      <c r="HS5">
        <v>19.950000000000003</v>
      </c>
      <c r="HT5">
        <v>20.8</v>
      </c>
      <c r="HU5">
        <v>21.75</v>
      </c>
      <c r="HV5">
        <v>20.5</v>
      </c>
      <c r="HW5">
        <v>21.75</v>
      </c>
      <c r="HX5">
        <v>21.200000000000003</v>
      </c>
      <c r="HY5">
        <v>18.899999999999999</v>
      </c>
      <c r="HZ5">
        <v>20.2</v>
      </c>
      <c r="IA5">
        <v>21.200000000000003</v>
      </c>
      <c r="IB5">
        <v>21.75</v>
      </c>
      <c r="IC5">
        <v>21.9</v>
      </c>
      <c r="ID5">
        <v>19.100000000000001</v>
      </c>
      <c r="IE5">
        <v>20.8</v>
      </c>
      <c r="IF5">
        <v>18.95</v>
      </c>
      <c r="IG5">
        <v>16.8</v>
      </c>
      <c r="IH5">
        <v>16.3</v>
      </c>
      <c r="II5">
        <v>17.25</v>
      </c>
      <c r="IJ5">
        <v>19.399999999999999</v>
      </c>
      <c r="IK5">
        <v>19.25</v>
      </c>
      <c r="IL5">
        <v>20.399999999999999</v>
      </c>
      <c r="IM5">
        <v>22.900000000000002</v>
      </c>
      <c r="IN5">
        <v>21.4</v>
      </c>
      <c r="IO5">
        <v>20.549999999999997</v>
      </c>
      <c r="IP5">
        <v>21.85</v>
      </c>
      <c r="IQ5">
        <v>22.2</v>
      </c>
      <c r="IR5">
        <v>20</v>
      </c>
      <c r="IS5">
        <v>20.2</v>
      </c>
      <c r="IT5">
        <v>20.5</v>
      </c>
      <c r="IU5">
        <v>22.15</v>
      </c>
      <c r="IV5">
        <v>22.950000000000003</v>
      </c>
      <c r="IW5">
        <v>22.950000000000003</v>
      </c>
      <c r="IX5">
        <v>27.049999999999997</v>
      </c>
      <c r="IY5">
        <v>25.950000000000003</v>
      </c>
      <c r="IZ5">
        <v>26.299999999999997</v>
      </c>
      <c r="JA5">
        <v>21.75</v>
      </c>
      <c r="JB5">
        <v>15.95</v>
      </c>
      <c r="JC5">
        <v>20.25</v>
      </c>
      <c r="JD5">
        <v>22</v>
      </c>
      <c r="JE5">
        <v>16.100000000000001</v>
      </c>
      <c r="JF5">
        <v>19</v>
      </c>
      <c r="JG5">
        <v>19.650000000000002</v>
      </c>
      <c r="JH5">
        <v>22.5</v>
      </c>
      <c r="JI5">
        <v>19.5</v>
      </c>
      <c r="JJ5">
        <v>19.149999999999999</v>
      </c>
      <c r="JK5">
        <v>18.95</v>
      </c>
      <c r="JL5">
        <v>21.299999999999997</v>
      </c>
      <c r="JM5">
        <v>20.75</v>
      </c>
      <c r="JN5">
        <v>19.5</v>
      </c>
      <c r="JO5">
        <v>20.55</v>
      </c>
      <c r="JP5">
        <v>24.4</v>
      </c>
      <c r="JQ5">
        <v>21.75</v>
      </c>
      <c r="JR5">
        <v>22.15</v>
      </c>
      <c r="JS5">
        <v>22.5</v>
      </c>
      <c r="JT5">
        <v>25.05</v>
      </c>
      <c r="JU5">
        <v>25.9</v>
      </c>
      <c r="JV5">
        <v>25.8</v>
      </c>
      <c r="JW5">
        <v>26.049999999999997</v>
      </c>
      <c r="JX5">
        <v>21.65</v>
      </c>
      <c r="JY5">
        <v>22.799999999999997</v>
      </c>
      <c r="JZ5">
        <v>22.450000000000003</v>
      </c>
      <c r="KA5">
        <v>23.35</v>
      </c>
      <c r="KB5">
        <v>23.6</v>
      </c>
      <c r="KC5">
        <v>26.25</v>
      </c>
      <c r="KD5">
        <v>27</v>
      </c>
      <c r="KE5">
        <v>25.15</v>
      </c>
      <c r="KF5">
        <v>25.150000000000002</v>
      </c>
      <c r="KG5">
        <v>25.9</v>
      </c>
      <c r="KH5">
        <v>26</v>
      </c>
      <c r="KI5">
        <v>29.299999999999997</v>
      </c>
      <c r="KJ5">
        <v>27</v>
      </c>
      <c r="KK5">
        <v>24.9</v>
      </c>
      <c r="KL5">
        <v>24.049999999999997</v>
      </c>
      <c r="KM5">
        <v>26.200000000000003</v>
      </c>
      <c r="KN5">
        <v>29.75</v>
      </c>
      <c r="KO5">
        <v>28.5</v>
      </c>
      <c r="KP5">
        <v>28.3</v>
      </c>
      <c r="KQ5">
        <v>29.55</v>
      </c>
      <c r="KR5">
        <v>29.75</v>
      </c>
      <c r="KS5">
        <v>24.7</v>
      </c>
    </row>
    <row r="6" spans="1:345" x14ac:dyDescent="0.25">
      <c r="A6" t="s">
        <v>13</v>
      </c>
      <c r="B6">
        <v>25</v>
      </c>
      <c r="C6">
        <v>20.2</v>
      </c>
      <c r="D6">
        <v>18.399999999999999</v>
      </c>
      <c r="E6">
        <v>18.5</v>
      </c>
      <c r="F6">
        <v>17.399999999999999</v>
      </c>
      <c r="G6">
        <v>17.600000000000001</v>
      </c>
      <c r="H6">
        <v>16.2</v>
      </c>
      <c r="I6">
        <v>17.2</v>
      </c>
      <c r="J6">
        <v>19.5</v>
      </c>
      <c r="K6">
        <v>21.2</v>
      </c>
      <c r="L6">
        <v>22</v>
      </c>
      <c r="M6">
        <v>22.2</v>
      </c>
      <c r="N6">
        <v>23.5</v>
      </c>
      <c r="O6">
        <v>23.5</v>
      </c>
      <c r="P6">
        <v>25.4</v>
      </c>
      <c r="Q6">
        <v>23.6</v>
      </c>
      <c r="R6">
        <v>26.5</v>
      </c>
      <c r="S6">
        <v>22.8</v>
      </c>
      <c r="T6">
        <v>19.2</v>
      </c>
      <c r="U6" s="43">
        <v>20.5</v>
      </c>
      <c r="V6">
        <v>24.8</v>
      </c>
      <c r="W6">
        <v>21.2</v>
      </c>
      <c r="X6">
        <v>13.5</v>
      </c>
      <c r="Y6">
        <v>12.4</v>
      </c>
      <c r="Z6">
        <v>10.6</v>
      </c>
      <c r="AA6">
        <v>6</v>
      </c>
      <c r="AB6">
        <v>8.5</v>
      </c>
      <c r="AC6">
        <v>8.1999999999999993</v>
      </c>
      <c r="AD6">
        <v>8.4</v>
      </c>
      <c r="AE6">
        <v>12.8</v>
      </c>
      <c r="AF6">
        <v>15.5</v>
      </c>
      <c r="AG6">
        <v>15.6</v>
      </c>
      <c r="AH6">
        <v>13.5</v>
      </c>
      <c r="AI6">
        <v>11</v>
      </c>
      <c r="AJ6">
        <v>9.5</v>
      </c>
      <c r="AK6">
        <v>12.6</v>
      </c>
      <c r="AL6">
        <v>15</v>
      </c>
      <c r="AM6">
        <v>15.6</v>
      </c>
      <c r="AN6">
        <v>12.4</v>
      </c>
      <c r="AO6">
        <v>15.2</v>
      </c>
      <c r="AP6">
        <v>13.6</v>
      </c>
      <c r="AQ6">
        <v>12.5</v>
      </c>
      <c r="AR6">
        <v>11.4</v>
      </c>
      <c r="AS6">
        <v>11.6</v>
      </c>
      <c r="AT6">
        <v>12.5</v>
      </c>
      <c r="AU6">
        <v>13</v>
      </c>
      <c r="AV6">
        <v>10.5</v>
      </c>
      <c r="AW6">
        <v>10.5</v>
      </c>
      <c r="AX6">
        <v>10.6</v>
      </c>
      <c r="AY6">
        <v>10.4</v>
      </c>
      <c r="AZ6">
        <v>14</v>
      </c>
      <c r="BA6">
        <v>11</v>
      </c>
      <c r="BB6">
        <v>12.2</v>
      </c>
      <c r="BC6">
        <v>10</v>
      </c>
      <c r="BD6">
        <v>9.8000000000000007</v>
      </c>
      <c r="BE6">
        <v>9.1999999999999993</v>
      </c>
      <c r="BF6">
        <v>4.5999999999999996</v>
      </c>
      <c r="BG6">
        <v>2.6</v>
      </c>
      <c r="BH6">
        <v>6.2</v>
      </c>
      <c r="BI6">
        <v>9.1999999999999993</v>
      </c>
      <c r="BJ6">
        <v>6.5</v>
      </c>
      <c r="BK6">
        <v>4</v>
      </c>
      <c r="BL6">
        <v>5</v>
      </c>
      <c r="BM6">
        <v>8.5</v>
      </c>
      <c r="BN6">
        <v>10.4</v>
      </c>
      <c r="BO6">
        <v>8.8000000000000007</v>
      </c>
      <c r="BP6">
        <v>8.1999999999999993</v>
      </c>
      <c r="BQ6">
        <v>11.5</v>
      </c>
      <c r="BR6">
        <v>10</v>
      </c>
      <c r="BS6">
        <v>7.6</v>
      </c>
      <c r="BT6">
        <v>7.4</v>
      </c>
      <c r="BU6">
        <v>7</v>
      </c>
      <c r="BV6">
        <v>12.2</v>
      </c>
      <c r="BW6">
        <v>10.5</v>
      </c>
      <c r="BX6">
        <v>9.5</v>
      </c>
      <c r="BY6">
        <v>9.5</v>
      </c>
      <c r="BZ6">
        <v>1.5</v>
      </c>
      <c r="CA6">
        <v>5.4</v>
      </c>
      <c r="CB6">
        <v>11.5</v>
      </c>
      <c r="CC6">
        <v>14</v>
      </c>
      <c r="CD6">
        <v>11.6</v>
      </c>
      <c r="CE6">
        <v>11.6</v>
      </c>
      <c r="CF6">
        <v>11.5</v>
      </c>
      <c r="CG6">
        <v>21.4</v>
      </c>
      <c r="CH6">
        <v>21.6</v>
      </c>
      <c r="CI6">
        <v>13</v>
      </c>
      <c r="CJ6">
        <v>10.199999999999999</v>
      </c>
      <c r="CK6">
        <v>5.6</v>
      </c>
      <c r="CL6">
        <v>3.2</v>
      </c>
      <c r="CM6">
        <v>4</v>
      </c>
      <c r="CN6">
        <v>0.5</v>
      </c>
      <c r="CO6">
        <v>-2</v>
      </c>
      <c r="CP6">
        <v>1.5</v>
      </c>
      <c r="CQ6">
        <v>5</v>
      </c>
      <c r="CR6">
        <v>15</v>
      </c>
      <c r="CS6">
        <v>8</v>
      </c>
      <c r="CT6">
        <v>5.5</v>
      </c>
      <c r="CU6">
        <v>3.4</v>
      </c>
      <c r="CV6">
        <v>0.5</v>
      </c>
      <c r="CW6">
        <v>-2.5</v>
      </c>
      <c r="CX6">
        <v>7.4</v>
      </c>
      <c r="CY6">
        <v>13.5</v>
      </c>
      <c r="CZ6">
        <v>17.2</v>
      </c>
      <c r="DA6">
        <v>8.5</v>
      </c>
      <c r="DB6">
        <v>8.6</v>
      </c>
      <c r="DC6">
        <v>9.5</v>
      </c>
      <c r="DD6">
        <v>13.4</v>
      </c>
      <c r="DE6">
        <v>11.2</v>
      </c>
      <c r="DF6">
        <v>5</v>
      </c>
      <c r="DG6">
        <v>2</v>
      </c>
      <c r="DH6">
        <v>7.5</v>
      </c>
      <c r="DI6">
        <v>7.8</v>
      </c>
      <c r="DJ6">
        <v>9.1999999999999993</v>
      </c>
      <c r="DK6">
        <v>9.5</v>
      </c>
      <c r="DL6">
        <v>16.5</v>
      </c>
      <c r="DM6">
        <v>11</v>
      </c>
      <c r="DN6">
        <v>10.5</v>
      </c>
      <c r="DO6">
        <v>8</v>
      </c>
      <c r="DP6">
        <v>5</v>
      </c>
      <c r="DQ6">
        <v>8.4</v>
      </c>
      <c r="DR6">
        <v>6.4</v>
      </c>
      <c r="DS6">
        <v>10.6</v>
      </c>
      <c r="DT6">
        <v>14.6</v>
      </c>
      <c r="DU6">
        <v>8.5</v>
      </c>
      <c r="DV6">
        <v>13.8</v>
      </c>
      <c r="DW6">
        <v>10.6</v>
      </c>
      <c r="DX6">
        <v>5.5</v>
      </c>
      <c r="DY6">
        <v>10.4</v>
      </c>
      <c r="DZ6">
        <v>7.6</v>
      </c>
      <c r="EA6">
        <v>7.2</v>
      </c>
      <c r="EB6">
        <v>5</v>
      </c>
      <c r="EC6">
        <v>3</v>
      </c>
      <c r="ED6">
        <v>3.2</v>
      </c>
      <c r="EE6">
        <v>3.2</v>
      </c>
      <c r="EF6">
        <v>6.8</v>
      </c>
      <c r="EG6">
        <v>12.4</v>
      </c>
      <c r="EH6">
        <v>10.4</v>
      </c>
      <c r="EI6">
        <v>7.6</v>
      </c>
      <c r="EJ6">
        <v>6</v>
      </c>
      <c r="EK6">
        <v>1.8</v>
      </c>
      <c r="EL6">
        <v>3.8</v>
      </c>
      <c r="EM6">
        <v>7.4</v>
      </c>
      <c r="EN6">
        <v>12</v>
      </c>
      <c r="EO6">
        <v>10.199999999999999</v>
      </c>
      <c r="EP6">
        <v>5.8</v>
      </c>
      <c r="EQ6">
        <v>8.6</v>
      </c>
      <c r="ER6">
        <v>12.5</v>
      </c>
      <c r="ES6">
        <v>12.4</v>
      </c>
      <c r="ET6">
        <v>14</v>
      </c>
      <c r="EU6">
        <v>10.5</v>
      </c>
      <c r="EV6">
        <v>16.5</v>
      </c>
      <c r="EW6">
        <v>13.2</v>
      </c>
      <c r="EX6">
        <v>16</v>
      </c>
      <c r="EY6">
        <v>16.5</v>
      </c>
      <c r="EZ6">
        <v>13.2</v>
      </c>
      <c r="FA6">
        <v>6</v>
      </c>
      <c r="FB6">
        <v>6</v>
      </c>
      <c r="FC6">
        <v>21</v>
      </c>
      <c r="FD6">
        <v>1.8</v>
      </c>
      <c r="FE6">
        <v>3.6</v>
      </c>
      <c r="FF6">
        <v>6</v>
      </c>
      <c r="FG6">
        <v>8.6</v>
      </c>
      <c r="FH6">
        <v>7.2</v>
      </c>
      <c r="FI6">
        <v>10</v>
      </c>
      <c r="FJ6">
        <v>6.6</v>
      </c>
      <c r="FK6">
        <v>12.5</v>
      </c>
      <c r="FL6">
        <v>13.5</v>
      </c>
      <c r="FM6">
        <v>13.4</v>
      </c>
      <c r="FN6">
        <v>10</v>
      </c>
      <c r="FO6">
        <v>7.4</v>
      </c>
      <c r="FP6">
        <v>8.5</v>
      </c>
      <c r="FQ6">
        <v>15.5</v>
      </c>
      <c r="FR6">
        <v>15.5</v>
      </c>
      <c r="FS6">
        <v>13.5</v>
      </c>
      <c r="FT6">
        <v>10.6</v>
      </c>
      <c r="FU6">
        <v>9</v>
      </c>
      <c r="FV6">
        <v>15.8</v>
      </c>
      <c r="FW6">
        <v>14.5</v>
      </c>
      <c r="FX6">
        <v>16</v>
      </c>
      <c r="FY6">
        <v>15.2</v>
      </c>
      <c r="FZ6">
        <v>18</v>
      </c>
      <c r="GA6">
        <v>20</v>
      </c>
      <c r="GB6">
        <v>16.5</v>
      </c>
      <c r="GC6">
        <v>14.6</v>
      </c>
      <c r="GD6">
        <v>11.5</v>
      </c>
      <c r="GE6">
        <v>13.8</v>
      </c>
      <c r="GF6">
        <v>14.5</v>
      </c>
      <c r="GG6">
        <v>11.5</v>
      </c>
      <c r="GH6">
        <v>10</v>
      </c>
      <c r="GI6">
        <v>11</v>
      </c>
      <c r="GJ6">
        <v>11.4</v>
      </c>
      <c r="GK6">
        <v>16.8</v>
      </c>
      <c r="GL6">
        <v>22.5</v>
      </c>
      <c r="GM6">
        <v>24.5</v>
      </c>
      <c r="GN6">
        <v>25</v>
      </c>
      <c r="GO6">
        <v>21</v>
      </c>
      <c r="GP6">
        <v>20.6</v>
      </c>
      <c r="GQ6">
        <v>25</v>
      </c>
      <c r="GR6">
        <v>26.4</v>
      </c>
      <c r="GS6">
        <v>26.2</v>
      </c>
      <c r="GT6">
        <v>16.8</v>
      </c>
      <c r="GU6">
        <v>19</v>
      </c>
      <c r="GV6">
        <v>15.5</v>
      </c>
      <c r="GW6">
        <v>15.6</v>
      </c>
      <c r="GX6">
        <v>18.8</v>
      </c>
      <c r="GY6">
        <v>21.6</v>
      </c>
      <c r="GZ6">
        <v>23</v>
      </c>
      <c r="HA6">
        <v>25</v>
      </c>
      <c r="HB6">
        <v>25.6</v>
      </c>
      <c r="HC6">
        <v>25.2</v>
      </c>
      <c r="HD6">
        <v>24.4</v>
      </c>
      <c r="HE6">
        <v>21.5</v>
      </c>
      <c r="HF6">
        <v>24.4</v>
      </c>
      <c r="HG6">
        <v>22.5</v>
      </c>
      <c r="HH6">
        <v>27.4</v>
      </c>
      <c r="HI6">
        <v>26</v>
      </c>
      <c r="HJ6">
        <v>29.2</v>
      </c>
      <c r="HK6">
        <v>31.5</v>
      </c>
      <c r="HL6">
        <v>29</v>
      </c>
      <c r="HM6">
        <v>24.4</v>
      </c>
      <c r="HN6">
        <v>23</v>
      </c>
      <c r="HO6">
        <v>23.8</v>
      </c>
      <c r="HP6">
        <v>16.5</v>
      </c>
      <c r="HQ6">
        <v>23</v>
      </c>
      <c r="HR6">
        <v>25.5</v>
      </c>
      <c r="HS6">
        <v>28.5</v>
      </c>
      <c r="HT6">
        <v>27.5</v>
      </c>
      <c r="HU6">
        <v>27.4</v>
      </c>
      <c r="HV6">
        <v>25.5</v>
      </c>
      <c r="HW6">
        <v>27.8</v>
      </c>
      <c r="HX6">
        <v>28.6</v>
      </c>
      <c r="HY6">
        <v>26.4</v>
      </c>
      <c r="HZ6">
        <v>29.4</v>
      </c>
      <c r="IA6">
        <v>29.6</v>
      </c>
      <c r="IB6">
        <v>28</v>
      </c>
      <c r="IC6">
        <v>29</v>
      </c>
      <c r="ID6">
        <v>25.4</v>
      </c>
      <c r="IE6">
        <v>25.6</v>
      </c>
      <c r="IF6">
        <v>26.5</v>
      </c>
      <c r="IG6">
        <v>22.4</v>
      </c>
      <c r="IH6">
        <v>21.8</v>
      </c>
      <c r="II6">
        <v>24.5</v>
      </c>
      <c r="IJ6">
        <v>26.4</v>
      </c>
      <c r="IK6">
        <v>26.6</v>
      </c>
      <c r="IL6">
        <v>27</v>
      </c>
      <c r="IM6">
        <v>28.5</v>
      </c>
      <c r="IN6">
        <v>30.6</v>
      </c>
      <c r="IO6">
        <v>25</v>
      </c>
      <c r="IP6">
        <v>27.5</v>
      </c>
      <c r="IQ6">
        <v>27.2</v>
      </c>
      <c r="IR6">
        <v>26.5</v>
      </c>
      <c r="IS6">
        <v>24.5</v>
      </c>
      <c r="IT6">
        <v>27.5</v>
      </c>
      <c r="IU6">
        <v>28</v>
      </c>
      <c r="IV6">
        <v>30</v>
      </c>
      <c r="IW6">
        <v>31</v>
      </c>
      <c r="IX6">
        <v>33.5</v>
      </c>
      <c r="IY6">
        <v>34.5</v>
      </c>
      <c r="IZ6">
        <v>31</v>
      </c>
      <c r="JA6">
        <v>29.8</v>
      </c>
      <c r="JB6">
        <v>19</v>
      </c>
      <c r="JC6">
        <v>25</v>
      </c>
      <c r="JD6">
        <v>27.6</v>
      </c>
      <c r="JE6">
        <v>21.6</v>
      </c>
      <c r="JF6">
        <v>24</v>
      </c>
      <c r="JG6">
        <v>26.5</v>
      </c>
      <c r="JH6">
        <v>29.5</v>
      </c>
      <c r="JI6">
        <v>25</v>
      </c>
      <c r="JJ6">
        <v>24</v>
      </c>
      <c r="JK6">
        <v>23</v>
      </c>
      <c r="JL6">
        <v>27</v>
      </c>
      <c r="JM6">
        <v>26.2</v>
      </c>
      <c r="JN6">
        <v>27</v>
      </c>
      <c r="JO6">
        <v>27.5</v>
      </c>
      <c r="JP6">
        <v>30.5</v>
      </c>
      <c r="JQ6">
        <v>28</v>
      </c>
      <c r="JR6">
        <v>27</v>
      </c>
      <c r="JS6">
        <v>29.6</v>
      </c>
      <c r="JT6">
        <v>32.799999999999997</v>
      </c>
      <c r="JU6">
        <v>34.200000000000003</v>
      </c>
      <c r="JV6">
        <v>32.799999999999997</v>
      </c>
      <c r="JW6">
        <v>33.200000000000003</v>
      </c>
      <c r="JX6">
        <v>27.6</v>
      </c>
      <c r="JY6">
        <v>30</v>
      </c>
      <c r="JZ6">
        <v>30.5</v>
      </c>
      <c r="KA6">
        <v>30.4</v>
      </c>
      <c r="KB6">
        <v>30.4</v>
      </c>
      <c r="KC6">
        <v>32.5</v>
      </c>
      <c r="KD6">
        <v>34.5</v>
      </c>
      <c r="KE6">
        <v>32.4</v>
      </c>
      <c r="KF6">
        <v>33.5</v>
      </c>
      <c r="KG6">
        <v>33.4</v>
      </c>
      <c r="KH6">
        <v>35</v>
      </c>
      <c r="KI6">
        <v>36.799999999999997</v>
      </c>
      <c r="KJ6">
        <v>34.200000000000003</v>
      </c>
      <c r="KK6">
        <v>32.6</v>
      </c>
      <c r="KL6">
        <v>32.6</v>
      </c>
      <c r="KM6">
        <v>33.799999999999997</v>
      </c>
      <c r="KN6">
        <v>36.4</v>
      </c>
      <c r="KO6">
        <v>36.4</v>
      </c>
      <c r="KP6">
        <v>36.4</v>
      </c>
      <c r="KQ6">
        <v>36.6</v>
      </c>
      <c r="KR6">
        <v>37</v>
      </c>
      <c r="KS6">
        <v>35</v>
      </c>
    </row>
    <row r="7" spans="1:345" x14ac:dyDescent="0.25">
      <c r="A7" t="s">
        <v>14</v>
      </c>
      <c r="B7">
        <v>6.4</v>
      </c>
      <c r="C7">
        <v>10.6</v>
      </c>
      <c r="D7">
        <v>12.6</v>
      </c>
      <c r="E7">
        <v>9</v>
      </c>
      <c r="F7">
        <v>6.8</v>
      </c>
      <c r="G7">
        <v>9</v>
      </c>
      <c r="H7">
        <v>13.4</v>
      </c>
      <c r="I7">
        <v>14.2</v>
      </c>
      <c r="J7">
        <v>11.6</v>
      </c>
      <c r="K7">
        <v>8.8000000000000007</v>
      </c>
      <c r="L7">
        <v>5.6</v>
      </c>
      <c r="M7">
        <v>5.2</v>
      </c>
      <c r="N7">
        <v>5.6</v>
      </c>
      <c r="O7">
        <v>5</v>
      </c>
      <c r="P7">
        <v>11.4</v>
      </c>
      <c r="Q7">
        <v>14</v>
      </c>
      <c r="R7">
        <v>17.8</v>
      </c>
      <c r="S7">
        <v>16.8</v>
      </c>
      <c r="T7">
        <v>9.6</v>
      </c>
      <c r="U7" s="43">
        <v>3.4</v>
      </c>
      <c r="V7">
        <v>4.5</v>
      </c>
      <c r="W7">
        <v>6</v>
      </c>
      <c r="X7">
        <v>8</v>
      </c>
      <c r="Y7">
        <v>3</v>
      </c>
      <c r="Z7">
        <v>2.8</v>
      </c>
      <c r="AA7">
        <v>2.6</v>
      </c>
      <c r="AB7">
        <v>4.2</v>
      </c>
      <c r="AC7">
        <v>4.2</v>
      </c>
      <c r="AD7">
        <v>5.8</v>
      </c>
      <c r="AE7">
        <v>7.4</v>
      </c>
      <c r="AF7">
        <v>8.8000000000000007</v>
      </c>
      <c r="AG7">
        <v>6.6</v>
      </c>
      <c r="AH7">
        <v>2.4</v>
      </c>
      <c r="AI7">
        <v>1.2</v>
      </c>
      <c r="AJ7">
        <v>5.6</v>
      </c>
      <c r="AK7">
        <v>3</v>
      </c>
      <c r="AL7">
        <v>0.2</v>
      </c>
      <c r="AM7">
        <v>3.6</v>
      </c>
      <c r="AN7">
        <v>8.8000000000000007</v>
      </c>
      <c r="AO7">
        <v>10.4</v>
      </c>
      <c r="AP7">
        <v>10</v>
      </c>
      <c r="AQ7">
        <v>10</v>
      </c>
      <c r="AR7">
        <v>10</v>
      </c>
      <c r="AS7">
        <v>10</v>
      </c>
      <c r="AT7">
        <v>11.2</v>
      </c>
      <c r="AU7">
        <v>9.6</v>
      </c>
      <c r="AV7">
        <v>7.8</v>
      </c>
      <c r="AW7">
        <v>8.6</v>
      </c>
      <c r="AX7">
        <v>5.8</v>
      </c>
      <c r="AY7">
        <v>8.6</v>
      </c>
      <c r="AZ7">
        <v>9</v>
      </c>
      <c r="BA7">
        <v>9</v>
      </c>
      <c r="BB7">
        <v>6.4</v>
      </c>
      <c r="BC7">
        <v>3</v>
      </c>
      <c r="BD7">
        <v>4.5</v>
      </c>
      <c r="BE7">
        <v>-1.4</v>
      </c>
      <c r="BF7">
        <v>-1</v>
      </c>
      <c r="BG7">
        <v>-0.2</v>
      </c>
      <c r="BH7">
        <v>-0.4</v>
      </c>
      <c r="BI7">
        <v>0</v>
      </c>
      <c r="BJ7">
        <v>4.4000000000000004</v>
      </c>
      <c r="BK7">
        <v>2.2000000000000002</v>
      </c>
      <c r="BL7">
        <v>2.2000000000000002</v>
      </c>
      <c r="BM7">
        <v>4</v>
      </c>
      <c r="BN7">
        <v>7.6</v>
      </c>
      <c r="BO7">
        <v>6.2</v>
      </c>
      <c r="BP7">
        <v>6.6</v>
      </c>
      <c r="BQ7">
        <v>7</v>
      </c>
      <c r="BR7">
        <v>7.4</v>
      </c>
      <c r="BS7">
        <v>6</v>
      </c>
      <c r="BT7">
        <v>5</v>
      </c>
      <c r="BU7">
        <v>4.8</v>
      </c>
      <c r="BV7">
        <v>3.4</v>
      </c>
      <c r="BW7">
        <v>-1.2</v>
      </c>
      <c r="BX7">
        <v>-2.6</v>
      </c>
      <c r="BY7">
        <v>-3.8</v>
      </c>
      <c r="BZ7">
        <v>0.2</v>
      </c>
      <c r="CA7">
        <v>1</v>
      </c>
      <c r="CB7">
        <v>3.6</v>
      </c>
      <c r="CC7">
        <v>2.4</v>
      </c>
      <c r="CD7">
        <v>-0.8</v>
      </c>
      <c r="CE7">
        <v>1.6</v>
      </c>
      <c r="CF7">
        <v>3.2</v>
      </c>
      <c r="CG7">
        <v>9</v>
      </c>
      <c r="CH7">
        <v>3.8</v>
      </c>
      <c r="CI7">
        <v>-3.4</v>
      </c>
      <c r="CJ7">
        <v>2.2000000000000002</v>
      </c>
      <c r="CK7">
        <v>0.2</v>
      </c>
      <c r="CL7">
        <v>-4.5999999999999996</v>
      </c>
      <c r="CM7">
        <v>-2.4</v>
      </c>
      <c r="CN7">
        <v>-4.5999999999999996</v>
      </c>
      <c r="CO7">
        <v>-5</v>
      </c>
      <c r="CP7">
        <v>-6</v>
      </c>
      <c r="CQ7">
        <v>-8.6</v>
      </c>
      <c r="CR7">
        <v>-1</v>
      </c>
      <c r="CS7">
        <v>-1.6</v>
      </c>
      <c r="CT7">
        <v>0.8</v>
      </c>
      <c r="CU7">
        <v>-2</v>
      </c>
      <c r="CV7">
        <v>-8</v>
      </c>
      <c r="CW7">
        <v>-14.2</v>
      </c>
      <c r="CX7">
        <v>-11.6</v>
      </c>
      <c r="CY7">
        <v>1.6</v>
      </c>
      <c r="CZ7">
        <v>3</v>
      </c>
      <c r="DA7">
        <v>1.4</v>
      </c>
      <c r="DB7">
        <v>-1</v>
      </c>
      <c r="DC7">
        <v>-6.2</v>
      </c>
      <c r="DD7">
        <v>-6.6</v>
      </c>
      <c r="DE7">
        <v>-4.5999999999999996</v>
      </c>
      <c r="DF7">
        <v>-5.6</v>
      </c>
      <c r="DG7">
        <v>-2</v>
      </c>
      <c r="DH7">
        <v>-0.4</v>
      </c>
      <c r="DI7">
        <v>-1.2</v>
      </c>
      <c r="DJ7">
        <v>3.2</v>
      </c>
      <c r="DK7">
        <v>6.2</v>
      </c>
      <c r="DL7">
        <v>5.6</v>
      </c>
      <c r="DM7">
        <v>3</v>
      </c>
      <c r="DN7">
        <v>3</v>
      </c>
      <c r="DO7">
        <v>4.8</v>
      </c>
      <c r="DP7">
        <v>0.4</v>
      </c>
      <c r="DQ7">
        <v>3</v>
      </c>
      <c r="DR7">
        <v>0.6</v>
      </c>
      <c r="DS7">
        <v>3.6</v>
      </c>
      <c r="DT7">
        <v>6.2</v>
      </c>
      <c r="DU7">
        <v>1.4</v>
      </c>
      <c r="DV7">
        <v>3</v>
      </c>
      <c r="DW7">
        <v>0.6</v>
      </c>
      <c r="DX7">
        <v>-3.8</v>
      </c>
      <c r="DY7">
        <v>-1</v>
      </c>
      <c r="DZ7">
        <v>1</v>
      </c>
      <c r="EA7">
        <v>2.6</v>
      </c>
      <c r="EB7">
        <v>0.8</v>
      </c>
      <c r="EC7">
        <v>-0.4</v>
      </c>
      <c r="ED7">
        <v>-3</v>
      </c>
      <c r="EE7">
        <v>-5.4</v>
      </c>
      <c r="EF7">
        <v>-4.4000000000000004</v>
      </c>
      <c r="EG7">
        <v>-5</v>
      </c>
      <c r="EH7">
        <v>-5.6</v>
      </c>
      <c r="EI7">
        <v>-4</v>
      </c>
      <c r="EJ7">
        <v>-3.8</v>
      </c>
      <c r="EK7">
        <v>-2</v>
      </c>
      <c r="EL7">
        <v>-7.6</v>
      </c>
      <c r="EM7">
        <v>-6.2</v>
      </c>
      <c r="EN7">
        <v>1</v>
      </c>
      <c r="EO7">
        <v>-5</v>
      </c>
      <c r="EP7">
        <v>-4</v>
      </c>
      <c r="EQ7">
        <v>2</v>
      </c>
      <c r="ER7">
        <v>6.6</v>
      </c>
      <c r="ES7">
        <v>6.6</v>
      </c>
      <c r="ET7">
        <v>1.5</v>
      </c>
      <c r="EU7">
        <v>4.4000000000000004</v>
      </c>
      <c r="EV7">
        <v>5.4</v>
      </c>
      <c r="EW7">
        <v>6</v>
      </c>
      <c r="EX7">
        <v>4</v>
      </c>
      <c r="EY7">
        <v>6.4</v>
      </c>
      <c r="EZ7">
        <v>4.2</v>
      </c>
      <c r="FA7">
        <v>2.2000000000000002</v>
      </c>
      <c r="FB7">
        <v>0.4</v>
      </c>
      <c r="FC7">
        <v>0</v>
      </c>
      <c r="FD7">
        <v>0</v>
      </c>
      <c r="FE7">
        <v>0.6</v>
      </c>
      <c r="FF7">
        <v>0.2</v>
      </c>
      <c r="FG7">
        <v>-1.2</v>
      </c>
      <c r="FH7">
        <v>4.4000000000000004</v>
      </c>
      <c r="FI7">
        <v>4</v>
      </c>
      <c r="FJ7">
        <v>4.8</v>
      </c>
      <c r="FK7">
        <v>5</v>
      </c>
      <c r="FL7">
        <v>6.2</v>
      </c>
      <c r="FM7">
        <v>0.4</v>
      </c>
      <c r="FN7">
        <v>-0.2</v>
      </c>
      <c r="FO7">
        <v>-1.2</v>
      </c>
      <c r="FP7">
        <v>0.2</v>
      </c>
      <c r="FQ7">
        <v>4.5999999999999996</v>
      </c>
      <c r="FR7">
        <v>-1.6</v>
      </c>
      <c r="FS7">
        <v>5.8</v>
      </c>
      <c r="FT7">
        <v>3.8</v>
      </c>
      <c r="FU7">
        <v>0.4</v>
      </c>
      <c r="FV7">
        <v>1.6</v>
      </c>
      <c r="FW7">
        <v>9.8000000000000007</v>
      </c>
      <c r="FX7">
        <v>10</v>
      </c>
      <c r="FY7">
        <v>8.1999999999999993</v>
      </c>
      <c r="FZ7">
        <v>8.4</v>
      </c>
      <c r="GA7">
        <v>9.4</v>
      </c>
      <c r="GB7">
        <v>6.2</v>
      </c>
      <c r="GC7">
        <v>4.8</v>
      </c>
      <c r="GD7">
        <v>1.2</v>
      </c>
      <c r="GE7">
        <v>4</v>
      </c>
      <c r="GF7">
        <v>2.6</v>
      </c>
      <c r="GG7">
        <v>6.4</v>
      </c>
      <c r="GH7">
        <v>4.8</v>
      </c>
      <c r="GI7">
        <v>2.6</v>
      </c>
      <c r="GJ7">
        <v>6.2</v>
      </c>
      <c r="GK7">
        <v>1.2</v>
      </c>
      <c r="GL7">
        <v>-0.6</v>
      </c>
      <c r="GM7">
        <v>0.8</v>
      </c>
      <c r="GN7">
        <v>13.8</v>
      </c>
      <c r="GO7">
        <v>9.6</v>
      </c>
      <c r="GP7">
        <v>9.6</v>
      </c>
      <c r="GQ7">
        <v>3.2</v>
      </c>
      <c r="GR7">
        <v>6.2</v>
      </c>
      <c r="GS7">
        <v>8</v>
      </c>
      <c r="GT7">
        <v>6.2</v>
      </c>
      <c r="GU7">
        <v>0</v>
      </c>
      <c r="GV7">
        <v>7.8</v>
      </c>
      <c r="GW7">
        <v>6.8</v>
      </c>
      <c r="GX7">
        <v>-0.4</v>
      </c>
      <c r="GY7">
        <v>1.4</v>
      </c>
      <c r="GZ7">
        <v>9.1999999999999993</v>
      </c>
      <c r="HA7">
        <v>4.4000000000000004</v>
      </c>
      <c r="HB7">
        <v>8.8000000000000007</v>
      </c>
      <c r="HC7">
        <v>12.8</v>
      </c>
      <c r="HD7">
        <v>9.6</v>
      </c>
      <c r="HE7">
        <v>11.4</v>
      </c>
      <c r="HF7">
        <v>9.5</v>
      </c>
      <c r="HG7">
        <v>11.6</v>
      </c>
      <c r="HH7">
        <v>14.6</v>
      </c>
      <c r="HI7">
        <v>12.2</v>
      </c>
      <c r="HJ7">
        <v>12.8</v>
      </c>
      <c r="HK7">
        <v>19.600000000000001</v>
      </c>
      <c r="HL7">
        <v>13.4</v>
      </c>
      <c r="HM7">
        <v>17.2</v>
      </c>
      <c r="HN7">
        <v>12.6</v>
      </c>
      <c r="HO7">
        <v>12.8</v>
      </c>
      <c r="HP7">
        <v>12.8</v>
      </c>
      <c r="HQ7">
        <v>10.8</v>
      </c>
      <c r="HR7">
        <v>9.6</v>
      </c>
      <c r="HS7">
        <v>9</v>
      </c>
      <c r="HT7">
        <v>12.6</v>
      </c>
      <c r="HU7">
        <v>17</v>
      </c>
      <c r="HV7">
        <v>16.600000000000001</v>
      </c>
      <c r="HW7">
        <v>15.4</v>
      </c>
      <c r="HX7">
        <v>14.8</v>
      </c>
      <c r="HY7">
        <v>12.4</v>
      </c>
      <c r="HZ7">
        <v>10.4</v>
      </c>
      <c r="IA7">
        <v>11</v>
      </c>
      <c r="IB7">
        <v>15</v>
      </c>
      <c r="IC7">
        <v>14.2</v>
      </c>
      <c r="ID7">
        <v>12.4</v>
      </c>
      <c r="IE7">
        <v>13</v>
      </c>
      <c r="IF7">
        <v>17.2</v>
      </c>
      <c r="IG7">
        <v>13.6</v>
      </c>
      <c r="IH7">
        <v>14</v>
      </c>
      <c r="II7">
        <v>9.6</v>
      </c>
      <c r="IJ7">
        <v>10</v>
      </c>
      <c r="IK7">
        <v>10</v>
      </c>
      <c r="IL7">
        <v>9.8000000000000007</v>
      </c>
      <c r="IM7">
        <v>11.2</v>
      </c>
      <c r="IN7">
        <v>16.8</v>
      </c>
      <c r="IO7">
        <v>14.4</v>
      </c>
      <c r="IP7">
        <v>17.399999999999999</v>
      </c>
      <c r="IQ7">
        <v>12.8</v>
      </c>
      <c r="IR7">
        <v>12.2</v>
      </c>
      <c r="IS7">
        <v>15.2</v>
      </c>
      <c r="IT7">
        <v>17.2</v>
      </c>
      <c r="IU7">
        <v>18</v>
      </c>
      <c r="IV7">
        <v>15.4</v>
      </c>
      <c r="IW7">
        <v>13.6</v>
      </c>
      <c r="IX7">
        <v>14.6</v>
      </c>
      <c r="IY7">
        <v>17.399999999999999</v>
      </c>
      <c r="IZ7">
        <v>18</v>
      </c>
      <c r="JA7">
        <v>21</v>
      </c>
      <c r="JB7">
        <v>14.6</v>
      </c>
      <c r="JC7">
        <v>16.2</v>
      </c>
      <c r="JD7">
        <v>14.2</v>
      </c>
      <c r="JE7">
        <v>13.885999999999999</v>
      </c>
      <c r="JF7">
        <v>12.8</v>
      </c>
      <c r="JG7">
        <v>12.4</v>
      </c>
      <c r="JH7">
        <v>12.2</v>
      </c>
      <c r="JI7">
        <v>15.8</v>
      </c>
      <c r="JJ7">
        <v>15</v>
      </c>
      <c r="JK7">
        <v>15.8</v>
      </c>
      <c r="JL7">
        <v>15.6</v>
      </c>
      <c r="JM7">
        <v>17</v>
      </c>
      <c r="JN7">
        <v>16</v>
      </c>
      <c r="JO7">
        <v>16</v>
      </c>
      <c r="JP7">
        <v>16.5</v>
      </c>
      <c r="JQ7">
        <v>18.2</v>
      </c>
      <c r="JR7">
        <v>17.8</v>
      </c>
      <c r="JS7">
        <v>13.5</v>
      </c>
      <c r="JT7">
        <v>16</v>
      </c>
      <c r="JU7">
        <v>18</v>
      </c>
      <c r="JV7">
        <v>17</v>
      </c>
      <c r="JW7">
        <v>16.2</v>
      </c>
      <c r="JX7">
        <v>20.6</v>
      </c>
      <c r="JY7">
        <v>16</v>
      </c>
      <c r="JZ7">
        <v>11</v>
      </c>
      <c r="KA7">
        <v>13.2</v>
      </c>
      <c r="KB7">
        <v>15</v>
      </c>
      <c r="KC7">
        <v>18.399999999999999</v>
      </c>
      <c r="KD7">
        <v>23</v>
      </c>
      <c r="KE7">
        <v>17.600000000000001</v>
      </c>
      <c r="KF7">
        <v>16</v>
      </c>
      <c r="KG7">
        <v>16.8</v>
      </c>
      <c r="KH7">
        <v>16.2</v>
      </c>
      <c r="KI7">
        <v>18.399999999999999</v>
      </c>
      <c r="KJ7">
        <v>20.5</v>
      </c>
      <c r="KK7">
        <v>15.8</v>
      </c>
      <c r="KL7">
        <v>15.5</v>
      </c>
      <c r="KM7">
        <v>16.399999999999999</v>
      </c>
      <c r="KN7">
        <v>17.8</v>
      </c>
      <c r="KO7">
        <v>21.4</v>
      </c>
      <c r="KP7">
        <v>20.8</v>
      </c>
      <c r="KQ7">
        <v>21.8</v>
      </c>
      <c r="KR7">
        <v>21.5</v>
      </c>
      <c r="KS7">
        <v>22</v>
      </c>
    </row>
    <row r="8" spans="1:345" x14ac:dyDescent="0.25">
      <c r="A8" t="s">
        <v>52</v>
      </c>
      <c r="B8" s="3">
        <v>75</v>
      </c>
      <c r="C8" s="3">
        <v>80.666666666666671</v>
      </c>
      <c r="D8" s="3">
        <v>73.666666666666671</v>
      </c>
      <c r="E8" s="3">
        <v>78.333333333333329</v>
      </c>
      <c r="F8" s="3">
        <v>70</v>
      </c>
      <c r="G8" s="3">
        <v>82.333333333333329</v>
      </c>
      <c r="H8" s="3">
        <v>93.333333333333329</v>
      </c>
      <c r="I8" s="3">
        <v>97.333333333333329</v>
      </c>
      <c r="J8" s="3">
        <v>86.666666666666671</v>
      </c>
      <c r="K8" s="3">
        <v>83.666666666666671</v>
      </c>
      <c r="L8" s="3">
        <v>83.666666666666671</v>
      </c>
      <c r="M8" s="3">
        <v>77.666666666666671</v>
      </c>
      <c r="N8" s="3">
        <v>78.333333333333329</v>
      </c>
      <c r="O8" s="3">
        <v>76.666666666666671</v>
      </c>
      <c r="P8" s="3">
        <v>80.333333333333329</v>
      </c>
      <c r="Q8" s="3">
        <v>77</v>
      </c>
      <c r="R8" s="3">
        <v>69.666666666666671</v>
      </c>
      <c r="S8" s="3">
        <v>52.333333333333336</v>
      </c>
      <c r="T8" s="3">
        <v>72</v>
      </c>
      <c r="U8" s="44">
        <v>81.333333333333329</v>
      </c>
      <c r="V8" s="3">
        <v>69.333333333333329</v>
      </c>
      <c r="W8" s="3">
        <v>80.333333333333329</v>
      </c>
      <c r="X8" s="3">
        <v>91.666666666666671</v>
      </c>
      <c r="Y8" s="3">
        <v>83.333333333333329</v>
      </c>
      <c r="Z8" s="3">
        <v>97.666666666666671</v>
      </c>
      <c r="AA8" s="3">
        <v>96.666666666666671</v>
      </c>
      <c r="AB8" s="3">
        <v>83</v>
      </c>
      <c r="AC8" s="3">
        <v>81.333333333333329</v>
      </c>
      <c r="AD8" s="3">
        <v>96</v>
      </c>
      <c r="AE8" s="3">
        <v>91</v>
      </c>
      <c r="AF8" s="3">
        <v>76</v>
      </c>
      <c r="AG8" s="3">
        <v>76.666666666666671</v>
      </c>
      <c r="AH8" s="3">
        <v>83.666666666666671</v>
      </c>
      <c r="AI8" s="3">
        <v>81.666666666666671</v>
      </c>
      <c r="AJ8" s="3">
        <v>88.333333333333329</v>
      </c>
      <c r="AK8" s="3">
        <v>86.333333333333329</v>
      </c>
      <c r="AL8" s="3">
        <v>89</v>
      </c>
      <c r="AM8" s="3">
        <v>90.333333333333329</v>
      </c>
      <c r="AN8" s="3">
        <v>100</v>
      </c>
      <c r="AO8" s="3">
        <v>92.333333333333329</v>
      </c>
      <c r="AP8" s="3">
        <v>93.666666666666671</v>
      </c>
      <c r="AQ8" s="3">
        <v>91.666666666666671</v>
      </c>
      <c r="AR8" s="3">
        <v>97.333333333333329</v>
      </c>
      <c r="AS8" s="3">
        <v>98.333333333333329</v>
      </c>
      <c r="AT8" s="3">
        <v>96.666666666666671</v>
      </c>
      <c r="AU8" s="3">
        <v>88.333333333333329</v>
      </c>
      <c r="AV8" s="3">
        <v>90.333333333333329</v>
      </c>
      <c r="AW8" s="3">
        <v>92</v>
      </c>
      <c r="AX8" s="3">
        <v>90.333333333333329</v>
      </c>
      <c r="AY8" s="3">
        <v>96.333333333333329</v>
      </c>
      <c r="AZ8" s="3">
        <v>63.333333333333336</v>
      </c>
      <c r="BA8" s="3">
        <v>62.333333333333336</v>
      </c>
      <c r="BB8" s="3">
        <v>60.666666666666664</v>
      </c>
      <c r="BC8" s="3">
        <v>67.333333333333329</v>
      </c>
      <c r="BD8" s="3">
        <v>74.333333333333329</v>
      </c>
      <c r="BE8" s="3">
        <v>80.333333333333329</v>
      </c>
      <c r="BF8" s="3">
        <v>82.333333333333329</v>
      </c>
      <c r="BG8" s="3">
        <v>80.333333333333329</v>
      </c>
      <c r="BH8" s="3">
        <v>85</v>
      </c>
      <c r="BI8" s="3">
        <v>88</v>
      </c>
      <c r="BJ8" s="3">
        <v>94.666666666666671</v>
      </c>
      <c r="BK8" s="3">
        <v>95</v>
      </c>
      <c r="BL8" s="3">
        <v>98.666666666666671</v>
      </c>
      <c r="BM8" s="3">
        <v>98</v>
      </c>
      <c r="BN8" s="3">
        <v>96.333333333333329</v>
      </c>
      <c r="BO8" s="3">
        <v>96</v>
      </c>
      <c r="BP8" s="3">
        <v>99</v>
      </c>
      <c r="BQ8" s="3">
        <v>91.333333333333329</v>
      </c>
      <c r="BR8" s="3">
        <v>96</v>
      </c>
      <c r="BS8" s="3">
        <v>98</v>
      </c>
      <c r="BT8" s="3">
        <v>84</v>
      </c>
      <c r="BU8" s="3">
        <v>96</v>
      </c>
      <c r="BV8" s="3">
        <v>81.666666666666671</v>
      </c>
      <c r="BW8" s="3">
        <v>86.666666666666671</v>
      </c>
      <c r="BX8" s="3">
        <v>87.333333333333329</v>
      </c>
      <c r="BY8" s="3">
        <v>91</v>
      </c>
      <c r="BZ8" s="3">
        <v>100</v>
      </c>
      <c r="CA8" s="3">
        <v>94.333333333333329</v>
      </c>
      <c r="CB8" s="3">
        <v>94.666666666666671</v>
      </c>
      <c r="CC8" s="3">
        <v>74.333333333333329</v>
      </c>
      <c r="CD8" s="3">
        <v>76</v>
      </c>
      <c r="CE8" s="3">
        <v>64</v>
      </c>
      <c r="CF8" s="3">
        <v>43.666666666666664</v>
      </c>
      <c r="CG8" s="3">
        <v>30</v>
      </c>
      <c r="CH8" s="3">
        <v>50.333333333333336</v>
      </c>
      <c r="CI8" s="3">
        <v>67.333333333333329</v>
      </c>
      <c r="CJ8" s="3">
        <v>86</v>
      </c>
      <c r="CK8" s="3">
        <v>72</v>
      </c>
      <c r="CL8" s="3">
        <v>86.333333333333329</v>
      </c>
      <c r="CM8" s="3">
        <v>68.333333333333329</v>
      </c>
      <c r="CN8" s="3">
        <v>53.666666666666664</v>
      </c>
      <c r="CO8" s="3">
        <v>60.666666666666664</v>
      </c>
      <c r="CP8" s="3">
        <v>42</v>
      </c>
      <c r="CQ8" s="3">
        <v>54.666666666666664</v>
      </c>
      <c r="CR8" s="3">
        <v>45.666666666666664</v>
      </c>
      <c r="CS8" s="3">
        <v>73.666666666666671</v>
      </c>
      <c r="CT8" s="3">
        <v>52.333333333333336</v>
      </c>
      <c r="CU8" s="3">
        <v>61.333333333333336</v>
      </c>
      <c r="CV8" s="3">
        <v>74.333333333333329</v>
      </c>
      <c r="CW8" s="3">
        <v>85.333333333333329</v>
      </c>
      <c r="CX8" s="3">
        <v>79.666666666666671</v>
      </c>
      <c r="CY8" s="3">
        <v>61.333333333333336</v>
      </c>
      <c r="CZ8" s="3">
        <v>77.666666666666671</v>
      </c>
      <c r="DA8" s="3">
        <v>62.666666666666664</v>
      </c>
      <c r="DB8" s="3">
        <v>71.333333333333329</v>
      </c>
      <c r="DC8" s="3">
        <v>77.666666666666671</v>
      </c>
      <c r="DD8" s="3">
        <v>68.666666666666671</v>
      </c>
      <c r="DE8" s="3">
        <v>71.666666666666671</v>
      </c>
      <c r="DF8" s="3">
        <v>90.333333333333329</v>
      </c>
      <c r="DG8" s="3">
        <v>93.666666666666671</v>
      </c>
      <c r="DH8" s="3">
        <v>88.333333333333329</v>
      </c>
      <c r="DI8" s="3">
        <v>95.666666666666671</v>
      </c>
      <c r="DJ8" s="3">
        <v>96.333333333333329</v>
      </c>
      <c r="DK8" s="3">
        <v>93.333333333333329</v>
      </c>
      <c r="DL8" s="3">
        <v>81</v>
      </c>
      <c r="DM8" s="3">
        <v>94.333333333333329</v>
      </c>
      <c r="DN8" s="3">
        <v>88</v>
      </c>
      <c r="DO8" s="3">
        <v>78.666666666666671</v>
      </c>
      <c r="DP8" s="3">
        <v>95.666666666666671</v>
      </c>
      <c r="DQ8" s="3">
        <v>74.666666666666671</v>
      </c>
      <c r="DR8" s="3">
        <v>92.333333333333329</v>
      </c>
      <c r="DS8" s="3">
        <v>88.666666666666671</v>
      </c>
      <c r="DT8" s="3">
        <v>71</v>
      </c>
      <c r="DU8" s="3">
        <v>95.333333333333329</v>
      </c>
      <c r="DV8" s="3">
        <v>77.333333333333329</v>
      </c>
      <c r="DW8" s="3">
        <v>63</v>
      </c>
      <c r="DX8" s="3">
        <v>90.666666666666671</v>
      </c>
      <c r="DY8" s="3">
        <v>85.333333333333329</v>
      </c>
      <c r="DZ8" s="3">
        <v>97</v>
      </c>
      <c r="EA8" s="3">
        <v>81.666666666666671</v>
      </c>
      <c r="EB8" s="3">
        <v>75.666666666666671</v>
      </c>
      <c r="EC8" s="3">
        <v>78.333333333333329</v>
      </c>
      <c r="ED8" s="3">
        <v>50.666666666666664</v>
      </c>
      <c r="EE8" s="3">
        <v>58.666666666666664</v>
      </c>
      <c r="EF8" s="3">
        <v>61.333333333333336</v>
      </c>
      <c r="EG8" s="3">
        <v>68.333333333333329</v>
      </c>
      <c r="EH8" s="3">
        <v>76.333333333333329</v>
      </c>
      <c r="EI8" s="3">
        <v>80.666666666666671</v>
      </c>
      <c r="EJ8" s="3">
        <v>89.333333333333329</v>
      </c>
      <c r="EK8" s="3">
        <v>63.333333333333336</v>
      </c>
      <c r="EL8" s="3">
        <v>51</v>
      </c>
      <c r="EM8" s="3">
        <v>35.333333333333336</v>
      </c>
      <c r="EN8" s="3">
        <v>55.666666666666664</v>
      </c>
      <c r="EO8" s="3">
        <v>78.333333333333329</v>
      </c>
      <c r="EP8" s="3">
        <v>85.333333333333329</v>
      </c>
      <c r="EQ8" s="3">
        <v>92.666666666666671</v>
      </c>
      <c r="ER8" s="3">
        <v>89.333333333333329</v>
      </c>
      <c r="ES8" s="3">
        <v>93.666666666666671</v>
      </c>
      <c r="ET8" s="3">
        <v>83.333333333333329</v>
      </c>
      <c r="EU8" s="3">
        <v>92.333333333333329</v>
      </c>
      <c r="EV8" s="3">
        <v>76.333333333333329</v>
      </c>
      <c r="EW8" s="3">
        <v>85.666666666666671</v>
      </c>
      <c r="EX8" s="3">
        <v>82.333333333333329</v>
      </c>
      <c r="EY8" s="3">
        <v>59</v>
      </c>
      <c r="EZ8" s="3">
        <v>40.666666666666664</v>
      </c>
      <c r="FA8" s="3">
        <v>87.666666666666671</v>
      </c>
      <c r="FB8" s="3">
        <v>94.666666666666671</v>
      </c>
      <c r="FC8" s="3">
        <v>97.333333333333329</v>
      </c>
      <c r="FD8" s="3">
        <v>97.333333333333329</v>
      </c>
      <c r="FE8" s="3">
        <v>93</v>
      </c>
      <c r="FF8" s="3">
        <v>92</v>
      </c>
      <c r="FG8" s="3">
        <v>84</v>
      </c>
      <c r="FH8" s="3">
        <v>86.666666666666671</v>
      </c>
      <c r="FI8" s="3">
        <v>80.333333333333329</v>
      </c>
      <c r="FJ8" s="3">
        <v>88.666666666666671</v>
      </c>
      <c r="FK8" s="3">
        <v>77</v>
      </c>
      <c r="FL8" s="3">
        <v>73.666666666666671</v>
      </c>
      <c r="FM8" s="3">
        <v>65</v>
      </c>
      <c r="FN8" s="3">
        <v>60.666666666666664</v>
      </c>
      <c r="FO8" s="3">
        <v>79.666666666666671</v>
      </c>
      <c r="FP8" s="3">
        <v>67</v>
      </c>
      <c r="FQ8" s="3">
        <v>51.333333333333336</v>
      </c>
      <c r="FR8" s="3">
        <v>61.666666666666664</v>
      </c>
      <c r="FS8" s="3">
        <v>80.333333333333329</v>
      </c>
      <c r="FT8" s="3">
        <v>77.666666666666671</v>
      </c>
      <c r="FU8" s="3">
        <v>86</v>
      </c>
      <c r="FV8" s="3">
        <v>79.666666666666671</v>
      </c>
      <c r="FW8" s="3">
        <v>91.333333333333329</v>
      </c>
      <c r="FX8" s="3">
        <v>77</v>
      </c>
      <c r="FY8" s="3">
        <v>57.666666666666664</v>
      </c>
      <c r="FZ8" s="3">
        <v>50.333333333333336</v>
      </c>
      <c r="GA8" s="3">
        <v>53.333333333333336</v>
      </c>
      <c r="GB8" s="3">
        <v>65.333333333333329</v>
      </c>
      <c r="GC8" s="3">
        <v>44</v>
      </c>
      <c r="GD8" s="3">
        <v>45.333333333333336</v>
      </c>
      <c r="GE8" s="3">
        <v>43.666666666666664</v>
      </c>
      <c r="GF8" s="3">
        <v>73</v>
      </c>
      <c r="GG8" s="3">
        <v>81.666666666666671</v>
      </c>
      <c r="GH8" s="3">
        <v>70.666666666666671</v>
      </c>
      <c r="GI8" s="3">
        <v>64</v>
      </c>
      <c r="GJ8" s="3">
        <v>61</v>
      </c>
      <c r="GK8" s="3">
        <v>52.666666666666664</v>
      </c>
      <c r="GL8" s="3">
        <v>54.333333333333336</v>
      </c>
      <c r="GM8" s="3">
        <v>48</v>
      </c>
      <c r="GN8" s="3">
        <v>45.666666666666664</v>
      </c>
      <c r="GO8" s="3">
        <v>39</v>
      </c>
      <c r="GP8" s="3">
        <v>44.666666666666664</v>
      </c>
      <c r="GQ8" s="3">
        <v>58.333333333333336</v>
      </c>
      <c r="GR8" s="3">
        <v>54.666666666666664</v>
      </c>
      <c r="GS8" s="3">
        <v>49.666666666666664</v>
      </c>
      <c r="GT8" s="3">
        <v>69.333333333333329</v>
      </c>
      <c r="GU8" s="3">
        <v>53.666666666666664</v>
      </c>
      <c r="GV8" s="3">
        <v>54.333333333333336</v>
      </c>
      <c r="GW8" s="3">
        <v>54.666666666666664</v>
      </c>
      <c r="GX8" s="3">
        <v>60.333333333333336</v>
      </c>
      <c r="GY8" s="3">
        <v>62.333333333333336</v>
      </c>
      <c r="GZ8" s="3">
        <v>63</v>
      </c>
      <c r="HA8" s="3">
        <v>59.333333333333336</v>
      </c>
      <c r="HB8" s="3">
        <v>60</v>
      </c>
      <c r="HC8" s="3">
        <v>72.666666666666671</v>
      </c>
      <c r="HD8" s="3">
        <v>56.666666666666664</v>
      </c>
      <c r="HE8" s="3">
        <v>58.333333333333336</v>
      </c>
      <c r="HF8" s="3">
        <v>65</v>
      </c>
      <c r="HG8" s="3">
        <v>66.666666666666671</v>
      </c>
      <c r="HH8" s="3">
        <v>46.666666666666664</v>
      </c>
      <c r="HI8" s="3">
        <v>67</v>
      </c>
      <c r="HJ8" s="3">
        <v>65.666666666666671</v>
      </c>
      <c r="HK8" s="3">
        <v>65.333333333333329</v>
      </c>
      <c r="HL8" s="3">
        <v>74.333333333333329</v>
      </c>
      <c r="HM8" s="3">
        <v>65.333333333333329</v>
      </c>
      <c r="HN8" s="3">
        <v>73.333333333333329</v>
      </c>
      <c r="HO8" s="3">
        <v>66.333333333333329</v>
      </c>
      <c r="HP8" s="3">
        <v>91.666666666666671</v>
      </c>
      <c r="HQ8" s="3">
        <v>69.666666666666671</v>
      </c>
      <c r="HR8" s="3">
        <v>59</v>
      </c>
      <c r="HS8" s="3">
        <v>65.333333333333329</v>
      </c>
      <c r="HT8" s="3">
        <v>73.666666666666671</v>
      </c>
      <c r="HU8" s="3">
        <v>86</v>
      </c>
      <c r="HV8" s="3">
        <v>84</v>
      </c>
      <c r="HW8" s="3">
        <v>81</v>
      </c>
      <c r="HX8" s="3">
        <v>58</v>
      </c>
      <c r="HY8" s="3">
        <v>65.666666666666671</v>
      </c>
      <c r="HZ8" s="3">
        <v>64</v>
      </c>
      <c r="IA8" s="3">
        <v>63</v>
      </c>
      <c r="IB8" s="3">
        <v>62.666666666666664</v>
      </c>
      <c r="IC8" s="3">
        <v>66</v>
      </c>
      <c r="ID8" s="3">
        <v>71.666666666666671</v>
      </c>
      <c r="IE8" s="3">
        <v>56.666666666666664</v>
      </c>
      <c r="IF8" s="3">
        <v>64.666666666666671</v>
      </c>
      <c r="IG8" s="3">
        <v>50.666666666666664</v>
      </c>
      <c r="IH8" s="3">
        <v>69</v>
      </c>
      <c r="II8" s="3">
        <v>59</v>
      </c>
      <c r="IJ8" s="3">
        <v>60</v>
      </c>
      <c r="IK8" s="3">
        <v>64.666666666666671</v>
      </c>
      <c r="IL8" s="3">
        <v>55</v>
      </c>
      <c r="IM8" s="3">
        <v>57.333333333333336</v>
      </c>
      <c r="IN8" s="3">
        <v>66.333333333333329</v>
      </c>
      <c r="IO8" s="3">
        <v>74.666666666666671</v>
      </c>
      <c r="IP8" s="3">
        <v>60</v>
      </c>
      <c r="IQ8" s="3">
        <v>59</v>
      </c>
      <c r="IR8" s="3">
        <v>60</v>
      </c>
      <c r="IS8" s="3">
        <v>74.666666666666671</v>
      </c>
      <c r="IT8" s="3">
        <v>73</v>
      </c>
      <c r="IU8" s="3">
        <v>67.666666666666671</v>
      </c>
      <c r="IV8" s="3">
        <v>65</v>
      </c>
      <c r="IW8" s="3">
        <v>58.333333333333336</v>
      </c>
      <c r="IX8" s="3">
        <v>56</v>
      </c>
      <c r="IY8" s="3">
        <v>52</v>
      </c>
      <c r="IZ8" s="3">
        <v>53.666666666666664</v>
      </c>
      <c r="JA8" s="3">
        <v>70</v>
      </c>
      <c r="JB8" s="3">
        <v>91.333333333333329</v>
      </c>
      <c r="JC8" s="3">
        <v>74.333333333333329</v>
      </c>
      <c r="JD8" s="3">
        <v>60</v>
      </c>
      <c r="JE8" s="3">
        <v>83.666666666666671</v>
      </c>
      <c r="JF8" s="3">
        <v>65.666666666666671</v>
      </c>
      <c r="JG8" s="3">
        <v>61</v>
      </c>
      <c r="JH8" s="3">
        <v>70</v>
      </c>
      <c r="JI8" s="3">
        <v>50</v>
      </c>
      <c r="JJ8" s="3">
        <v>51.666666666666664</v>
      </c>
      <c r="JK8" s="3">
        <v>73</v>
      </c>
      <c r="JL8" s="3">
        <v>65.333333333333329</v>
      </c>
      <c r="JM8" s="3">
        <v>83</v>
      </c>
      <c r="JN8" s="3">
        <v>88.666666666666671</v>
      </c>
      <c r="JO8" s="3">
        <v>76.333333333333329</v>
      </c>
      <c r="JP8" s="3">
        <v>59</v>
      </c>
      <c r="JQ8" s="3">
        <v>74.666666666666671</v>
      </c>
      <c r="JR8" s="3">
        <v>61.333333333333336</v>
      </c>
      <c r="JS8" s="3">
        <v>65</v>
      </c>
      <c r="JT8" s="3">
        <v>63.333333333333336</v>
      </c>
      <c r="JU8" s="3">
        <v>62.333333333333336</v>
      </c>
      <c r="JV8" s="3">
        <v>60.666666666666664</v>
      </c>
      <c r="JW8" s="3">
        <v>63.666666666666664</v>
      </c>
      <c r="JX8" s="3">
        <v>68.333333333333329</v>
      </c>
      <c r="JY8" s="3">
        <v>45.666666666666664</v>
      </c>
      <c r="JZ8" s="3">
        <v>55.666666666666664</v>
      </c>
      <c r="KA8" s="3">
        <v>65.333333333333329</v>
      </c>
      <c r="KB8" s="3">
        <v>64.666666666666671</v>
      </c>
      <c r="KC8" s="3">
        <v>49.333333333333336</v>
      </c>
      <c r="KD8" s="3">
        <v>49.333333333333336</v>
      </c>
      <c r="KE8" s="3">
        <v>61.666666666666664</v>
      </c>
      <c r="KF8" s="3">
        <v>54.666666666666664</v>
      </c>
      <c r="KG8" s="3">
        <v>64</v>
      </c>
      <c r="KH8" s="3">
        <v>56.666666666666664</v>
      </c>
      <c r="KI8" s="3">
        <v>53.666666666666664</v>
      </c>
      <c r="KJ8" s="3">
        <v>54.666666666666664</v>
      </c>
      <c r="KK8" s="3">
        <v>49.666666666666664</v>
      </c>
      <c r="KL8" s="3">
        <v>54.333333333333336</v>
      </c>
      <c r="KM8" s="3">
        <v>52.333333333333336</v>
      </c>
      <c r="KN8" s="3">
        <v>33.333333333333336</v>
      </c>
      <c r="KO8" s="3">
        <v>54.333333333333336</v>
      </c>
      <c r="KP8" s="3">
        <v>55.666666666666664</v>
      </c>
      <c r="KQ8" s="3">
        <v>56.666666666666664</v>
      </c>
      <c r="KR8" s="3">
        <v>59.666666666666664</v>
      </c>
      <c r="KS8" s="3">
        <v>68.333333333333329</v>
      </c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</row>
    <row r="9" spans="1:345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4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</row>
    <row r="10" spans="1:345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44"/>
      <c r="V10" s="3"/>
      <c r="W10" s="3"/>
      <c r="X10" s="3"/>
      <c r="Y10" s="3"/>
      <c r="Z10" s="3"/>
      <c r="AA10" s="46"/>
      <c r="AB10" s="3"/>
      <c r="AC10" s="3"/>
      <c r="AD10" s="3"/>
      <c r="AE10" s="3"/>
      <c r="AF10" s="3"/>
      <c r="AG10" s="3"/>
      <c r="AH10" s="46"/>
      <c r="AI10" s="3"/>
      <c r="AJ10" s="3"/>
      <c r="AK10" s="3"/>
      <c r="AL10" s="3"/>
      <c r="AM10" s="3"/>
      <c r="AN10" s="3"/>
      <c r="AO10" s="46"/>
      <c r="AP10" s="3"/>
      <c r="AQ10" s="3"/>
      <c r="AR10" s="3"/>
      <c r="AS10" s="3"/>
      <c r="AT10" s="3"/>
      <c r="AU10" s="3"/>
      <c r="AV10" s="46"/>
      <c r="AW10" s="3"/>
      <c r="AX10" s="3"/>
      <c r="AY10" s="3"/>
      <c r="AZ10" s="3"/>
      <c r="BA10" s="3"/>
      <c r="BB10" s="3"/>
      <c r="BC10" s="46"/>
      <c r="BD10" s="3"/>
      <c r="BE10" s="3"/>
      <c r="BF10" s="3"/>
      <c r="BG10" s="3"/>
      <c r="BH10" s="3"/>
      <c r="BI10" s="3"/>
      <c r="BJ10" s="46"/>
      <c r="BK10" s="3"/>
      <c r="BL10" s="3"/>
      <c r="BM10" s="3"/>
      <c r="BN10" s="3"/>
      <c r="BO10" s="3"/>
      <c r="BP10" s="3"/>
      <c r="BQ10" s="46"/>
      <c r="BR10" s="3"/>
      <c r="BS10" s="3"/>
      <c r="BT10" s="3"/>
      <c r="BU10" s="3"/>
      <c r="BV10" s="3"/>
      <c r="BW10" s="3"/>
      <c r="BX10" s="46"/>
      <c r="BY10" s="3"/>
      <c r="BZ10" s="3"/>
      <c r="CA10" s="3"/>
      <c r="CB10" s="3"/>
      <c r="CC10" s="3"/>
      <c r="CD10" s="3"/>
      <c r="CE10" s="46"/>
      <c r="CF10" s="3"/>
      <c r="CG10" s="3"/>
      <c r="CH10" s="3"/>
      <c r="CI10" s="3"/>
      <c r="CJ10" s="3"/>
      <c r="CK10" s="3"/>
      <c r="CL10" s="46"/>
      <c r="CM10" s="3"/>
      <c r="CN10" s="3"/>
      <c r="CO10" s="3"/>
      <c r="CP10" s="3"/>
      <c r="CQ10" s="3"/>
      <c r="CR10" s="3"/>
      <c r="CS10" s="46"/>
      <c r="CT10" s="3"/>
      <c r="CU10" s="3"/>
      <c r="CV10" s="3"/>
      <c r="CW10" s="3"/>
      <c r="CX10" s="3"/>
      <c r="CY10" s="3"/>
      <c r="CZ10" s="46"/>
      <c r="DA10" s="3"/>
      <c r="DB10" s="3"/>
      <c r="DC10" s="3"/>
      <c r="DD10" s="3"/>
      <c r="DE10" s="3"/>
      <c r="DF10" s="3"/>
      <c r="DG10" s="46"/>
      <c r="DH10" s="3"/>
      <c r="DI10" s="3"/>
      <c r="DJ10" s="3"/>
      <c r="DK10" s="3"/>
      <c r="DL10" s="3"/>
      <c r="DM10" s="3"/>
      <c r="DN10" s="46"/>
      <c r="DO10" s="3"/>
      <c r="DP10" s="3"/>
      <c r="DQ10" s="3"/>
      <c r="DR10" s="3"/>
      <c r="DS10" s="3"/>
      <c r="DT10" s="3"/>
      <c r="DU10" s="46"/>
      <c r="DV10" s="3"/>
      <c r="DW10" s="3"/>
      <c r="DX10" s="3"/>
      <c r="DY10" s="3"/>
      <c r="DZ10" s="3"/>
      <c r="EA10" s="3"/>
      <c r="EB10" s="46"/>
      <c r="EC10" s="3"/>
      <c r="ED10" s="3"/>
      <c r="EE10" s="3"/>
      <c r="EF10" s="3"/>
      <c r="EG10" s="3"/>
      <c r="EH10" s="3"/>
      <c r="EI10" s="46"/>
      <c r="EJ10" s="3"/>
      <c r="EK10" s="3"/>
      <c r="EL10" s="3"/>
      <c r="EM10" s="3"/>
      <c r="EN10" s="3"/>
      <c r="EO10" s="3"/>
      <c r="EP10" s="46"/>
      <c r="EQ10" s="3"/>
      <c r="ER10" s="3"/>
      <c r="ES10" s="3"/>
      <c r="ET10" s="3"/>
      <c r="EU10" s="3"/>
      <c r="EV10" s="3"/>
      <c r="EW10" s="46"/>
      <c r="EX10" s="3"/>
      <c r="EY10" s="3"/>
      <c r="EZ10" s="3"/>
      <c r="FA10" s="3"/>
      <c r="FB10" s="3"/>
      <c r="FC10" s="3"/>
      <c r="FD10" s="46"/>
      <c r="FE10" s="3"/>
      <c r="FF10" s="3"/>
      <c r="FG10" s="3"/>
      <c r="FH10" s="3"/>
      <c r="FI10" s="3"/>
      <c r="FJ10" s="3"/>
      <c r="FK10" s="46"/>
      <c r="FL10" s="3"/>
      <c r="FM10" s="3"/>
      <c r="FN10" s="3"/>
      <c r="FO10" s="3"/>
      <c r="FP10" s="3"/>
      <c r="FQ10" s="3"/>
      <c r="FR10" s="46"/>
      <c r="FS10" s="3"/>
      <c r="FT10" s="3"/>
      <c r="FU10" s="3"/>
      <c r="FV10" s="3"/>
      <c r="FW10" s="3"/>
      <c r="FX10" s="3"/>
      <c r="FY10" s="46"/>
      <c r="FZ10" s="3"/>
      <c r="GA10" s="3"/>
      <c r="GB10" s="3"/>
      <c r="GC10" s="3"/>
      <c r="GD10" s="3"/>
      <c r="GE10" s="3"/>
      <c r="GF10" s="46"/>
      <c r="GG10" s="3"/>
      <c r="GH10" s="3"/>
      <c r="GI10" s="3"/>
      <c r="GJ10" s="3"/>
      <c r="GK10" s="3"/>
      <c r="GL10" s="3"/>
      <c r="GM10" s="46"/>
      <c r="GN10" s="3"/>
      <c r="GO10" s="3"/>
      <c r="GP10" s="3"/>
      <c r="GQ10" s="3"/>
      <c r="GR10" s="3"/>
      <c r="GS10" s="3"/>
      <c r="GT10" s="46"/>
      <c r="GU10" s="3"/>
      <c r="GV10" s="3"/>
      <c r="GW10" s="3"/>
      <c r="GX10" s="3"/>
      <c r="GY10" s="3"/>
      <c r="GZ10" s="3"/>
      <c r="HA10" s="46"/>
      <c r="HB10" s="3"/>
      <c r="HC10" s="3"/>
      <c r="HD10" s="3"/>
      <c r="HE10" s="3"/>
      <c r="HF10" s="3"/>
      <c r="HG10" s="3"/>
      <c r="HH10" s="46"/>
      <c r="HI10" s="3"/>
      <c r="HJ10" s="3"/>
      <c r="HK10" s="3"/>
      <c r="HL10" s="3"/>
      <c r="HM10" s="3"/>
      <c r="HN10" s="3"/>
      <c r="HO10" s="46"/>
      <c r="HP10" s="3"/>
      <c r="HQ10" s="3"/>
      <c r="HR10" s="3"/>
      <c r="HS10" s="3"/>
      <c r="HT10" s="3"/>
      <c r="HU10" s="3"/>
      <c r="HV10" s="46"/>
      <c r="HW10" s="3"/>
      <c r="HX10" s="3"/>
      <c r="HY10" s="3"/>
      <c r="HZ10" s="3"/>
      <c r="IA10" s="3"/>
      <c r="IB10" s="3"/>
      <c r="IC10" s="46"/>
      <c r="ID10" s="3"/>
      <c r="IE10" s="3"/>
      <c r="IF10" s="3"/>
      <c r="IG10" s="3"/>
      <c r="IH10" s="3"/>
      <c r="II10" s="3"/>
      <c r="IJ10" s="46"/>
      <c r="IK10" s="3"/>
      <c r="IL10" s="3"/>
      <c r="IM10" s="3"/>
      <c r="IN10" s="3"/>
      <c r="IO10" s="3"/>
      <c r="IP10" s="3"/>
      <c r="IQ10" s="46"/>
      <c r="IR10" s="3"/>
      <c r="IS10" s="3"/>
      <c r="IT10" s="3"/>
      <c r="IU10" s="3"/>
      <c r="IV10" s="3"/>
      <c r="IW10" s="3"/>
      <c r="IX10" s="46"/>
      <c r="IY10" s="3"/>
      <c r="IZ10" s="3"/>
      <c r="JA10" s="3"/>
      <c r="JB10" s="3"/>
      <c r="JC10" s="3"/>
      <c r="JD10" s="3"/>
      <c r="JE10" s="46"/>
      <c r="JF10" s="3"/>
      <c r="JG10" s="3"/>
      <c r="JH10" s="3"/>
      <c r="JI10" s="3"/>
      <c r="JJ10" s="3"/>
      <c r="JK10" s="3"/>
      <c r="JL10" s="46"/>
      <c r="JM10" s="3"/>
      <c r="JN10" s="3"/>
      <c r="JO10" s="3"/>
      <c r="JP10" s="3"/>
      <c r="JQ10" s="3"/>
      <c r="JR10" s="3"/>
      <c r="JS10" s="46"/>
      <c r="JT10" s="3"/>
      <c r="JU10" s="3"/>
      <c r="JV10" s="3"/>
      <c r="JW10" s="3"/>
      <c r="JX10" s="3"/>
      <c r="JY10" s="3"/>
      <c r="JZ10" s="46"/>
      <c r="KA10" s="3"/>
      <c r="KB10" s="3"/>
      <c r="KC10" s="3"/>
      <c r="KD10" s="3"/>
      <c r="KE10" s="3"/>
      <c r="KF10" s="3"/>
      <c r="KG10" s="46"/>
      <c r="KH10" s="3"/>
      <c r="KI10" s="3"/>
      <c r="KJ10" s="3"/>
      <c r="KK10" s="3"/>
      <c r="KL10" s="3"/>
      <c r="KM10" s="3"/>
      <c r="KN10" s="46"/>
      <c r="KO10" s="3"/>
      <c r="KP10" s="3"/>
      <c r="KQ10" s="3"/>
      <c r="KR10" s="3"/>
      <c r="KS10" s="46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</row>
    <row r="11" spans="1:345" s="45" customFormat="1" x14ac:dyDescent="0.25">
      <c r="A11" s="45" t="s">
        <v>11</v>
      </c>
      <c r="AA11" s="46">
        <f>SUM(U4:AA4)</f>
        <v>96.7</v>
      </c>
      <c r="AB11" s="46"/>
      <c r="AC11" s="46"/>
      <c r="AD11" s="46"/>
      <c r="AE11" s="46"/>
      <c r="AF11" s="46"/>
      <c r="AG11" s="46"/>
      <c r="AH11" s="46">
        <f t="shared" ref="AH11:CL11" si="0">SUM(AB4:AH4)</f>
        <v>19.8</v>
      </c>
      <c r="AI11" s="46"/>
      <c r="AJ11" s="46"/>
      <c r="AK11" s="46"/>
      <c r="AL11" s="46"/>
      <c r="AM11" s="46"/>
      <c r="AN11" s="46"/>
      <c r="AO11" s="46">
        <f t="shared" si="0"/>
        <v>0</v>
      </c>
      <c r="AP11" s="46"/>
      <c r="AQ11" s="46"/>
      <c r="AR11" s="46"/>
      <c r="AS11" s="46"/>
      <c r="AT11" s="46"/>
      <c r="AU11" s="46"/>
      <c r="AV11" s="46">
        <f t="shared" si="0"/>
        <v>27</v>
      </c>
      <c r="AW11" s="46"/>
      <c r="AX11" s="46"/>
      <c r="AY11" s="46"/>
      <c r="AZ11" s="46"/>
      <c r="BA11" s="46"/>
      <c r="BB11" s="46"/>
      <c r="BC11" s="46">
        <f t="shared" si="0"/>
        <v>21.7</v>
      </c>
      <c r="BD11" s="46"/>
      <c r="BE11" s="46"/>
      <c r="BF11" s="46"/>
      <c r="BG11" s="46"/>
      <c r="BH11" s="46"/>
      <c r="BI11" s="46"/>
      <c r="BJ11" s="46">
        <f t="shared" si="0"/>
        <v>0.3</v>
      </c>
      <c r="BK11" s="46"/>
      <c r="BL11" s="46"/>
      <c r="BM11" s="46"/>
      <c r="BN11" s="46"/>
      <c r="BO11" s="46"/>
      <c r="BP11" s="46"/>
      <c r="BQ11" s="46">
        <f t="shared" si="0"/>
        <v>48.400000000000006</v>
      </c>
      <c r="BR11" s="46"/>
      <c r="BS11" s="46"/>
      <c r="BT11" s="46"/>
      <c r="BU11" s="46"/>
      <c r="BV11" s="46"/>
      <c r="BW11" s="46"/>
      <c r="BX11" s="46">
        <f t="shared" si="0"/>
        <v>30.000000000000004</v>
      </c>
      <c r="BY11" s="46"/>
      <c r="BZ11" s="46"/>
      <c r="CA11" s="46"/>
      <c r="CB11" s="46"/>
      <c r="CC11" s="46"/>
      <c r="CD11" s="46"/>
      <c r="CE11" s="46">
        <f t="shared" si="0"/>
        <v>6.1</v>
      </c>
      <c r="CF11" s="46"/>
      <c r="CG11" s="46"/>
      <c r="CH11" s="46"/>
      <c r="CI11" s="46"/>
      <c r="CJ11" s="46"/>
      <c r="CK11" s="46"/>
      <c r="CL11" s="46">
        <f t="shared" si="0"/>
        <v>7.3</v>
      </c>
      <c r="CM11" s="46"/>
      <c r="CN11" s="46"/>
      <c r="CO11" s="46"/>
      <c r="CP11" s="46"/>
      <c r="CQ11" s="46"/>
      <c r="CR11" s="46"/>
      <c r="CS11" s="46">
        <f t="shared" ref="CS11:EW11" si="1">SUM(CM4:CS4)</f>
        <v>1.2</v>
      </c>
      <c r="CT11" s="46"/>
      <c r="CU11" s="46"/>
      <c r="CV11" s="46"/>
      <c r="CW11" s="46"/>
      <c r="CX11" s="46"/>
      <c r="CY11" s="46"/>
      <c r="CZ11" s="46">
        <f t="shared" si="1"/>
        <v>0.1</v>
      </c>
      <c r="DA11" s="46"/>
      <c r="DB11" s="46"/>
      <c r="DC11" s="46"/>
      <c r="DD11" s="46"/>
      <c r="DE11" s="46"/>
      <c r="DF11" s="46"/>
      <c r="DG11" s="46">
        <f t="shared" si="1"/>
        <v>0</v>
      </c>
      <c r="DH11" s="46"/>
      <c r="DI11" s="46"/>
      <c r="DJ11" s="46"/>
      <c r="DK11" s="46"/>
      <c r="DL11" s="46"/>
      <c r="DM11" s="46"/>
      <c r="DN11" s="46">
        <f t="shared" si="1"/>
        <v>5.6999999999999993</v>
      </c>
      <c r="DO11" s="46"/>
      <c r="DP11" s="46"/>
      <c r="DQ11" s="46"/>
      <c r="DR11" s="46"/>
      <c r="DS11" s="46"/>
      <c r="DT11" s="46"/>
      <c r="DU11" s="46">
        <f t="shared" si="1"/>
        <v>54.9</v>
      </c>
      <c r="DV11" s="46"/>
      <c r="DW11" s="46"/>
      <c r="DX11" s="46"/>
      <c r="DY11" s="46"/>
      <c r="DZ11" s="46"/>
      <c r="EA11" s="46"/>
      <c r="EB11" s="46">
        <f t="shared" si="1"/>
        <v>28.700000000000003</v>
      </c>
      <c r="EC11" s="46"/>
      <c r="ED11" s="46"/>
      <c r="EE11" s="46"/>
      <c r="EF11" s="46"/>
      <c r="EG11" s="46"/>
      <c r="EH11" s="46"/>
      <c r="EI11" s="46">
        <f t="shared" si="1"/>
        <v>0.4</v>
      </c>
      <c r="EJ11" s="46"/>
      <c r="EK11" s="46"/>
      <c r="EL11" s="46"/>
      <c r="EM11" s="46"/>
      <c r="EN11" s="46"/>
      <c r="EO11" s="46"/>
      <c r="EP11" s="46">
        <f t="shared" si="1"/>
        <v>0.6</v>
      </c>
      <c r="EQ11" s="46"/>
      <c r="ER11" s="46"/>
      <c r="ES11" s="46"/>
      <c r="ET11" s="46"/>
      <c r="EU11" s="46"/>
      <c r="EV11" s="46"/>
      <c r="EW11" s="46">
        <f t="shared" si="1"/>
        <v>5</v>
      </c>
      <c r="EX11" s="46"/>
      <c r="EY11" s="46"/>
      <c r="EZ11" s="46"/>
      <c r="FA11" s="46"/>
      <c r="FB11" s="46"/>
      <c r="FC11" s="46"/>
      <c r="FD11" s="46">
        <f t="shared" ref="FD11:HH11" si="2">SUM(EX4:FD4)</f>
        <v>78.7</v>
      </c>
      <c r="FE11" s="46"/>
      <c r="FF11" s="46"/>
      <c r="FG11" s="46"/>
      <c r="FH11" s="46"/>
      <c r="FI11" s="46"/>
      <c r="FJ11" s="46"/>
      <c r="FK11" s="46">
        <f t="shared" si="2"/>
        <v>31.599999999999998</v>
      </c>
      <c r="FL11" s="46"/>
      <c r="FM11" s="46"/>
      <c r="FN11" s="46"/>
      <c r="FO11" s="46"/>
      <c r="FP11" s="46"/>
      <c r="FQ11" s="46"/>
      <c r="FR11" s="46">
        <f t="shared" si="2"/>
        <v>19</v>
      </c>
      <c r="FS11" s="46"/>
      <c r="FT11" s="46"/>
      <c r="FU11" s="46"/>
      <c r="FV11" s="46"/>
      <c r="FW11" s="46"/>
      <c r="FX11" s="46"/>
      <c r="FY11" s="46">
        <f t="shared" si="2"/>
        <v>6.6999999999999993</v>
      </c>
      <c r="FZ11" s="46"/>
      <c r="GA11" s="46"/>
      <c r="GB11" s="46"/>
      <c r="GC11" s="46"/>
      <c r="GD11" s="46"/>
      <c r="GE11" s="46"/>
      <c r="GF11" s="46">
        <f t="shared" si="2"/>
        <v>1</v>
      </c>
      <c r="GG11" s="46"/>
      <c r="GH11" s="46"/>
      <c r="GI11" s="46"/>
      <c r="GJ11" s="46"/>
      <c r="GK11" s="46"/>
      <c r="GL11" s="46"/>
      <c r="GM11" s="46">
        <f t="shared" si="2"/>
        <v>12.200000000000001</v>
      </c>
      <c r="GN11" s="46"/>
      <c r="GO11" s="46"/>
      <c r="GP11" s="46"/>
      <c r="GQ11" s="46"/>
      <c r="GR11" s="46"/>
      <c r="GS11" s="46"/>
      <c r="GT11" s="46">
        <f t="shared" si="2"/>
        <v>0.2</v>
      </c>
      <c r="GU11" s="46"/>
      <c r="GV11" s="46"/>
      <c r="GW11" s="46"/>
      <c r="GX11" s="46"/>
      <c r="GY11" s="46"/>
      <c r="GZ11" s="46"/>
      <c r="HA11" s="46">
        <f t="shared" si="2"/>
        <v>0.2</v>
      </c>
      <c r="HB11" s="46"/>
      <c r="HC11" s="46"/>
      <c r="HD11" s="46"/>
      <c r="HE11" s="46"/>
      <c r="HF11" s="46"/>
      <c r="HG11" s="46"/>
      <c r="HH11" s="46">
        <f t="shared" si="2"/>
        <v>1.3</v>
      </c>
      <c r="HI11" s="46"/>
      <c r="HJ11" s="46"/>
      <c r="HK11" s="46"/>
      <c r="HL11" s="46"/>
      <c r="HM11" s="46"/>
      <c r="HN11" s="46"/>
      <c r="HO11" s="46">
        <f t="shared" ref="HO11:JS11" si="3">SUM(HI4:HO4)</f>
        <v>28.3</v>
      </c>
      <c r="HP11" s="46"/>
      <c r="HQ11" s="46"/>
      <c r="HR11" s="46"/>
      <c r="HS11" s="46"/>
      <c r="HT11" s="46"/>
      <c r="HU11" s="46"/>
      <c r="HV11" s="46">
        <f t="shared" si="3"/>
        <v>34.9</v>
      </c>
      <c r="HW11" s="46"/>
      <c r="HX11" s="46"/>
      <c r="HY11" s="46"/>
      <c r="HZ11" s="46"/>
      <c r="IA11" s="46"/>
      <c r="IB11" s="46"/>
      <c r="IC11" s="46">
        <f t="shared" si="3"/>
        <v>1.3</v>
      </c>
      <c r="ID11" s="46"/>
      <c r="IE11" s="46"/>
      <c r="IF11" s="46"/>
      <c r="IG11" s="46"/>
      <c r="IH11" s="46"/>
      <c r="II11" s="46"/>
      <c r="IJ11" s="46">
        <f t="shared" si="3"/>
        <v>4.7</v>
      </c>
      <c r="IK11" s="46"/>
      <c r="IL11" s="46"/>
      <c r="IM11" s="46"/>
      <c r="IN11" s="46"/>
      <c r="IO11" s="46"/>
      <c r="IP11" s="46"/>
      <c r="IQ11" s="46">
        <f t="shared" si="3"/>
        <v>2.7</v>
      </c>
      <c r="IR11" s="46"/>
      <c r="IS11" s="46"/>
      <c r="IT11" s="46"/>
      <c r="IU11" s="46"/>
      <c r="IV11" s="46"/>
      <c r="IW11" s="46"/>
      <c r="IX11" s="46">
        <f t="shared" si="3"/>
        <v>5.3</v>
      </c>
      <c r="IY11" s="46"/>
      <c r="IZ11" s="46"/>
      <c r="JA11" s="46"/>
      <c r="JB11" s="46"/>
      <c r="JC11" s="46"/>
      <c r="JD11" s="46"/>
      <c r="JE11" s="46">
        <f t="shared" si="3"/>
        <v>46.4</v>
      </c>
      <c r="JF11" s="46"/>
      <c r="JG11" s="46"/>
      <c r="JH11" s="46"/>
      <c r="JI11" s="46"/>
      <c r="JJ11" s="46"/>
      <c r="JK11" s="46"/>
      <c r="JL11" s="46">
        <f t="shared" si="3"/>
        <v>20.7</v>
      </c>
      <c r="JM11" s="46"/>
      <c r="JN11" s="46"/>
      <c r="JO11" s="46"/>
      <c r="JP11" s="46"/>
      <c r="JQ11" s="46"/>
      <c r="JR11" s="46"/>
      <c r="JS11" s="46">
        <f t="shared" si="3"/>
        <v>6.2</v>
      </c>
      <c r="JT11" s="46" t="s">
        <v>58</v>
      </c>
      <c r="JU11" s="46"/>
      <c r="JV11" s="46"/>
      <c r="JW11" s="46"/>
      <c r="JX11" s="46"/>
      <c r="JY11" s="46"/>
      <c r="JZ11" s="46">
        <f t="shared" ref="JZ11:KS11" si="4">SUM(JT4:JZ4)</f>
        <v>0.2</v>
      </c>
      <c r="KA11" s="46"/>
      <c r="KB11" s="46"/>
      <c r="KC11" s="46"/>
      <c r="KD11" s="46"/>
      <c r="KE11" s="46"/>
      <c r="KF11" s="46"/>
      <c r="KG11" s="46">
        <f t="shared" si="4"/>
        <v>0.1</v>
      </c>
      <c r="KH11" s="46"/>
      <c r="KI11" s="46"/>
      <c r="KJ11" s="46"/>
      <c r="KK11" s="46"/>
      <c r="KL11" s="46"/>
      <c r="KM11" s="46"/>
      <c r="KN11" s="46">
        <f t="shared" si="4"/>
        <v>0</v>
      </c>
      <c r="KO11" s="46"/>
      <c r="KP11" s="46"/>
      <c r="KQ11" s="46"/>
      <c r="KR11" s="46"/>
      <c r="KS11" s="46">
        <f t="shared" si="4"/>
        <v>0</v>
      </c>
      <c r="KT11" s="46"/>
      <c r="KU11" s="46"/>
      <c r="KV11" s="46"/>
      <c r="KW11" s="46"/>
      <c r="KX11" s="46"/>
    </row>
    <row r="12" spans="1:345" s="45" customFormat="1" x14ac:dyDescent="0.25">
      <c r="A12" s="45" t="s">
        <v>55</v>
      </c>
      <c r="AA12" s="46">
        <f>AVERAGE(U5:AA5)</f>
        <v>9.4071428571428566</v>
      </c>
      <c r="AB12" s="46"/>
      <c r="AC12" s="46"/>
      <c r="AD12" s="46"/>
      <c r="AE12" s="46"/>
      <c r="AF12" s="46"/>
      <c r="AG12" s="46"/>
      <c r="AH12" s="46">
        <f t="shared" ref="AH12:CL12" si="5">AVERAGE(AB5:AH5)</f>
        <v>8.8214285714285712</v>
      </c>
      <c r="AI12" s="46"/>
      <c r="AJ12" s="46"/>
      <c r="AK12" s="46"/>
      <c r="AL12" s="46"/>
      <c r="AM12" s="46"/>
      <c r="AN12" s="46"/>
      <c r="AO12" s="46">
        <f t="shared" si="5"/>
        <v>8.6178571428571438</v>
      </c>
      <c r="AP12" s="46"/>
      <c r="AQ12" s="46"/>
      <c r="AR12" s="46"/>
      <c r="AS12" s="46"/>
      <c r="AT12" s="46"/>
      <c r="AU12" s="46"/>
      <c r="AV12" s="46">
        <f t="shared" si="5"/>
        <v>10.721428571428572</v>
      </c>
      <c r="AW12" s="46"/>
      <c r="AX12" s="46"/>
      <c r="AY12" s="46"/>
      <c r="AZ12" s="46"/>
      <c r="BA12" s="46"/>
      <c r="BB12" s="46"/>
      <c r="BC12" s="46">
        <f t="shared" si="5"/>
        <v>9.0964285714285715</v>
      </c>
      <c r="BD12" s="46"/>
      <c r="BE12" s="46"/>
      <c r="BF12" s="46"/>
      <c r="BG12" s="46"/>
      <c r="BH12" s="46"/>
      <c r="BI12" s="46"/>
      <c r="BJ12" s="46">
        <f t="shared" si="5"/>
        <v>3.2642857142857138</v>
      </c>
      <c r="BK12" s="46"/>
      <c r="BL12" s="46"/>
      <c r="BM12" s="46"/>
      <c r="BN12" s="46"/>
      <c r="BO12" s="46"/>
      <c r="BP12" s="46"/>
      <c r="BQ12" s="46">
        <f t="shared" si="5"/>
        <v>6.7642857142857133</v>
      </c>
      <c r="BR12" s="46"/>
      <c r="BS12" s="46"/>
      <c r="BT12" s="46"/>
      <c r="BU12" s="46"/>
      <c r="BV12" s="46"/>
      <c r="BW12" s="46"/>
      <c r="BX12" s="46">
        <f t="shared" si="5"/>
        <v>5.128571428571429</v>
      </c>
      <c r="BY12" s="46"/>
      <c r="BZ12" s="46"/>
      <c r="CA12" s="46"/>
      <c r="CB12" s="46"/>
      <c r="CC12" s="46"/>
      <c r="CD12" s="46"/>
      <c r="CE12" s="46">
        <f t="shared" si="5"/>
        <v>4.7571428571428571</v>
      </c>
      <c r="CF12" s="46"/>
      <c r="CG12" s="46"/>
      <c r="CH12" s="46"/>
      <c r="CI12" s="46"/>
      <c r="CJ12" s="46"/>
      <c r="CK12" s="46"/>
      <c r="CL12" s="46">
        <f t="shared" si="5"/>
        <v>6.7785714285714267</v>
      </c>
      <c r="CM12" s="46"/>
      <c r="CN12" s="46"/>
      <c r="CO12" s="46"/>
      <c r="CP12" s="46"/>
      <c r="CQ12" s="46"/>
      <c r="CR12" s="46"/>
      <c r="CS12" s="46">
        <f t="shared" ref="CS12:EW12" si="6">AVERAGE(CM5:CS5)</f>
        <v>0.13571428571428573</v>
      </c>
      <c r="CT12" s="46"/>
      <c r="CU12" s="46"/>
      <c r="CV12" s="46"/>
      <c r="CW12" s="46"/>
      <c r="CX12" s="46"/>
      <c r="CY12" s="46"/>
      <c r="CZ12" s="46">
        <f t="shared" si="6"/>
        <v>0.84285714285714286</v>
      </c>
      <c r="DA12" s="46"/>
      <c r="DB12" s="46"/>
      <c r="DC12" s="46"/>
      <c r="DD12" s="46"/>
      <c r="DE12" s="46"/>
      <c r="DF12" s="46"/>
      <c r="DG12" s="46">
        <f t="shared" si="6"/>
        <v>1.3357142857142854</v>
      </c>
      <c r="DH12" s="46"/>
      <c r="DI12" s="46"/>
      <c r="DJ12" s="46"/>
      <c r="DK12" s="46"/>
      <c r="DL12" s="46"/>
      <c r="DM12" s="46"/>
      <c r="DN12" s="46">
        <f t="shared" si="6"/>
        <v>6.3214285714285712</v>
      </c>
      <c r="DO12" s="46"/>
      <c r="DP12" s="46"/>
      <c r="DQ12" s="46"/>
      <c r="DR12" s="46"/>
      <c r="DS12" s="46"/>
      <c r="DT12" s="46"/>
      <c r="DU12" s="46">
        <f t="shared" si="6"/>
        <v>5.5285714285714294</v>
      </c>
      <c r="DV12" s="46"/>
      <c r="DW12" s="46"/>
      <c r="DX12" s="46"/>
      <c r="DY12" s="46"/>
      <c r="DZ12" s="46"/>
      <c r="EA12" s="46"/>
      <c r="EB12" s="46">
        <f t="shared" si="6"/>
        <v>4.1142857142857139</v>
      </c>
      <c r="EC12" s="46"/>
      <c r="ED12" s="46"/>
      <c r="EE12" s="46"/>
      <c r="EF12" s="46"/>
      <c r="EG12" s="46"/>
      <c r="EH12" s="46"/>
      <c r="EI12" s="46">
        <f t="shared" si="6"/>
        <v>0.4499999999999999</v>
      </c>
      <c r="EJ12" s="46"/>
      <c r="EK12" s="46"/>
      <c r="EL12" s="46"/>
      <c r="EM12" s="46"/>
      <c r="EN12" s="46"/>
      <c r="EO12" s="46"/>
      <c r="EP12" s="46">
        <f t="shared" si="6"/>
        <v>1.3071428571428572</v>
      </c>
      <c r="EQ12" s="46"/>
      <c r="ER12" s="46"/>
      <c r="ES12" s="46"/>
      <c r="ET12" s="46"/>
      <c r="EU12" s="46"/>
      <c r="EV12" s="46"/>
      <c r="EW12" s="46">
        <f t="shared" si="6"/>
        <v>8.4071428571428566</v>
      </c>
      <c r="EX12" s="46"/>
      <c r="EY12" s="46"/>
      <c r="EZ12" s="46"/>
      <c r="FA12" s="46"/>
      <c r="FB12" s="46"/>
      <c r="FC12" s="46"/>
      <c r="FD12" s="46">
        <f t="shared" ref="FD12:HH12" si="7">AVERAGE(EX5:FD5)</f>
        <v>4.8214285714285721</v>
      </c>
      <c r="FE12" s="46"/>
      <c r="FF12" s="46"/>
      <c r="FG12" s="46"/>
      <c r="FH12" s="46"/>
      <c r="FI12" s="46"/>
      <c r="FJ12" s="46"/>
      <c r="FK12" s="46">
        <f t="shared" si="7"/>
        <v>4.8928571428571432</v>
      </c>
      <c r="FL12" s="46"/>
      <c r="FM12" s="46"/>
      <c r="FN12" s="46"/>
      <c r="FO12" s="46"/>
      <c r="FP12" s="46"/>
      <c r="FQ12" s="46"/>
      <c r="FR12" s="46">
        <f t="shared" si="7"/>
        <v>6.0357142857142856</v>
      </c>
      <c r="FS12" s="46"/>
      <c r="FT12" s="46"/>
      <c r="FU12" s="46"/>
      <c r="FV12" s="46"/>
      <c r="FW12" s="46"/>
      <c r="FX12" s="46"/>
      <c r="FY12" s="46">
        <f t="shared" si="7"/>
        <v>9.5214285714285705</v>
      </c>
      <c r="FZ12" s="46"/>
      <c r="GA12" s="46"/>
      <c r="GB12" s="46"/>
      <c r="GC12" s="46"/>
      <c r="GD12" s="46"/>
      <c r="GE12" s="46"/>
      <c r="GF12" s="46">
        <f t="shared" si="7"/>
        <v>9.6</v>
      </c>
      <c r="GG12" s="46"/>
      <c r="GH12" s="46"/>
      <c r="GI12" s="46"/>
      <c r="GJ12" s="46"/>
      <c r="GK12" s="46"/>
      <c r="GL12" s="46"/>
      <c r="GM12" s="46">
        <f t="shared" si="7"/>
        <v>9.2071428571428573</v>
      </c>
      <c r="GN12" s="46"/>
      <c r="GO12" s="46"/>
      <c r="GP12" s="46"/>
      <c r="GQ12" s="46"/>
      <c r="GR12" s="46"/>
      <c r="GS12" s="46"/>
      <c r="GT12" s="46">
        <f t="shared" si="7"/>
        <v>15.471428571428572</v>
      </c>
      <c r="GU12" s="46"/>
      <c r="GV12" s="46"/>
      <c r="GW12" s="46"/>
      <c r="GX12" s="46"/>
      <c r="GY12" s="46"/>
      <c r="GZ12" s="46"/>
      <c r="HA12" s="46">
        <f t="shared" si="7"/>
        <v>12.929321428571427</v>
      </c>
      <c r="HB12" s="46"/>
      <c r="HC12" s="46"/>
      <c r="HD12" s="46"/>
      <c r="HE12" s="46"/>
      <c r="HF12" s="46"/>
      <c r="HG12" s="46"/>
      <c r="HH12" s="46">
        <f t="shared" si="7"/>
        <v>17.350000000000001</v>
      </c>
      <c r="HI12" s="46"/>
      <c r="HJ12" s="46"/>
      <c r="HK12" s="46"/>
      <c r="HL12" s="46"/>
      <c r="HM12" s="46"/>
      <c r="HN12" s="46"/>
      <c r="HO12" s="46">
        <f t="shared" ref="HO12:JS12" si="8">AVERAGE(HI5:HO5)</f>
        <v>19.914285714285715</v>
      </c>
      <c r="HP12" s="46"/>
      <c r="HQ12" s="46"/>
      <c r="HR12" s="46"/>
      <c r="HS12" s="46"/>
      <c r="HT12" s="46"/>
      <c r="HU12" s="46"/>
      <c r="HV12" s="46">
        <f t="shared" si="8"/>
        <v>18.771428571428572</v>
      </c>
      <c r="HW12" s="46"/>
      <c r="HX12" s="46"/>
      <c r="HY12" s="46"/>
      <c r="HZ12" s="46"/>
      <c r="IA12" s="46"/>
      <c r="IB12" s="46"/>
      <c r="IC12" s="46">
        <f t="shared" si="8"/>
        <v>20.985714285714288</v>
      </c>
      <c r="ID12" s="46"/>
      <c r="IE12" s="46"/>
      <c r="IF12" s="46"/>
      <c r="IG12" s="46"/>
      <c r="IH12" s="46"/>
      <c r="II12" s="46"/>
      <c r="IJ12" s="46">
        <f t="shared" si="8"/>
        <v>18.37142857142857</v>
      </c>
      <c r="IK12" s="46"/>
      <c r="IL12" s="46"/>
      <c r="IM12" s="46"/>
      <c r="IN12" s="46"/>
      <c r="IO12" s="46"/>
      <c r="IP12" s="46"/>
      <c r="IQ12" s="46">
        <f t="shared" si="8"/>
        <v>21.221428571428568</v>
      </c>
      <c r="IR12" s="46"/>
      <c r="IS12" s="46"/>
      <c r="IT12" s="46"/>
      <c r="IU12" s="46"/>
      <c r="IV12" s="46"/>
      <c r="IW12" s="46"/>
      <c r="IX12" s="46">
        <f t="shared" si="8"/>
        <v>22.25714285714286</v>
      </c>
      <c r="IY12" s="46"/>
      <c r="IZ12" s="46"/>
      <c r="JA12" s="46"/>
      <c r="JB12" s="46"/>
      <c r="JC12" s="46"/>
      <c r="JD12" s="46"/>
      <c r="JE12" s="46">
        <f t="shared" si="8"/>
        <v>21.185714285714283</v>
      </c>
      <c r="JF12" s="46"/>
      <c r="JG12" s="46"/>
      <c r="JH12" s="46"/>
      <c r="JI12" s="46"/>
      <c r="JJ12" s="46"/>
      <c r="JK12" s="46"/>
      <c r="JL12" s="46">
        <f t="shared" si="8"/>
        <v>20.00714285714286</v>
      </c>
      <c r="JM12" s="46"/>
      <c r="JN12" s="46"/>
      <c r="JO12" s="46"/>
      <c r="JP12" s="46"/>
      <c r="JQ12" s="46"/>
      <c r="JR12" s="46"/>
      <c r="JS12" s="46">
        <f t="shared" si="8"/>
        <v>21.657142857142855</v>
      </c>
      <c r="JT12" s="46"/>
      <c r="JU12" s="46"/>
      <c r="JV12" s="46"/>
      <c r="JW12" s="46"/>
      <c r="JX12" s="46"/>
      <c r="JY12" s="46"/>
      <c r="JZ12" s="46">
        <f t="shared" ref="JZ12:KS12" si="9">AVERAGE(JT5:JZ5)</f>
        <v>24.24285714285714</v>
      </c>
      <c r="KA12" s="46"/>
      <c r="KB12" s="46"/>
      <c r="KC12" s="46"/>
      <c r="KD12" s="46"/>
      <c r="KE12" s="46"/>
      <c r="KF12" s="46"/>
      <c r="KG12" s="46">
        <f t="shared" si="9"/>
        <v>25.2</v>
      </c>
      <c r="KH12" s="46"/>
      <c r="KI12" s="46"/>
      <c r="KJ12" s="46"/>
      <c r="KK12" s="46"/>
      <c r="KL12" s="46"/>
      <c r="KM12" s="46"/>
      <c r="KN12" s="46">
        <f t="shared" si="9"/>
        <v>26.74285714285714</v>
      </c>
      <c r="KO12" s="46"/>
      <c r="KP12" s="46"/>
      <c r="KQ12" s="46"/>
      <c r="KR12" s="46"/>
      <c r="KS12" s="46">
        <f t="shared" si="9"/>
        <v>28.107142857142858</v>
      </c>
      <c r="KT12" s="46"/>
      <c r="KU12" s="46"/>
      <c r="KV12" s="46"/>
      <c r="KW12" s="46"/>
      <c r="KX12" s="46"/>
    </row>
    <row r="13" spans="1:345" s="45" customFormat="1" x14ac:dyDescent="0.25">
      <c r="A13" s="45" t="s">
        <v>13</v>
      </c>
      <c r="AA13" s="46">
        <f>MAX(U6:AA6)</f>
        <v>24.8</v>
      </c>
      <c r="AB13" s="46"/>
      <c r="AC13" s="46"/>
      <c r="AD13" s="46"/>
      <c r="AE13" s="46"/>
      <c r="AF13" s="46"/>
      <c r="AG13" s="46"/>
      <c r="AH13" s="46">
        <f t="shared" ref="AH13:CL13" si="10">MAX(AB6:AH6)</f>
        <v>15.6</v>
      </c>
      <c r="AI13" s="46"/>
      <c r="AJ13" s="46"/>
      <c r="AK13" s="46"/>
      <c r="AL13" s="46"/>
      <c r="AM13" s="46"/>
      <c r="AN13" s="46"/>
      <c r="AO13" s="46">
        <f t="shared" si="10"/>
        <v>15.6</v>
      </c>
      <c r="AP13" s="46"/>
      <c r="AQ13" s="46"/>
      <c r="AR13" s="46"/>
      <c r="AS13" s="46"/>
      <c r="AT13" s="46"/>
      <c r="AU13" s="46"/>
      <c r="AV13" s="46">
        <f t="shared" si="10"/>
        <v>13.6</v>
      </c>
      <c r="AW13" s="46"/>
      <c r="AX13" s="46"/>
      <c r="AY13" s="46"/>
      <c r="AZ13" s="46"/>
      <c r="BA13" s="46"/>
      <c r="BB13" s="46"/>
      <c r="BC13" s="46">
        <f t="shared" si="10"/>
        <v>14</v>
      </c>
      <c r="BD13" s="46"/>
      <c r="BE13" s="46"/>
      <c r="BF13" s="46"/>
      <c r="BG13" s="46"/>
      <c r="BH13" s="46"/>
      <c r="BI13" s="46"/>
      <c r="BJ13" s="46">
        <f t="shared" si="10"/>
        <v>9.8000000000000007</v>
      </c>
      <c r="BK13" s="46"/>
      <c r="BL13" s="46"/>
      <c r="BM13" s="46"/>
      <c r="BN13" s="46"/>
      <c r="BO13" s="46"/>
      <c r="BP13" s="46"/>
      <c r="BQ13" s="46">
        <f t="shared" si="10"/>
        <v>11.5</v>
      </c>
      <c r="BR13" s="46"/>
      <c r="BS13" s="46"/>
      <c r="BT13" s="46"/>
      <c r="BU13" s="46"/>
      <c r="BV13" s="46"/>
      <c r="BW13" s="46"/>
      <c r="BX13" s="46">
        <f t="shared" si="10"/>
        <v>12.2</v>
      </c>
      <c r="BY13" s="46"/>
      <c r="BZ13" s="46"/>
      <c r="CA13" s="46"/>
      <c r="CB13" s="46"/>
      <c r="CC13" s="46"/>
      <c r="CD13" s="46"/>
      <c r="CE13" s="46">
        <f t="shared" si="10"/>
        <v>14</v>
      </c>
      <c r="CF13" s="46"/>
      <c r="CG13" s="46"/>
      <c r="CH13" s="46"/>
      <c r="CI13" s="46"/>
      <c r="CJ13" s="46"/>
      <c r="CK13" s="46"/>
      <c r="CL13" s="46">
        <f t="shared" si="10"/>
        <v>21.6</v>
      </c>
      <c r="CM13" s="46"/>
      <c r="CN13" s="46"/>
      <c r="CO13" s="46"/>
      <c r="CP13" s="46"/>
      <c r="CQ13" s="46"/>
      <c r="CR13" s="46"/>
      <c r="CS13" s="46">
        <f t="shared" ref="CS13:EW13" si="11">MAX(CM6:CS6)</f>
        <v>15</v>
      </c>
      <c r="CT13" s="46"/>
      <c r="CU13" s="46"/>
      <c r="CV13" s="46"/>
      <c r="CW13" s="46"/>
      <c r="CX13" s="46"/>
      <c r="CY13" s="46"/>
      <c r="CZ13" s="46">
        <f t="shared" si="11"/>
        <v>17.2</v>
      </c>
      <c r="DA13" s="46"/>
      <c r="DB13" s="46"/>
      <c r="DC13" s="46"/>
      <c r="DD13" s="46"/>
      <c r="DE13" s="46"/>
      <c r="DF13" s="46"/>
      <c r="DG13" s="46">
        <f t="shared" si="11"/>
        <v>13.4</v>
      </c>
      <c r="DH13" s="46"/>
      <c r="DI13" s="46"/>
      <c r="DJ13" s="46"/>
      <c r="DK13" s="46"/>
      <c r="DL13" s="46"/>
      <c r="DM13" s="46"/>
      <c r="DN13" s="46">
        <f t="shared" si="11"/>
        <v>16.5</v>
      </c>
      <c r="DO13" s="46"/>
      <c r="DP13" s="46"/>
      <c r="DQ13" s="46"/>
      <c r="DR13" s="46"/>
      <c r="DS13" s="46"/>
      <c r="DT13" s="46"/>
      <c r="DU13" s="46">
        <f t="shared" si="11"/>
        <v>14.6</v>
      </c>
      <c r="DV13" s="46"/>
      <c r="DW13" s="46"/>
      <c r="DX13" s="46"/>
      <c r="DY13" s="46"/>
      <c r="DZ13" s="46"/>
      <c r="EA13" s="46"/>
      <c r="EB13" s="46">
        <f t="shared" si="11"/>
        <v>13.8</v>
      </c>
      <c r="EC13" s="46"/>
      <c r="ED13" s="46"/>
      <c r="EE13" s="46"/>
      <c r="EF13" s="46"/>
      <c r="EG13" s="46"/>
      <c r="EH13" s="46"/>
      <c r="EI13" s="46">
        <f t="shared" si="11"/>
        <v>12.4</v>
      </c>
      <c r="EJ13" s="46"/>
      <c r="EK13" s="46"/>
      <c r="EL13" s="46"/>
      <c r="EM13" s="46"/>
      <c r="EN13" s="46"/>
      <c r="EO13" s="46"/>
      <c r="EP13" s="46">
        <f t="shared" si="11"/>
        <v>12</v>
      </c>
      <c r="EQ13" s="46"/>
      <c r="ER13" s="46"/>
      <c r="ES13" s="46"/>
      <c r="ET13" s="46"/>
      <c r="EU13" s="46"/>
      <c r="EV13" s="46"/>
      <c r="EW13" s="46">
        <f t="shared" si="11"/>
        <v>16.5</v>
      </c>
      <c r="EX13" s="46"/>
      <c r="EY13" s="46"/>
      <c r="EZ13" s="46"/>
      <c r="FA13" s="46"/>
      <c r="FB13" s="46"/>
      <c r="FC13" s="46"/>
      <c r="FD13" s="46">
        <f t="shared" ref="FD13:HH13" si="12">MAX(EX6:FD6)</f>
        <v>21</v>
      </c>
      <c r="FE13" s="46"/>
      <c r="FF13" s="46"/>
      <c r="FG13" s="46"/>
      <c r="FH13" s="46"/>
      <c r="FI13" s="46"/>
      <c r="FJ13" s="46"/>
      <c r="FK13" s="46">
        <f t="shared" si="12"/>
        <v>12.5</v>
      </c>
      <c r="FL13" s="46"/>
      <c r="FM13" s="46"/>
      <c r="FN13" s="46"/>
      <c r="FO13" s="46"/>
      <c r="FP13" s="46"/>
      <c r="FQ13" s="46"/>
      <c r="FR13" s="46">
        <f t="shared" si="12"/>
        <v>15.5</v>
      </c>
      <c r="FS13" s="46"/>
      <c r="FT13" s="46"/>
      <c r="FU13" s="46"/>
      <c r="FV13" s="46"/>
      <c r="FW13" s="46"/>
      <c r="FX13" s="46"/>
      <c r="FY13" s="46">
        <f t="shared" si="12"/>
        <v>16</v>
      </c>
      <c r="FZ13" s="46"/>
      <c r="GA13" s="46"/>
      <c r="GB13" s="46"/>
      <c r="GC13" s="46"/>
      <c r="GD13" s="46"/>
      <c r="GE13" s="46"/>
      <c r="GF13" s="46">
        <f t="shared" si="12"/>
        <v>20</v>
      </c>
      <c r="GG13" s="46"/>
      <c r="GH13" s="46"/>
      <c r="GI13" s="46"/>
      <c r="GJ13" s="46"/>
      <c r="GK13" s="46"/>
      <c r="GL13" s="46"/>
      <c r="GM13" s="46">
        <f t="shared" si="12"/>
        <v>24.5</v>
      </c>
      <c r="GN13" s="46"/>
      <c r="GO13" s="46"/>
      <c r="GP13" s="46"/>
      <c r="GQ13" s="46"/>
      <c r="GR13" s="46"/>
      <c r="GS13" s="46"/>
      <c r="GT13" s="46">
        <f t="shared" si="12"/>
        <v>26.4</v>
      </c>
      <c r="GU13" s="46"/>
      <c r="GV13" s="46"/>
      <c r="GW13" s="46"/>
      <c r="GX13" s="46"/>
      <c r="GY13" s="46"/>
      <c r="GZ13" s="46"/>
      <c r="HA13" s="46">
        <f t="shared" si="12"/>
        <v>25</v>
      </c>
      <c r="HB13" s="46"/>
      <c r="HC13" s="46"/>
      <c r="HD13" s="46"/>
      <c r="HE13" s="46"/>
      <c r="HF13" s="46"/>
      <c r="HG13" s="46"/>
      <c r="HH13" s="46">
        <f t="shared" si="12"/>
        <v>27.4</v>
      </c>
      <c r="HI13" s="46"/>
      <c r="HJ13" s="46"/>
      <c r="HK13" s="46"/>
      <c r="HL13" s="46"/>
      <c r="HM13" s="46"/>
      <c r="HN13" s="46"/>
      <c r="HO13" s="46">
        <f t="shared" ref="HO13:JS13" si="13">MAX(HI6:HO6)</f>
        <v>31.5</v>
      </c>
      <c r="HP13" s="46"/>
      <c r="HQ13" s="46"/>
      <c r="HR13" s="46"/>
      <c r="HS13" s="46"/>
      <c r="HT13" s="46"/>
      <c r="HU13" s="46"/>
      <c r="HV13" s="46">
        <f t="shared" si="13"/>
        <v>28.5</v>
      </c>
      <c r="HW13" s="46"/>
      <c r="HX13" s="46"/>
      <c r="HY13" s="46"/>
      <c r="HZ13" s="46"/>
      <c r="IA13" s="46"/>
      <c r="IB13" s="46"/>
      <c r="IC13" s="46">
        <f t="shared" si="13"/>
        <v>29.6</v>
      </c>
      <c r="ID13" s="46"/>
      <c r="IE13" s="46"/>
      <c r="IF13" s="46"/>
      <c r="IG13" s="46"/>
      <c r="IH13" s="46"/>
      <c r="II13" s="46"/>
      <c r="IJ13" s="46">
        <f t="shared" si="13"/>
        <v>26.5</v>
      </c>
      <c r="IK13" s="46"/>
      <c r="IL13" s="46"/>
      <c r="IM13" s="46"/>
      <c r="IN13" s="46"/>
      <c r="IO13" s="46"/>
      <c r="IP13" s="46"/>
      <c r="IQ13" s="46">
        <f t="shared" si="13"/>
        <v>30.6</v>
      </c>
      <c r="IR13" s="46"/>
      <c r="IS13" s="46"/>
      <c r="IT13" s="46"/>
      <c r="IU13" s="46"/>
      <c r="IV13" s="46"/>
      <c r="IW13" s="46"/>
      <c r="IX13" s="46">
        <f t="shared" si="13"/>
        <v>33.5</v>
      </c>
      <c r="IY13" s="46"/>
      <c r="IZ13" s="46"/>
      <c r="JA13" s="46"/>
      <c r="JB13" s="46"/>
      <c r="JC13" s="46"/>
      <c r="JD13" s="46"/>
      <c r="JE13" s="46">
        <f t="shared" si="13"/>
        <v>34.5</v>
      </c>
      <c r="JF13" s="46"/>
      <c r="JG13" s="46"/>
      <c r="JH13" s="46"/>
      <c r="JI13" s="46"/>
      <c r="JJ13" s="46"/>
      <c r="JK13" s="46"/>
      <c r="JL13" s="46">
        <f t="shared" si="13"/>
        <v>29.5</v>
      </c>
      <c r="JM13" s="46"/>
      <c r="JN13" s="46"/>
      <c r="JO13" s="46"/>
      <c r="JP13" s="46"/>
      <c r="JQ13" s="46"/>
      <c r="JR13" s="46"/>
      <c r="JS13" s="46">
        <f t="shared" si="13"/>
        <v>30.5</v>
      </c>
      <c r="JT13" s="46"/>
      <c r="JU13" s="46"/>
      <c r="JV13" s="46"/>
      <c r="JW13" s="46"/>
      <c r="JX13" s="46"/>
      <c r="JY13" s="46"/>
      <c r="JZ13" s="46">
        <f t="shared" ref="JZ13:KS13" si="14">MAX(JT6:JZ6)</f>
        <v>34.200000000000003</v>
      </c>
      <c r="KA13" s="46"/>
      <c r="KB13" s="46"/>
      <c r="KC13" s="46"/>
      <c r="KD13" s="46"/>
      <c r="KE13" s="46"/>
      <c r="KF13" s="46"/>
      <c r="KG13" s="46">
        <f t="shared" si="14"/>
        <v>34.5</v>
      </c>
      <c r="KH13" s="46"/>
      <c r="KI13" s="46"/>
      <c r="KJ13" s="46"/>
      <c r="KK13" s="46"/>
      <c r="KL13" s="46"/>
      <c r="KM13" s="46"/>
      <c r="KN13" s="46">
        <f t="shared" si="14"/>
        <v>36.799999999999997</v>
      </c>
      <c r="KO13" s="46"/>
      <c r="KP13" s="46"/>
      <c r="KQ13" s="46"/>
      <c r="KR13" s="46"/>
      <c r="KS13" s="46">
        <f t="shared" si="14"/>
        <v>37</v>
      </c>
      <c r="KT13" s="46"/>
      <c r="KU13" s="46"/>
      <c r="KV13" s="46"/>
      <c r="KW13" s="46"/>
      <c r="KX13" s="46"/>
    </row>
    <row r="14" spans="1:345" s="45" customFormat="1" x14ac:dyDescent="0.25">
      <c r="A14" s="45" t="s">
        <v>14</v>
      </c>
      <c r="AA14" s="46">
        <f>MIN(U7:AA7)</f>
        <v>2.6</v>
      </c>
      <c r="AB14" s="46"/>
      <c r="AC14" s="46"/>
      <c r="AD14" s="46"/>
      <c r="AE14" s="46"/>
      <c r="AF14" s="46"/>
      <c r="AG14" s="46"/>
      <c r="AH14" s="46">
        <f t="shared" ref="AH14:CL14" si="15">MIN(AB7:AH7)</f>
        <v>2.4</v>
      </c>
      <c r="AI14" s="46"/>
      <c r="AJ14" s="46"/>
      <c r="AK14" s="46"/>
      <c r="AL14" s="46"/>
      <c r="AM14" s="46"/>
      <c r="AN14" s="46"/>
      <c r="AO14" s="46">
        <f t="shared" si="15"/>
        <v>0.2</v>
      </c>
      <c r="AP14" s="46"/>
      <c r="AQ14" s="46"/>
      <c r="AR14" s="46"/>
      <c r="AS14" s="46"/>
      <c r="AT14" s="46"/>
      <c r="AU14" s="46"/>
      <c r="AV14" s="46">
        <f t="shared" si="15"/>
        <v>7.8</v>
      </c>
      <c r="AW14" s="46"/>
      <c r="AX14" s="46"/>
      <c r="AY14" s="46"/>
      <c r="AZ14" s="46"/>
      <c r="BA14" s="46"/>
      <c r="BB14" s="46"/>
      <c r="BC14" s="46">
        <f t="shared" si="15"/>
        <v>3</v>
      </c>
      <c r="BD14" s="46"/>
      <c r="BE14" s="46"/>
      <c r="BF14" s="46"/>
      <c r="BG14" s="46"/>
      <c r="BH14" s="46"/>
      <c r="BI14" s="46"/>
      <c r="BJ14" s="46">
        <f t="shared" si="15"/>
        <v>-1.4</v>
      </c>
      <c r="BK14" s="46"/>
      <c r="BL14" s="46"/>
      <c r="BM14" s="46"/>
      <c r="BN14" s="46"/>
      <c r="BO14" s="46"/>
      <c r="BP14" s="46"/>
      <c r="BQ14" s="46">
        <f t="shared" si="15"/>
        <v>2.2000000000000002</v>
      </c>
      <c r="BR14" s="46"/>
      <c r="BS14" s="46"/>
      <c r="BT14" s="46"/>
      <c r="BU14" s="46"/>
      <c r="BV14" s="46"/>
      <c r="BW14" s="46"/>
      <c r="BX14" s="46">
        <f t="shared" si="15"/>
        <v>-2.6</v>
      </c>
      <c r="BY14" s="46"/>
      <c r="BZ14" s="46"/>
      <c r="CA14" s="46"/>
      <c r="CB14" s="46"/>
      <c r="CC14" s="46"/>
      <c r="CD14" s="46"/>
      <c r="CE14" s="46">
        <f t="shared" si="15"/>
        <v>-3.8</v>
      </c>
      <c r="CF14" s="46"/>
      <c r="CG14" s="46"/>
      <c r="CH14" s="46"/>
      <c r="CI14" s="46"/>
      <c r="CJ14" s="46"/>
      <c r="CK14" s="46"/>
      <c r="CL14" s="46">
        <f t="shared" si="15"/>
        <v>-4.5999999999999996</v>
      </c>
      <c r="CM14" s="46"/>
      <c r="CN14" s="46"/>
      <c r="CO14" s="46"/>
      <c r="CP14" s="46"/>
      <c r="CQ14" s="46"/>
      <c r="CR14" s="46"/>
      <c r="CS14" s="46">
        <f t="shared" ref="CS14:EW14" si="16">MIN(CM7:CS7)</f>
        <v>-8.6</v>
      </c>
      <c r="CT14" s="46"/>
      <c r="CU14" s="46"/>
      <c r="CV14" s="46"/>
      <c r="CW14" s="46"/>
      <c r="CX14" s="46"/>
      <c r="CY14" s="46"/>
      <c r="CZ14" s="46">
        <f t="shared" si="16"/>
        <v>-14.2</v>
      </c>
      <c r="DA14" s="46"/>
      <c r="DB14" s="46"/>
      <c r="DC14" s="46"/>
      <c r="DD14" s="46"/>
      <c r="DE14" s="46"/>
      <c r="DF14" s="46"/>
      <c r="DG14" s="46">
        <f t="shared" si="16"/>
        <v>-6.6</v>
      </c>
      <c r="DH14" s="46"/>
      <c r="DI14" s="46"/>
      <c r="DJ14" s="46"/>
      <c r="DK14" s="46"/>
      <c r="DL14" s="46"/>
      <c r="DM14" s="46"/>
      <c r="DN14" s="46">
        <f t="shared" si="16"/>
        <v>-1.2</v>
      </c>
      <c r="DO14" s="46"/>
      <c r="DP14" s="46"/>
      <c r="DQ14" s="46"/>
      <c r="DR14" s="46"/>
      <c r="DS14" s="46"/>
      <c r="DT14" s="46"/>
      <c r="DU14" s="46">
        <f t="shared" si="16"/>
        <v>0.4</v>
      </c>
      <c r="DV14" s="46"/>
      <c r="DW14" s="46"/>
      <c r="DX14" s="46"/>
      <c r="DY14" s="46"/>
      <c r="DZ14" s="46"/>
      <c r="EA14" s="46"/>
      <c r="EB14" s="46">
        <f t="shared" si="16"/>
        <v>-3.8</v>
      </c>
      <c r="EC14" s="46"/>
      <c r="ED14" s="46"/>
      <c r="EE14" s="46"/>
      <c r="EF14" s="46"/>
      <c r="EG14" s="46"/>
      <c r="EH14" s="46"/>
      <c r="EI14" s="46">
        <f t="shared" si="16"/>
        <v>-5.6</v>
      </c>
      <c r="EJ14" s="46"/>
      <c r="EK14" s="46"/>
      <c r="EL14" s="46"/>
      <c r="EM14" s="46"/>
      <c r="EN14" s="46"/>
      <c r="EO14" s="46"/>
      <c r="EP14" s="46">
        <f t="shared" si="16"/>
        <v>-7.6</v>
      </c>
      <c r="EQ14" s="46"/>
      <c r="ER14" s="46"/>
      <c r="ES14" s="46"/>
      <c r="ET14" s="46"/>
      <c r="EU14" s="46"/>
      <c r="EV14" s="46"/>
      <c r="EW14" s="46">
        <f t="shared" si="16"/>
        <v>1.5</v>
      </c>
      <c r="EX14" s="46"/>
      <c r="EY14" s="46"/>
      <c r="EZ14" s="46"/>
      <c r="FA14" s="46"/>
      <c r="FB14" s="46"/>
      <c r="FC14" s="46"/>
      <c r="FD14" s="46">
        <f t="shared" ref="FD14:HH14" si="17">MIN(EX7:FD7)</f>
        <v>0</v>
      </c>
      <c r="FE14" s="46"/>
      <c r="FF14" s="46"/>
      <c r="FG14" s="46"/>
      <c r="FH14" s="46"/>
      <c r="FI14" s="46"/>
      <c r="FJ14" s="46"/>
      <c r="FK14" s="46">
        <f t="shared" si="17"/>
        <v>-1.2</v>
      </c>
      <c r="FL14" s="46"/>
      <c r="FM14" s="46"/>
      <c r="FN14" s="46"/>
      <c r="FO14" s="46"/>
      <c r="FP14" s="46"/>
      <c r="FQ14" s="46"/>
      <c r="FR14" s="46">
        <f t="shared" si="17"/>
        <v>-1.6</v>
      </c>
      <c r="FS14" s="46"/>
      <c r="FT14" s="46"/>
      <c r="FU14" s="46"/>
      <c r="FV14" s="46"/>
      <c r="FW14" s="46"/>
      <c r="FX14" s="46"/>
      <c r="FY14" s="46">
        <f t="shared" si="17"/>
        <v>0.4</v>
      </c>
      <c r="FZ14" s="46"/>
      <c r="GA14" s="46"/>
      <c r="GB14" s="46"/>
      <c r="GC14" s="46"/>
      <c r="GD14" s="46"/>
      <c r="GE14" s="46"/>
      <c r="GF14" s="46">
        <f t="shared" si="17"/>
        <v>1.2</v>
      </c>
      <c r="GG14" s="46"/>
      <c r="GH14" s="46"/>
      <c r="GI14" s="46"/>
      <c r="GJ14" s="46"/>
      <c r="GK14" s="46"/>
      <c r="GL14" s="46"/>
      <c r="GM14" s="46">
        <f t="shared" si="17"/>
        <v>-0.6</v>
      </c>
      <c r="GN14" s="46"/>
      <c r="GO14" s="46"/>
      <c r="GP14" s="46"/>
      <c r="GQ14" s="46"/>
      <c r="GR14" s="46"/>
      <c r="GS14" s="46"/>
      <c r="GT14" s="46">
        <f t="shared" si="17"/>
        <v>3.2</v>
      </c>
      <c r="GU14" s="46"/>
      <c r="GV14" s="46"/>
      <c r="GW14" s="46"/>
      <c r="GX14" s="46"/>
      <c r="GY14" s="46"/>
      <c r="GZ14" s="46"/>
      <c r="HA14" s="46">
        <f t="shared" si="17"/>
        <v>-0.4</v>
      </c>
      <c r="HB14" s="46"/>
      <c r="HC14" s="46"/>
      <c r="HD14" s="46"/>
      <c r="HE14" s="46"/>
      <c r="HF14" s="46"/>
      <c r="HG14" s="46"/>
      <c r="HH14" s="46">
        <f t="shared" si="17"/>
        <v>8.8000000000000007</v>
      </c>
      <c r="HI14" s="46"/>
      <c r="HJ14" s="46"/>
      <c r="HK14" s="46"/>
      <c r="HL14" s="46"/>
      <c r="HM14" s="46"/>
      <c r="HN14" s="46"/>
      <c r="HO14" s="46">
        <f t="shared" ref="HO14:JS14" si="18">MIN(HI7:HO7)</f>
        <v>12.2</v>
      </c>
      <c r="HP14" s="46"/>
      <c r="HQ14" s="46"/>
      <c r="HR14" s="46"/>
      <c r="HS14" s="46"/>
      <c r="HT14" s="46"/>
      <c r="HU14" s="46"/>
      <c r="HV14" s="46">
        <f t="shared" si="18"/>
        <v>9</v>
      </c>
      <c r="HW14" s="46"/>
      <c r="HX14" s="46"/>
      <c r="HY14" s="46"/>
      <c r="HZ14" s="46"/>
      <c r="IA14" s="46"/>
      <c r="IB14" s="46"/>
      <c r="IC14" s="46">
        <f t="shared" si="18"/>
        <v>10.4</v>
      </c>
      <c r="ID14" s="46"/>
      <c r="IE14" s="46"/>
      <c r="IF14" s="46"/>
      <c r="IG14" s="46"/>
      <c r="IH14" s="46"/>
      <c r="II14" s="46"/>
      <c r="IJ14" s="46">
        <f t="shared" si="18"/>
        <v>9.6</v>
      </c>
      <c r="IK14" s="46"/>
      <c r="IL14" s="46"/>
      <c r="IM14" s="46"/>
      <c r="IN14" s="46"/>
      <c r="IO14" s="46"/>
      <c r="IP14" s="46"/>
      <c r="IQ14" s="46">
        <f t="shared" si="18"/>
        <v>9.8000000000000007</v>
      </c>
      <c r="IR14" s="46"/>
      <c r="IS14" s="46"/>
      <c r="IT14" s="46"/>
      <c r="IU14" s="46"/>
      <c r="IV14" s="46"/>
      <c r="IW14" s="46"/>
      <c r="IX14" s="46">
        <f t="shared" si="18"/>
        <v>12.2</v>
      </c>
      <c r="IY14" s="46"/>
      <c r="IZ14" s="46"/>
      <c r="JA14" s="46"/>
      <c r="JB14" s="46"/>
      <c r="JC14" s="46"/>
      <c r="JD14" s="46"/>
      <c r="JE14" s="46">
        <f t="shared" si="18"/>
        <v>13.885999999999999</v>
      </c>
      <c r="JF14" s="46"/>
      <c r="JG14" s="46"/>
      <c r="JH14" s="46"/>
      <c r="JI14" s="46"/>
      <c r="JJ14" s="46"/>
      <c r="JK14" s="46"/>
      <c r="JL14" s="46">
        <f t="shared" si="18"/>
        <v>12.2</v>
      </c>
      <c r="JM14" s="46"/>
      <c r="JN14" s="46"/>
      <c r="JO14" s="46"/>
      <c r="JP14" s="46"/>
      <c r="JQ14" s="46"/>
      <c r="JR14" s="46"/>
      <c r="JS14" s="46">
        <f t="shared" si="18"/>
        <v>13.5</v>
      </c>
      <c r="JT14" s="46"/>
      <c r="JU14" s="46"/>
      <c r="JV14" s="46"/>
      <c r="JW14" s="46"/>
      <c r="JX14" s="46"/>
      <c r="JY14" s="46"/>
      <c r="JZ14" s="46">
        <f t="shared" ref="JZ14:KS14" si="19">MIN(JT7:JZ7)</f>
        <v>11</v>
      </c>
      <c r="KA14" s="46"/>
      <c r="KB14" s="46"/>
      <c r="KC14" s="46"/>
      <c r="KD14" s="46"/>
      <c r="KE14" s="46"/>
      <c r="KF14" s="46"/>
      <c r="KG14" s="46">
        <f t="shared" si="19"/>
        <v>13.2</v>
      </c>
      <c r="KH14" s="46"/>
      <c r="KI14" s="46"/>
      <c r="KJ14" s="46"/>
      <c r="KK14" s="46"/>
      <c r="KL14" s="46"/>
      <c r="KM14" s="46"/>
      <c r="KN14" s="46">
        <f t="shared" si="19"/>
        <v>15.5</v>
      </c>
      <c r="KO14" s="46"/>
      <c r="KP14" s="46"/>
      <c r="KQ14" s="46"/>
      <c r="KR14" s="46"/>
      <c r="KS14" s="46">
        <f t="shared" si="19"/>
        <v>16.399999999999999</v>
      </c>
      <c r="KT14" s="46"/>
      <c r="KU14" s="46"/>
      <c r="KV14" s="46"/>
      <c r="KW14" s="46"/>
      <c r="KX14" s="46"/>
    </row>
    <row r="15" spans="1:345" s="45" customFormat="1" x14ac:dyDescent="0.25">
      <c r="A15" s="45" t="s">
        <v>52</v>
      </c>
      <c r="AA15" s="46">
        <f>AVERAGE(U8:AA8)</f>
        <v>85.761904761904773</v>
      </c>
      <c r="AB15" s="46"/>
      <c r="AC15" s="46"/>
      <c r="AD15" s="46"/>
      <c r="AE15" s="46"/>
      <c r="AF15" s="46"/>
      <c r="AG15" s="46"/>
      <c r="AH15" s="46">
        <f t="shared" ref="AH15:CL15" si="20">AVERAGE(AB8:AH8)</f>
        <v>83.952380952380949</v>
      </c>
      <c r="AI15" s="46"/>
      <c r="AJ15" s="46"/>
      <c r="AK15" s="46"/>
      <c r="AL15" s="46"/>
      <c r="AM15" s="46"/>
      <c r="AN15" s="46"/>
      <c r="AO15" s="46">
        <f t="shared" si="20"/>
        <v>89.714285714285708</v>
      </c>
      <c r="AP15" s="46"/>
      <c r="AQ15" s="46"/>
      <c r="AR15" s="46"/>
      <c r="AS15" s="46"/>
      <c r="AT15" s="46"/>
      <c r="AU15" s="46"/>
      <c r="AV15" s="46">
        <f t="shared" si="20"/>
        <v>93.761904761904773</v>
      </c>
      <c r="AW15" s="46"/>
      <c r="AX15" s="46"/>
      <c r="AY15" s="46"/>
      <c r="AZ15" s="46"/>
      <c r="BA15" s="46"/>
      <c r="BB15" s="46"/>
      <c r="BC15" s="46">
        <f t="shared" si="20"/>
        <v>76.047619047619037</v>
      </c>
      <c r="BD15" s="46"/>
      <c r="BE15" s="46"/>
      <c r="BF15" s="46"/>
      <c r="BG15" s="46"/>
      <c r="BH15" s="46"/>
      <c r="BI15" s="46"/>
      <c r="BJ15" s="46">
        <f t="shared" si="20"/>
        <v>83.571428571428569</v>
      </c>
      <c r="BK15" s="46"/>
      <c r="BL15" s="46"/>
      <c r="BM15" s="46"/>
      <c r="BN15" s="46"/>
      <c r="BO15" s="46"/>
      <c r="BP15" s="46"/>
      <c r="BQ15" s="46">
        <f t="shared" si="20"/>
        <v>96.333333333333343</v>
      </c>
      <c r="BR15" s="46"/>
      <c r="BS15" s="46"/>
      <c r="BT15" s="46"/>
      <c r="BU15" s="46"/>
      <c r="BV15" s="46"/>
      <c r="BW15" s="46"/>
      <c r="BX15" s="46">
        <f t="shared" si="20"/>
        <v>89.952380952380963</v>
      </c>
      <c r="BY15" s="46"/>
      <c r="BZ15" s="46"/>
      <c r="CA15" s="46"/>
      <c r="CB15" s="46"/>
      <c r="CC15" s="46"/>
      <c r="CD15" s="46"/>
      <c r="CE15" s="46">
        <f t="shared" si="20"/>
        <v>84.904761904761898</v>
      </c>
      <c r="CF15" s="46"/>
      <c r="CG15" s="46"/>
      <c r="CH15" s="46"/>
      <c r="CI15" s="46"/>
      <c r="CJ15" s="46"/>
      <c r="CK15" s="46"/>
      <c r="CL15" s="46">
        <f t="shared" si="20"/>
        <v>62.238095238095234</v>
      </c>
      <c r="CM15" s="46"/>
      <c r="CN15" s="46"/>
      <c r="CO15" s="46"/>
      <c r="CP15" s="46"/>
      <c r="CQ15" s="46"/>
      <c r="CR15" s="46"/>
      <c r="CS15" s="46">
        <f t="shared" ref="CS15:EW15" si="21">AVERAGE(CM8:CS8)</f>
        <v>56.952380952380956</v>
      </c>
      <c r="CT15" s="46"/>
      <c r="CU15" s="46"/>
      <c r="CV15" s="46"/>
      <c r="CW15" s="46"/>
      <c r="CX15" s="46"/>
      <c r="CY15" s="46"/>
      <c r="CZ15" s="46">
        <f t="shared" si="21"/>
        <v>70.285714285714292</v>
      </c>
      <c r="DA15" s="46"/>
      <c r="DB15" s="46"/>
      <c r="DC15" s="46"/>
      <c r="DD15" s="46"/>
      <c r="DE15" s="46"/>
      <c r="DF15" s="46"/>
      <c r="DG15" s="46">
        <f t="shared" si="21"/>
        <v>76.571428571428569</v>
      </c>
      <c r="DH15" s="46"/>
      <c r="DI15" s="46"/>
      <c r="DJ15" s="46"/>
      <c r="DK15" s="46"/>
      <c r="DL15" s="46"/>
      <c r="DM15" s="46"/>
      <c r="DN15" s="46">
        <f t="shared" si="21"/>
        <v>91</v>
      </c>
      <c r="DO15" s="46"/>
      <c r="DP15" s="46"/>
      <c r="DQ15" s="46"/>
      <c r="DR15" s="46"/>
      <c r="DS15" s="46"/>
      <c r="DT15" s="46"/>
      <c r="DU15" s="46">
        <f t="shared" si="21"/>
        <v>85.19047619047619</v>
      </c>
      <c r="DV15" s="46"/>
      <c r="DW15" s="46"/>
      <c r="DX15" s="46"/>
      <c r="DY15" s="46"/>
      <c r="DZ15" s="46"/>
      <c r="EA15" s="46"/>
      <c r="EB15" s="46">
        <f t="shared" si="21"/>
        <v>81.523809523809518</v>
      </c>
      <c r="EC15" s="46"/>
      <c r="ED15" s="46"/>
      <c r="EE15" s="46"/>
      <c r="EF15" s="46"/>
      <c r="EG15" s="46"/>
      <c r="EH15" s="46"/>
      <c r="EI15" s="46">
        <f t="shared" si="21"/>
        <v>67.761904761904759</v>
      </c>
      <c r="EJ15" s="46"/>
      <c r="EK15" s="46"/>
      <c r="EL15" s="46"/>
      <c r="EM15" s="46"/>
      <c r="EN15" s="46"/>
      <c r="EO15" s="46"/>
      <c r="EP15" s="46">
        <f t="shared" si="21"/>
        <v>65.476190476190467</v>
      </c>
      <c r="EQ15" s="46"/>
      <c r="ER15" s="46"/>
      <c r="ES15" s="46"/>
      <c r="ET15" s="46"/>
      <c r="EU15" s="46"/>
      <c r="EV15" s="46"/>
      <c r="EW15" s="46">
        <f t="shared" si="21"/>
        <v>87.619047619047606</v>
      </c>
      <c r="EX15" s="46"/>
      <c r="EY15" s="46"/>
      <c r="EZ15" s="46"/>
      <c r="FA15" s="46"/>
      <c r="FB15" s="46"/>
      <c r="FC15" s="46"/>
      <c r="FD15" s="46">
        <f t="shared" ref="FD15:HH15" si="22">AVERAGE(EX8:FD8)</f>
        <v>79.857142857142861</v>
      </c>
      <c r="FE15" s="46"/>
      <c r="FF15" s="46"/>
      <c r="FG15" s="46"/>
      <c r="FH15" s="46"/>
      <c r="FI15" s="46"/>
      <c r="FJ15" s="46"/>
      <c r="FK15" s="46">
        <f t="shared" si="22"/>
        <v>85.952380952380949</v>
      </c>
      <c r="FL15" s="46"/>
      <c r="FM15" s="46"/>
      <c r="FN15" s="46"/>
      <c r="FO15" s="46"/>
      <c r="FP15" s="46"/>
      <c r="FQ15" s="46"/>
      <c r="FR15" s="46">
        <f t="shared" si="22"/>
        <v>65.571428571428569</v>
      </c>
      <c r="FS15" s="46"/>
      <c r="FT15" s="46"/>
      <c r="FU15" s="46"/>
      <c r="FV15" s="46"/>
      <c r="FW15" s="46"/>
      <c r="FX15" s="46"/>
      <c r="FY15" s="46">
        <f t="shared" si="22"/>
        <v>78.523809523809518</v>
      </c>
      <c r="FZ15" s="46"/>
      <c r="GA15" s="46"/>
      <c r="GB15" s="46"/>
      <c r="GC15" s="46"/>
      <c r="GD15" s="46"/>
      <c r="GE15" s="46"/>
      <c r="GF15" s="46">
        <f t="shared" si="22"/>
        <v>53.571428571428569</v>
      </c>
      <c r="GG15" s="46"/>
      <c r="GH15" s="46"/>
      <c r="GI15" s="46"/>
      <c r="GJ15" s="46"/>
      <c r="GK15" s="46"/>
      <c r="GL15" s="46"/>
      <c r="GM15" s="46">
        <f t="shared" si="22"/>
        <v>61.761904761904766</v>
      </c>
      <c r="GN15" s="46"/>
      <c r="GO15" s="46"/>
      <c r="GP15" s="46"/>
      <c r="GQ15" s="46"/>
      <c r="GR15" s="46"/>
      <c r="GS15" s="46"/>
      <c r="GT15" s="46">
        <f t="shared" si="22"/>
        <v>51.619047619047613</v>
      </c>
      <c r="GU15" s="46"/>
      <c r="GV15" s="46"/>
      <c r="GW15" s="46"/>
      <c r="GX15" s="46"/>
      <c r="GY15" s="46"/>
      <c r="GZ15" s="46"/>
      <c r="HA15" s="46">
        <f t="shared" si="22"/>
        <v>58.238095238095234</v>
      </c>
      <c r="HB15" s="46"/>
      <c r="HC15" s="46"/>
      <c r="HD15" s="46"/>
      <c r="HE15" s="46"/>
      <c r="HF15" s="46"/>
      <c r="HG15" s="46"/>
      <c r="HH15" s="46">
        <f t="shared" si="22"/>
        <v>60.857142857142868</v>
      </c>
      <c r="HI15" s="46"/>
      <c r="HJ15" s="46"/>
      <c r="HK15" s="46"/>
      <c r="HL15" s="46"/>
      <c r="HM15" s="46"/>
      <c r="HN15" s="46"/>
      <c r="HO15" s="46">
        <f t="shared" ref="HO15:JS15" si="23">AVERAGE(HI8:HO8)</f>
        <v>68.190476190476176</v>
      </c>
      <c r="HP15" s="46"/>
      <c r="HQ15" s="46"/>
      <c r="HR15" s="46"/>
      <c r="HS15" s="46"/>
      <c r="HT15" s="46"/>
      <c r="HU15" s="46"/>
      <c r="HV15" s="46">
        <f t="shared" si="23"/>
        <v>75.61904761904762</v>
      </c>
      <c r="HW15" s="46"/>
      <c r="HX15" s="46"/>
      <c r="HY15" s="46"/>
      <c r="HZ15" s="46"/>
      <c r="IA15" s="46"/>
      <c r="IB15" s="46"/>
      <c r="IC15" s="46">
        <f t="shared" si="23"/>
        <v>65.761904761904773</v>
      </c>
      <c r="ID15" s="46"/>
      <c r="IE15" s="46"/>
      <c r="IF15" s="46"/>
      <c r="IG15" s="46"/>
      <c r="IH15" s="46"/>
      <c r="II15" s="46"/>
      <c r="IJ15" s="46">
        <f t="shared" si="23"/>
        <v>61.666666666666664</v>
      </c>
      <c r="IK15" s="46"/>
      <c r="IL15" s="46"/>
      <c r="IM15" s="46"/>
      <c r="IN15" s="46"/>
      <c r="IO15" s="46"/>
      <c r="IP15" s="46"/>
      <c r="IQ15" s="46">
        <f t="shared" si="23"/>
        <v>62.428571428571431</v>
      </c>
      <c r="IR15" s="46"/>
      <c r="IS15" s="46"/>
      <c r="IT15" s="46"/>
      <c r="IU15" s="46"/>
      <c r="IV15" s="46"/>
      <c r="IW15" s="46"/>
      <c r="IX15" s="46">
        <f t="shared" si="23"/>
        <v>64.952380952380949</v>
      </c>
      <c r="IY15" s="46"/>
      <c r="IZ15" s="46"/>
      <c r="JA15" s="46"/>
      <c r="JB15" s="46"/>
      <c r="JC15" s="46"/>
      <c r="JD15" s="46"/>
      <c r="JE15" s="46">
        <f t="shared" si="23"/>
        <v>69.285714285714292</v>
      </c>
      <c r="JF15" s="46"/>
      <c r="JG15" s="46"/>
      <c r="JH15" s="46"/>
      <c r="JI15" s="46"/>
      <c r="JJ15" s="46"/>
      <c r="JK15" s="46"/>
      <c r="JL15" s="46">
        <f t="shared" si="23"/>
        <v>62.380952380952387</v>
      </c>
      <c r="JM15" s="46"/>
      <c r="JN15" s="46"/>
      <c r="JO15" s="46"/>
      <c r="JP15" s="46"/>
      <c r="JQ15" s="46"/>
      <c r="JR15" s="46"/>
      <c r="JS15" s="46">
        <f t="shared" si="23"/>
        <v>72.571428571428569</v>
      </c>
      <c r="JT15" s="46"/>
      <c r="JU15" s="46"/>
      <c r="JV15" s="46"/>
      <c r="JW15" s="46"/>
      <c r="JX15" s="46"/>
      <c r="JY15" s="46"/>
      <c r="JZ15" s="46">
        <f t="shared" ref="JZ15:KS15" si="24">AVERAGE(JT8:JZ8)</f>
        <v>59.952380952380956</v>
      </c>
      <c r="KA15" s="46"/>
      <c r="KB15" s="46"/>
      <c r="KC15" s="46"/>
      <c r="KD15" s="46"/>
      <c r="KE15" s="46"/>
      <c r="KF15" s="46"/>
      <c r="KG15" s="46">
        <f t="shared" si="24"/>
        <v>58.428571428571438</v>
      </c>
      <c r="KH15" s="46"/>
      <c r="KI15" s="46"/>
      <c r="KJ15" s="46"/>
      <c r="KK15" s="46"/>
      <c r="KL15" s="46"/>
      <c r="KM15" s="46"/>
      <c r="KN15" s="46">
        <f t="shared" si="24"/>
        <v>50.666666666666664</v>
      </c>
      <c r="KO15" s="46"/>
      <c r="KP15" s="46"/>
      <c r="KQ15" s="46"/>
      <c r="KR15" s="46"/>
      <c r="KS15" s="46">
        <f t="shared" si="24"/>
        <v>54.333333333333329</v>
      </c>
      <c r="KT15" s="46"/>
      <c r="KU15" s="46"/>
      <c r="KV15" s="46"/>
      <c r="KW15" s="46"/>
      <c r="KX15" s="46"/>
    </row>
    <row r="16" spans="1:345" x14ac:dyDescent="0.25">
      <c r="U16" s="43"/>
    </row>
    <row r="17" spans="21:21" x14ac:dyDescent="0.25">
      <c r="U17" s="43"/>
    </row>
    <row r="18" spans="21:21" x14ac:dyDescent="0.25">
      <c r="U18" s="43"/>
    </row>
    <row r="19" spans="21:21" x14ac:dyDescent="0.25">
      <c r="U19" s="43"/>
    </row>
    <row r="20" spans="21:21" x14ac:dyDescent="0.25">
      <c r="U20" s="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J81"/>
  <sheetViews>
    <sheetView topLeftCell="A40" workbookViewId="0">
      <selection activeCell="F63" sqref="F63"/>
    </sheetView>
  </sheetViews>
  <sheetFormatPr defaultRowHeight="15" x14ac:dyDescent="0.25"/>
  <cols>
    <col min="2" max="2" width="10.140625" customWidth="1"/>
  </cols>
  <sheetData>
    <row r="2" spans="2:348" ht="15.75" x14ac:dyDescent="0.25">
      <c r="B2" s="24"/>
      <c r="C2" s="24" t="s">
        <v>7</v>
      </c>
      <c r="D2" s="23">
        <v>1</v>
      </c>
      <c r="E2" s="23">
        <v>2</v>
      </c>
      <c r="F2" s="23">
        <v>3</v>
      </c>
      <c r="G2" s="23">
        <v>4</v>
      </c>
      <c r="H2" s="23">
        <v>5</v>
      </c>
      <c r="I2" s="23">
        <v>6</v>
      </c>
      <c r="J2" s="23">
        <v>7</v>
      </c>
      <c r="K2" s="23">
        <v>8</v>
      </c>
      <c r="L2" s="23">
        <v>9</v>
      </c>
      <c r="M2" s="23">
        <v>10</v>
      </c>
      <c r="N2" s="23" t="s">
        <v>12</v>
      </c>
      <c r="O2" s="23">
        <v>11</v>
      </c>
      <c r="P2" s="23">
        <v>12</v>
      </c>
      <c r="Q2" s="23">
        <v>13</v>
      </c>
      <c r="R2" s="23">
        <v>14</v>
      </c>
      <c r="S2" s="23">
        <v>15</v>
      </c>
      <c r="T2" s="23">
        <v>16</v>
      </c>
      <c r="U2" s="23">
        <v>17</v>
      </c>
      <c r="V2" s="23">
        <v>18</v>
      </c>
      <c r="W2" s="23">
        <v>19</v>
      </c>
      <c r="X2" s="23">
        <v>20</v>
      </c>
      <c r="Y2" s="23" t="s">
        <v>12</v>
      </c>
      <c r="Z2" s="23">
        <v>21</v>
      </c>
      <c r="AA2" s="23">
        <v>22</v>
      </c>
      <c r="AB2" s="23">
        <v>23</v>
      </c>
      <c r="AC2" s="23">
        <v>24</v>
      </c>
      <c r="AD2" s="23">
        <v>25</v>
      </c>
      <c r="AE2" s="23">
        <v>26</v>
      </c>
      <c r="AF2" s="23">
        <v>27</v>
      </c>
      <c r="AG2" s="23">
        <v>28</v>
      </c>
      <c r="AH2" s="23">
        <v>29</v>
      </c>
      <c r="AI2" s="23">
        <v>30</v>
      </c>
      <c r="AJ2" s="23">
        <v>31</v>
      </c>
      <c r="AK2" s="23" t="s">
        <v>12</v>
      </c>
      <c r="AL2" s="23" t="s">
        <v>15</v>
      </c>
      <c r="AM2" s="23">
        <v>1</v>
      </c>
      <c r="AN2" s="23">
        <v>2</v>
      </c>
      <c r="AO2" s="23">
        <v>3</v>
      </c>
      <c r="AP2" s="23">
        <v>4</v>
      </c>
      <c r="AQ2" s="23">
        <v>5</v>
      </c>
      <c r="AR2" s="23">
        <v>6</v>
      </c>
      <c r="AS2" s="23">
        <v>7</v>
      </c>
      <c r="AT2" s="23">
        <v>8</v>
      </c>
      <c r="AU2" s="23">
        <v>9</v>
      </c>
      <c r="AV2" s="23">
        <v>10</v>
      </c>
      <c r="AW2" s="23" t="s">
        <v>12</v>
      </c>
      <c r="AX2" s="23">
        <v>11</v>
      </c>
      <c r="AY2" s="23">
        <v>12</v>
      </c>
      <c r="AZ2" s="23">
        <v>13</v>
      </c>
      <c r="BA2" s="23">
        <v>14</v>
      </c>
      <c r="BB2" s="23">
        <v>15</v>
      </c>
      <c r="BC2" s="23">
        <v>16</v>
      </c>
      <c r="BD2" s="23">
        <v>17</v>
      </c>
      <c r="BE2" s="23">
        <v>18</v>
      </c>
      <c r="BF2" s="23">
        <v>19</v>
      </c>
      <c r="BG2" s="23">
        <v>20</v>
      </c>
      <c r="BH2" s="23" t="s">
        <v>12</v>
      </c>
      <c r="BI2" s="23">
        <v>21</v>
      </c>
      <c r="BJ2" s="23">
        <v>22</v>
      </c>
      <c r="BK2" s="23">
        <v>23</v>
      </c>
      <c r="BL2" s="23">
        <v>24</v>
      </c>
      <c r="BM2" s="23">
        <v>25</v>
      </c>
      <c r="BN2" s="23">
        <v>26</v>
      </c>
      <c r="BO2" s="23">
        <v>27</v>
      </c>
      <c r="BP2" s="23">
        <v>28</v>
      </c>
      <c r="BQ2" s="23">
        <v>29</v>
      </c>
      <c r="BR2" s="23">
        <v>30</v>
      </c>
      <c r="BS2" s="23" t="s">
        <v>12</v>
      </c>
      <c r="BT2" s="23" t="s">
        <v>15</v>
      </c>
      <c r="BU2" s="23">
        <v>1</v>
      </c>
      <c r="BV2" s="23">
        <v>2</v>
      </c>
      <c r="BW2" s="23">
        <v>3</v>
      </c>
      <c r="BX2" s="23">
        <v>4</v>
      </c>
      <c r="BY2" s="23">
        <v>5</v>
      </c>
      <c r="BZ2" s="23">
        <v>6</v>
      </c>
      <c r="CA2" s="23">
        <v>7</v>
      </c>
      <c r="CB2" s="23">
        <v>8</v>
      </c>
      <c r="CC2" s="23">
        <v>9</v>
      </c>
      <c r="CD2" s="23">
        <v>10</v>
      </c>
      <c r="CE2" s="23" t="s">
        <v>12</v>
      </c>
      <c r="CF2" s="23">
        <v>11</v>
      </c>
      <c r="CG2" s="23">
        <v>12</v>
      </c>
      <c r="CH2" s="23">
        <v>13</v>
      </c>
      <c r="CI2" s="23">
        <v>14</v>
      </c>
      <c r="CJ2" s="23">
        <v>15</v>
      </c>
      <c r="CK2" s="23">
        <v>16</v>
      </c>
      <c r="CL2" s="23">
        <v>17</v>
      </c>
      <c r="CM2" s="23">
        <v>18</v>
      </c>
      <c r="CN2" s="23">
        <v>19</v>
      </c>
      <c r="CO2" s="23">
        <v>20</v>
      </c>
      <c r="CP2" s="23" t="s">
        <v>12</v>
      </c>
      <c r="CQ2" s="23">
        <v>21</v>
      </c>
      <c r="CR2" s="23">
        <v>22</v>
      </c>
      <c r="CS2" s="23">
        <v>23</v>
      </c>
      <c r="CT2" s="23">
        <v>24</v>
      </c>
      <c r="CU2" s="23">
        <v>25</v>
      </c>
      <c r="CV2" s="23">
        <v>26</v>
      </c>
      <c r="CW2" s="23">
        <v>27</v>
      </c>
      <c r="CX2" s="23">
        <v>28</v>
      </c>
      <c r="CY2" s="23">
        <v>29</v>
      </c>
      <c r="CZ2" s="23">
        <v>30</v>
      </c>
      <c r="DA2" s="23">
        <v>31</v>
      </c>
      <c r="DB2" s="23" t="s">
        <v>12</v>
      </c>
      <c r="DC2" s="23" t="s">
        <v>15</v>
      </c>
      <c r="DD2" s="23">
        <v>1</v>
      </c>
      <c r="DE2" s="23">
        <v>2</v>
      </c>
      <c r="DF2" s="23">
        <v>3</v>
      </c>
      <c r="DG2" s="23">
        <v>4</v>
      </c>
      <c r="DH2" s="23">
        <v>5</v>
      </c>
      <c r="DI2" s="23">
        <v>6</v>
      </c>
      <c r="DJ2" s="23">
        <v>7</v>
      </c>
      <c r="DK2" s="23">
        <v>8</v>
      </c>
      <c r="DL2" s="23">
        <v>9</v>
      </c>
      <c r="DM2" s="23">
        <v>10</v>
      </c>
      <c r="DN2" s="23" t="s">
        <v>12</v>
      </c>
      <c r="DO2" s="23">
        <v>11</v>
      </c>
      <c r="DP2" s="23">
        <v>12</v>
      </c>
      <c r="DQ2" s="23">
        <v>13</v>
      </c>
      <c r="DR2" s="23">
        <v>14</v>
      </c>
      <c r="DS2" s="23">
        <v>15</v>
      </c>
      <c r="DT2" s="23">
        <v>16</v>
      </c>
      <c r="DU2" s="23">
        <v>17</v>
      </c>
      <c r="DV2" s="23">
        <v>18</v>
      </c>
      <c r="DW2" s="23">
        <v>19</v>
      </c>
      <c r="DX2" s="23">
        <v>20</v>
      </c>
      <c r="DY2" s="23" t="s">
        <v>12</v>
      </c>
      <c r="DZ2" s="23">
        <v>21</v>
      </c>
      <c r="EA2" s="23">
        <v>22</v>
      </c>
      <c r="EB2" s="23">
        <v>23</v>
      </c>
      <c r="EC2" s="23">
        <v>24</v>
      </c>
      <c r="ED2" s="23">
        <v>25</v>
      </c>
      <c r="EE2" s="23">
        <v>26</v>
      </c>
      <c r="EF2" s="23">
        <v>27</v>
      </c>
      <c r="EG2" s="23">
        <v>28</v>
      </c>
      <c r="EH2" s="23">
        <v>29</v>
      </c>
      <c r="EI2" s="23">
        <v>30</v>
      </c>
      <c r="EJ2" s="23">
        <v>31</v>
      </c>
      <c r="EK2" s="23" t="s">
        <v>12</v>
      </c>
      <c r="EL2" s="23" t="s">
        <v>15</v>
      </c>
      <c r="EM2" s="23">
        <v>1</v>
      </c>
      <c r="EN2" s="23">
        <v>2</v>
      </c>
      <c r="EO2" s="23">
        <v>3</v>
      </c>
      <c r="EP2" s="23">
        <v>4</v>
      </c>
      <c r="EQ2" s="23">
        <v>5</v>
      </c>
      <c r="ER2" s="23">
        <v>6</v>
      </c>
      <c r="ES2" s="23">
        <v>7</v>
      </c>
      <c r="ET2" s="23">
        <v>8</v>
      </c>
      <c r="EU2" s="23">
        <v>9</v>
      </c>
      <c r="EV2" s="23">
        <v>10</v>
      </c>
      <c r="EW2" s="23" t="s">
        <v>12</v>
      </c>
      <c r="EX2" s="23">
        <v>11</v>
      </c>
      <c r="EY2" s="23">
        <v>12</v>
      </c>
      <c r="EZ2" s="23">
        <v>13</v>
      </c>
      <c r="FA2" s="23">
        <v>14</v>
      </c>
      <c r="FB2" s="23">
        <v>15</v>
      </c>
      <c r="FC2" s="23">
        <v>16</v>
      </c>
      <c r="FD2" s="23">
        <v>17</v>
      </c>
      <c r="FE2" s="23">
        <v>18</v>
      </c>
      <c r="FF2" s="23">
        <v>19</v>
      </c>
      <c r="FG2" s="23">
        <v>20</v>
      </c>
      <c r="FH2" s="23" t="s">
        <v>12</v>
      </c>
      <c r="FI2" s="23">
        <v>21</v>
      </c>
      <c r="FJ2" s="23">
        <v>22</v>
      </c>
      <c r="FK2" s="23">
        <v>23</v>
      </c>
      <c r="FL2" s="23">
        <v>24</v>
      </c>
      <c r="FM2" s="23">
        <v>25</v>
      </c>
      <c r="FN2" s="23">
        <v>26</v>
      </c>
      <c r="FO2" s="23">
        <v>27</v>
      </c>
      <c r="FP2" s="23">
        <v>28</v>
      </c>
      <c r="FQ2" s="23">
        <v>29</v>
      </c>
      <c r="FR2" s="23" t="s">
        <v>12</v>
      </c>
      <c r="FS2" s="23" t="s">
        <v>15</v>
      </c>
      <c r="FT2" s="23">
        <v>1</v>
      </c>
      <c r="FU2" s="23">
        <v>2</v>
      </c>
      <c r="FV2" s="23">
        <v>3</v>
      </c>
      <c r="FW2" s="23">
        <v>4</v>
      </c>
      <c r="FX2" s="23">
        <v>5</v>
      </c>
      <c r="FY2" s="23">
        <v>6</v>
      </c>
      <c r="FZ2" s="23">
        <v>7</v>
      </c>
      <c r="GA2" s="23">
        <v>8</v>
      </c>
      <c r="GB2" s="23">
        <v>9</v>
      </c>
      <c r="GC2" s="23">
        <v>10</v>
      </c>
      <c r="GD2" s="23" t="s">
        <v>12</v>
      </c>
      <c r="GE2" s="23">
        <v>11</v>
      </c>
      <c r="GF2" s="23">
        <v>12</v>
      </c>
      <c r="GG2" s="23">
        <v>13</v>
      </c>
      <c r="GH2" s="23">
        <v>14</v>
      </c>
      <c r="GI2" s="23">
        <v>15</v>
      </c>
      <c r="GJ2" s="23">
        <v>16</v>
      </c>
      <c r="GK2" s="23">
        <v>17</v>
      </c>
      <c r="GL2" s="23">
        <v>18</v>
      </c>
      <c r="GM2" s="23">
        <v>19</v>
      </c>
      <c r="GN2" s="23">
        <v>20</v>
      </c>
      <c r="GO2" s="23" t="s">
        <v>12</v>
      </c>
      <c r="GP2" s="23">
        <v>21</v>
      </c>
      <c r="GQ2" s="23">
        <v>22</v>
      </c>
      <c r="GR2" s="23">
        <v>23</v>
      </c>
      <c r="GS2" s="23">
        <v>24</v>
      </c>
      <c r="GT2" s="23">
        <v>25</v>
      </c>
      <c r="GU2" s="23">
        <v>26</v>
      </c>
      <c r="GV2" s="23">
        <v>27</v>
      </c>
      <c r="GW2" s="23">
        <v>28</v>
      </c>
      <c r="GX2" s="23">
        <v>29</v>
      </c>
      <c r="GY2" s="23">
        <v>30</v>
      </c>
      <c r="GZ2" s="23">
        <v>31</v>
      </c>
      <c r="HA2" s="23" t="s">
        <v>12</v>
      </c>
      <c r="HB2" s="23" t="s">
        <v>15</v>
      </c>
      <c r="HC2" s="23">
        <v>1</v>
      </c>
      <c r="HD2" s="23">
        <v>2</v>
      </c>
      <c r="HE2" s="23">
        <v>3</v>
      </c>
      <c r="HF2" s="23">
        <v>4</v>
      </c>
      <c r="HG2" s="23">
        <v>5</v>
      </c>
      <c r="HH2" s="23">
        <v>6</v>
      </c>
      <c r="HI2" s="23">
        <v>7</v>
      </c>
      <c r="HJ2" s="23">
        <v>8</v>
      </c>
      <c r="HK2" s="23">
        <v>9</v>
      </c>
      <c r="HL2" s="23">
        <v>10</v>
      </c>
      <c r="HM2" s="23" t="s">
        <v>12</v>
      </c>
      <c r="HN2" s="23">
        <v>11</v>
      </c>
      <c r="HO2" s="23">
        <v>12</v>
      </c>
      <c r="HP2" s="23">
        <v>13</v>
      </c>
      <c r="HQ2" s="23">
        <v>14</v>
      </c>
      <c r="HR2" s="23">
        <v>15</v>
      </c>
      <c r="HS2" s="23">
        <v>16</v>
      </c>
      <c r="HT2" s="23">
        <v>17</v>
      </c>
      <c r="HU2" s="23">
        <v>18</v>
      </c>
      <c r="HV2" s="23">
        <v>19</v>
      </c>
      <c r="HW2" s="23">
        <v>20</v>
      </c>
      <c r="HX2" s="23" t="s">
        <v>12</v>
      </c>
      <c r="HY2" s="23">
        <v>21</v>
      </c>
      <c r="HZ2" s="23">
        <v>22</v>
      </c>
      <c r="IA2" s="23">
        <v>23</v>
      </c>
      <c r="IB2" s="23">
        <v>24</v>
      </c>
      <c r="IC2" s="23">
        <v>25</v>
      </c>
      <c r="ID2" s="23">
        <v>26</v>
      </c>
      <c r="IE2" s="23">
        <v>27</v>
      </c>
      <c r="IF2" s="23">
        <v>28</v>
      </c>
      <c r="IG2" s="23">
        <v>29</v>
      </c>
      <c r="IH2" s="23">
        <v>30</v>
      </c>
      <c r="II2" s="23" t="s">
        <v>12</v>
      </c>
      <c r="IJ2" s="23" t="s">
        <v>15</v>
      </c>
      <c r="IK2" s="23">
        <v>1</v>
      </c>
      <c r="IL2" s="23">
        <v>2</v>
      </c>
      <c r="IM2" s="23">
        <v>3</v>
      </c>
      <c r="IN2" s="23">
        <v>4</v>
      </c>
      <c r="IO2" s="23">
        <v>5</v>
      </c>
      <c r="IP2" s="23">
        <v>6</v>
      </c>
      <c r="IQ2" s="23">
        <v>7</v>
      </c>
      <c r="IR2" s="23">
        <v>8</v>
      </c>
      <c r="IS2" s="23">
        <v>9</v>
      </c>
      <c r="IT2" s="23">
        <v>10</v>
      </c>
      <c r="IU2" s="23" t="s">
        <v>12</v>
      </c>
      <c r="IV2" s="23">
        <v>11</v>
      </c>
      <c r="IW2" s="23">
        <v>12</v>
      </c>
      <c r="IX2" s="23">
        <v>13</v>
      </c>
      <c r="IY2" s="23">
        <v>14</v>
      </c>
      <c r="IZ2" s="23">
        <v>15</v>
      </c>
      <c r="JA2" s="23">
        <v>16</v>
      </c>
      <c r="JB2" s="23">
        <v>17</v>
      </c>
      <c r="JC2" s="23">
        <v>18</v>
      </c>
      <c r="JD2" s="23">
        <v>19</v>
      </c>
      <c r="JE2" s="23">
        <v>20</v>
      </c>
      <c r="JF2" s="23" t="s">
        <v>12</v>
      </c>
      <c r="JG2" s="23">
        <v>21</v>
      </c>
      <c r="JH2" s="23">
        <v>22</v>
      </c>
      <c r="JI2" s="23">
        <v>23</v>
      </c>
      <c r="JJ2" s="23">
        <v>24</v>
      </c>
      <c r="JK2" s="23">
        <v>25</v>
      </c>
      <c r="JL2" s="23">
        <v>26</v>
      </c>
      <c r="JM2" s="23">
        <v>27</v>
      </c>
      <c r="JN2" s="23">
        <v>28</v>
      </c>
      <c r="JO2" s="23">
        <v>29</v>
      </c>
      <c r="JP2" s="23">
        <v>30</v>
      </c>
      <c r="JQ2" s="23">
        <v>31</v>
      </c>
      <c r="JR2" s="23" t="s">
        <v>12</v>
      </c>
      <c r="JS2" s="23" t="s">
        <v>15</v>
      </c>
      <c r="JT2" s="23">
        <v>1</v>
      </c>
      <c r="JU2" s="23">
        <v>2</v>
      </c>
      <c r="JV2" s="23">
        <v>3</v>
      </c>
      <c r="JW2" s="23">
        <v>4</v>
      </c>
      <c r="JX2" s="23">
        <v>5</v>
      </c>
      <c r="JY2" s="23">
        <v>6</v>
      </c>
      <c r="JZ2" s="23">
        <v>7</v>
      </c>
      <c r="KA2" s="23">
        <v>8</v>
      </c>
      <c r="KB2" s="23">
        <v>9</v>
      </c>
      <c r="KC2" s="23">
        <v>10</v>
      </c>
      <c r="KD2" s="23" t="s">
        <v>12</v>
      </c>
      <c r="KE2" s="23">
        <v>11</v>
      </c>
      <c r="KF2" s="23">
        <v>12</v>
      </c>
      <c r="KG2" s="23">
        <v>13</v>
      </c>
      <c r="KH2" s="23">
        <v>14</v>
      </c>
      <c r="KI2" s="23">
        <v>15</v>
      </c>
      <c r="KJ2" s="23">
        <v>16</v>
      </c>
      <c r="KK2" s="23">
        <v>17</v>
      </c>
      <c r="KL2" s="23">
        <v>18</v>
      </c>
      <c r="KM2" s="23">
        <v>19</v>
      </c>
      <c r="KN2" s="23">
        <v>20</v>
      </c>
      <c r="KO2" s="23" t="s">
        <v>12</v>
      </c>
      <c r="KP2" s="23">
        <v>21</v>
      </c>
      <c r="KQ2" s="23">
        <v>22</v>
      </c>
      <c r="KR2" s="23">
        <v>23</v>
      </c>
      <c r="KS2" s="23">
        <v>24</v>
      </c>
      <c r="KT2" s="23">
        <v>25</v>
      </c>
      <c r="KU2" s="23">
        <v>26</v>
      </c>
      <c r="KV2" s="23">
        <v>27</v>
      </c>
      <c r="KW2" s="23">
        <v>28</v>
      </c>
      <c r="KX2" s="23">
        <v>29</v>
      </c>
      <c r="KY2" s="23">
        <v>30</v>
      </c>
      <c r="KZ2" s="23" t="s">
        <v>12</v>
      </c>
      <c r="LA2" s="23" t="s">
        <v>15</v>
      </c>
      <c r="LB2" s="23">
        <v>1</v>
      </c>
      <c r="LC2" s="23">
        <v>2</v>
      </c>
      <c r="LD2" s="23">
        <v>3</v>
      </c>
      <c r="LE2" s="23">
        <v>4</v>
      </c>
      <c r="LF2" s="23">
        <v>5</v>
      </c>
      <c r="LG2" s="23">
        <v>6</v>
      </c>
      <c r="LH2" s="23">
        <v>7</v>
      </c>
      <c r="LI2" s="23">
        <v>8</v>
      </c>
      <c r="LJ2" s="23">
        <v>9</v>
      </c>
      <c r="LK2" s="23">
        <v>10</v>
      </c>
      <c r="LL2" s="23" t="s">
        <v>12</v>
      </c>
      <c r="LM2" s="23">
        <v>11</v>
      </c>
      <c r="LN2" s="23">
        <v>12</v>
      </c>
      <c r="LO2" s="23">
        <v>13</v>
      </c>
      <c r="LP2" s="23">
        <v>14</v>
      </c>
      <c r="LQ2" s="23">
        <v>15</v>
      </c>
      <c r="LR2" s="23">
        <v>16</v>
      </c>
      <c r="LS2" s="23">
        <v>17</v>
      </c>
      <c r="LT2" s="23">
        <v>18</v>
      </c>
      <c r="LU2" s="23">
        <v>19</v>
      </c>
      <c r="LV2" s="23">
        <v>20</v>
      </c>
      <c r="LW2" s="23" t="s">
        <v>12</v>
      </c>
      <c r="LX2" s="23">
        <v>21</v>
      </c>
      <c r="LY2" s="23">
        <v>22</v>
      </c>
      <c r="LZ2" s="23">
        <v>23</v>
      </c>
      <c r="MA2" s="23">
        <v>24</v>
      </c>
      <c r="MB2" s="23">
        <v>25</v>
      </c>
      <c r="MC2" s="23">
        <v>26</v>
      </c>
      <c r="MD2" s="23">
        <v>27</v>
      </c>
      <c r="ME2" s="23">
        <v>28</v>
      </c>
      <c r="MF2" s="23">
        <v>29</v>
      </c>
      <c r="MG2" s="23">
        <v>30</v>
      </c>
      <c r="MH2" s="23">
        <v>31</v>
      </c>
      <c r="MI2" s="23" t="s">
        <v>12</v>
      </c>
      <c r="MJ2" s="23" t="s">
        <v>15</v>
      </c>
    </row>
    <row r="3" spans="2:348" ht="18.75" x14ac:dyDescent="0.3">
      <c r="C3" s="7" t="s">
        <v>35</v>
      </c>
      <c r="D3" s="22">
        <v>14.65</v>
      </c>
      <c r="E3" s="22">
        <v>15.700000000000001</v>
      </c>
      <c r="F3" s="22">
        <v>14.5</v>
      </c>
      <c r="G3" s="22">
        <v>11.4</v>
      </c>
      <c r="H3" s="22">
        <v>12.899999999999999</v>
      </c>
      <c r="I3" s="22">
        <v>13.950000000000001</v>
      </c>
      <c r="J3" s="22">
        <v>15</v>
      </c>
      <c r="K3" s="22">
        <v>15.599999999999998</v>
      </c>
      <c r="L3" s="22">
        <v>13.8</v>
      </c>
      <c r="M3" s="22">
        <v>13.3</v>
      </c>
      <c r="N3" s="22">
        <v>14.080000000000002</v>
      </c>
      <c r="O3" s="22">
        <v>12.700000000000001</v>
      </c>
      <c r="P3" s="22">
        <v>12.75</v>
      </c>
      <c r="Q3" s="22">
        <v>12.95</v>
      </c>
      <c r="R3" s="22">
        <v>15.6</v>
      </c>
      <c r="S3" s="22">
        <v>17.899999999999999</v>
      </c>
      <c r="T3" s="22">
        <v>19</v>
      </c>
      <c r="U3" s="22">
        <v>20.3</v>
      </c>
      <c r="V3" s="22">
        <v>17.849999999999998</v>
      </c>
      <c r="W3" s="22">
        <v>12.45</v>
      </c>
      <c r="X3" s="22">
        <v>10.1</v>
      </c>
      <c r="Y3" s="22">
        <v>15.16</v>
      </c>
      <c r="Z3" s="22">
        <v>15</v>
      </c>
      <c r="AA3" s="22">
        <v>13.25</v>
      </c>
      <c r="AB3" s="22">
        <v>9.4</v>
      </c>
      <c r="AC3" s="22">
        <v>9.25</v>
      </c>
      <c r="AD3" s="22">
        <v>4.1500000000000004</v>
      </c>
      <c r="AE3" s="22">
        <v>4.7</v>
      </c>
      <c r="AF3" s="22">
        <v>5.85</v>
      </c>
      <c r="AG3" s="22">
        <v>6.55</v>
      </c>
      <c r="AH3" s="22">
        <v>7.4</v>
      </c>
      <c r="AI3" s="22">
        <v>10.450000000000001</v>
      </c>
      <c r="AJ3" s="22">
        <v>15.65</v>
      </c>
      <c r="AK3" s="22">
        <v>9.2409090909090921</v>
      </c>
      <c r="AL3" s="22">
        <v>12.826969696969698</v>
      </c>
      <c r="AM3" s="22">
        <v>9</v>
      </c>
      <c r="AN3" s="22">
        <v>6.85</v>
      </c>
      <c r="AO3" s="22">
        <v>8.0749999999999993</v>
      </c>
      <c r="AP3" s="22">
        <v>6.9</v>
      </c>
      <c r="AQ3" s="22">
        <v>6.4</v>
      </c>
      <c r="AR3" s="22">
        <v>7.3</v>
      </c>
      <c r="AS3" s="22">
        <v>9.1999999999999993</v>
      </c>
      <c r="AT3" s="22">
        <v>10.85</v>
      </c>
      <c r="AU3" s="22">
        <v>11.600000000000001</v>
      </c>
      <c r="AV3" s="22">
        <v>11.45</v>
      </c>
      <c r="AW3" s="22">
        <v>8.7624999999999993</v>
      </c>
      <c r="AX3" s="22">
        <v>10.65</v>
      </c>
      <c r="AY3" s="22">
        <v>10.6</v>
      </c>
      <c r="AZ3" s="22">
        <v>11.149999999999999</v>
      </c>
      <c r="BA3" s="22">
        <v>11.5</v>
      </c>
      <c r="BB3" s="22">
        <v>10.600000000000001</v>
      </c>
      <c r="BC3" s="22">
        <v>9.1</v>
      </c>
      <c r="BD3" s="22">
        <v>9.2000000000000011</v>
      </c>
      <c r="BE3" s="22">
        <v>9.3000000000000007</v>
      </c>
      <c r="BF3" s="22">
        <v>9.85</v>
      </c>
      <c r="BG3" s="22">
        <v>10.5</v>
      </c>
      <c r="BH3" s="22">
        <v>10.244999999999999</v>
      </c>
      <c r="BI3" s="22">
        <v>9.6</v>
      </c>
      <c r="BJ3" s="22">
        <v>7.7999999999999989</v>
      </c>
      <c r="BK3" s="22">
        <v>7.4249999999999998</v>
      </c>
      <c r="BL3" s="22">
        <v>5.0999999999999996</v>
      </c>
      <c r="BM3" s="22">
        <v>2.75</v>
      </c>
      <c r="BN3" s="22">
        <v>1.5</v>
      </c>
      <c r="BO3" s="22">
        <v>1.65</v>
      </c>
      <c r="BP3" s="22">
        <v>2.5499999999999998</v>
      </c>
      <c r="BQ3" s="22">
        <v>5.0999999999999996</v>
      </c>
      <c r="BR3" s="22">
        <v>4.2</v>
      </c>
      <c r="BS3" s="22">
        <v>4.7675000000000001</v>
      </c>
      <c r="BT3" s="22">
        <v>7.9249999999999998</v>
      </c>
      <c r="BU3" s="22">
        <v>2.5999999999999996</v>
      </c>
      <c r="BV3" s="22">
        <v>4.2</v>
      </c>
      <c r="BW3" s="22">
        <v>7.15</v>
      </c>
      <c r="BX3" s="22">
        <v>8.85</v>
      </c>
      <c r="BY3" s="22">
        <v>7.7999999999999989</v>
      </c>
      <c r="BZ3" s="22">
        <v>7.55</v>
      </c>
      <c r="CA3" s="22">
        <v>9.1999999999999993</v>
      </c>
      <c r="CB3" s="22">
        <v>7.7999999999999989</v>
      </c>
      <c r="CC3" s="22">
        <v>6.25</v>
      </c>
      <c r="CD3" s="22">
        <v>5.8000000000000007</v>
      </c>
      <c r="CE3" s="22">
        <v>6.7199999999999989</v>
      </c>
      <c r="CF3" s="22">
        <v>5.6</v>
      </c>
      <c r="CG3" s="22">
        <v>5.9999999999999991</v>
      </c>
      <c r="CH3" s="22">
        <v>2.4500000000000002</v>
      </c>
      <c r="CI3" s="22">
        <v>2</v>
      </c>
      <c r="CJ3" s="22">
        <v>1.9500000000000002</v>
      </c>
      <c r="CK3" s="22">
        <v>0.9</v>
      </c>
      <c r="CL3" s="22">
        <v>3.8499999999999996</v>
      </c>
      <c r="CM3" s="22">
        <v>5.9</v>
      </c>
      <c r="CN3" s="22">
        <v>6.5499999999999989</v>
      </c>
      <c r="CO3" s="22">
        <v>8.0499999999999989</v>
      </c>
      <c r="CP3" s="22">
        <v>4.3249999999999984</v>
      </c>
      <c r="CQ3" s="22">
        <v>6.1000000000000005</v>
      </c>
      <c r="CR3" s="22">
        <v>8</v>
      </c>
      <c r="CS3" s="22">
        <v>15.5</v>
      </c>
      <c r="CT3" s="22">
        <v>10.15</v>
      </c>
      <c r="CU3" s="22">
        <v>7.3</v>
      </c>
      <c r="CV3" s="22">
        <v>4.55</v>
      </c>
      <c r="CW3" s="22">
        <v>1.55</v>
      </c>
      <c r="CX3" s="22">
        <v>0.40000000000000013</v>
      </c>
      <c r="CY3" s="22">
        <v>0.30000000000000004</v>
      </c>
      <c r="CZ3" s="22">
        <v>-2.7</v>
      </c>
      <c r="DA3" s="22">
        <v>-3.1999999999999997</v>
      </c>
      <c r="DB3" s="22">
        <v>4.3590909090909076</v>
      </c>
      <c r="DC3" s="22">
        <v>5.1346969696969689</v>
      </c>
      <c r="DD3" s="22">
        <v>-3.5500000000000003</v>
      </c>
      <c r="DE3" s="22">
        <v>-0.59999999999999987</v>
      </c>
      <c r="DF3" s="22">
        <v>7.5</v>
      </c>
      <c r="DG3" s="22">
        <v>3.2</v>
      </c>
      <c r="DH3" s="22">
        <v>1.9500000000000002</v>
      </c>
      <c r="DI3" s="22">
        <v>-0.14999999999999997</v>
      </c>
      <c r="DJ3" s="22">
        <v>-5.5</v>
      </c>
      <c r="DK3" s="22">
        <v>-8.0500000000000007</v>
      </c>
      <c r="DL3" s="22">
        <v>-0.19999999999999973</v>
      </c>
      <c r="DM3" s="22">
        <v>10.5</v>
      </c>
      <c r="DN3" s="22">
        <v>0.51</v>
      </c>
      <c r="DO3" s="22">
        <v>7.35</v>
      </c>
      <c r="DP3" s="22">
        <v>3.95</v>
      </c>
      <c r="DQ3" s="22">
        <v>1.2999999999999998</v>
      </c>
      <c r="DR3" s="22">
        <v>-0.39999999999999991</v>
      </c>
      <c r="DS3" s="22">
        <v>4.55</v>
      </c>
      <c r="DT3" s="22">
        <v>0.89999999999999991</v>
      </c>
      <c r="DU3" s="22">
        <v>-0.39999999999999991</v>
      </c>
      <c r="DV3" s="22">
        <v>-0.55000000000000004</v>
      </c>
      <c r="DW3" s="22">
        <v>3.0999999999999996</v>
      </c>
      <c r="DX3" s="22">
        <v>3.8</v>
      </c>
      <c r="DY3" s="22">
        <v>2.36</v>
      </c>
      <c r="DZ3" s="22">
        <v>6.2</v>
      </c>
      <c r="EA3" s="22">
        <v>7.75</v>
      </c>
      <c r="EB3" s="22">
        <v>10.55</v>
      </c>
      <c r="EC3" s="22">
        <v>5.4</v>
      </c>
      <c r="ED3" s="22">
        <v>7.4499999999999993</v>
      </c>
      <c r="EE3" s="22">
        <v>5.7</v>
      </c>
      <c r="EF3" s="22">
        <v>3.25</v>
      </c>
      <c r="EG3" s="22">
        <v>6.3</v>
      </c>
      <c r="EH3" s="22">
        <v>3.9</v>
      </c>
      <c r="EI3" s="22">
        <v>6.6</v>
      </c>
      <c r="EJ3" s="22">
        <v>8.6</v>
      </c>
      <c r="EK3" s="22">
        <v>6.5181818181818167</v>
      </c>
      <c r="EL3" s="22">
        <v>3.129393939393939</v>
      </c>
      <c r="EM3" s="22">
        <v>4.3499999999999996</v>
      </c>
      <c r="EN3" s="22">
        <v>8.1</v>
      </c>
      <c r="EO3" s="22">
        <v>3.8499999999999996</v>
      </c>
      <c r="EP3" s="22">
        <v>1.25</v>
      </c>
      <c r="EQ3" s="22">
        <v>4.25</v>
      </c>
      <c r="ER3" s="22">
        <v>5.1999999999999993</v>
      </c>
      <c r="ES3" s="22">
        <v>3.9499999999999997</v>
      </c>
      <c r="ET3" s="22">
        <v>2.2000000000000002</v>
      </c>
      <c r="EU3" s="22">
        <v>0.35000000000000009</v>
      </c>
      <c r="EV3" s="22">
        <v>-0.45000000000000007</v>
      </c>
      <c r="EW3" s="22">
        <v>3.3049999999999997</v>
      </c>
      <c r="EX3" s="22">
        <v>-2.25</v>
      </c>
      <c r="EY3" s="22">
        <v>0.64999999999999991</v>
      </c>
      <c r="EZ3" s="22">
        <v>2.25</v>
      </c>
      <c r="FA3" s="22">
        <v>1.2999999999999998</v>
      </c>
      <c r="FB3" s="22">
        <v>1.3</v>
      </c>
      <c r="FC3" s="22">
        <v>1.3</v>
      </c>
      <c r="FD3" s="22">
        <v>-2.35</v>
      </c>
      <c r="FE3" s="22">
        <v>-3</v>
      </c>
      <c r="FF3" s="22">
        <v>4.45</v>
      </c>
      <c r="FG3" s="22">
        <v>4.2</v>
      </c>
      <c r="FH3" s="22">
        <v>0.78499999999999992</v>
      </c>
      <c r="FI3" s="22">
        <v>1.75</v>
      </c>
      <c r="FJ3" s="22">
        <v>2.8</v>
      </c>
      <c r="FK3" s="22">
        <v>6.35</v>
      </c>
      <c r="FL3" s="22">
        <v>9.1</v>
      </c>
      <c r="FM3" s="22">
        <v>8.8500000000000014</v>
      </c>
      <c r="FN3" s="22">
        <v>7.2999999999999989</v>
      </c>
      <c r="FO3" s="22">
        <v>8.15</v>
      </c>
      <c r="FP3" s="22">
        <v>10.65</v>
      </c>
      <c r="FQ3" s="22"/>
      <c r="FR3" s="22">
        <v>6.8687499999999995</v>
      </c>
      <c r="FS3" s="22">
        <v>3.6529166666666661</v>
      </c>
      <c r="FT3" s="22">
        <v>8.4499999999999993</v>
      </c>
      <c r="FU3" s="22">
        <v>8.9</v>
      </c>
      <c r="FV3" s="22">
        <v>10.050000000000001</v>
      </c>
      <c r="FW3" s="22">
        <v>6.45</v>
      </c>
      <c r="FX3" s="22">
        <v>4.25</v>
      </c>
      <c r="FY3" s="22">
        <v>2.8000000000000003</v>
      </c>
      <c r="FZ3" s="22">
        <v>0.44999999999999996</v>
      </c>
      <c r="GA3" s="22">
        <v>0.85000000000000009</v>
      </c>
      <c r="GB3" s="22">
        <v>2.3000000000000003</v>
      </c>
      <c r="GC3" s="22">
        <v>2.15</v>
      </c>
      <c r="GD3" s="22">
        <v>4.665</v>
      </c>
      <c r="GE3" s="22">
        <v>4.25</v>
      </c>
      <c r="GF3" s="22">
        <v>5.45</v>
      </c>
      <c r="GG3" s="22">
        <v>6.5500000000000007</v>
      </c>
      <c r="GH3" s="22">
        <v>5.4</v>
      </c>
      <c r="GI3" s="22">
        <v>8.15</v>
      </c>
      <c r="GJ3" s="22">
        <v>8.9499999999999993</v>
      </c>
      <c r="GK3" s="22">
        <v>6.1</v>
      </c>
      <c r="GL3" s="22">
        <v>3.4</v>
      </c>
      <c r="GM3" s="22">
        <v>2.5999999999999996</v>
      </c>
      <c r="GN3" s="22">
        <v>4.3499999999999996</v>
      </c>
      <c r="GO3" s="22">
        <v>5.5200000000000005</v>
      </c>
      <c r="GP3" s="22">
        <v>7.25</v>
      </c>
      <c r="GQ3" s="22">
        <v>9.6</v>
      </c>
      <c r="GR3" s="22">
        <v>7.3500000000000005</v>
      </c>
      <c r="GS3" s="22">
        <v>7.35</v>
      </c>
      <c r="GT3" s="22">
        <v>6.45</v>
      </c>
      <c r="GU3" s="22">
        <v>10.7</v>
      </c>
      <c r="GV3" s="22">
        <v>12.2</v>
      </c>
      <c r="GW3" s="22">
        <v>11.25</v>
      </c>
      <c r="GX3" s="22">
        <v>11.35</v>
      </c>
      <c r="GY3" s="22">
        <v>13.6</v>
      </c>
      <c r="GZ3" s="22">
        <v>11.799999999999999</v>
      </c>
      <c r="HA3" s="22">
        <v>9.8999999999999986</v>
      </c>
      <c r="HB3" s="22">
        <v>6.6950000000000003</v>
      </c>
      <c r="HC3" s="22">
        <v>9.6</v>
      </c>
      <c r="HD3" s="22">
        <v>7.5</v>
      </c>
      <c r="HE3" s="22">
        <v>6.9</v>
      </c>
      <c r="HF3" s="22">
        <v>8.4</v>
      </c>
      <c r="HG3" s="22">
        <v>9.4</v>
      </c>
      <c r="HH3" s="22">
        <v>7.1</v>
      </c>
      <c r="HI3" s="22">
        <v>6.4499999999999993</v>
      </c>
      <c r="HJ3" s="22">
        <v>7.45</v>
      </c>
      <c r="HK3" s="22">
        <v>8</v>
      </c>
      <c r="HL3" s="22">
        <v>8.6</v>
      </c>
      <c r="HM3" s="22">
        <v>7.9399999999999995</v>
      </c>
      <c r="HN3" s="22">
        <v>10.850000000000001</v>
      </c>
      <c r="HO3" s="22">
        <v>16</v>
      </c>
      <c r="HP3" s="22">
        <v>17.400000000000002</v>
      </c>
      <c r="HQ3" s="22">
        <v>16.05</v>
      </c>
      <c r="HR3" s="22">
        <v>13</v>
      </c>
      <c r="HS3" s="22">
        <v>15.8</v>
      </c>
      <c r="HT3" s="22">
        <v>18.8</v>
      </c>
      <c r="HU3" s="22">
        <v>18.200000000000003</v>
      </c>
      <c r="HV3" s="22">
        <v>9.0499999999999989</v>
      </c>
      <c r="HW3" s="22">
        <v>12.85</v>
      </c>
      <c r="HX3" s="22">
        <v>14.8</v>
      </c>
      <c r="HY3" s="22">
        <v>10.95</v>
      </c>
      <c r="HZ3" s="22">
        <v>9.65</v>
      </c>
      <c r="IA3" s="22">
        <v>10.850000000000001</v>
      </c>
      <c r="IB3" s="22">
        <v>14.055250000000001</v>
      </c>
      <c r="IC3" s="22">
        <v>15.899999999999999</v>
      </c>
      <c r="ID3" s="22">
        <v>16.25</v>
      </c>
      <c r="IE3" s="22">
        <v>19.95</v>
      </c>
      <c r="IF3" s="22">
        <v>16.100000000000001</v>
      </c>
      <c r="IG3" s="22">
        <v>15.5</v>
      </c>
      <c r="IH3" s="22">
        <v>16.7</v>
      </c>
      <c r="II3" s="22">
        <v>14.590525</v>
      </c>
      <c r="IJ3" s="22">
        <v>12.443508333333334</v>
      </c>
      <c r="IK3" s="22">
        <v>16.899999999999999</v>
      </c>
      <c r="IL3" s="22">
        <v>17.350000000000001</v>
      </c>
      <c r="IM3" s="22">
        <v>18.950000000000003</v>
      </c>
      <c r="IN3" s="22">
        <v>20.450000000000003</v>
      </c>
      <c r="IO3" s="22">
        <v>21.85</v>
      </c>
      <c r="IP3" s="22">
        <v>22.700000000000003</v>
      </c>
      <c r="IQ3" s="22">
        <v>19.8</v>
      </c>
      <c r="IR3" s="22">
        <v>19.850000000000001</v>
      </c>
      <c r="IS3" s="22">
        <v>17.75</v>
      </c>
      <c r="IT3" s="22">
        <v>17</v>
      </c>
      <c r="IU3" s="22">
        <v>19.259999999999998</v>
      </c>
      <c r="IV3" s="22">
        <v>14.1</v>
      </c>
      <c r="IW3" s="22">
        <v>16.75</v>
      </c>
      <c r="IX3" s="22">
        <v>17.55</v>
      </c>
      <c r="IY3" s="22">
        <v>19.950000000000003</v>
      </c>
      <c r="IZ3" s="22">
        <v>20.8</v>
      </c>
      <c r="JA3" s="22">
        <v>21.75</v>
      </c>
      <c r="JB3" s="22">
        <v>20.5</v>
      </c>
      <c r="JC3" s="22">
        <v>21.75</v>
      </c>
      <c r="JD3" s="22">
        <v>21.200000000000003</v>
      </c>
      <c r="JE3" s="22">
        <v>18.899999999999999</v>
      </c>
      <c r="JF3" s="22">
        <v>19.325000000000003</v>
      </c>
      <c r="JG3" s="22">
        <v>20.2</v>
      </c>
      <c r="JH3" s="22">
        <v>21.200000000000003</v>
      </c>
      <c r="JI3" s="22">
        <v>21.75</v>
      </c>
      <c r="JJ3" s="22">
        <v>21.9</v>
      </c>
      <c r="JK3" s="22">
        <v>19.100000000000001</v>
      </c>
      <c r="JL3" s="22">
        <v>20.8</v>
      </c>
      <c r="JM3" s="22">
        <v>18.95</v>
      </c>
      <c r="JN3" s="22">
        <v>16.8</v>
      </c>
      <c r="JO3" s="22">
        <v>16.3</v>
      </c>
      <c r="JP3" s="22">
        <v>17.25</v>
      </c>
      <c r="JQ3" s="22">
        <v>19.399999999999999</v>
      </c>
      <c r="JR3" s="22">
        <v>19.422727272727276</v>
      </c>
      <c r="JS3" s="22">
        <v>19.335909090909094</v>
      </c>
      <c r="JT3" s="22">
        <v>19.25</v>
      </c>
      <c r="JU3" s="22">
        <v>20.399999999999999</v>
      </c>
      <c r="JV3" s="22">
        <v>22.900000000000002</v>
      </c>
      <c r="JW3" s="22">
        <v>21.4</v>
      </c>
      <c r="JX3" s="22">
        <v>20.549999999999997</v>
      </c>
      <c r="JY3" s="22">
        <v>21.85</v>
      </c>
      <c r="JZ3" s="22">
        <v>22.2</v>
      </c>
      <c r="KA3" s="22">
        <v>20</v>
      </c>
      <c r="KB3" s="22">
        <v>20.2</v>
      </c>
      <c r="KC3" s="22">
        <v>20.5</v>
      </c>
      <c r="KD3" s="22">
        <v>20.924999999999997</v>
      </c>
      <c r="KE3" s="22">
        <v>22.15</v>
      </c>
      <c r="KF3" s="22">
        <v>22.950000000000003</v>
      </c>
      <c r="KG3" s="22">
        <v>22.950000000000003</v>
      </c>
      <c r="KH3" s="22">
        <v>27.049999999999997</v>
      </c>
      <c r="KI3" s="22">
        <v>25.950000000000003</v>
      </c>
      <c r="KJ3" s="22">
        <v>26.299999999999997</v>
      </c>
      <c r="KK3" s="22">
        <v>21.75</v>
      </c>
      <c r="KL3" s="22">
        <v>15.95</v>
      </c>
      <c r="KM3" s="22">
        <v>20.25</v>
      </c>
      <c r="KN3" s="22">
        <v>22</v>
      </c>
      <c r="KO3" s="22">
        <v>22.73</v>
      </c>
      <c r="KP3" s="22">
        <v>16.100000000000001</v>
      </c>
      <c r="KQ3" s="22">
        <v>19</v>
      </c>
      <c r="KR3" s="22">
        <v>19.650000000000002</v>
      </c>
      <c r="KS3" s="22">
        <v>22.5</v>
      </c>
      <c r="KT3" s="22">
        <v>19.5</v>
      </c>
      <c r="KU3" s="22">
        <v>19.149999999999999</v>
      </c>
      <c r="KV3" s="22">
        <v>18.95</v>
      </c>
      <c r="KW3" s="22">
        <v>21.299999999999997</v>
      </c>
      <c r="KX3" s="22">
        <v>20.75</v>
      </c>
      <c r="KY3" s="22">
        <v>19.5</v>
      </c>
      <c r="KZ3" s="22">
        <v>19.639999999999997</v>
      </c>
      <c r="LA3" s="22">
        <v>21.098333333333333</v>
      </c>
      <c r="LB3" s="22">
        <v>20.55</v>
      </c>
      <c r="LC3" s="22">
        <v>24.4</v>
      </c>
      <c r="LD3" s="22">
        <v>21.75</v>
      </c>
      <c r="LE3" s="22">
        <v>22.15</v>
      </c>
      <c r="LF3" s="22">
        <v>22.5</v>
      </c>
      <c r="LG3" s="22">
        <v>25.05</v>
      </c>
      <c r="LH3" s="22">
        <v>25.9</v>
      </c>
      <c r="LI3" s="22">
        <v>25.8</v>
      </c>
      <c r="LJ3" s="22">
        <v>26.049999999999997</v>
      </c>
      <c r="LK3" s="22">
        <v>21.65</v>
      </c>
      <c r="LL3" s="22">
        <v>23.580000000000005</v>
      </c>
      <c r="LM3" s="22">
        <v>22.799999999999997</v>
      </c>
      <c r="LN3" s="22">
        <v>22.450000000000003</v>
      </c>
      <c r="LO3" s="22">
        <v>23.35</v>
      </c>
      <c r="LP3" s="22">
        <v>23.6</v>
      </c>
      <c r="LQ3" s="22">
        <v>26.25</v>
      </c>
      <c r="LR3" s="22">
        <v>27</v>
      </c>
      <c r="LS3" s="22">
        <v>25.15</v>
      </c>
      <c r="LT3" s="22">
        <v>25.150000000000002</v>
      </c>
      <c r="LU3" s="22">
        <v>25.9</v>
      </c>
      <c r="LV3" s="22">
        <v>26</v>
      </c>
      <c r="LW3" s="22">
        <v>24.765000000000001</v>
      </c>
      <c r="LX3" s="22">
        <v>29.299999999999997</v>
      </c>
      <c r="LY3" s="22">
        <v>27</v>
      </c>
      <c r="LZ3" s="22">
        <v>24.9</v>
      </c>
      <c r="MA3" s="22">
        <v>24.049999999999997</v>
      </c>
      <c r="MB3" s="22">
        <v>26.200000000000003</v>
      </c>
      <c r="MC3" s="22">
        <v>29.75</v>
      </c>
      <c r="MD3" s="22">
        <v>28.5</v>
      </c>
      <c r="ME3" s="22">
        <v>28.3</v>
      </c>
      <c r="MF3" s="22">
        <v>29.55</v>
      </c>
      <c r="MG3" s="22">
        <v>29.75</v>
      </c>
      <c r="MH3" s="22">
        <v>24.7</v>
      </c>
      <c r="MI3" s="22">
        <v>27.454545454545453</v>
      </c>
      <c r="MJ3" s="22">
        <v>25.266515151515154</v>
      </c>
    </row>
    <row r="4" spans="2:348" x14ac:dyDescent="0.25">
      <c r="B4" s="2"/>
      <c r="C4" s="7" t="s">
        <v>13</v>
      </c>
      <c r="D4" s="22">
        <v>25</v>
      </c>
      <c r="E4" s="22">
        <v>20.2</v>
      </c>
      <c r="F4" s="22">
        <v>18.399999999999999</v>
      </c>
      <c r="G4" s="22">
        <v>18.5</v>
      </c>
      <c r="H4" s="22">
        <v>17.399999999999999</v>
      </c>
      <c r="I4" s="22">
        <v>17.600000000000001</v>
      </c>
      <c r="J4" s="22">
        <v>16.2</v>
      </c>
      <c r="K4" s="22">
        <v>17.2</v>
      </c>
      <c r="L4" s="22">
        <v>19.5</v>
      </c>
      <c r="M4" s="22">
        <v>21.2</v>
      </c>
      <c r="N4" s="22">
        <v>19.119999999999997</v>
      </c>
      <c r="O4" s="22">
        <v>22</v>
      </c>
      <c r="P4" s="22">
        <v>22.2</v>
      </c>
      <c r="Q4" s="22">
        <v>23.5</v>
      </c>
      <c r="R4" s="22">
        <v>23.5</v>
      </c>
      <c r="S4" s="22">
        <v>25.4</v>
      </c>
      <c r="T4" s="22">
        <v>23.6</v>
      </c>
      <c r="U4" s="22">
        <v>26.5</v>
      </c>
      <c r="V4" s="22">
        <v>22.8</v>
      </c>
      <c r="W4" s="22">
        <v>19.2</v>
      </c>
      <c r="X4" s="22">
        <v>20.5</v>
      </c>
      <c r="Y4" s="22">
        <v>22.919999999999998</v>
      </c>
      <c r="Z4" s="22">
        <v>24.8</v>
      </c>
      <c r="AA4" s="22">
        <v>21.2</v>
      </c>
      <c r="AB4" s="22">
        <v>13.5</v>
      </c>
      <c r="AC4" s="22">
        <v>12.4</v>
      </c>
      <c r="AD4" s="22">
        <v>10.6</v>
      </c>
      <c r="AE4" s="22">
        <v>6</v>
      </c>
      <c r="AF4" s="22">
        <v>8.5</v>
      </c>
      <c r="AG4" s="22">
        <v>8.1999999999999993</v>
      </c>
      <c r="AH4" s="22">
        <v>8.4</v>
      </c>
      <c r="AI4" s="22">
        <v>12.8</v>
      </c>
      <c r="AJ4" s="22">
        <v>15.5</v>
      </c>
      <c r="AK4" s="22">
        <v>12.9</v>
      </c>
      <c r="AL4" s="22">
        <v>18.313333333333329</v>
      </c>
      <c r="AM4" s="22">
        <v>15.6</v>
      </c>
      <c r="AN4" s="22">
        <v>13.5</v>
      </c>
      <c r="AO4" s="22">
        <v>11</v>
      </c>
      <c r="AP4" s="22">
        <v>9.5</v>
      </c>
      <c r="AQ4" s="22">
        <v>12.6</v>
      </c>
      <c r="AR4" s="22">
        <v>15</v>
      </c>
      <c r="AS4" s="22">
        <v>15.6</v>
      </c>
      <c r="AT4" s="22">
        <v>12.4</v>
      </c>
      <c r="AU4" s="22">
        <v>15.2</v>
      </c>
      <c r="AV4" s="22">
        <v>13.6</v>
      </c>
      <c r="AW4" s="22">
        <v>13.4</v>
      </c>
      <c r="AX4" s="22">
        <v>12.5</v>
      </c>
      <c r="AY4" s="22">
        <v>11.4</v>
      </c>
      <c r="AZ4" s="22">
        <v>11.6</v>
      </c>
      <c r="BA4" s="22">
        <v>12.5</v>
      </c>
      <c r="BB4" s="22">
        <v>13</v>
      </c>
      <c r="BC4" s="22">
        <v>10.5</v>
      </c>
      <c r="BD4" s="22">
        <v>10.5</v>
      </c>
      <c r="BE4" s="22">
        <v>10.6</v>
      </c>
      <c r="BF4" s="22">
        <v>10.4</v>
      </c>
      <c r="BG4" s="22">
        <v>14</v>
      </c>
      <c r="BH4" s="22">
        <v>11.7</v>
      </c>
      <c r="BI4" s="22">
        <v>11</v>
      </c>
      <c r="BJ4" s="22">
        <v>12.2</v>
      </c>
      <c r="BK4" s="22">
        <v>10</v>
      </c>
      <c r="BL4" s="22">
        <v>9.8000000000000007</v>
      </c>
      <c r="BM4" s="22">
        <v>9.1999999999999993</v>
      </c>
      <c r="BN4" s="22">
        <v>4.5999999999999996</v>
      </c>
      <c r="BO4" s="22">
        <v>2.6</v>
      </c>
      <c r="BP4" s="22">
        <v>6.2</v>
      </c>
      <c r="BQ4" s="22">
        <v>9.1999999999999993</v>
      </c>
      <c r="BR4" s="22">
        <v>6.5</v>
      </c>
      <c r="BS4" s="22">
        <v>8.1300000000000008</v>
      </c>
      <c r="BT4" s="22">
        <v>11.076666666666668</v>
      </c>
      <c r="BU4" s="22">
        <v>4</v>
      </c>
      <c r="BV4" s="22">
        <v>5</v>
      </c>
      <c r="BW4" s="22">
        <v>8.5</v>
      </c>
      <c r="BX4" s="22">
        <v>10.4</v>
      </c>
      <c r="BY4" s="22">
        <v>8.8000000000000007</v>
      </c>
      <c r="BZ4" s="22">
        <v>8.1999999999999993</v>
      </c>
      <c r="CA4" s="22">
        <v>11.5</v>
      </c>
      <c r="CB4" s="22">
        <v>10</v>
      </c>
      <c r="CC4" s="22">
        <v>7.6</v>
      </c>
      <c r="CD4" s="22">
        <v>7.4</v>
      </c>
      <c r="CE4" s="22">
        <v>8.14</v>
      </c>
      <c r="CF4" s="22">
        <v>7</v>
      </c>
      <c r="CG4" s="22">
        <v>12.2</v>
      </c>
      <c r="CH4" s="22">
        <v>10.5</v>
      </c>
      <c r="CI4" s="22">
        <v>9.5</v>
      </c>
      <c r="CJ4" s="22">
        <v>9.5</v>
      </c>
      <c r="CK4" s="22">
        <v>1.5</v>
      </c>
      <c r="CL4" s="22">
        <v>5.4</v>
      </c>
      <c r="CM4" s="22">
        <v>11.5</v>
      </c>
      <c r="CN4" s="22">
        <v>14</v>
      </c>
      <c r="CO4" s="22">
        <v>11.6</v>
      </c>
      <c r="CP4" s="22">
        <v>9.27</v>
      </c>
      <c r="CQ4" s="22">
        <v>11.6</v>
      </c>
      <c r="CR4" s="22">
        <v>11.5</v>
      </c>
      <c r="CS4" s="22">
        <v>21.4</v>
      </c>
      <c r="CT4" s="22">
        <v>21.6</v>
      </c>
      <c r="CU4" s="22">
        <v>13</v>
      </c>
      <c r="CV4" s="22">
        <v>10.199999999999999</v>
      </c>
      <c r="CW4" s="22">
        <v>5.6</v>
      </c>
      <c r="CX4" s="22">
        <v>3.2</v>
      </c>
      <c r="CY4" s="22">
        <v>4</v>
      </c>
      <c r="CZ4" s="22">
        <v>0.5</v>
      </c>
      <c r="DA4" s="22">
        <v>-2</v>
      </c>
      <c r="DB4" s="22">
        <v>9.1454545454545446</v>
      </c>
      <c r="DC4" s="22">
        <v>8.8518181818181816</v>
      </c>
      <c r="DD4" s="22">
        <v>1.5</v>
      </c>
      <c r="DE4" s="22">
        <v>5</v>
      </c>
      <c r="DF4" s="22">
        <v>15</v>
      </c>
      <c r="DG4" s="22">
        <v>8</v>
      </c>
      <c r="DH4" s="22">
        <v>5.5</v>
      </c>
      <c r="DI4" s="22">
        <v>3.4</v>
      </c>
      <c r="DJ4" s="22">
        <v>0.5</v>
      </c>
      <c r="DK4" s="22">
        <v>-2.5</v>
      </c>
      <c r="DL4" s="22">
        <v>7.4</v>
      </c>
      <c r="DM4" s="22">
        <v>13.5</v>
      </c>
      <c r="DN4" s="22">
        <v>5.7299999999999995</v>
      </c>
      <c r="DO4" s="22">
        <v>17.2</v>
      </c>
      <c r="DP4" s="22">
        <v>8.5</v>
      </c>
      <c r="DQ4" s="22">
        <v>8.6</v>
      </c>
      <c r="DR4" s="22">
        <v>9.5</v>
      </c>
      <c r="DS4" s="22">
        <v>13.4</v>
      </c>
      <c r="DT4" s="22">
        <v>11.2</v>
      </c>
      <c r="DU4" s="22">
        <v>5</v>
      </c>
      <c r="DV4" s="22">
        <v>2</v>
      </c>
      <c r="DW4" s="22">
        <v>7.5</v>
      </c>
      <c r="DX4" s="22">
        <v>7.8</v>
      </c>
      <c r="DY4" s="22">
        <v>9.0699999999999985</v>
      </c>
      <c r="DZ4" s="22">
        <v>9.1999999999999993</v>
      </c>
      <c r="EA4" s="22">
        <v>9.5</v>
      </c>
      <c r="EB4" s="22">
        <v>16.5</v>
      </c>
      <c r="EC4" s="22">
        <v>11</v>
      </c>
      <c r="ED4" s="22">
        <v>10.5</v>
      </c>
      <c r="EE4" s="22">
        <v>8</v>
      </c>
      <c r="EF4" s="22">
        <v>5</v>
      </c>
      <c r="EG4" s="22">
        <v>8.4</v>
      </c>
      <c r="EH4" s="22">
        <v>6.4</v>
      </c>
      <c r="EI4" s="22">
        <v>10.6</v>
      </c>
      <c r="EJ4" s="22">
        <v>14.6</v>
      </c>
      <c r="EK4" s="22">
        <v>9.9727272727272727</v>
      </c>
      <c r="EL4" s="22">
        <v>8.257575757575756</v>
      </c>
      <c r="EM4" s="22">
        <v>8.5</v>
      </c>
      <c r="EN4" s="22">
        <v>13.8</v>
      </c>
      <c r="EO4" s="22">
        <v>10.6</v>
      </c>
      <c r="EP4" s="22">
        <v>5.5</v>
      </c>
      <c r="EQ4" s="22">
        <v>10.4</v>
      </c>
      <c r="ER4" s="22">
        <v>7.6</v>
      </c>
      <c r="ES4" s="22">
        <v>7.2</v>
      </c>
      <c r="ET4" s="22">
        <v>5</v>
      </c>
      <c r="EU4" s="22">
        <v>3</v>
      </c>
      <c r="EV4" s="22">
        <v>3.2</v>
      </c>
      <c r="EW4" s="22">
        <v>7.4799999999999995</v>
      </c>
      <c r="EX4" s="22">
        <v>3.2</v>
      </c>
      <c r="EY4" s="22">
        <v>6.8</v>
      </c>
      <c r="EZ4" s="22">
        <v>12.4</v>
      </c>
      <c r="FA4" s="22">
        <v>10.4</v>
      </c>
      <c r="FB4" s="22">
        <v>7.6</v>
      </c>
      <c r="FC4" s="22">
        <v>6</v>
      </c>
      <c r="FD4" s="22">
        <v>1.8</v>
      </c>
      <c r="FE4" s="22">
        <v>3.8</v>
      </c>
      <c r="FF4" s="22">
        <v>7.4</v>
      </c>
      <c r="FG4" s="22">
        <v>12</v>
      </c>
      <c r="FH4" s="22">
        <v>7.1399999999999988</v>
      </c>
      <c r="FI4" s="22">
        <v>10.199999999999999</v>
      </c>
      <c r="FJ4" s="22">
        <v>5.8</v>
      </c>
      <c r="FK4" s="22">
        <v>8.6</v>
      </c>
      <c r="FL4" s="22">
        <v>12.5</v>
      </c>
      <c r="FM4" s="22">
        <v>12.4</v>
      </c>
      <c r="FN4" s="22">
        <v>14</v>
      </c>
      <c r="FO4" s="22">
        <v>10.5</v>
      </c>
      <c r="FP4" s="22">
        <v>16.5</v>
      </c>
      <c r="FQ4" s="22"/>
      <c r="FR4" s="22">
        <v>11.3125</v>
      </c>
      <c r="FS4" s="22">
        <v>8.6441666666666652</v>
      </c>
      <c r="FT4" s="22">
        <v>13.2</v>
      </c>
      <c r="FU4" s="22">
        <v>16</v>
      </c>
      <c r="FV4" s="22">
        <v>16.5</v>
      </c>
      <c r="FW4" s="22">
        <v>13.2</v>
      </c>
      <c r="FX4" s="22">
        <v>6</v>
      </c>
      <c r="FY4" s="22">
        <v>6</v>
      </c>
      <c r="FZ4" s="22">
        <v>21</v>
      </c>
      <c r="GA4" s="22">
        <v>1.8</v>
      </c>
      <c r="GB4" s="22">
        <v>3.6</v>
      </c>
      <c r="GC4" s="22">
        <v>6</v>
      </c>
      <c r="GD4" s="22">
        <v>10.33</v>
      </c>
      <c r="GE4" s="22">
        <v>8.6</v>
      </c>
      <c r="GF4" s="22">
        <v>7.2</v>
      </c>
      <c r="GG4" s="22">
        <v>10</v>
      </c>
      <c r="GH4" s="22">
        <v>6.6</v>
      </c>
      <c r="GI4" s="22">
        <v>12.5</v>
      </c>
      <c r="GJ4" s="22">
        <v>13.5</v>
      </c>
      <c r="GK4" s="22">
        <v>13.4</v>
      </c>
      <c r="GL4" s="22">
        <v>10</v>
      </c>
      <c r="GM4" s="22">
        <v>7.4</v>
      </c>
      <c r="GN4" s="22">
        <v>8.5</v>
      </c>
      <c r="GO4" s="22">
        <v>9.77</v>
      </c>
      <c r="GP4" s="22">
        <v>15.5</v>
      </c>
      <c r="GQ4" s="22">
        <v>15.5</v>
      </c>
      <c r="GR4" s="22">
        <v>13.5</v>
      </c>
      <c r="GS4" s="22">
        <v>10.6</v>
      </c>
      <c r="GT4" s="22">
        <v>9</v>
      </c>
      <c r="GU4" s="22">
        <v>15.8</v>
      </c>
      <c r="GV4" s="22">
        <v>14.5</v>
      </c>
      <c r="GW4" s="22">
        <v>16</v>
      </c>
      <c r="GX4" s="22">
        <v>15.2</v>
      </c>
      <c r="GY4" s="22">
        <v>18</v>
      </c>
      <c r="GZ4" s="22">
        <v>20</v>
      </c>
      <c r="HA4" s="22">
        <v>14.872727272727273</v>
      </c>
      <c r="HB4" s="22">
        <v>11.657575757575758</v>
      </c>
      <c r="HC4" s="22">
        <v>16.5</v>
      </c>
      <c r="HD4" s="22">
        <v>14.6</v>
      </c>
      <c r="HE4" s="22">
        <v>11.5</v>
      </c>
      <c r="HF4" s="22">
        <v>13.8</v>
      </c>
      <c r="HG4" s="22">
        <v>14.5</v>
      </c>
      <c r="HH4" s="22">
        <v>11.5</v>
      </c>
      <c r="HI4" s="22">
        <v>10</v>
      </c>
      <c r="HJ4" s="22">
        <v>11</v>
      </c>
      <c r="HK4" s="22">
        <v>11.4</v>
      </c>
      <c r="HL4" s="22">
        <v>16.8</v>
      </c>
      <c r="HM4" s="22">
        <v>13.160000000000002</v>
      </c>
      <c r="HN4" s="22">
        <v>22.5</v>
      </c>
      <c r="HO4" s="22">
        <v>24.5</v>
      </c>
      <c r="HP4" s="22">
        <v>25</v>
      </c>
      <c r="HQ4" s="22">
        <v>21</v>
      </c>
      <c r="HR4" s="22">
        <v>20.6</v>
      </c>
      <c r="HS4" s="22">
        <v>25</v>
      </c>
      <c r="HT4" s="22">
        <v>26.4</v>
      </c>
      <c r="HU4" s="22">
        <v>26.2</v>
      </c>
      <c r="HV4" s="22">
        <v>16.8</v>
      </c>
      <c r="HW4" s="22">
        <v>19</v>
      </c>
      <c r="HX4" s="22">
        <v>22.7</v>
      </c>
      <c r="HY4" s="22">
        <v>15.5</v>
      </c>
      <c r="HZ4" s="22">
        <v>15.6</v>
      </c>
      <c r="IA4" s="22">
        <v>18.8</v>
      </c>
      <c r="IB4" s="22">
        <v>21.6</v>
      </c>
      <c r="IC4" s="22">
        <v>23</v>
      </c>
      <c r="ID4" s="22">
        <v>25</v>
      </c>
      <c r="IE4" s="22">
        <v>25.6</v>
      </c>
      <c r="IF4" s="22">
        <v>25.2</v>
      </c>
      <c r="IG4" s="22">
        <v>24.4</v>
      </c>
      <c r="IH4" s="22">
        <v>21.5</v>
      </c>
      <c r="II4" s="22">
        <v>21.619999999999997</v>
      </c>
      <c r="IJ4" s="22">
        <v>19.16</v>
      </c>
      <c r="IK4" s="22">
        <v>24.4</v>
      </c>
      <c r="IL4" s="22">
        <v>22.5</v>
      </c>
      <c r="IM4" s="22">
        <v>27.4</v>
      </c>
      <c r="IN4" s="22">
        <v>26</v>
      </c>
      <c r="IO4" s="22">
        <v>29.2</v>
      </c>
      <c r="IP4" s="22">
        <v>31.5</v>
      </c>
      <c r="IQ4" s="22">
        <v>29</v>
      </c>
      <c r="IR4" s="22">
        <v>24.4</v>
      </c>
      <c r="IS4" s="22">
        <v>23</v>
      </c>
      <c r="IT4" s="22">
        <v>23.8</v>
      </c>
      <c r="IU4" s="22">
        <v>26.119999999999997</v>
      </c>
      <c r="IV4" s="22">
        <v>16.5</v>
      </c>
      <c r="IW4" s="22">
        <v>23</v>
      </c>
      <c r="IX4" s="22">
        <v>25.5</v>
      </c>
      <c r="IY4" s="22">
        <v>28.5</v>
      </c>
      <c r="IZ4" s="22">
        <v>27.5</v>
      </c>
      <c r="JA4" s="22">
        <v>27.4</v>
      </c>
      <c r="JB4" s="22">
        <v>25.5</v>
      </c>
      <c r="JC4" s="22">
        <v>27.8</v>
      </c>
      <c r="JD4" s="22">
        <v>28.6</v>
      </c>
      <c r="JE4" s="22">
        <v>26.4</v>
      </c>
      <c r="JF4" s="22">
        <v>25.669999999999998</v>
      </c>
      <c r="JG4" s="22">
        <v>29.4</v>
      </c>
      <c r="JH4" s="22">
        <v>29.6</v>
      </c>
      <c r="JI4" s="22">
        <v>28</v>
      </c>
      <c r="JJ4" s="22">
        <v>29</v>
      </c>
      <c r="JK4" s="22">
        <v>25.4</v>
      </c>
      <c r="JL4" s="22">
        <v>25.6</v>
      </c>
      <c r="JM4" s="22">
        <v>26.5</v>
      </c>
      <c r="JN4" s="22">
        <v>22.4</v>
      </c>
      <c r="JO4" s="22">
        <v>21.8</v>
      </c>
      <c r="JP4" s="22">
        <v>24.5</v>
      </c>
      <c r="JQ4" s="22">
        <v>26.4</v>
      </c>
      <c r="JR4" s="22">
        <v>26.236363636363638</v>
      </c>
      <c r="JS4" s="22">
        <v>26.008787878787874</v>
      </c>
      <c r="JT4" s="22">
        <v>26.6</v>
      </c>
      <c r="JU4" s="22">
        <v>27</v>
      </c>
      <c r="JV4" s="22">
        <v>28.5</v>
      </c>
      <c r="JW4" s="22">
        <v>30.6</v>
      </c>
      <c r="JX4" s="22">
        <v>25</v>
      </c>
      <c r="JY4" s="22">
        <v>27.5</v>
      </c>
      <c r="JZ4" s="22">
        <v>27.2</v>
      </c>
      <c r="KA4" s="22">
        <v>26.5</v>
      </c>
      <c r="KB4" s="22">
        <v>24.5</v>
      </c>
      <c r="KC4" s="22">
        <v>27.5</v>
      </c>
      <c r="KD4" s="22">
        <v>27.089999999999996</v>
      </c>
      <c r="KE4" s="22">
        <v>28</v>
      </c>
      <c r="KF4" s="22">
        <v>30</v>
      </c>
      <c r="KG4" s="22">
        <v>31</v>
      </c>
      <c r="KH4" s="22">
        <v>33.5</v>
      </c>
      <c r="KI4" s="22">
        <v>34.5</v>
      </c>
      <c r="KJ4" s="22">
        <v>31</v>
      </c>
      <c r="KK4" s="22">
        <v>29.8</v>
      </c>
      <c r="KL4" s="22">
        <v>19</v>
      </c>
      <c r="KM4" s="22">
        <v>25</v>
      </c>
      <c r="KN4" s="22">
        <v>27.6</v>
      </c>
      <c r="KO4" s="22">
        <v>28.940000000000005</v>
      </c>
      <c r="KP4" s="22">
        <v>21.6</v>
      </c>
      <c r="KQ4" s="22">
        <v>24</v>
      </c>
      <c r="KR4" s="22">
        <v>26.5</v>
      </c>
      <c r="KS4" s="22">
        <v>29.5</v>
      </c>
      <c r="KT4" s="22">
        <v>25</v>
      </c>
      <c r="KU4" s="22">
        <v>24</v>
      </c>
      <c r="KV4" s="22">
        <v>23</v>
      </c>
      <c r="KW4" s="22">
        <v>27</v>
      </c>
      <c r="KX4" s="22">
        <v>26.2</v>
      </c>
      <c r="KY4" s="22">
        <v>27</v>
      </c>
      <c r="KZ4" s="22">
        <v>25.38</v>
      </c>
      <c r="LA4" s="22">
        <v>27.136666666666667</v>
      </c>
      <c r="LB4" s="22">
        <v>27.5</v>
      </c>
      <c r="LC4" s="22">
        <v>30.5</v>
      </c>
      <c r="LD4" s="22">
        <v>28</v>
      </c>
      <c r="LE4" s="22">
        <v>27</v>
      </c>
      <c r="LF4" s="22">
        <v>29.6</v>
      </c>
      <c r="LG4" s="22">
        <v>32.799999999999997</v>
      </c>
      <c r="LH4" s="22">
        <v>34.200000000000003</v>
      </c>
      <c r="LI4" s="22">
        <v>32.799999999999997</v>
      </c>
      <c r="LJ4" s="22">
        <v>33.200000000000003</v>
      </c>
      <c r="LK4" s="22">
        <v>27.6</v>
      </c>
      <c r="LL4" s="22">
        <v>30.32</v>
      </c>
      <c r="LM4" s="22">
        <v>30</v>
      </c>
      <c r="LN4" s="22">
        <v>30.5</v>
      </c>
      <c r="LO4" s="22">
        <v>30.4</v>
      </c>
      <c r="LP4" s="22">
        <v>30.4</v>
      </c>
      <c r="LQ4" s="22">
        <v>32.5</v>
      </c>
      <c r="LR4" s="22">
        <v>34.5</v>
      </c>
      <c r="LS4" s="22">
        <v>32.4</v>
      </c>
      <c r="LT4" s="22">
        <v>33.5</v>
      </c>
      <c r="LU4" s="22">
        <v>33.4</v>
      </c>
      <c r="LV4" s="22">
        <v>35</v>
      </c>
      <c r="LW4" s="22">
        <v>32.260000000000005</v>
      </c>
      <c r="LX4" s="22">
        <v>36.799999999999997</v>
      </c>
      <c r="LY4" s="22">
        <v>34.200000000000003</v>
      </c>
      <c r="LZ4" s="22">
        <v>32.6</v>
      </c>
      <c r="MA4" s="22">
        <v>32.6</v>
      </c>
      <c r="MB4" s="22">
        <v>33.799999999999997</v>
      </c>
      <c r="MC4" s="22">
        <v>36.4</v>
      </c>
      <c r="MD4" s="22">
        <v>36.4</v>
      </c>
      <c r="ME4" s="22">
        <v>36.4</v>
      </c>
      <c r="MF4" s="22">
        <v>36.6</v>
      </c>
      <c r="MG4" s="22">
        <v>37</v>
      </c>
      <c r="MH4" s="22">
        <v>35</v>
      </c>
      <c r="MI4" s="22">
        <v>35.254545454545458</v>
      </c>
      <c r="MJ4" s="22">
        <v>32.611515151515157</v>
      </c>
    </row>
    <row r="5" spans="2:348" x14ac:dyDescent="0.25">
      <c r="B5" s="2"/>
      <c r="C5" s="7" t="s">
        <v>14</v>
      </c>
      <c r="D5" s="22">
        <v>6.4</v>
      </c>
      <c r="E5" s="22">
        <v>10.6</v>
      </c>
      <c r="F5" s="22">
        <v>12.6</v>
      </c>
      <c r="G5" s="22">
        <v>9</v>
      </c>
      <c r="H5" s="22">
        <v>6.8</v>
      </c>
      <c r="I5" s="22">
        <v>9</v>
      </c>
      <c r="J5" s="22">
        <v>13.4</v>
      </c>
      <c r="K5" s="22">
        <v>14.2</v>
      </c>
      <c r="L5" s="22">
        <v>11.6</v>
      </c>
      <c r="M5" s="22">
        <v>8.8000000000000007</v>
      </c>
      <c r="N5" s="22">
        <v>10.239999999999998</v>
      </c>
      <c r="O5" s="22">
        <v>5.6</v>
      </c>
      <c r="P5" s="22">
        <v>5.2</v>
      </c>
      <c r="Q5" s="22">
        <v>5.6</v>
      </c>
      <c r="R5" s="22">
        <v>5</v>
      </c>
      <c r="S5" s="22">
        <v>11.4</v>
      </c>
      <c r="T5" s="22">
        <v>14</v>
      </c>
      <c r="U5" s="22">
        <v>17.8</v>
      </c>
      <c r="V5" s="22">
        <v>16.8</v>
      </c>
      <c r="W5" s="22">
        <v>9.6</v>
      </c>
      <c r="X5" s="22">
        <v>3.4</v>
      </c>
      <c r="Y5" s="22">
        <v>9.44</v>
      </c>
      <c r="Z5" s="22">
        <v>4.5</v>
      </c>
      <c r="AA5" s="22">
        <v>6</v>
      </c>
      <c r="AB5" s="22">
        <v>8</v>
      </c>
      <c r="AC5" s="22">
        <v>3</v>
      </c>
      <c r="AD5" s="22">
        <v>2.8</v>
      </c>
      <c r="AE5" s="22">
        <v>2.6</v>
      </c>
      <c r="AF5" s="22">
        <v>4.2</v>
      </c>
      <c r="AG5" s="22">
        <v>4.2</v>
      </c>
      <c r="AH5" s="22">
        <v>5.8</v>
      </c>
      <c r="AI5" s="22">
        <v>7.4</v>
      </c>
      <c r="AJ5" s="22">
        <v>8.8000000000000007</v>
      </c>
      <c r="AK5" s="22">
        <v>5.209090909090909</v>
      </c>
      <c r="AL5" s="22">
        <v>8.2963636363636368</v>
      </c>
      <c r="AM5" s="22">
        <v>6.6</v>
      </c>
      <c r="AN5" s="22">
        <v>2.4</v>
      </c>
      <c r="AO5" s="22">
        <v>1.2</v>
      </c>
      <c r="AP5" s="22">
        <v>5.6</v>
      </c>
      <c r="AQ5" s="22">
        <v>3</v>
      </c>
      <c r="AR5" s="22">
        <v>0.2</v>
      </c>
      <c r="AS5" s="22">
        <v>3.6</v>
      </c>
      <c r="AT5" s="22">
        <v>8.8000000000000007</v>
      </c>
      <c r="AU5" s="22">
        <v>10.4</v>
      </c>
      <c r="AV5" s="22">
        <v>10</v>
      </c>
      <c r="AW5" s="22">
        <v>5.18</v>
      </c>
      <c r="AX5" s="22">
        <v>10</v>
      </c>
      <c r="AY5" s="22">
        <v>10</v>
      </c>
      <c r="AZ5" s="22">
        <v>10</v>
      </c>
      <c r="BA5" s="22">
        <v>11.2</v>
      </c>
      <c r="BB5" s="22">
        <v>9.6</v>
      </c>
      <c r="BC5" s="22">
        <v>7.8</v>
      </c>
      <c r="BD5" s="22">
        <v>8.6</v>
      </c>
      <c r="BE5" s="22">
        <v>5.8</v>
      </c>
      <c r="BF5" s="22">
        <v>8.6</v>
      </c>
      <c r="BG5" s="22">
        <v>9</v>
      </c>
      <c r="BH5" s="22">
        <v>9.0599999999999987</v>
      </c>
      <c r="BI5" s="22">
        <v>9</v>
      </c>
      <c r="BJ5" s="22">
        <v>6.4</v>
      </c>
      <c r="BK5" s="22">
        <v>3</v>
      </c>
      <c r="BL5" s="22">
        <v>4.5</v>
      </c>
      <c r="BM5" s="22">
        <v>-1.4</v>
      </c>
      <c r="BN5" s="22">
        <v>-1</v>
      </c>
      <c r="BO5" s="22">
        <v>-0.2</v>
      </c>
      <c r="BP5" s="22">
        <v>-0.4</v>
      </c>
      <c r="BQ5" s="22">
        <v>0</v>
      </c>
      <c r="BR5" s="22">
        <v>4.4000000000000004</v>
      </c>
      <c r="BS5" s="22">
        <v>2.4300000000000006</v>
      </c>
      <c r="BT5" s="22">
        <v>5.5566666666666658</v>
      </c>
      <c r="BU5" s="22">
        <v>2.2000000000000002</v>
      </c>
      <c r="BV5" s="22">
        <v>2.2000000000000002</v>
      </c>
      <c r="BW5" s="22">
        <v>4</v>
      </c>
      <c r="BX5" s="22">
        <v>7.6</v>
      </c>
      <c r="BY5" s="22">
        <v>6.2</v>
      </c>
      <c r="BZ5" s="22">
        <v>6.6</v>
      </c>
      <c r="CA5" s="22">
        <v>7</v>
      </c>
      <c r="CB5" s="22">
        <v>7.4</v>
      </c>
      <c r="CC5" s="22">
        <v>6</v>
      </c>
      <c r="CD5" s="22">
        <v>5</v>
      </c>
      <c r="CE5" s="22">
        <v>5.42</v>
      </c>
      <c r="CF5" s="22">
        <v>4.8</v>
      </c>
      <c r="CG5" s="22">
        <v>3.4</v>
      </c>
      <c r="CH5" s="22">
        <v>-1.2</v>
      </c>
      <c r="CI5" s="22">
        <v>-2.6</v>
      </c>
      <c r="CJ5" s="22">
        <v>-3.8</v>
      </c>
      <c r="CK5" s="22">
        <v>0.2</v>
      </c>
      <c r="CL5" s="22">
        <v>1</v>
      </c>
      <c r="CM5" s="22">
        <v>3.6</v>
      </c>
      <c r="CN5" s="22">
        <v>2.4</v>
      </c>
      <c r="CO5" s="22">
        <v>-0.8</v>
      </c>
      <c r="CP5" s="22">
        <v>0.7</v>
      </c>
      <c r="CQ5" s="22">
        <v>1.6</v>
      </c>
      <c r="CR5" s="22">
        <v>3.2</v>
      </c>
      <c r="CS5" s="22">
        <v>9</v>
      </c>
      <c r="CT5" s="22">
        <v>3.8</v>
      </c>
      <c r="CU5" s="22">
        <v>-3.4</v>
      </c>
      <c r="CV5" s="22">
        <v>2.2000000000000002</v>
      </c>
      <c r="CW5" s="22">
        <v>0.2</v>
      </c>
      <c r="CX5" s="22">
        <v>-4.5999999999999996</v>
      </c>
      <c r="CY5" s="22">
        <v>-2.4</v>
      </c>
      <c r="CZ5" s="22">
        <v>-4.5999999999999996</v>
      </c>
      <c r="DA5" s="22">
        <v>-5</v>
      </c>
      <c r="DB5" s="22">
        <v>0</v>
      </c>
      <c r="DC5" s="22">
        <v>2.04</v>
      </c>
      <c r="DD5" s="22">
        <v>-6</v>
      </c>
      <c r="DE5" s="22">
        <v>-8.6</v>
      </c>
      <c r="DF5" s="22">
        <v>-1</v>
      </c>
      <c r="DG5" s="22">
        <v>-1.6</v>
      </c>
      <c r="DH5" s="22">
        <v>0.8</v>
      </c>
      <c r="DI5" s="22">
        <v>-2</v>
      </c>
      <c r="DJ5" s="22">
        <v>-8</v>
      </c>
      <c r="DK5" s="22">
        <v>-14.2</v>
      </c>
      <c r="DL5" s="22">
        <v>-11.6</v>
      </c>
      <c r="DM5" s="22">
        <v>1.6</v>
      </c>
      <c r="DN5" s="22">
        <v>-5.0599999999999996</v>
      </c>
      <c r="DO5" s="22">
        <v>3</v>
      </c>
      <c r="DP5" s="22">
        <v>1.4</v>
      </c>
      <c r="DQ5" s="22">
        <v>-1</v>
      </c>
      <c r="DR5" s="22">
        <v>-6.2</v>
      </c>
      <c r="DS5" s="22">
        <v>-6.6</v>
      </c>
      <c r="DT5" s="22">
        <v>-4.5999999999999996</v>
      </c>
      <c r="DU5" s="22">
        <v>-5.6</v>
      </c>
      <c r="DV5" s="22">
        <v>-2</v>
      </c>
      <c r="DW5" s="22">
        <v>-0.4</v>
      </c>
      <c r="DX5" s="22">
        <v>-1.2</v>
      </c>
      <c r="DY5" s="22">
        <v>-2.3199999999999994</v>
      </c>
      <c r="DZ5" s="22">
        <v>3.2</v>
      </c>
      <c r="EA5" s="22">
        <v>6.2</v>
      </c>
      <c r="EB5" s="22">
        <v>5.6</v>
      </c>
      <c r="EC5" s="22">
        <v>3</v>
      </c>
      <c r="ED5" s="22">
        <v>3</v>
      </c>
      <c r="EE5" s="22">
        <v>4.8</v>
      </c>
      <c r="EF5" s="22">
        <v>0.4</v>
      </c>
      <c r="EG5" s="22">
        <v>3</v>
      </c>
      <c r="EH5" s="22">
        <v>0.6</v>
      </c>
      <c r="EI5" s="22">
        <v>3.6</v>
      </c>
      <c r="EJ5" s="22">
        <v>6.2</v>
      </c>
      <c r="EK5" s="22">
        <v>3.6</v>
      </c>
      <c r="EL5" s="22">
        <v>-1.2599999999999996</v>
      </c>
      <c r="EM5" s="22">
        <v>1.4</v>
      </c>
      <c r="EN5" s="22">
        <v>3</v>
      </c>
      <c r="EO5" s="22">
        <v>0.6</v>
      </c>
      <c r="EP5" s="22">
        <v>-3.8</v>
      </c>
      <c r="EQ5" s="22">
        <v>-1</v>
      </c>
      <c r="ER5" s="22">
        <v>1</v>
      </c>
      <c r="ES5" s="22">
        <v>2.6</v>
      </c>
      <c r="ET5" s="22">
        <v>0.8</v>
      </c>
      <c r="EU5" s="22">
        <v>-0.4</v>
      </c>
      <c r="EV5" s="22">
        <v>-3</v>
      </c>
      <c r="EW5" s="22">
        <v>0.12000000000000002</v>
      </c>
      <c r="EX5" s="22">
        <v>-5.4</v>
      </c>
      <c r="EY5" s="22">
        <v>-4.4000000000000004</v>
      </c>
      <c r="EZ5" s="22">
        <v>-5</v>
      </c>
      <c r="FA5" s="22">
        <v>-5.6</v>
      </c>
      <c r="FB5" s="22">
        <v>-4</v>
      </c>
      <c r="FC5" s="22">
        <v>-3.8</v>
      </c>
      <c r="FD5" s="22">
        <v>-2</v>
      </c>
      <c r="FE5" s="22">
        <v>-7.6</v>
      </c>
      <c r="FF5" s="22">
        <v>-6.2</v>
      </c>
      <c r="FG5" s="22">
        <v>1</v>
      </c>
      <c r="FH5" s="22">
        <v>-4.3</v>
      </c>
      <c r="FI5" s="22">
        <v>-5</v>
      </c>
      <c r="FJ5" s="22">
        <v>-4</v>
      </c>
      <c r="FK5" s="22">
        <v>2</v>
      </c>
      <c r="FL5" s="22">
        <v>6.6</v>
      </c>
      <c r="FM5" s="22">
        <v>6.6</v>
      </c>
      <c r="FN5" s="22">
        <v>1.5</v>
      </c>
      <c r="FO5" s="22">
        <v>4.4000000000000004</v>
      </c>
      <c r="FP5" s="22">
        <v>5.4</v>
      </c>
      <c r="FQ5" s="22"/>
      <c r="FR5" s="22">
        <v>2.1875</v>
      </c>
      <c r="FS5" s="22">
        <v>-0.66416666666666657</v>
      </c>
      <c r="FT5" s="22">
        <v>6</v>
      </c>
      <c r="FU5" s="22">
        <v>4</v>
      </c>
      <c r="FV5" s="22">
        <v>6.4</v>
      </c>
      <c r="FW5" s="22">
        <v>4.2</v>
      </c>
      <c r="FX5" s="22">
        <v>2.2000000000000002</v>
      </c>
      <c r="FY5" s="22">
        <v>0.4</v>
      </c>
      <c r="FZ5" s="22">
        <v>0</v>
      </c>
      <c r="GA5" s="22">
        <v>0</v>
      </c>
      <c r="GB5" s="22">
        <v>0.6</v>
      </c>
      <c r="GC5" s="22">
        <v>0.2</v>
      </c>
      <c r="GD5" s="22">
        <v>2.3999999999999995</v>
      </c>
      <c r="GE5" s="22">
        <v>-1.2</v>
      </c>
      <c r="GF5" s="22">
        <v>4.4000000000000004</v>
      </c>
      <c r="GG5" s="22">
        <v>4</v>
      </c>
      <c r="GH5" s="22">
        <v>4.8</v>
      </c>
      <c r="GI5" s="22">
        <v>5</v>
      </c>
      <c r="GJ5" s="22">
        <v>6.2</v>
      </c>
      <c r="GK5" s="22">
        <v>0.4</v>
      </c>
      <c r="GL5" s="22">
        <v>-0.2</v>
      </c>
      <c r="GM5" s="22">
        <v>-1.2</v>
      </c>
      <c r="GN5" s="22">
        <v>0.2</v>
      </c>
      <c r="GO5" s="22">
        <v>2.2399999999999998</v>
      </c>
      <c r="GP5" s="22">
        <v>4.5999999999999996</v>
      </c>
      <c r="GQ5" s="22">
        <v>-1.6</v>
      </c>
      <c r="GR5" s="22">
        <v>5.8</v>
      </c>
      <c r="GS5" s="22">
        <v>3.8</v>
      </c>
      <c r="GT5" s="22">
        <v>0.4</v>
      </c>
      <c r="GU5" s="22">
        <v>1.6</v>
      </c>
      <c r="GV5" s="22">
        <v>9.8000000000000007</v>
      </c>
      <c r="GW5" s="22">
        <v>10</v>
      </c>
      <c r="GX5" s="22">
        <v>8.1999999999999993</v>
      </c>
      <c r="GY5" s="22">
        <v>8.4</v>
      </c>
      <c r="GZ5" s="22">
        <v>9.4</v>
      </c>
      <c r="HA5" s="22">
        <v>5.4909090909090903</v>
      </c>
      <c r="HB5" s="22">
        <v>3.3769696969696965</v>
      </c>
      <c r="HC5" s="22">
        <v>6.2</v>
      </c>
      <c r="HD5" s="22">
        <v>4.8</v>
      </c>
      <c r="HE5" s="22">
        <v>1.2</v>
      </c>
      <c r="HF5" s="22">
        <v>4</v>
      </c>
      <c r="HG5" s="22">
        <v>2.6</v>
      </c>
      <c r="HH5" s="22">
        <v>6.4</v>
      </c>
      <c r="HI5" s="22">
        <v>4.8</v>
      </c>
      <c r="HJ5" s="22">
        <v>2.6</v>
      </c>
      <c r="HK5" s="22">
        <v>6.2</v>
      </c>
      <c r="HL5" s="22">
        <v>1.2</v>
      </c>
      <c r="HM5" s="22">
        <v>4.0000000000000009</v>
      </c>
      <c r="HN5" s="22">
        <v>-0.6</v>
      </c>
      <c r="HO5" s="22">
        <v>0.8</v>
      </c>
      <c r="HP5" s="22">
        <v>13.8</v>
      </c>
      <c r="HQ5" s="22">
        <v>9.6</v>
      </c>
      <c r="HR5" s="22">
        <v>9.6</v>
      </c>
      <c r="HS5" s="22">
        <v>3.2</v>
      </c>
      <c r="HT5" s="22">
        <v>6.2</v>
      </c>
      <c r="HU5" s="22">
        <v>8</v>
      </c>
      <c r="HV5" s="22">
        <v>6.2</v>
      </c>
      <c r="HW5" s="22">
        <v>0</v>
      </c>
      <c r="HX5" s="22">
        <v>5.6800000000000015</v>
      </c>
      <c r="HY5" s="22">
        <v>7.8</v>
      </c>
      <c r="HZ5" s="22">
        <v>6.8</v>
      </c>
      <c r="IA5" s="22">
        <v>-0.4</v>
      </c>
      <c r="IB5" s="22">
        <v>1.4</v>
      </c>
      <c r="IC5" s="22">
        <v>9.1999999999999993</v>
      </c>
      <c r="ID5" s="22">
        <v>4.4000000000000004</v>
      </c>
      <c r="IE5" s="22">
        <v>8.8000000000000007</v>
      </c>
      <c r="IF5" s="22">
        <v>12.8</v>
      </c>
      <c r="IG5" s="22">
        <v>9.6</v>
      </c>
      <c r="IH5" s="22">
        <v>11.4</v>
      </c>
      <c r="II5" s="22">
        <v>7.18</v>
      </c>
      <c r="IJ5" s="22">
        <v>5.620000000000001</v>
      </c>
      <c r="IK5" s="22">
        <v>9.5</v>
      </c>
      <c r="IL5" s="22">
        <v>11.6</v>
      </c>
      <c r="IM5" s="22">
        <v>14.6</v>
      </c>
      <c r="IN5" s="22">
        <v>12.2</v>
      </c>
      <c r="IO5" s="22">
        <v>12.8</v>
      </c>
      <c r="IP5" s="22">
        <v>19.600000000000001</v>
      </c>
      <c r="IQ5" s="22">
        <v>13.4</v>
      </c>
      <c r="IR5" s="22">
        <v>17.2</v>
      </c>
      <c r="IS5" s="22">
        <v>12.6</v>
      </c>
      <c r="IT5" s="22">
        <v>12.8</v>
      </c>
      <c r="IU5" s="22">
        <v>13.63</v>
      </c>
      <c r="IV5" s="22">
        <v>12.8</v>
      </c>
      <c r="IW5" s="22">
        <v>10.8</v>
      </c>
      <c r="IX5" s="22">
        <v>9.6</v>
      </c>
      <c r="IY5" s="22">
        <v>9</v>
      </c>
      <c r="IZ5" s="22">
        <v>12.6</v>
      </c>
      <c r="JA5" s="22">
        <v>17</v>
      </c>
      <c r="JB5" s="22">
        <v>16.600000000000001</v>
      </c>
      <c r="JC5" s="22">
        <v>15.4</v>
      </c>
      <c r="JD5" s="22">
        <v>14.8</v>
      </c>
      <c r="JE5" s="22">
        <v>12.4</v>
      </c>
      <c r="JF5" s="22">
        <v>13.1</v>
      </c>
      <c r="JG5" s="22">
        <v>10.4</v>
      </c>
      <c r="JH5" s="22">
        <v>11</v>
      </c>
      <c r="JI5" s="22">
        <v>15</v>
      </c>
      <c r="JJ5" s="22">
        <v>14.2</v>
      </c>
      <c r="JK5" s="22">
        <v>12.4</v>
      </c>
      <c r="JL5" s="22">
        <v>13</v>
      </c>
      <c r="JM5" s="22">
        <v>17.2</v>
      </c>
      <c r="JN5" s="22">
        <v>13.6</v>
      </c>
      <c r="JO5" s="22">
        <v>14</v>
      </c>
      <c r="JP5" s="22">
        <v>9.6</v>
      </c>
      <c r="JQ5" s="22">
        <v>10</v>
      </c>
      <c r="JR5" s="22">
        <v>12.763636363636364</v>
      </c>
      <c r="JS5" s="22">
        <v>13.164545454545454</v>
      </c>
      <c r="JT5" s="22">
        <v>10</v>
      </c>
      <c r="JU5" s="22">
        <v>9.8000000000000007</v>
      </c>
      <c r="JV5" s="22">
        <v>11.2</v>
      </c>
      <c r="JW5" s="22">
        <v>16.8</v>
      </c>
      <c r="JX5" s="22">
        <v>14.4</v>
      </c>
      <c r="JY5" s="22">
        <v>17.399999999999999</v>
      </c>
      <c r="JZ5" s="22">
        <v>12.8</v>
      </c>
      <c r="KA5" s="22">
        <v>12.2</v>
      </c>
      <c r="KB5" s="22">
        <v>15.2</v>
      </c>
      <c r="KC5" s="22">
        <v>17.2</v>
      </c>
      <c r="KD5" s="22">
        <v>13.7</v>
      </c>
      <c r="KE5" s="22">
        <v>18</v>
      </c>
      <c r="KF5" s="22">
        <v>15.4</v>
      </c>
      <c r="KG5" s="22">
        <v>13.6</v>
      </c>
      <c r="KH5" s="22">
        <v>14.6</v>
      </c>
      <c r="KI5" s="22">
        <v>17.399999999999999</v>
      </c>
      <c r="KJ5" s="22">
        <v>18</v>
      </c>
      <c r="KK5" s="22">
        <v>21</v>
      </c>
      <c r="KL5" s="22">
        <v>14.6</v>
      </c>
      <c r="KM5" s="22">
        <v>16.2</v>
      </c>
      <c r="KN5" s="22">
        <v>14.2</v>
      </c>
      <c r="KO5" s="22">
        <v>16.299999999999997</v>
      </c>
      <c r="KP5" s="22">
        <v>13.885999999999999</v>
      </c>
      <c r="KQ5" s="22">
        <v>12.8</v>
      </c>
      <c r="KR5" s="22">
        <v>12.4</v>
      </c>
      <c r="KS5" s="22">
        <v>12.2</v>
      </c>
      <c r="KT5" s="22">
        <v>15.8</v>
      </c>
      <c r="KU5" s="22">
        <v>15</v>
      </c>
      <c r="KV5" s="22">
        <v>15.8</v>
      </c>
      <c r="KW5" s="22">
        <v>15.6</v>
      </c>
      <c r="KX5" s="22">
        <v>17</v>
      </c>
      <c r="KY5" s="22">
        <v>16</v>
      </c>
      <c r="KZ5" s="22">
        <v>14.648599999999998</v>
      </c>
      <c r="LA5" s="22">
        <v>14.882866666666665</v>
      </c>
      <c r="LB5" s="22">
        <v>16</v>
      </c>
      <c r="LC5" s="22">
        <v>16.5</v>
      </c>
      <c r="LD5" s="22">
        <v>18.2</v>
      </c>
      <c r="LE5" s="22">
        <v>17.8</v>
      </c>
      <c r="LF5" s="22">
        <v>13.5</v>
      </c>
      <c r="LG5" s="22">
        <v>16</v>
      </c>
      <c r="LH5" s="22">
        <v>18</v>
      </c>
      <c r="LI5" s="22">
        <v>17</v>
      </c>
      <c r="LJ5" s="22">
        <v>16.2</v>
      </c>
      <c r="LK5" s="22">
        <v>20.6</v>
      </c>
      <c r="LL5" s="22">
        <v>16.979999999999997</v>
      </c>
      <c r="LM5" s="22">
        <v>16</v>
      </c>
      <c r="LN5" s="22">
        <v>11</v>
      </c>
      <c r="LO5" s="22">
        <v>13.2</v>
      </c>
      <c r="LP5" s="22">
        <v>15</v>
      </c>
      <c r="LQ5" s="22">
        <v>18.399999999999999</v>
      </c>
      <c r="LR5" s="22">
        <v>23</v>
      </c>
      <c r="LS5" s="22">
        <v>17.600000000000001</v>
      </c>
      <c r="LT5" s="22">
        <v>16</v>
      </c>
      <c r="LU5" s="22">
        <v>16.8</v>
      </c>
      <c r="LV5" s="22">
        <v>16.2</v>
      </c>
      <c r="LW5" s="22">
        <v>16.32</v>
      </c>
      <c r="LX5" s="22">
        <v>18.399999999999999</v>
      </c>
      <c r="LY5" s="22">
        <v>20.5</v>
      </c>
      <c r="LZ5" s="22">
        <v>15.8</v>
      </c>
      <c r="MA5" s="22">
        <v>15.5</v>
      </c>
      <c r="MB5" s="22">
        <v>16.399999999999999</v>
      </c>
      <c r="MC5" s="22">
        <v>17.8</v>
      </c>
      <c r="MD5" s="22">
        <v>21.4</v>
      </c>
      <c r="ME5" s="22">
        <v>20.8</v>
      </c>
      <c r="MF5" s="22">
        <v>21.8</v>
      </c>
      <c r="MG5" s="22">
        <v>21.5</v>
      </c>
      <c r="MH5" s="22">
        <v>22</v>
      </c>
      <c r="MI5" s="22">
        <v>19.263636363636365</v>
      </c>
      <c r="MJ5" s="22">
        <v>17.52121212121212</v>
      </c>
    </row>
    <row r="6" spans="2:348" x14ac:dyDescent="0.25">
      <c r="B6" s="2"/>
      <c r="C6" s="4"/>
      <c r="D6" s="4"/>
    </row>
    <row r="7" spans="2:348" x14ac:dyDescent="0.25">
      <c r="B7" s="2"/>
      <c r="C7" s="4"/>
      <c r="D7" s="4"/>
    </row>
    <row r="8" spans="2:348" x14ac:dyDescent="0.25">
      <c r="B8" s="2"/>
      <c r="C8" s="4"/>
      <c r="D8" s="4"/>
      <c r="E8" s="4"/>
    </row>
    <row r="9" spans="2:348" ht="18.75" x14ac:dyDescent="0.3">
      <c r="B9" s="2"/>
      <c r="C9" s="19" t="s">
        <v>34</v>
      </c>
      <c r="D9" s="19" t="s">
        <v>11</v>
      </c>
      <c r="E9" s="7" t="s">
        <v>35</v>
      </c>
      <c r="F9" s="7" t="s">
        <v>13</v>
      </c>
      <c r="G9" s="7" t="s">
        <v>14</v>
      </c>
      <c r="H9" s="28" t="s">
        <v>52</v>
      </c>
    </row>
    <row r="10" spans="2:348" x14ac:dyDescent="0.25">
      <c r="B10" s="2"/>
      <c r="C10" s="23">
        <v>1</v>
      </c>
      <c r="D10" s="20">
        <v>0</v>
      </c>
      <c r="E10" s="22">
        <v>14.65</v>
      </c>
      <c r="F10" s="22">
        <v>25</v>
      </c>
      <c r="G10" s="22">
        <v>6.4</v>
      </c>
      <c r="H10" s="29">
        <v>75</v>
      </c>
    </row>
    <row r="11" spans="2:348" x14ac:dyDescent="0.25">
      <c r="B11" s="2"/>
      <c r="C11" s="23">
        <v>2</v>
      </c>
      <c r="D11" s="20">
        <v>0</v>
      </c>
      <c r="E11" s="22">
        <v>15.700000000000001</v>
      </c>
      <c r="F11" s="22">
        <v>20.2</v>
      </c>
      <c r="G11" s="22">
        <v>10.6</v>
      </c>
      <c r="H11" s="29">
        <v>80.666666666666671</v>
      </c>
    </row>
    <row r="12" spans="2:348" x14ac:dyDescent="0.25">
      <c r="B12" s="2"/>
      <c r="C12" s="23">
        <v>3</v>
      </c>
      <c r="D12" s="20">
        <v>0</v>
      </c>
      <c r="E12" s="22">
        <v>14.5</v>
      </c>
      <c r="F12" s="22">
        <v>18.399999999999999</v>
      </c>
      <c r="G12" s="22">
        <v>12.6</v>
      </c>
      <c r="H12" s="29">
        <v>73.666666666666671</v>
      </c>
    </row>
    <row r="13" spans="2:348" x14ac:dyDescent="0.25">
      <c r="B13" s="2"/>
      <c r="C13" s="23">
        <v>4</v>
      </c>
      <c r="D13" s="20">
        <v>0</v>
      </c>
      <c r="E13" s="22">
        <v>11.4</v>
      </c>
      <c r="F13" s="22">
        <v>18.5</v>
      </c>
      <c r="G13" s="22">
        <v>9</v>
      </c>
      <c r="H13" s="29">
        <v>78.333333333333329</v>
      </c>
    </row>
    <row r="14" spans="2:348" x14ac:dyDescent="0.25">
      <c r="B14" s="2"/>
      <c r="C14" s="23">
        <v>5</v>
      </c>
      <c r="D14" s="20">
        <v>0</v>
      </c>
      <c r="E14" s="22">
        <v>12.899999999999999</v>
      </c>
      <c r="F14" s="22">
        <v>17.399999999999999</v>
      </c>
      <c r="G14" s="22">
        <v>6.8</v>
      </c>
      <c r="H14" s="29">
        <v>70</v>
      </c>
    </row>
    <row r="15" spans="2:348" x14ac:dyDescent="0.25">
      <c r="B15" s="2"/>
      <c r="C15" s="23">
        <v>6</v>
      </c>
      <c r="D15" s="20">
        <v>0</v>
      </c>
      <c r="E15" s="22">
        <v>13.950000000000001</v>
      </c>
      <c r="F15" s="22">
        <v>17.600000000000001</v>
      </c>
      <c r="G15" s="22">
        <v>9</v>
      </c>
      <c r="H15" s="29">
        <v>82.333333333333329</v>
      </c>
    </row>
    <row r="16" spans="2:348" x14ac:dyDescent="0.25">
      <c r="B16" s="2"/>
      <c r="C16" s="23">
        <v>7</v>
      </c>
      <c r="D16" s="20">
        <v>0.9</v>
      </c>
      <c r="E16" s="22">
        <v>15</v>
      </c>
      <c r="F16" s="22">
        <v>16.2</v>
      </c>
      <c r="G16" s="22">
        <v>13.4</v>
      </c>
      <c r="H16" s="29">
        <v>93.333333333333329</v>
      </c>
    </row>
    <row r="17" spans="2:8" x14ac:dyDescent="0.25">
      <c r="B17" s="2"/>
      <c r="C17" s="23">
        <v>8</v>
      </c>
      <c r="D17" s="20">
        <v>0.7</v>
      </c>
      <c r="E17" s="22">
        <v>15.599999999999998</v>
      </c>
      <c r="F17" s="22">
        <v>17.2</v>
      </c>
      <c r="G17" s="22">
        <v>14.2</v>
      </c>
      <c r="H17" s="29">
        <v>97.333333333333329</v>
      </c>
    </row>
    <row r="18" spans="2:8" x14ac:dyDescent="0.25">
      <c r="B18" s="2"/>
      <c r="C18" s="23">
        <v>9</v>
      </c>
      <c r="D18" s="20">
        <v>3.4</v>
      </c>
      <c r="E18" s="22">
        <v>13.8</v>
      </c>
      <c r="F18" s="22">
        <v>19.5</v>
      </c>
      <c r="G18" s="22">
        <v>11.6</v>
      </c>
      <c r="H18" s="29">
        <v>86.666666666666671</v>
      </c>
    </row>
    <row r="19" spans="2:8" x14ac:dyDescent="0.25">
      <c r="B19" s="2"/>
      <c r="C19" s="30">
        <v>10</v>
      </c>
      <c r="D19" s="31">
        <v>0</v>
      </c>
      <c r="E19" s="32">
        <v>13.3</v>
      </c>
      <c r="F19" s="32">
        <v>21.2</v>
      </c>
      <c r="G19" s="32">
        <v>8.8000000000000007</v>
      </c>
      <c r="H19" s="33">
        <v>83.666666666666671</v>
      </c>
    </row>
    <row r="20" spans="2:8" x14ac:dyDescent="0.25">
      <c r="B20" s="2"/>
      <c r="C20" s="34">
        <v>11</v>
      </c>
      <c r="D20" s="35">
        <v>0</v>
      </c>
      <c r="E20" s="36">
        <v>12.700000000000001</v>
      </c>
      <c r="F20" s="36">
        <v>22</v>
      </c>
      <c r="G20" s="36">
        <v>5.6</v>
      </c>
      <c r="H20" s="37">
        <v>83.666666666666671</v>
      </c>
    </row>
    <row r="21" spans="2:8" x14ac:dyDescent="0.25">
      <c r="B21" s="2"/>
      <c r="C21" s="23">
        <v>12</v>
      </c>
      <c r="D21" s="20">
        <v>0</v>
      </c>
      <c r="E21" s="22">
        <v>12.75</v>
      </c>
      <c r="F21" s="22">
        <v>22.2</v>
      </c>
      <c r="G21" s="22">
        <v>5.2</v>
      </c>
      <c r="H21" s="29">
        <v>77.666666666666671</v>
      </c>
    </row>
    <row r="22" spans="2:8" x14ac:dyDescent="0.25">
      <c r="B22" s="2"/>
      <c r="C22" s="23">
        <v>13</v>
      </c>
      <c r="D22" s="20">
        <v>0</v>
      </c>
      <c r="E22" s="22">
        <v>12.95</v>
      </c>
      <c r="F22" s="22">
        <v>23.5</v>
      </c>
      <c r="G22" s="22">
        <v>5.6</v>
      </c>
      <c r="H22" s="29">
        <v>78.333333333333329</v>
      </c>
    </row>
    <row r="23" spans="2:8" x14ac:dyDescent="0.25">
      <c r="B23" s="2"/>
      <c r="C23" s="23">
        <v>14</v>
      </c>
      <c r="D23" s="20">
        <v>0</v>
      </c>
      <c r="E23" s="22">
        <v>15.6</v>
      </c>
      <c r="F23" s="22">
        <v>23.5</v>
      </c>
      <c r="G23" s="22">
        <v>5</v>
      </c>
      <c r="H23" s="29">
        <v>76.666666666666671</v>
      </c>
    </row>
    <row r="24" spans="2:8" x14ac:dyDescent="0.25">
      <c r="B24" s="2"/>
      <c r="C24" s="23">
        <v>15</v>
      </c>
      <c r="D24" s="20">
        <v>0.1</v>
      </c>
      <c r="E24" s="22">
        <v>17.899999999999999</v>
      </c>
      <c r="F24" s="22">
        <v>25.4</v>
      </c>
      <c r="G24" s="22">
        <v>11.4</v>
      </c>
      <c r="H24" s="29">
        <v>80.333333333333329</v>
      </c>
    </row>
    <row r="25" spans="2:8" x14ac:dyDescent="0.25">
      <c r="B25" s="2"/>
      <c r="C25" s="23">
        <v>16</v>
      </c>
      <c r="D25" s="20">
        <v>0</v>
      </c>
      <c r="E25" s="22">
        <v>19</v>
      </c>
      <c r="F25" s="22">
        <v>23.6</v>
      </c>
      <c r="G25" s="22">
        <v>14</v>
      </c>
      <c r="H25" s="29">
        <v>77</v>
      </c>
    </row>
    <row r="26" spans="2:8" x14ac:dyDescent="0.25">
      <c r="B26" s="2"/>
      <c r="C26" s="23">
        <v>17</v>
      </c>
      <c r="D26" s="20">
        <v>0</v>
      </c>
      <c r="E26" s="22">
        <v>20.3</v>
      </c>
      <c r="F26" s="22">
        <v>26.5</v>
      </c>
      <c r="G26" s="22">
        <v>17.8</v>
      </c>
      <c r="H26" s="29">
        <v>69.666666666666671</v>
      </c>
    </row>
    <row r="27" spans="2:8" x14ac:dyDescent="0.25">
      <c r="B27" s="2"/>
      <c r="C27" s="23">
        <v>18</v>
      </c>
      <c r="D27" s="20">
        <v>0</v>
      </c>
      <c r="E27" s="22">
        <v>17.849999999999998</v>
      </c>
      <c r="F27" s="22">
        <v>22.8</v>
      </c>
      <c r="G27" s="22">
        <v>16.8</v>
      </c>
      <c r="H27" s="29">
        <v>52.333333333333336</v>
      </c>
    </row>
    <row r="28" spans="2:8" x14ac:dyDescent="0.25">
      <c r="B28" s="2"/>
      <c r="C28" s="23">
        <v>19</v>
      </c>
      <c r="D28" s="20">
        <v>0</v>
      </c>
      <c r="E28" s="22">
        <v>12.45</v>
      </c>
      <c r="F28" s="22">
        <v>19.2</v>
      </c>
      <c r="G28" s="22">
        <v>9.6</v>
      </c>
      <c r="H28" s="29">
        <v>72</v>
      </c>
    </row>
    <row r="29" spans="2:8" x14ac:dyDescent="0.25">
      <c r="B29" s="2"/>
      <c r="C29" s="23">
        <v>20</v>
      </c>
      <c r="D29" s="20">
        <v>0</v>
      </c>
      <c r="E29" s="22">
        <v>10.1</v>
      </c>
      <c r="F29" s="22">
        <v>20.5</v>
      </c>
      <c r="G29" s="22">
        <v>3.4</v>
      </c>
      <c r="H29" s="29">
        <v>81.333333333333329</v>
      </c>
    </row>
    <row r="30" spans="2:8" x14ac:dyDescent="0.25">
      <c r="B30" s="2"/>
      <c r="C30" s="34">
        <v>21</v>
      </c>
      <c r="D30" s="35">
        <v>0</v>
      </c>
      <c r="E30" s="36">
        <v>15</v>
      </c>
      <c r="F30" s="36">
        <v>24.8</v>
      </c>
      <c r="G30" s="36">
        <v>4.5</v>
      </c>
      <c r="H30" s="37">
        <v>69.333333333333329</v>
      </c>
    </row>
    <row r="31" spans="2:8" x14ac:dyDescent="0.25">
      <c r="B31" s="2"/>
      <c r="C31" s="23">
        <v>22</v>
      </c>
      <c r="D31" s="20">
        <v>0</v>
      </c>
      <c r="E31" s="22">
        <v>13.25</v>
      </c>
      <c r="F31" s="22">
        <v>21.2</v>
      </c>
      <c r="G31" s="22">
        <v>6</v>
      </c>
      <c r="H31" s="29">
        <v>80.333333333333329</v>
      </c>
    </row>
    <row r="32" spans="2:8" x14ac:dyDescent="0.25">
      <c r="B32" s="2"/>
      <c r="C32" s="23">
        <v>23</v>
      </c>
      <c r="D32" s="20">
        <v>6.6</v>
      </c>
      <c r="E32" s="22">
        <v>9.4</v>
      </c>
      <c r="F32" s="22">
        <v>13.5</v>
      </c>
      <c r="G32" s="22">
        <v>8</v>
      </c>
      <c r="H32" s="29">
        <v>91.666666666666671</v>
      </c>
    </row>
    <row r="33" spans="2:8" x14ac:dyDescent="0.25">
      <c r="B33" s="2"/>
      <c r="C33" s="23">
        <v>24</v>
      </c>
      <c r="D33" s="20">
        <v>20.9</v>
      </c>
      <c r="E33" s="22">
        <v>9.25</v>
      </c>
      <c r="F33" s="22">
        <v>12.4</v>
      </c>
      <c r="G33" s="22">
        <v>3</v>
      </c>
      <c r="H33" s="29">
        <v>83.333333333333329</v>
      </c>
    </row>
    <row r="34" spans="2:8" x14ac:dyDescent="0.25">
      <c r="B34" s="2"/>
      <c r="C34" s="23">
        <v>25</v>
      </c>
      <c r="D34" s="20">
        <v>46.2</v>
      </c>
      <c r="E34" s="22">
        <v>4.1500000000000004</v>
      </c>
      <c r="F34" s="22">
        <v>10.6</v>
      </c>
      <c r="G34" s="22">
        <v>2.8</v>
      </c>
      <c r="H34" s="29">
        <v>97.666666666666671</v>
      </c>
    </row>
    <row r="35" spans="2:8" x14ac:dyDescent="0.25">
      <c r="B35" s="2"/>
      <c r="C35" s="23">
        <v>26</v>
      </c>
      <c r="D35" s="20">
        <v>23</v>
      </c>
      <c r="E35" s="22">
        <v>4.7</v>
      </c>
      <c r="F35" s="22">
        <v>6</v>
      </c>
      <c r="G35" s="22">
        <v>2.6</v>
      </c>
      <c r="H35" s="29">
        <v>96.666666666666671</v>
      </c>
    </row>
    <row r="36" spans="2:8" x14ac:dyDescent="0.25">
      <c r="B36" s="2"/>
      <c r="C36" s="23">
        <v>27</v>
      </c>
      <c r="D36" s="20">
        <v>11</v>
      </c>
      <c r="E36" s="22">
        <v>5.85</v>
      </c>
      <c r="F36" s="22">
        <v>8.5</v>
      </c>
      <c r="G36" s="22">
        <v>4.2</v>
      </c>
      <c r="H36" s="29">
        <v>83</v>
      </c>
    </row>
    <row r="37" spans="2:8" x14ac:dyDescent="0.25">
      <c r="B37" s="2"/>
      <c r="C37" s="23">
        <v>28</v>
      </c>
      <c r="D37" s="20">
        <v>0</v>
      </c>
      <c r="E37" s="22">
        <v>6.55</v>
      </c>
      <c r="F37" s="22">
        <v>8.1999999999999993</v>
      </c>
      <c r="G37" s="22">
        <v>4.2</v>
      </c>
      <c r="H37" s="29">
        <v>81.333333333333329</v>
      </c>
    </row>
    <row r="38" spans="2:8" x14ac:dyDescent="0.25">
      <c r="B38" s="2"/>
      <c r="C38" s="23">
        <v>29</v>
      </c>
      <c r="D38" s="20">
        <v>0.4</v>
      </c>
      <c r="E38" s="22">
        <v>7.4</v>
      </c>
      <c r="F38" s="22">
        <v>8.4</v>
      </c>
      <c r="G38" s="22">
        <v>5.8</v>
      </c>
      <c r="H38" s="29">
        <v>96</v>
      </c>
    </row>
    <row r="39" spans="2:8" x14ac:dyDescent="0.25">
      <c r="B39" s="2"/>
      <c r="C39" s="23">
        <v>30</v>
      </c>
      <c r="D39" s="20">
        <v>1.8</v>
      </c>
      <c r="E39" s="22">
        <v>10.450000000000001</v>
      </c>
      <c r="F39" s="22">
        <v>12.8</v>
      </c>
      <c r="G39" s="22">
        <v>7.4</v>
      </c>
      <c r="H39" s="29">
        <v>91</v>
      </c>
    </row>
    <row r="40" spans="2:8" x14ac:dyDescent="0.25">
      <c r="B40" s="2"/>
      <c r="C40" s="23">
        <v>31</v>
      </c>
      <c r="D40" s="20">
        <v>6.1</v>
      </c>
      <c r="E40" s="22">
        <v>15.65</v>
      </c>
      <c r="F40" s="22">
        <v>15.5</v>
      </c>
      <c r="G40" s="22">
        <v>8.8000000000000007</v>
      </c>
      <c r="H40" s="29">
        <v>76</v>
      </c>
    </row>
    <row r="41" spans="2:8" x14ac:dyDescent="0.25">
      <c r="B41" s="2"/>
      <c r="C41" s="4"/>
      <c r="D41" s="4"/>
      <c r="E41" s="4"/>
      <c r="F41" s="4"/>
      <c r="G41" s="4"/>
      <c r="H41" s="1"/>
    </row>
    <row r="81" spans="3:7" x14ac:dyDescent="0.25">
      <c r="C81" s="3">
        <f>SUM(C4:C41)/38</f>
        <v>13.052631578947368</v>
      </c>
      <c r="D81" s="3">
        <f>SUM(D4:D41)/38</f>
        <v>4.0131578947368425</v>
      </c>
      <c r="E81" s="3">
        <f>SUM(E4:E41)/34</f>
        <v>12.495588235294116</v>
      </c>
      <c r="F81" s="3">
        <f>SUM(F4:F41)/32</f>
        <v>18.540624999999999</v>
      </c>
      <c r="G81" s="3">
        <f>SUM(G4:G41)/31</f>
        <v>9.0838709677419356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grafika 1 year</vt:lpstr>
      <vt:lpstr>egg production</vt:lpstr>
      <vt:lpstr>all t</vt:lpstr>
      <vt:lpstr>Sheet1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Gerzilov</cp:lastModifiedBy>
  <cp:lastPrinted>2021-08-30T17:31:59Z</cp:lastPrinted>
  <dcterms:created xsi:type="dcterms:W3CDTF">2016-01-14T05:27:07Z</dcterms:created>
  <dcterms:modified xsi:type="dcterms:W3CDTF">2021-12-20T15:54:11Z</dcterms:modified>
</cp:coreProperties>
</file>