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+ Austauschordner\Michelle Rönspies (MR)\Manuskripte\Große Inversion\Endversion\"/>
    </mc:Choice>
  </mc:AlternateContent>
  <bookViews>
    <workbookView xWindow="0" yWindow="0" windowWidth="28800" windowHeight="12300"/>
  </bookViews>
  <sheets>
    <sheet name="Chromosome 2&amp;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6" i="1" l="1"/>
  <c r="D56" i="1"/>
  <c r="E56" i="1"/>
  <c r="F56" i="1"/>
  <c r="G56" i="1"/>
  <c r="H56" i="1"/>
  <c r="I56" i="1"/>
  <c r="B56" i="1"/>
  <c r="C43" i="1"/>
  <c r="D43" i="1"/>
  <c r="E43" i="1"/>
  <c r="F43" i="1"/>
  <c r="G43" i="1"/>
  <c r="H43" i="1"/>
  <c r="I43" i="1"/>
  <c r="B43" i="1"/>
  <c r="C55" i="1"/>
  <c r="D55" i="1"/>
  <c r="E55" i="1"/>
  <c r="F55" i="1"/>
  <c r="G55" i="1"/>
  <c r="H55" i="1"/>
  <c r="I55" i="1"/>
  <c r="B55" i="1"/>
  <c r="C42" i="1"/>
  <c r="D42" i="1"/>
  <c r="E42" i="1"/>
  <c r="F42" i="1"/>
  <c r="G42" i="1"/>
  <c r="H42" i="1"/>
  <c r="I42" i="1"/>
  <c r="B42" i="1"/>
  <c r="I51" i="1"/>
  <c r="H51" i="1"/>
  <c r="G51" i="1"/>
  <c r="F51" i="1"/>
  <c r="E51" i="1"/>
  <c r="D51" i="1"/>
  <c r="C51" i="1"/>
  <c r="B51" i="1"/>
  <c r="C38" i="1"/>
  <c r="D38" i="1"/>
  <c r="E38" i="1"/>
  <c r="F38" i="1"/>
  <c r="G38" i="1"/>
  <c r="H38" i="1"/>
  <c r="I38" i="1"/>
  <c r="B38" i="1"/>
  <c r="C53" i="1"/>
  <c r="D53" i="1"/>
  <c r="E53" i="1"/>
  <c r="F53" i="1"/>
  <c r="G53" i="1"/>
  <c r="H53" i="1"/>
  <c r="I53" i="1"/>
  <c r="B53" i="1"/>
  <c r="C40" i="1"/>
  <c r="D40" i="1"/>
  <c r="E40" i="1"/>
  <c r="F40" i="1"/>
  <c r="G40" i="1"/>
  <c r="H40" i="1"/>
  <c r="I40" i="1"/>
  <c r="B40" i="1"/>
  <c r="E27" i="1"/>
  <c r="C26" i="1"/>
  <c r="D26" i="1"/>
  <c r="D27" i="1" s="1"/>
  <c r="E26" i="1"/>
  <c r="F26" i="1"/>
  <c r="G26" i="1"/>
  <c r="G27" i="1" s="1"/>
  <c r="H26" i="1"/>
  <c r="H27" i="1" s="1"/>
  <c r="I26" i="1"/>
  <c r="J26" i="1"/>
  <c r="K26" i="1"/>
  <c r="K27" i="1" s="1"/>
  <c r="B26" i="1"/>
  <c r="C24" i="1"/>
  <c r="D24" i="1"/>
  <c r="E24" i="1"/>
  <c r="F24" i="1"/>
  <c r="G24" i="1"/>
  <c r="H24" i="1"/>
  <c r="I24" i="1"/>
  <c r="J24" i="1"/>
  <c r="K24" i="1"/>
  <c r="B24" i="1"/>
  <c r="K22" i="1"/>
  <c r="J22" i="1"/>
  <c r="J27" i="1" s="1"/>
  <c r="I22" i="1"/>
  <c r="I27" i="1" s="1"/>
  <c r="H22" i="1"/>
  <c r="G22" i="1"/>
  <c r="F22" i="1"/>
  <c r="F27" i="1" s="1"/>
  <c r="E22" i="1"/>
  <c r="D22" i="1"/>
  <c r="C22" i="1"/>
  <c r="B22" i="1"/>
  <c r="C9" i="1"/>
  <c r="D9" i="1"/>
  <c r="E9" i="1"/>
  <c r="F9" i="1"/>
  <c r="G9" i="1"/>
  <c r="H9" i="1"/>
  <c r="I9" i="1"/>
  <c r="J9" i="1"/>
  <c r="K9" i="1"/>
  <c r="B9" i="1"/>
  <c r="C27" i="1" l="1"/>
  <c r="B27" i="1"/>
  <c r="C13" i="1"/>
  <c r="C14" i="1" s="1"/>
  <c r="D13" i="1"/>
  <c r="D14" i="1" s="1"/>
  <c r="E13" i="1"/>
  <c r="E14" i="1" s="1"/>
  <c r="F13" i="1"/>
  <c r="F14" i="1" s="1"/>
  <c r="G13" i="1"/>
  <c r="G14" i="1" s="1"/>
  <c r="H13" i="1"/>
  <c r="H14" i="1" s="1"/>
  <c r="I13" i="1"/>
  <c r="I14" i="1" s="1"/>
  <c r="J13" i="1"/>
  <c r="J14" i="1" s="1"/>
  <c r="K13" i="1"/>
  <c r="K14" i="1" s="1"/>
  <c r="B13" i="1"/>
  <c r="B14" i="1" s="1"/>
  <c r="C11" i="1"/>
  <c r="D11" i="1"/>
  <c r="E11" i="1"/>
  <c r="F11" i="1"/>
  <c r="G11" i="1"/>
  <c r="H11" i="1"/>
  <c r="I11" i="1"/>
  <c r="J11" i="1"/>
  <c r="K11" i="1"/>
  <c r="B11" i="1"/>
</calcChain>
</file>

<file path=xl/sharedStrings.xml><?xml version="1.0" encoding="utf-8"?>
<sst xmlns="http://schemas.openxmlformats.org/spreadsheetml/2006/main" count="79" uniqueCount="24">
  <si>
    <t>Col-0 x Ler-1</t>
  </si>
  <si>
    <t>Interval</t>
  </si>
  <si>
    <t>I1</t>
  </si>
  <si>
    <t>I2</t>
  </si>
  <si>
    <t>I3</t>
  </si>
  <si>
    <t>I4</t>
  </si>
  <si>
    <t>I5</t>
  </si>
  <si>
    <t>I6</t>
  </si>
  <si>
    <t>Non-recombinants</t>
  </si>
  <si>
    <t>Recombinants</t>
  </si>
  <si>
    <t>cM</t>
  </si>
  <si>
    <t>cM/Mb</t>
  </si>
  <si>
    <t>Recombination frequency</t>
  </si>
  <si>
    <t>Inv x Ler-1</t>
  </si>
  <si>
    <t>I7</t>
  </si>
  <si>
    <t>I8</t>
  </si>
  <si>
    <t>I9</t>
  </si>
  <si>
    <t>I10</t>
  </si>
  <si>
    <t>Interval size in Mb</t>
  </si>
  <si>
    <t>Total number of samples</t>
  </si>
  <si>
    <t>Interval start position</t>
  </si>
  <si>
    <t>Interval end position</t>
  </si>
  <si>
    <t>Chromosome 2</t>
  </si>
  <si>
    <t>Chromosome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</si>
</sst>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3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abSelected="1" topLeftCell="A7" zoomScale="160" zoomScaleNormal="160" workbookViewId="0">
      <selection activeCell="K21" sqref="K21"/>
    </sheetView>
  </sheetViews>
  <sheetFormatPr defaultRowHeight="15" x14ac:dyDescent="0.25"/>
  <cols>
    <col min="1" max="1" width="27.7109375" customWidth="1"/>
  </cols>
  <sheetData>
    <row r="1" spans="1:12" x14ac:dyDescent="0.25">
      <c r="A1" t="s">
        <v>12</v>
      </c>
    </row>
    <row r="2" spans="1:12" x14ac:dyDescent="0.25">
      <c r="A2" s="12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  <c r="L2" s="2"/>
    </row>
    <row r="3" spans="1:12" x14ac:dyDescent="0.25">
      <c r="A3" s="3"/>
      <c r="B3" s="9"/>
      <c r="C3" s="9"/>
      <c r="D3" s="9"/>
      <c r="E3" s="9"/>
      <c r="F3" s="9"/>
      <c r="G3" s="9"/>
      <c r="H3" s="9"/>
      <c r="I3" s="9"/>
      <c r="J3" s="9"/>
      <c r="K3" s="9"/>
      <c r="L3" s="4"/>
    </row>
    <row r="4" spans="1:12" x14ac:dyDescent="0.25">
      <c r="A4" s="5" t="s">
        <v>13</v>
      </c>
      <c r="B4" s="9"/>
      <c r="C4" s="9"/>
      <c r="D4" s="9"/>
      <c r="E4" s="9"/>
      <c r="F4" s="9"/>
      <c r="G4" s="9"/>
      <c r="H4" s="9"/>
      <c r="I4" s="9"/>
      <c r="J4" s="9"/>
      <c r="K4" s="9"/>
      <c r="L4" s="4"/>
    </row>
    <row r="5" spans="1:12" x14ac:dyDescent="0.25">
      <c r="A5" s="3"/>
      <c r="B5" s="9"/>
      <c r="C5" s="9"/>
      <c r="D5" s="9"/>
      <c r="E5" s="9"/>
      <c r="F5" s="9"/>
      <c r="G5" s="9"/>
      <c r="H5" s="9"/>
      <c r="I5" s="9"/>
      <c r="J5" s="9"/>
      <c r="K5" s="9"/>
      <c r="L5" s="4"/>
    </row>
    <row r="6" spans="1:12" x14ac:dyDescent="0.25">
      <c r="A6" s="5" t="s">
        <v>1</v>
      </c>
      <c r="B6" s="10" t="s">
        <v>2</v>
      </c>
      <c r="C6" s="10" t="s">
        <v>3</v>
      </c>
      <c r="D6" s="10" t="s">
        <v>4</v>
      </c>
      <c r="E6" s="10" t="s">
        <v>5</v>
      </c>
      <c r="F6" s="10" t="s">
        <v>6</v>
      </c>
      <c r="G6" s="10" t="s">
        <v>7</v>
      </c>
      <c r="H6" s="10" t="s">
        <v>14</v>
      </c>
      <c r="I6" s="10" t="s">
        <v>15</v>
      </c>
      <c r="J6" s="10" t="s">
        <v>16</v>
      </c>
      <c r="K6" s="10" t="s">
        <v>17</v>
      </c>
      <c r="L6" s="4"/>
    </row>
    <row r="7" spans="1:12" x14ac:dyDescent="0.25">
      <c r="A7" s="3" t="s">
        <v>20</v>
      </c>
      <c r="B7" s="11">
        <v>1798289</v>
      </c>
      <c r="C7" s="11">
        <v>2024893</v>
      </c>
      <c r="D7" s="11">
        <v>2130656</v>
      </c>
      <c r="E7" s="11">
        <v>7120643</v>
      </c>
      <c r="F7" s="11">
        <v>8935929</v>
      </c>
      <c r="G7" s="11">
        <v>10013829</v>
      </c>
      <c r="H7" s="11">
        <v>11515073</v>
      </c>
      <c r="I7" s="11">
        <v>14562960</v>
      </c>
      <c r="J7" s="11">
        <v>15717866</v>
      </c>
      <c r="K7" s="11">
        <v>19120307</v>
      </c>
      <c r="L7" s="4"/>
    </row>
    <row r="8" spans="1:12" x14ac:dyDescent="0.25">
      <c r="A8" s="3" t="s">
        <v>21</v>
      </c>
      <c r="B8" s="11">
        <v>2024893</v>
      </c>
      <c r="C8" s="11">
        <v>2130656</v>
      </c>
      <c r="D8" s="11">
        <v>7120643</v>
      </c>
      <c r="E8" s="11">
        <v>8935929</v>
      </c>
      <c r="F8" s="11">
        <v>10013829</v>
      </c>
      <c r="G8" s="11">
        <v>11515073</v>
      </c>
      <c r="H8" s="11">
        <v>14562960</v>
      </c>
      <c r="I8" s="11">
        <v>15717866</v>
      </c>
      <c r="J8" s="11">
        <v>19120307</v>
      </c>
      <c r="K8" s="11">
        <v>19360041</v>
      </c>
      <c r="L8" s="4"/>
    </row>
    <row r="9" spans="1:12" x14ac:dyDescent="0.25">
      <c r="A9" s="3" t="s">
        <v>18</v>
      </c>
      <c r="B9" s="11">
        <f>(B8-B7)/1000000</f>
        <v>0.226604</v>
      </c>
      <c r="C9" s="11">
        <f t="shared" ref="C9:K9" si="0">(C8-C7)/1000000</f>
        <v>0.105763</v>
      </c>
      <c r="D9" s="11">
        <f t="shared" si="0"/>
        <v>4.9899870000000002</v>
      </c>
      <c r="E9" s="11">
        <f t="shared" si="0"/>
        <v>1.815286</v>
      </c>
      <c r="F9" s="11">
        <f t="shared" si="0"/>
        <v>1.0779000000000001</v>
      </c>
      <c r="G9" s="11">
        <f t="shared" si="0"/>
        <v>1.501244</v>
      </c>
      <c r="H9" s="11">
        <f t="shared" si="0"/>
        <v>3.0478869999999998</v>
      </c>
      <c r="I9" s="11">
        <f t="shared" si="0"/>
        <v>1.154906</v>
      </c>
      <c r="J9" s="11">
        <f t="shared" si="0"/>
        <v>3.402441</v>
      </c>
      <c r="K9" s="11">
        <f t="shared" si="0"/>
        <v>0.239734</v>
      </c>
      <c r="L9" s="4"/>
    </row>
    <row r="10" spans="1:12" x14ac:dyDescent="0.25">
      <c r="A10" s="3" t="s">
        <v>9</v>
      </c>
      <c r="B10" s="11">
        <v>11</v>
      </c>
      <c r="C10" s="11">
        <v>1</v>
      </c>
      <c r="D10" s="11">
        <v>7</v>
      </c>
      <c r="E10" s="11">
        <v>3</v>
      </c>
      <c r="F10" s="11">
        <v>7</v>
      </c>
      <c r="G10" s="11">
        <v>7</v>
      </c>
      <c r="H10" s="11">
        <v>5</v>
      </c>
      <c r="I10" s="11">
        <v>3</v>
      </c>
      <c r="J10" s="11">
        <v>0</v>
      </c>
      <c r="K10" s="11">
        <v>23</v>
      </c>
      <c r="L10" s="4"/>
    </row>
    <row r="11" spans="1:12" x14ac:dyDescent="0.25">
      <c r="A11" s="3" t="s">
        <v>8</v>
      </c>
      <c r="B11" s="11">
        <f>B12-B10</f>
        <v>389</v>
      </c>
      <c r="C11" s="11">
        <f t="shared" ref="C11:K11" si="1">C12-C10</f>
        <v>399</v>
      </c>
      <c r="D11" s="11">
        <f t="shared" si="1"/>
        <v>393</v>
      </c>
      <c r="E11" s="11">
        <f t="shared" si="1"/>
        <v>397</v>
      </c>
      <c r="F11" s="11">
        <f t="shared" si="1"/>
        <v>393</v>
      </c>
      <c r="G11" s="11">
        <f t="shared" si="1"/>
        <v>393</v>
      </c>
      <c r="H11" s="11">
        <f t="shared" si="1"/>
        <v>395</v>
      </c>
      <c r="I11" s="11">
        <f t="shared" si="1"/>
        <v>397</v>
      </c>
      <c r="J11" s="11">
        <f t="shared" si="1"/>
        <v>400</v>
      </c>
      <c r="K11" s="11">
        <f t="shared" si="1"/>
        <v>377</v>
      </c>
      <c r="L11" s="4"/>
    </row>
    <row r="12" spans="1:12" x14ac:dyDescent="0.25">
      <c r="A12" s="3" t="s">
        <v>19</v>
      </c>
      <c r="B12" s="11">
        <v>400</v>
      </c>
      <c r="C12" s="11">
        <v>400</v>
      </c>
      <c r="D12" s="11">
        <v>400</v>
      </c>
      <c r="E12" s="11">
        <v>400</v>
      </c>
      <c r="F12" s="11">
        <v>400</v>
      </c>
      <c r="G12" s="11">
        <v>400</v>
      </c>
      <c r="H12" s="11">
        <v>400</v>
      </c>
      <c r="I12" s="11">
        <v>400</v>
      </c>
      <c r="J12" s="11">
        <v>400</v>
      </c>
      <c r="K12" s="11">
        <v>400</v>
      </c>
      <c r="L12" s="4"/>
    </row>
    <row r="13" spans="1:12" x14ac:dyDescent="0.25">
      <c r="A13" s="3" t="s">
        <v>10</v>
      </c>
      <c r="B13" s="11">
        <f>(B10/B12)*100</f>
        <v>2.75</v>
      </c>
      <c r="C13" s="11">
        <f t="shared" ref="C13:K13" si="2">(C10/C12)*100</f>
        <v>0.25</v>
      </c>
      <c r="D13" s="11">
        <f t="shared" si="2"/>
        <v>1.7500000000000002</v>
      </c>
      <c r="E13" s="11">
        <f t="shared" si="2"/>
        <v>0.75</v>
      </c>
      <c r="F13" s="11">
        <f t="shared" si="2"/>
        <v>1.7500000000000002</v>
      </c>
      <c r="G13" s="11">
        <f t="shared" si="2"/>
        <v>1.7500000000000002</v>
      </c>
      <c r="H13" s="11">
        <f t="shared" si="2"/>
        <v>1.25</v>
      </c>
      <c r="I13" s="11">
        <f t="shared" si="2"/>
        <v>0.75</v>
      </c>
      <c r="J13" s="11">
        <f t="shared" si="2"/>
        <v>0</v>
      </c>
      <c r="K13" s="11">
        <f t="shared" si="2"/>
        <v>5.75</v>
      </c>
      <c r="L13" s="4"/>
    </row>
    <row r="14" spans="1:12" x14ac:dyDescent="0.25">
      <c r="A14" s="3" t="s">
        <v>11</v>
      </c>
      <c r="B14" s="11">
        <f>B13/B9</f>
        <v>12.135708107535613</v>
      </c>
      <c r="C14" s="11">
        <f t="shared" ref="C14:K14" si="3">C13/C9</f>
        <v>2.3637756115087507</v>
      </c>
      <c r="D14" s="11">
        <f t="shared" si="3"/>
        <v>0.35070231645894073</v>
      </c>
      <c r="E14" s="11">
        <f t="shared" si="3"/>
        <v>0.41315803680521968</v>
      </c>
      <c r="F14" s="11">
        <f t="shared" si="3"/>
        <v>1.6235272288709528</v>
      </c>
      <c r="G14" s="11">
        <f t="shared" si="3"/>
        <v>1.165699912872258</v>
      </c>
      <c r="H14" s="11">
        <f t="shared" si="3"/>
        <v>0.41012019146379119</v>
      </c>
      <c r="I14" s="11">
        <f t="shared" si="3"/>
        <v>0.64940350123733015</v>
      </c>
      <c r="J14" s="11">
        <f t="shared" si="3"/>
        <v>0</v>
      </c>
      <c r="K14" s="11">
        <f t="shared" si="3"/>
        <v>23.984916615915974</v>
      </c>
      <c r="L14" s="4"/>
    </row>
    <row r="15" spans="1:12" x14ac:dyDescent="0.25">
      <c r="A15" s="3"/>
      <c r="B15" s="9"/>
      <c r="C15" s="9"/>
      <c r="D15" s="9"/>
      <c r="E15" s="9"/>
      <c r="F15" s="9"/>
      <c r="G15" s="9"/>
      <c r="H15" s="9"/>
      <c r="I15" s="9"/>
      <c r="J15" s="9"/>
      <c r="K15" s="9"/>
      <c r="L15" s="4"/>
    </row>
    <row r="16" spans="1:12" x14ac:dyDescent="0.25">
      <c r="A16" s="3"/>
      <c r="B16" s="9"/>
      <c r="C16" s="9"/>
      <c r="D16" s="9"/>
      <c r="E16" s="9"/>
      <c r="F16" s="9"/>
      <c r="G16" s="9"/>
      <c r="H16" s="9"/>
      <c r="I16" s="9"/>
      <c r="J16" s="9"/>
      <c r="K16" s="9"/>
      <c r="L16" s="4"/>
    </row>
    <row r="17" spans="1:12" x14ac:dyDescent="0.25">
      <c r="A17" s="5" t="s">
        <v>0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4"/>
    </row>
    <row r="18" spans="1:12" x14ac:dyDescent="0.25">
      <c r="A18" s="3"/>
      <c r="B18" s="9"/>
      <c r="C18" s="9"/>
      <c r="D18" s="9"/>
      <c r="E18" s="9"/>
      <c r="F18" s="9"/>
      <c r="G18" s="9"/>
      <c r="H18" s="9"/>
      <c r="I18" s="9"/>
      <c r="J18" s="9"/>
      <c r="K18" s="9"/>
      <c r="L18" s="4"/>
    </row>
    <row r="19" spans="1:12" x14ac:dyDescent="0.25">
      <c r="A19" s="5" t="s">
        <v>1</v>
      </c>
      <c r="B19" s="10" t="s">
        <v>2</v>
      </c>
      <c r="C19" s="10" t="s">
        <v>3</v>
      </c>
      <c r="D19" s="10" t="s">
        <v>4</v>
      </c>
      <c r="E19" s="10" t="s">
        <v>5</v>
      </c>
      <c r="F19" s="10" t="s">
        <v>6</v>
      </c>
      <c r="G19" s="10" t="s">
        <v>7</v>
      </c>
      <c r="H19" s="10" t="s">
        <v>14</v>
      </c>
      <c r="I19" s="10" t="s">
        <v>15</v>
      </c>
      <c r="J19" s="10" t="s">
        <v>16</v>
      </c>
      <c r="K19" s="10" t="s">
        <v>17</v>
      </c>
      <c r="L19" s="4"/>
    </row>
    <row r="20" spans="1:12" x14ac:dyDescent="0.25">
      <c r="A20" s="3" t="s">
        <v>20</v>
      </c>
      <c r="B20" s="11">
        <v>1798289</v>
      </c>
      <c r="C20" s="11">
        <v>2024893</v>
      </c>
      <c r="D20" s="11">
        <v>2130656</v>
      </c>
      <c r="E20" s="11">
        <v>7120643</v>
      </c>
      <c r="F20" s="11">
        <v>8935929</v>
      </c>
      <c r="G20" s="11">
        <v>10013829</v>
      </c>
      <c r="H20" s="11">
        <v>11515073</v>
      </c>
      <c r="I20" s="11">
        <v>14562960</v>
      </c>
      <c r="J20" s="11">
        <v>15717866</v>
      </c>
      <c r="K20" s="11">
        <v>19120307</v>
      </c>
      <c r="L20" s="4"/>
    </row>
    <row r="21" spans="1:12" x14ac:dyDescent="0.25">
      <c r="A21" s="3" t="s">
        <v>21</v>
      </c>
      <c r="B21" s="11">
        <v>2024893</v>
      </c>
      <c r="C21" s="11">
        <v>2130656</v>
      </c>
      <c r="D21" s="11">
        <v>7120643</v>
      </c>
      <c r="E21" s="11">
        <v>8935929</v>
      </c>
      <c r="F21" s="11">
        <v>10013829</v>
      </c>
      <c r="G21" s="11">
        <v>11515073</v>
      </c>
      <c r="H21" s="11">
        <v>14562960</v>
      </c>
      <c r="I21" s="11">
        <v>15717866</v>
      </c>
      <c r="J21" s="11">
        <v>19120307</v>
      </c>
      <c r="K21" s="11">
        <v>19360041</v>
      </c>
      <c r="L21" s="4"/>
    </row>
    <row r="22" spans="1:12" x14ac:dyDescent="0.25">
      <c r="A22" s="3" t="s">
        <v>18</v>
      </c>
      <c r="B22" s="11">
        <f>(B21-B20)/1000000</f>
        <v>0.226604</v>
      </c>
      <c r="C22" s="11">
        <f t="shared" ref="C22" si="4">(C21-C20)/1000000</f>
        <v>0.105763</v>
      </c>
      <c r="D22" s="11">
        <f t="shared" ref="D22" si="5">(D21-D20)/1000000</f>
        <v>4.9899870000000002</v>
      </c>
      <c r="E22" s="11">
        <f t="shared" ref="E22" si="6">(E21-E20)/1000000</f>
        <v>1.815286</v>
      </c>
      <c r="F22" s="11">
        <f t="shared" ref="F22" si="7">(F21-F20)/1000000</f>
        <v>1.0779000000000001</v>
      </c>
      <c r="G22" s="11">
        <f t="shared" ref="G22" si="8">(G21-G20)/1000000</f>
        <v>1.501244</v>
      </c>
      <c r="H22" s="11">
        <f t="shared" ref="H22" si="9">(H21-H20)/1000000</f>
        <v>3.0478869999999998</v>
      </c>
      <c r="I22" s="11">
        <f t="shared" ref="I22" si="10">(I21-I20)/1000000</f>
        <v>1.154906</v>
      </c>
      <c r="J22" s="11">
        <f t="shared" ref="J22" si="11">(J21-J20)/1000000</f>
        <v>3.402441</v>
      </c>
      <c r="K22" s="11">
        <f t="shared" ref="K22" si="12">(K21-K20)/1000000</f>
        <v>0.239734</v>
      </c>
      <c r="L22" s="4"/>
    </row>
    <row r="23" spans="1:12" x14ac:dyDescent="0.25">
      <c r="A23" s="3" t="s">
        <v>9</v>
      </c>
      <c r="B23" s="11">
        <v>17</v>
      </c>
      <c r="C23" s="11">
        <v>3</v>
      </c>
      <c r="D23" s="11">
        <v>92</v>
      </c>
      <c r="E23" s="11">
        <v>43</v>
      </c>
      <c r="F23" s="11">
        <v>33</v>
      </c>
      <c r="G23" s="11">
        <v>45</v>
      </c>
      <c r="H23" s="11">
        <v>74</v>
      </c>
      <c r="I23" s="11">
        <v>18</v>
      </c>
      <c r="J23" s="11">
        <v>81</v>
      </c>
      <c r="K23" s="11">
        <v>13</v>
      </c>
      <c r="L23" s="4"/>
    </row>
    <row r="24" spans="1:12" x14ac:dyDescent="0.25">
      <c r="A24" s="3" t="s">
        <v>8</v>
      </c>
      <c r="B24" s="11">
        <f>B25-B23</f>
        <v>383</v>
      </c>
      <c r="C24" s="11">
        <f t="shared" ref="C24:K24" si="13">C25-C23</f>
        <v>397</v>
      </c>
      <c r="D24" s="11">
        <f t="shared" si="13"/>
        <v>308</v>
      </c>
      <c r="E24" s="11">
        <f t="shared" si="13"/>
        <v>357</v>
      </c>
      <c r="F24" s="11">
        <f t="shared" si="13"/>
        <v>367</v>
      </c>
      <c r="G24" s="11">
        <f t="shared" si="13"/>
        <v>355</v>
      </c>
      <c r="H24" s="11">
        <f t="shared" si="13"/>
        <v>326</v>
      </c>
      <c r="I24" s="11">
        <f t="shared" si="13"/>
        <v>382</v>
      </c>
      <c r="J24" s="11">
        <f t="shared" si="13"/>
        <v>319</v>
      </c>
      <c r="K24" s="11">
        <f t="shared" si="13"/>
        <v>387</v>
      </c>
      <c r="L24" s="4"/>
    </row>
    <row r="25" spans="1:12" x14ac:dyDescent="0.25">
      <c r="A25" s="3" t="s">
        <v>19</v>
      </c>
      <c r="B25" s="11">
        <v>400</v>
      </c>
      <c r="C25" s="11">
        <v>400</v>
      </c>
      <c r="D25" s="11">
        <v>400</v>
      </c>
      <c r="E25" s="11">
        <v>400</v>
      </c>
      <c r="F25" s="11">
        <v>400</v>
      </c>
      <c r="G25" s="11">
        <v>400</v>
      </c>
      <c r="H25" s="11">
        <v>400</v>
      </c>
      <c r="I25" s="11">
        <v>400</v>
      </c>
      <c r="J25" s="11">
        <v>400</v>
      </c>
      <c r="K25" s="11">
        <v>400</v>
      </c>
      <c r="L25" s="4"/>
    </row>
    <row r="26" spans="1:12" x14ac:dyDescent="0.25">
      <c r="A26" s="3" t="s">
        <v>10</v>
      </c>
      <c r="B26" s="11">
        <f>(B23/B25)*100</f>
        <v>4.25</v>
      </c>
      <c r="C26" s="11">
        <f t="shared" ref="C26:K26" si="14">(C23/C25)*100</f>
        <v>0.75</v>
      </c>
      <c r="D26" s="11">
        <f t="shared" si="14"/>
        <v>23</v>
      </c>
      <c r="E26" s="11">
        <f t="shared" si="14"/>
        <v>10.75</v>
      </c>
      <c r="F26" s="11">
        <f t="shared" si="14"/>
        <v>8.25</v>
      </c>
      <c r="G26" s="11">
        <f t="shared" si="14"/>
        <v>11.25</v>
      </c>
      <c r="H26" s="11">
        <f t="shared" si="14"/>
        <v>18.5</v>
      </c>
      <c r="I26" s="11">
        <f t="shared" si="14"/>
        <v>4.5</v>
      </c>
      <c r="J26" s="11">
        <f t="shared" si="14"/>
        <v>20.25</v>
      </c>
      <c r="K26" s="11">
        <f t="shared" si="14"/>
        <v>3.25</v>
      </c>
      <c r="L26" s="4"/>
    </row>
    <row r="27" spans="1:12" x14ac:dyDescent="0.25">
      <c r="A27" s="3" t="s">
        <v>11</v>
      </c>
      <c r="B27" s="11">
        <f>B26/B22</f>
        <v>18.755185257100493</v>
      </c>
      <c r="C27" s="11">
        <f t="shared" ref="C27:K27" si="15">C26/C22</f>
        <v>7.0913268345262521</v>
      </c>
      <c r="D27" s="11">
        <f t="shared" si="15"/>
        <v>4.6092304448889347</v>
      </c>
      <c r="E27" s="11">
        <f t="shared" si="15"/>
        <v>5.9219318608748157</v>
      </c>
      <c r="F27" s="11">
        <f t="shared" si="15"/>
        <v>7.6537712218202056</v>
      </c>
      <c r="G27" s="11">
        <f t="shared" si="15"/>
        <v>7.4937851541788012</v>
      </c>
      <c r="H27" s="11">
        <f t="shared" si="15"/>
        <v>6.0697788336641096</v>
      </c>
      <c r="I27" s="11">
        <f t="shared" si="15"/>
        <v>3.8964210074239807</v>
      </c>
      <c r="J27" s="11">
        <f t="shared" si="15"/>
        <v>5.9516094474525785</v>
      </c>
      <c r="K27" s="11">
        <f t="shared" si="15"/>
        <v>13.556692000300332</v>
      </c>
      <c r="L27" s="4"/>
    </row>
    <row r="28" spans="1:12" x14ac:dyDescent="0.25">
      <c r="A28" s="6"/>
      <c r="B28" s="7"/>
      <c r="C28" s="7"/>
      <c r="D28" s="7"/>
      <c r="E28" s="7"/>
      <c r="F28" s="7"/>
      <c r="G28" s="7"/>
      <c r="H28" s="7"/>
      <c r="I28" s="7"/>
      <c r="J28" s="7"/>
      <c r="K28" s="7"/>
      <c r="L28" s="8"/>
    </row>
    <row r="31" spans="1:12" x14ac:dyDescent="0.25">
      <c r="A31" s="12" t="s">
        <v>23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2"/>
    </row>
    <row r="32" spans="1:12" x14ac:dyDescent="0.25">
      <c r="A32" s="3"/>
      <c r="B32" s="9"/>
      <c r="C32" s="9"/>
      <c r="D32" s="9"/>
      <c r="E32" s="9"/>
      <c r="F32" s="9"/>
      <c r="G32" s="9"/>
      <c r="H32" s="9"/>
      <c r="I32" s="9"/>
      <c r="J32" s="9"/>
      <c r="K32" s="9"/>
      <c r="L32" s="4"/>
    </row>
    <row r="33" spans="1:15" x14ac:dyDescent="0.25">
      <c r="A33" s="5" t="s">
        <v>13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4"/>
    </row>
    <row r="34" spans="1:15" x14ac:dyDescent="0.25">
      <c r="A34" s="3"/>
      <c r="B34" s="9"/>
      <c r="C34" s="9"/>
      <c r="D34" s="9"/>
      <c r="E34" s="9"/>
      <c r="F34" s="9"/>
      <c r="G34" s="9"/>
      <c r="H34" s="9"/>
      <c r="I34" s="9"/>
      <c r="J34" s="9"/>
      <c r="K34" s="9"/>
      <c r="L34" s="4"/>
      <c r="M34" s="9"/>
      <c r="O34" s="9"/>
    </row>
    <row r="35" spans="1:15" x14ac:dyDescent="0.25">
      <c r="A35" s="5" t="s">
        <v>1</v>
      </c>
      <c r="B35" s="10" t="s">
        <v>2</v>
      </c>
      <c r="C35" s="10" t="s">
        <v>3</v>
      </c>
      <c r="D35" s="10" t="s">
        <v>4</v>
      </c>
      <c r="E35" s="10" t="s">
        <v>5</v>
      </c>
      <c r="F35" s="10" t="s">
        <v>6</v>
      </c>
      <c r="G35" s="10" t="s">
        <v>7</v>
      </c>
      <c r="H35" s="10" t="s">
        <v>14</v>
      </c>
      <c r="I35" s="10" t="s">
        <v>15</v>
      </c>
      <c r="J35" s="9"/>
      <c r="K35" s="9"/>
      <c r="L35" s="4"/>
      <c r="M35" s="9"/>
      <c r="O35" s="9"/>
    </row>
    <row r="36" spans="1:15" x14ac:dyDescent="0.25">
      <c r="A36" s="3" t="s">
        <v>20</v>
      </c>
      <c r="B36" s="11">
        <v>160688</v>
      </c>
      <c r="C36" s="11">
        <v>3279079</v>
      </c>
      <c r="D36" s="11">
        <v>5696390</v>
      </c>
      <c r="E36" s="11">
        <v>8876464</v>
      </c>
      <c r="F36" s="11">
        <v>11581079</v>
      </c>
      <c r="G36" s="11">
        <v>13570436</v>
      </c>
      <c r="H36" s="11">
        <v>16565564</v>
      </c>
      <c r="I36" s="11">
        <v>19515366</v>
      </c>
      <c r="J36" s="9"/>
      <c r="K36" s="9"/>
      <c r="L36" s="4"/>
      <c r="M36" s="9"/>
      <c r="O36" s="9"/>
    </row>
    <row r="37" spans="1:15" x14ac:dyDescent="0.25">
      <c r="A37" s="3" t="s">
        <v>21</v>
      </c>
      <c r="B37" s="11">
        <v>3279079</v>
      </c>
      <c r="C37" s="11">
        <v>5696390</v>
      </c>
      <c r="D37" s="11">
        <v>8876464</v>
      </c>
      <c r="E37" s="11">
        <v>11581079</v>
      </c>
      <c r="F37" s="11">
        <v>13570436</v>
      </c>
      <c r="G37" s="11">
        <v>16565564</v>
      </c>
      <c r="H37" s="11">
        <v>19515366</v>
      </c>
      <c r="I37" s="11">
        <v>20997574</v>
      </c>
      <c r="J37" s="9"/>
      <c r="K37" s="9"/>
      <c r="L37" s="4"/>
      <c r="M37" s="9"/>
      <c r="O37" s="9"/>
    </row>
    <row r="38" spans="1:15" x14ac:dyDescent="0.25">
      <c r="A38" s="3" t="s">
        <v>18</v>
      </c>
      <c r="B38" s="11">
        <f>(B37-B36)/1000000</f>
        <v>3.1183909999999999</v>
      </c>
      <c r="C38" s="11">
        <f t="shared" ref="C38:I38" si="16">(C37-C36)/1000000</f>
        <v>2.4173110000000002</v>
      </c>
      <c r="D38" s="11">
        <f t="shared" si="16"/>
        <v>3.1800739999999998</v>
      </c>
      <c r="E38" s="11">
        <f t="shared" si="16"/>
        <v>2.704615</v>
      </c>
      <c r="F38" s="11">
        <f t="shared" si="16"/>
        <v>1.989357</v>
      </c>
      <c r="G38" s="11">
        <f t="shared" si="16"/>
        <v>2.9951279999999998</v>
      </c>
      <c r="H38" s="11">
        <f t="shared" si="16"/>
        <v>2.949802</v>
      </c>
      <c r="I38" s="11">
        <f t="shared" si="16"/>
        <v>1.482208</v>
      </c>
      <c r="J38" s="9"/>
      <c r="K38" s="9"/>
      <c r="L38" s="4"/>
      <c r="M38" s="9"/>
      <c r="O38" s="9"/>
    </row>
    <row r="39" spans="1:15" x14ac:dyDescent="0.25">
      <c r="A39" s="3" t="s">
        <v>9</v>
      </c>
      <c r="B39" s="11">
        <v>69</v>
      </c>
      <c r="C39" s="11">
        <v>45</v>
      </c>
      <c r="D39" s="11">
        <v>79</v>
      </c>
      <c r="E39" s="11">
        <v>117</v>
      </c>
      <c r="F39" s="11">
        <v>22</v>
      </c>
      <c r="G39" s="11">
        <v>70</v>
      </c>
      <c r="H39" s="11">
        <v>84</v>
      </c>
      <c r="I39" s="11">
        <v>41</v>
      </c>
      <c r="J39" s="9"/>
      <c r="K39" s="9"/>
      <c r="L39" s="4"/>
      <c r="M39" s="9"/>
      <c r="O39" s="9"/>
    </row>
    <row r="40" spans="1:15" x14ac:dyDescent="0.25">
      <c r="A40" s="3" t="s">
        <v>8</v>
      </c>
      <c r="B40" s="11">
        <f>B41-B39</f>
        <v>331</v>
      </c>
      <c r="C40" s="11">
        <f t="shared" ref="C40:I40" si="17">C41-C39</f>
        <v>355</v>
      </c>
      <c r="D40" s="11">
        <f t="shared" si="17"/>
        <v>321</v>
      </c>
      <c r="E40" s="11">
        <f t="shared" si="17"/>
        <v>283</v>
      </c>
      <c r="F40" s="11">
        <f t="shared" si="17"/>
        <v>378</v>
      </c>
      <c r="G40" s="11">
        <f t="shared" si="17"/>
        <v>330</v>
      </c>
      <c r="H40" s="11">
        <f t="shared" si="17"/>
        <v>316</v>
      </c>
      <c r="I40" s="11">
        <f t="shared" si="17"/>
        <v>359</v>
      </c>
      <c r="J40" s="9"/>
      <c r="K40" s="9"/>
      <c r="L40" s="4"/>
      <c r="M40" s="9"/>
      <c r="O40" s="9"/>
    </row>
    <row r="41" spans="1:15" x14ac:dyDescent="0.25">
      <c r="A41" s="3" t="s">
        <v>19</v>
      </c>
      <c r="B41" s="11">
        <v>400</v>
      </c>
      <c r="C41" s="11">
        <v>400</v>
      </c>
      <c r="D41" s="11">
        <v>400</v>
      </c>
      <c r="E41" s="11">
        <v>400</v>
      </c>
      <c r="F41" s="11">
        <v>400</v>
      </c>
      <c r="G41" s="11">
        <v>400</v>
      </c>
      <c r="H41" s="11">
        <v>400</v>
      </c>
      <c r="I41" s="11">
        <v>400</v>
      </c>
      <c r="J41" s="9"/>
      <c r="K41" s="9"/>
      <c r="L41" s="4"/>
      <c r="M41" s="9"/>
      <c r="O41" s="9"/>
    </row>
    <row r="42" spans="1:15" x14ac:dyDescent="0.25">
      <c r="A42" s="3" t="s">
        <v>10</v>
      </c>
      <c r="B42" s="11">
        <f>(B39/B41)*100</f>
        <v>17.25</v>
      </c>
      <c r="C42" s="11">
        <f t="shared" ref="C42:I42" si="18">(C39/C41)*100</f>
        <v>11.25</v>
      </c>
      <c r="D42" s="11">
        <f t="shared" si="18"/>
        <v>19.75</v>
      </c>
      <c r="E42" s="11">
        <f t="shared" si="18"/>
        <v>29.25</v>
      </c>
      <c r="F42" s="11">
        <f t="shared" si="18"/>
        <v>5.5</v>
      </c>
      <c r="G42" s="11">
        <f t="shared" si="18"/>
        <v>17.5</v>
      </c>
      <c r="H42" s="11">
        <f t="shared" si="18"/>
        <v>21</v>
      </c>
      <c r="I42" s="11">
        <f t="shared" si="18"/>
        <v>10.25</v>
      </c>
      <c r="J42" s="9"/>
      <c r="K42" s="9"/>
      <c r="L42" s="4"/>
      <c r="M42" s="9"/>
      <c r="O42" s="9"/>
    </row>
    <row r="43" spans="1:15" x14ac:dyDescent="0.25">
      <c r="A43" s="3" t="s">
        <v>11</v>
      </c>
      <c r="B43" s="11">
        <f>B42/B38</f>
        <v>5.5316988793259085</v>
      </c>
      <c r="C43" s="11">
        <f t="shared" ref="C43:I43" si="19">C42/C38</f>
        <v>4.6539315793458096</v>
      </c>
      <c r="D43" s="11">
        <f t="shared" si="19"/>
        <v>6.2105473017294566</v>
      </c>
      <c r="E43" s="11">
        <f t="shared" si="19"/>
        <v>10.814847954329913</v>
      </c>
      <c r="F43" s="11">
        <f t="shared" si="19"/>
        <v>2.7647124171277451</v>
      </c>
      <c r="G43" s="11">
        <f t="shared" si="19"/>
        <v>5.8428220763853833</v>
      </c>
      <c r="H43" s="11">
        <f t="shared" si="19"/>
        <v>7.1191218936050626</v>
      </c>
      <c r="I43" s="11">
        <f t="shared" si="19"/>
        <v>6.9153587080895527</v>
      </c>
      <c r="J43" s="9"/>
      <c r="K43" s="9"/>
      <c r="L43" s="4"/>
      <c r="M43" s="9"/>
      <c r="N43" s="9"/>
      <c r="O43" s="9"/>
    </row>
    <row r="44" spans="1:15" x14ac:dyDescent="0.25">
      <c r="A44" s="3"/>
      <c r="B44" s="9"/>
      <c r="C44" s="9"/>
      <c r="D44" s="9"/>
      <c r="E44" s="9"/>
      <c r="F44" s="9"/>
      <c r="G44" s="9"/>
      <c r="H44" s="9"/>
      <c r="I44" s="9"/>
      <c r="J44" s="9"/>
      <c r="K44" s="9"/>
      <c r="L44" s="4"/>
      <c r="M44" s="9"/>
      <c r="N44" s="9"/>
      <c r="O44" s="9"/>
    </row>
    <row r="45" spans="1:15" x14ac:dyDescent="0.25">
      <c r="A45" s="3"/>
      <c r="B45" s="9"/>
      <c r="C45" s="9"/>
      <c r="D45" s="9"/>
      <c r="E45" s="9"/>
      <c r="F45" s="9"/>
      <c r="G45" s="9"/>
      <c r="H45" s="9"/>
      <c r="I45" s="9"/>
      <c r="J45" s="9"/>
      <c r="K45" s="9"/>
      <c r="L45" s="4"/>
      <c r="M45" s="9"/>
      <c r="N45" s="9"/>
      <c r="O45" s="9"/>
    </row>
    <row r="46" spans="1:15" x14ac:dyDescent="0.25">
      <c r="A46" s="5" t="s">
        <v>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4"/>
      <c r="M46" s="9"/>
      <c r="N46" s="9"/>
      <c r="O46" s="9"/>
    </row>
    <row r="47" spans="1:15" x14ac:dyDescent="0.25">
      <c r="A47" s="3"/>
      <c r="B47" s="9"/>
      <c r="C47" s="9"/>
      <c r="D47" s="9"/>
      <c r="E47" s="9"/>
      <c r="F47" s="9"/>
      <c r="G47" s="9"/>
      <c r="H47" s="9"/>
      <c r="I47" s="9"/>
      <c r="J47" s="9"/>
      <c r="K47" s="9"/>
      <c r="L47" s="4"/>
      <c r="M47" s="9"/>
      <c r="N47" s="9"/>
      <c r="O47" s="9"/>
    </row>
    <row r="48" spans="1:15" x14ac:dyDescent="0.25">
      <c r="A48" s="5" t="s">
        <v>1</v>
      </c>
      <c r="B48" s="10" t="s">
        <v>2</v>
      </c>
      <c r="C48" s="10" t="s">
        <v>3</v>
      </c>
      <c r="D48" s="10" t="s">
        <v>4</v>
      </c>
      <c r="E48" s="10" t="s">
        <v>5</v>
      </c>
      <c r="F48" s="10" t="s">
        <v>6</v>
      </c>
      <c r="G48" s="10" t="s">
        <v>7</v>
      </c>
      <c r="H48" s="10" t="s">
        <v>14</v>
      </c>
      <c r="I48" s="10" t="s">
        <v>15</v>
      </c>
      <c r="J48" s="9"/>
      <c r="K48" s="9"/>
      <c r="L48" s="4"/>
    </row>
    <row r="49" spans="1:13" x14ac:dyDescent="0.25">
      <c r="A49" s="3" t="s">
        <v>20</v>
      </c>
      <c r="B49" s="11">
        <v>160688</v>
      </c>
      <c r="C49" s="11">
        <v>3279079</v>
      </c>
      <c r="D49" s="11">
        <v>5696390</v>
      </c>
      <c r="E49" s="11">
        <v>8876464</v>
      </c>
      <c r="F49" s="11">
        <v>11581079</v>
      </c>
      <c r="G49" s="11">
        <v>13570436</v>
      </c>
      <c r="H49" s="11">
        <v>16565564</v>
      </c>
      <c r="I49" s="11">
        <v>19515366</v>
      </c>
      <c r="J49" s="9"/>
      <c r="K49" s="9"/>
      <c r="L49" s="4"/>
    </row>
    <row r="50" spans="1:13" x14ac:dyDescent="0.25">
      <c r="A50" s="3" t="s">
        <v>21</v>
      </c>
      <c r="B50" s="11">
        <v>3279079</v>
      </c>
      <c r="C50" s="11">
        <v>5696390</v>
      </c>
      <c r="D50" s="11">
        <v>8876464</v>
      </c>
      <c r="E50" s="11">
        <v>11581079</v>
      </c>
      <c r="F50" s="11">
        <v>13570436</v>
      </c>
      <c r="G50" s="11">
        <v>16565564</v>
      </c>
      <c r="H50" s="11">
        <v>19515366</v>
      </c>
      <c r="I50" s="11">
        <v>20997574</v>
      </c>
      <c r="J50" s="9"/>
      <c r="K50" s="9"/>
      <c r="L50" s="4"/>
    </row>
    <row r="51" spans="1:13" x14ac:dyDescent="0.25">
      <c r="A51" s="3" t="s">
        <v>18</v>
      </c>
      <c r="B51" s="11">
        <f>(B50-B49)/1000000</f>
        <v>3.1183909999999999</v>
      </c>
      <c r="C51" s="11">
        <f t="shared" ref="C51" si="20">(C50-C49)/1000000</f>
        <v>2.4173110000000002</v>
      </c>
      <c r="D51" s="11">
        <f t="shared" ref="D51" si="21">(D50-D49)/1000000</f>
        <v>3.1800739999999998</v>
      </c>
      <c r="E51" s="11">
        <f t="shared" ref="E51" si="22">(E50-E49)/1000000</f>
        <v>2.704615</v>
      </c>
      <c r="F51" s="11">
        <f t="shared" ref="F51" si="23">(F50-F49)/1000000</f>
        <v>1.989357</v>
      </c>
      <c r="G51" s="11">
        <f t="shared" ref="G51" si="24">(G50-G49)/1000000</f>
        <v>2.9951279999999998</v>
      </c>
      <c r="H51" s="11">
        <f t="shared" ref="H51" si="25">(H50-H49)/1000000</f>
        <v>2.949802</v>
      </c>
      <c r="I51" s="11">
        <f t="shared" ref="I51" si="26">(I50-I49)/1000000</f>
        <v>1.482208</v>
      </c>
      <c r="J51" s="9"/>
      <c r="K51" s="9"/>
      <c r="L51" s="4"/>
    </row>
    <row r="52" spans="1:13" x14ac:dyDescent="0.25">
      <c r="A52" s="3" t="s">
        <v>9</v>
      </c>
      <c r="B52" s="11">
        <v>67</v>
      </c>
      <c r="C52" s="11">
        <v>50</v>
      </c>
      <c r="D52" s="11">
        <v>70</v>
      </c>
      <c r="E52" s="11">
        <v>123</v>
      </c>
      <c r="F52" s="11">
        <v>18</v>
      </c>
      <c r="G52" s="11">
        <v>51</v>
      </c>
      <c r="H52" s="11">
        <v>80</v>
      </c>
      <c r="I52" s="11">
        <v>40</v>
      </c>
      <c r="J52" s="9"/>
      <c r="K52" s="9"/>
      <c r="L52" s="4"/>
    </row>
    <row r="53" spans="1:13" x14ac:dyDescent="0.25">
      <c r="A53" s="3" t="s">
        <v>8</v>
      </c>
      <c r="B53" s="11">
        <f>B54-B52</f>
        <v>333</v>
      </c>
      <c r="C53" s="11">
        <f t="shared" ref="C53:I53" si="27">C54-C52</f>
        <v>350</v>
      </c>
      <c r="D53" s="11">
        <f t="shared" si="27"/>
        <v>330</v>
      </c>
      <c r="E53" s="11">
        <f t="shared" si="27"/>
        <v>277</v>
      </c>
      <c r="F53" s="11">
        <f t="shared" si="27"/>
        <v>382</v>
      </c>
      <c r="G53" s="11">
        <f t="shared" si="27"/>
        <v>349</v>
      </c>
      <c r="H53" s="11">
        <f t="shared" si="27"/>
        <v>320</v>
      </c>
      <c r="I53" s="11">
        <f t="shared" si="27"/>
        <v>360</v>
      </c>
      <c r="J53" s="9"/>
      <c r="K53" s="9"/>
      <c r="L53" s="4"/>
    </row>
    <row r="54" spans="1:13" x14ac:dyDescent="0.25">
      <c r="A54" s="3" t="s">
        <v>19</v>
      </c>
      <c r="B54" s="11">
        <v>400</v>
      </c>
      <c r="C54" s="11">
        <v>400</v>
      </c>
      <c r="D54" s="11">
        <v>400</v>
      </c>
      <c r="E54" s="11">
        <v>400</v>
      </c>
      <c r="F54" s="11">
        <v>400</v>
      </c>
      <c r="G54" s="11">
        <v>400</v>
      </c>
      <c r="H54" s="11">
        <v>400</v>
      </c>
      <c r="I54" s="11">
        <v>400</v>
      </c>
      <c r="J54" s="9"/>
      <c r="K54" s="9"/>
      <c r="L54" s="4"/>
    </row>
    <row r="55" spans="1:13" x14ac:dyDescent="0.25">
      <c r="A55" s="3" t="s">
        <v>10</v>
      </c>
      <c r="B55" s="11">
        <f>(B52/B54)*100</f>
        <v>16.75</v>
      </c>
      <c r="C55" s="11">
        <f t="shared" ref="C55:I55" si="28">(C52/C54)*100</f>
        <v>12.5</v>
      </c>
      <c r="D55" s="11">
        <f t="shared" si="28"/>
        <v>17.5</v>
      </c>
      <c r="E55" s="11">
        <f t="shared" si="28"/>
        <v>30.75</v>
      </c>
      <c r="F55" s="11">
        <f t="shared" si="28"/>
        <v>4.5</v>
      </c>
      <c r="G55" s="11">
        <f t="shared" si="28"/>
        <v>12.75</v>
      </c>
      <c r="H55" s="11">
        <f t="shared" si="28"/>
        <v>20</v>
      </c>
      <c r="I55" s="11">
        <f t="shared" si="28"/>
        <v>10</v>
      </c>
      <c r="J55" s="9"/>
      <c r="K55" s="9"/>
      <c r="L55" s="4"/>
    </row>
    <row r="56" spans="1:13" x14ac:dyDescent="0.25">
      <c r="A56" s="3" t="s">
        <v>11</v>
      </c>
      <c r="B56" s="11">
        <f>B55/B51</f>
        <v>5.3713597813744336</v>
      </c>
      <c r="C56" s="11">
        <f t="shared" ref="C56:I56" si="29">C55/C51</f>
        <v>5.1710350881620109</v>
      </c>
      <c r="D56" s="11">
        <f t="shared" si="29"/>
        <v>5.5030165964691387</v>
      </c>
      <c r="E56" s="11">
        <f t="shared" si="29"/>
        <v>11.369455541731448</v>
      </c>
      <c r="F56" s="11">
        <f t="shared" si="29"/>
        <v>2.2620374321954277</v>
      </c>
      <c r="G56" s="11">
        <f t="shared" si="29"/>
        <v>4.2569132270807799</v>
      </c>
      <c r="H56" s="11">
        <f t="shared" si="29"/>
        <v>6.7801160891476782</v>
      </c>
      <c r="I56" s="11">
        <f t="shared" si="29"/>
        <v>6.7466914225263928</v>
      </c>
      <c r="J56" s="9"/>
      <c r="K56" s="9"/>
      <c r="L56" s="4"/>
    </row>
    <row r="57" spans="1:13" x14ac:dyDescent="0.25">
      <c r="A57" s="6"/>
      <c r="B57" s="7"/>
      <c r="C57" s="7"/>
      <c r="D57" s="7"/>
      <c r="E57" s="7"/>
      <c r="F57" s="7"/>
      <c r="G57" s="7"/>
      <c r="H57" s="7"/>
      <c r="I57" s="7"/>
      <c r="J57" s="7"/>
      <c r="K57" s="7"/>
      <c r="L57" s="8"/>
    </row>
    <row r="58" spans="1:13" x14ac:dyDescent="0.25">
      <c r="A58" s="3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Chromosome 2&amp;3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Rönspies, Michelle Meghan (BOTANIK)</dc:creator>
  <cp:lastModifiedBy>Rönspies, Michelle Meghan (BOTANIK)</cp:lastModifiedBy>
  <dcterms:created xsi:type="dcterms:W3CDTF">2021-12-17T07:58:04Z</dcterms:created>
  <dcterms:modified xsi:type="dcterms:W3CDTF">2022-01-13T09:47:08Z</dcterms:modified>
</cp:coreProperties>
</file>