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991708\Documents\Teff\Paper for submission\"/>
    </mc:Choice>
  </mc:AlternateContent>
  <xr:revisionPtr revIDLastSave="0" documentId="13_ncr:1_{207BCA81-DEAF-49E9-B096-DCE8CFFD8490}" xr6:coauthVersionLast="47" xr6:coauthVersionMax="47" xr10:uidLastSave="{00000000-0000-0000-0000-000000000000}"/>
  <bookViews>
    <workbookView xWindow="-108" yWindow="-108" windowWidth="23256" windowHeight="12576" activeTab="2" xr2:uid="{43DF2AB5-6255-4130-92CA-EA002DE4D323}"/>
  </bookViews>
  <sheets>
    <sheet name="Additional file 1" sheetId="5" r:id="rId1"/>
    <sheet name="Additional file 2" sheetId="6" r:id="rId2"/>
    <sheet name="Additional file 3" sheetId="10" r:id="rId3"/>
    <sheet name="Addtional file 4" sheetId="11" r:id="rId4"/>
    <sheet name="Additional file 5" sheetId="2" r:id="rId5"/>
    <sheet name="Additional file 6" sheetId="7" r:id="rId6"/>
    <sheet name="Additional file 7" sheetId="8" r:id="rId7"/>
    <sheet name="Additional file 8" sheetId="12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7" i="10" l="1"/>
  <c r="L27" i="10"/>
  <c r="K27" i="10"/>
  <c r="J27" i="10"/>
  <c r="I27" i="10"/>
  <c r="H27" i="10"/>
  <c r="G27" i="10"/>
  <c r="F27" i="10"/>
  <c r="E27" i="10"/>
  <c r="D27" i="10"/>
  <c r="C27" i="10"/>
  <c r="B27" i="10"/>
  <c r="R4" i="6"/>
  <c r="R5" i="6"/>
  <c r="R6" i="6"/>
  <c r="R7" i="6"/>
  <c r="R8" i="6"/>
  <c r="R9" i="6"/>
  <c r="R10" i="6"/>
  <c r="R11" i="6"/>
  <c r="R12" i="6"/>
  <c r="R13" i="6"/>
  <c r="R14" i="6"/>
  <c r="R15" i="6"/>
  <c r="R16" i="6"/>
  <c r="R17" i="6"/>
  <c r="R18" i="6"/>
  <c r="R19" i="6"/>
  <c r="R20" i="6"/>
  <c r="R21" i="6"/>
  <c r="R22" i="6"/>
  <c r="R23" i="6"/>
  <c r="R24" i="6"/>
  <c r="R25" i="6"/>
  <c r="R26" i="6"/>
  <c r="R3" i="6"/>
  <c r="K35" i="7"/>
  <c r="K36" i="7" s="1"/>
  <c r="J35" i="7"/>
  <c r="J36" i="7" s="1"/>
  <c r="I35" i="7"/>
  <c r="I36" i="7" s="1"/>
  <c r="H35" i="7"/>
  <c r="H36" i="7" s="1"/>
  <c r="G35" i="7"/>
  <c r="G36" i="7" s="1"/>
  <c r="F35" i="7"/>
  <c r="F36" i="7" s="1"/>
  <c r="E35" i="7"/>
  <c r="E36" i="7" s="1"/>
  <c r="D35" i="7"/>
  <c r="D36" i="7" s="1"/>
</calcChain>
</file>

<file path=xl/sharedStrings.xml><?xml version="1.0" encoding="utf-8"?>
<sst xmlns="http://schemas.openxmlformats.org/spreadsheetml/2006/main" count="451" uniqueCount="262">
  <si>
    <t>Abay</t>
  </si>
  <si>
    <t>Felagot</t>
  </si>
  <si>
    <t>Heber-1</t>
  </si>
  <si>
    <t>Tseday</t>
  </si>
  <si>
    <t>Suppl table 1:  Variety information of the tef varieties used</t>
  </si>
  <si>
    <t>Common Name</t>
  </si>
  <si>
    <t>Variety Name</t>
  </si>
  <si>
    <t>Year of Release</t>
  </si>
  <si>
    <t>Days to maturity</t>
  </si>
  <si>
    <t>Plant Height (cm)</t>
  </si>
  <si>
    <t>Seed Color</t>
  </si>
  <si>
    <t>Grain Yield (t/ha)</t>
  </si>
  <si>
    <t>Abola</t>
  </si>
  <si>
    <t>DZ-Cr-438 RIL7</t>
  </si>
  <si>
    <t>110-118</t>
  </si>
  <si>
    <t>Very white</t>
  </si>
  <si>
    <t>1.5-2.8</t>
  </si>
  <si>
    <t>Ambo Toke</t>
  </si>
  <si>
    <t>DZ-01-1278</t>
  </si>
  <si>
    <t>1999/2000</t>
  </si>
  <si>
    <t>86-116</t>
  </si>
  <si>
    <t>75-112</t>
  </si>
  <si>
    <t>Brown</t>
  </si>
  <si>
    <t>1.7-2.4</t>
  </si>
  <si>
    <t>Areka-1</t>
  </si>
  <si>
    <t>DZ-01-974 X DZ-01-2788</t>
  </si>
  <si>
    <t>112-119</t>
  </si>
  <si>
    <t>85-110</t>
  </si>
  <si>
    <t>White</t>
  </si>
  <si>
    <t>2.0-2.6</t>
  </si>
  <si>
    <t>Boset</t>
  </si>
  <si>
    <t>DZ-Cr-409-RIL50d</t>
  </si>
  <si>
    <t>75-86</t>
  </si>
  <si>
    <t>75-90</t>
  </si>
  <si>
    <t>1.9-2.6</t>
  </si>
  <si>
    <t>Daga tef</t>
  </si>
  <si>
    <t>DZ-01-2675</t>
  </si>
  <si>
    <t>112-123</t>
  </si>
  <si>
    <t>47-91</t>
  </si>
  <si>
    <t>Pale White</t>
  </si>
  <si>
    <t>1.5-2.4</t>
  </si>
  <si>
    <t>Dagim</t>
  </si>
  <si>
    <t>DZ-Cr-438 RIL91A</t>
  </si>
  <si>
    <t>112-115</t>
  </si>
  <si>
    <t>2.6-3.2</t>
  </si>
  <si>
    <t>Dima</t>
  </si>
  <si>
    <t>DZ-01-2423</t>
  </si>
  <si>
    <t>92-106</t>
  </si>
  <si>
    <t>85-115</t>
  </si>
  <si>
    <t>1.7-2.3</t>
  </si>
  <si>
    <t>Dukem</t>
  </si>
  <si>
    <t>DZ-01-974</t>
  </si>
  <si>
    <t>75-137</t>
  </si>
  <si>
    <t>70-109</t>
  </si>
  <si>
    <t>2.4-3.4</t>
  </si>
  <si>
    <t>Etsub</t>
  </si>
  <si>
    <t>DZ-01-3186</t>
  </si>
  <si>
    <t>95-105</t>
  </si>
  <si>
    <t>87-112</t>
  </si>
  <si>
    <t>1.9-2.4</t>
  </si>
  <si>
    <t>DZ-Cr-442 RIL77C</t>
  </si>
  <si>
    <t>118-112</t>
  </si>
  <si>
    <t>108-112</t>
  </si>
  <si>
    <t>2.2-2.9</t>
  </si>
  <si>
    <t>Gibe</t>
  </si>
  <si>
    <t>DZ-Cr-255</t>
  </si>
  <si>
    <t>114-126</t>
  </si>
  <si>
    <t>63-116</t>
  </si>
  <si>
    <t>DZ-Cr-419</t>
  </si>
  <si>
    <t>112-124</t>
  </si>
  <si>
    <t>2.2-2.7</t>
  </si>
  <si>
    <t>Kora</t>
  </si>
  <si>
    <t>DZ-Cr-438</t>
  </si>
  <si>
    <t>110-117</t>
  </si>
  <si>
    <t>2.0-2.8</t>
  </si>
  <si>
    <t>Magna</t>
  </si>
  <si>
    <t>DZ-01-196</t>
  </si>
  <si>
    <t>80-113</t>
  </si>
  <si>
    <t>50-117</t>
  </si>
  <si>
    <t>1.8-2.4</t>
  </si>
  <si>
    <t>Negus</t>
  </si>
  <si>
    <t>DZ-Cr-429 RIL.125</t>
  </si>
  <si>
    <t>112-116</t>
  </si>
  <si>
    <t>Quncho</t>
  </si>
  <si>
    <t>DZ-Cr-387 RIL355</t>
  </si>
  <si>
    <t>86-151</t>
  </si>
  <si>
    <t>72-104</t>
  </si>
  <si>
    <t>2.0-3.2</t>
  </si>
  <si>
    <t>Simada</t>
  </si>
  <si>
    <t>DZ-Cr-285 RIL295</t>
  </si>
  <si>
    <t>75-87</t>
  </si>
  <si>
    <t>65-80</t>
  </si>
  <si>
    <t>Tesfa</t>
  </si>
  <si>
    <t>DZ-Cr-457 RIL-181</t>
  </si>
  <si>
    <t>2.0-2.5</t>
  </si>
  <si>
    <t>DZ-Cr-37</t>
  </si>
  <si>
    <t>82-90</t>
  </si>
  <si>
    <t>67-92</t>
  </si>
  <si>
    <t>1.8-2.5</t>
  </si>
  <si>
    <t>Wellenkomi</t>
  </si>
  <si>
    <t>DZ-01-787</t>
  </si>
  <si>
    <t>90-130</t>
  </si>
  <si>
    <t>50-110</t>
  </si>
  <si>
    <t>2.4-3.0</t>
  </si>
  <si>
    <t>Were-kiyu</t>
  </si>
  <si>
    <t>Acc. 214746A</t>
  </si>
  <si>
    <t>1.6-2.2</t>
  </si>
  <si>
    <t>unknown</t>
  </si>
  <si>
    <t>Line</t>
  </si>
  <si>
    <t>Ca (mg/L)</t>
  </si>
  <si>
    <t>K (mg/L)</t>
  </si>
  <si>
    <t>Mg (mg/L)</t>
  </si>
  <si>
    <t>P (mg/L)</t>
  </si>
  <si>
    <t>S (mg/L)</t>
  </si>
  <si>
    <t>Cd (µg/L)</t>
  </si>
  <si>
    <t>Cu(µg/L)</t>
  </si>
  <si>
    <t>Fe (mg/L)</t>
  </si>
  <si>
    <t>Mn (µg/L)</t>
  </si>
  <si>
    <t>Mo (µg/L)</t>
  </si>
  <si>
    <t>Pb (µg/L)</t>
  </si>
  <si>
    <t>Se (µg/L)</t>
  </si>
  <si>
    <t>Ti (µg/L)</t>
  </si>
  <si>
    <t>Zn (mg/L)</t>
  </si>
  <si>
    <t>Ambo take</t>
  </si>
  <si>
    <t>Areka</t>
  </si>
  <si>
    <t>Baset</t>
  </si>
  <si>
    <t>Nigus</t>
  </si>
  <si>
    <t>Welenkomi</t>
  </si>
  <si>
    <t>Yilmana</t>
  </si>
  <si>
    <t>Ziquala</t>
  </si>
  <si>
    <t>variety name</t>
  </si>
  <si>
    <t>SNPs</t>
  </si>
  <si>
    <t>INDELs</t>
  </si>
  <si>
    <t>Ambo toke</t>
  </si>
  <si>
    <t>Dega Tef</t>
  </si>
  <si>
    <t>Herber</t>
  </si>
  <si>
    <t>Unique</t>
  </si>
  <si>
    <t xml:space="preserve">Closest rice homolog </t>
  </si>
  <si>
    <t>INDEL or SNP total</t>
  </si>
  <si>
    <t>5 Prime UTR</t>
  </si>
  <si>
    <t>synonomous</t>
  </si>
  <si>
    <t>in frame insertion/deletion</t>
  </si>
  <si>
    <t>intron</t>
  </si>
  <si>
    <t>misssense</t>
  </si>
  <si>
    <t>frameshift</t>
  </si>
  <si>
    <t>3 prime UTR</t>
  </si>
  <si>
    <t>Other</t>
  </si>
  <si>
    <t>Et_s13047-0.19-1.mrna1</t>
  </si>
  <si>
    <t>IRT1</t>
  </si>
  <si>
    <t>Et_s13047-0.3-1.mrna1</t>
  </si>
  <si>
    <t>Et_s13047-0.1-1.mrna1</t>
  </si>
  <si>
    <t>IRT2</t>
  </si>
  <si>
    <t>Et_s13047-0.2-1.mrna1</t>
  </si>
  <si>
    <t>Et_s9539-0.44-1.mrna1</t>
  </si>
  <si>
    <t>Et_s326-2.15-1.mrna1</t>
  </si>
  <si>
    <t>ZIP1</t>
  </si>
  <si>
    <t>Et_s3548-1.55-1.mrna1</t>
  </si>
  <si>
    <t>Et_s1984-1.23-1.mrna1</t>
  </si>
  <si>
    <t>ZIP10</t>
  </si>
  <si>
    <t>Et_s4603-0.34-1.mrna1</t>
  </si>
  <si>
    <t>Et_s4603-0.36-1.mrna1</t>
  </si>
  <si>
    <t>Et_s4249-0.30-1.mrna1</t>
  </si>
  <si>
    <t>ZIP11</t>
  </si>
  <si>
    <t>Et_s709-0.29-1.mrna1</t>
  </si>
  <si>
    <t>Et_s2913-0.38-1.mrna1</t>
  </si>
  <si>
    <t>ZIP12</t>
  </si>
  <si>
    <t>Et_s3714-1.32-1.mrna1</t>
  </si>
  <si>
    <t>Et_s889-0.15-1.mrna1</t>
  </si>
  <si>
    <t>Et_s1236-0.8-1.mrna1</t>
  </si>
  <si>
    <t>ZIP2</t>
  </si>
  <si>
    <t>Et_s2714-0.31-1.mrna1</t>
  </si>
  <si>
    <t>Et_s3096-1.68-1.mrna1</t>
  </si>
  <si>
    <t>ZIP3</t>
  </si>
  <si>
    <t>Et_s1795-0.34-1.mrna1</t>
  </si>
  <si>
    <t>ZIP4</t>
  </si>
  <si>
    <t>Et_s9696-0.44-1.mrna1</t>
  </si>
  <si>
    <t>Et_s3010-0.36-1.mrna1</t>
  </si>
  <si>
    <t>ZIP5</t>
  </si>
  <si>
    <t>Et_s5497-0.18-1.mrna1</t>
  </si>
  <si>
    <t>Et_s3579-1.35-1.mrna1</t>
  </si>
  <si>
    <t>ZIP6</t>
  </si>
  <si>
    <t>Et_s8589-1.2-1.mrna1</t>
  </si>
  <si>
    <t>Et_s2829-0.13-1.mrna1</t>
  </si>
  <si>
    <t>ZIP7</t>
  </si>
  <si>
    <t>Et_s4134-0.18-1.mrna1</t>
  </si>
  <si>
    <t>Et_s1518-0.4-1.mrna1</t>
  </si>
  <si>
    <t>ZIP8</t>
  </si>
  <si>
    <t>Et_s3533-0.3-1.mrna1</t>
  </si>
  <si>
    <t>Et_s5205-0.22-1.mrna1</t>
  </si>
  <si>
    <t>Et_s5712-1.39-1.mrna1</t>
  </si>
  <si>
    <t>Et_s3010-0.37-1.mrna1</t>
  </si>
  <si>
    <t>ZIP9</t>
  </si>
  <si>
    <t>Et_s5497-0.14-1.mrna1</t>
  </si>
  <si>
    <t>Percent total</t>
  </si>
  <si>
    <t>Total</t>
  </si>
  <si>
    <t>Et_s1859-0.32-1.mrna1</t>
  </si>
  <si>
    <t>Et_s1859-0.32-2.mrna1</t>
  </si>
  <si>
    <t>Et_s1976-1.31-1.mrna1</t>
  </si>
  <si>
    <t>HMA6</t>
  </si>
  <si>
    <t>Et_s2913-0.28-1.mrna1</t>
  </si>
  <si>
    <t>HMA4</t>
  </si>
  <si>
    <t>Et_s3091-2.42-1.mrna1</t>
  </si>
  <si>
    <t>HMA5</t>
  </si>
  <si>
    <t>Et_s3193-0.29-1.mrna1</t>
  </si>
  <si>
    <t>Et_s3213-0.29-1.mrna1</t>
  </si>
  <si>
    <t>Et_s4107-1.26-1.mrna1</t>
  </si>
  <si>
    <t>HMA2</t>
  </si>
  <si>
    <t>Et_s462-1.43-1.mrna1</t>
  </si>
  <si>
    <t>Et_s494-1.32-1.mrna1</t>
  </si>
  <si>
    <t>Et_s5712-1.38-1.mrna1</t>
  </si>
  <si>
    <t>HMA1</t>
  </si>
  <si>
    <t>Et_s6192-0.14-1.mrna1</t>
  </si>
  <si>
    <t>HMA9</t>
  </si>
  <si>
    <t>Et_s7505-0.33-1.mrna1</t>
  </si>
  <si>
    <t>Et_s9972-1.46-1.mrna1</t>
  </si>
  <si>
    <t>Total mutations</t>
  </si>
  <si>
    <t>Percentage of total mutations</t>
  </si>
  <si>
    <t>% N</t>
  </si>
  <si>
    <t>phytate</t>
  </si>
  <si>
    <t>Converted protein content</t>
  </si>
  <si>
    <t>Catechin</t>
  </si>
  <si>
    <t>Kaempferol</t>
  </si>
  <si>
    <t>Myricetin</t>
  </si>
  <si>
    <t>Quercetin</t>
  </si>
  <si>
    <t>Kaempferol Glycoside</t>
  </si>
  <si>
    <t>Gallic Acid</t>
  </si>
  <si>
    <t>Ferulic Acid</t>
  </si>
  <si>
    <t>Cinnamic Acid</t>
  </si>
  <si>
    <t>Quercetin Glycoside</t>
  </si>
  <si>
    <t>Salicylic Acid</t>
  </si>
  <si>
    <t>Vanillic Acid</t>
  </si>
  <si>
    <t>Phenolic compunds not detected:</t>
  </si>
  <si>
    <t>Cyanidin</t>
  </si>
  <si>
    <t>Cyanidin glycoside</t>
  </si>
  <si>
    <t>Delphinidin</t>
  </si>
  <si>
    <t>Delphinidin glycoside</t>
  </si>
  <si>
    <t>Flavone</t>
  </si>
  <si>
    <t>Pelagonidin</t>
  </si>
  <si>
    <t>Mean</t>
  </si>
  <si>
    <t>Pearson correlations</t>
  </si>
  <si>
    <t>Cinnamic acid</t>
  </si>
  <si>
    <t>Ferulic acid</t>
  </si>
  <si>
    <t>Gallic acid</t>
  </si>
  <si>
    <t>K. glycoside</t>
  </si>
  <si>
    <t>Salicylic acid</t>
  </si>
  <si>
    <t>Vanillic acid</t>
  </si>
  <si>
    <t>Fe</t>
  </si>
  <si>
    <t>Phytate</t>
  </si>
  <si>
    <t xml:space="preserve">Protocatechuic Acid </t>
  </si>
  <si>
    <t>p-Coumaric Acid</t>
  </si>
  <si>
    <t>Quercetin glycoside</t>
  </si>
  <si>
    <t>het</t>
  </si>
  <si>
    <t>mut</t>
  </si>
  <si>
    <t>WT</t>
  </si>
  <si>
    <r>
      <t>Additional file 3: Average amounts of 12 phenolic compounds found in twenty-four teff varieties (</t>
    </r>
    <r>
      <rPr>
        <b/>
        <sz val="11"/>
        <color theme="1"/>
        <rFont val="Calibri"/>
        <family val="2"/>
      </rPr>
      <t>µg/g flour)</t>
    </r>
    <r>
      <rPr>
        <b/>
        <sz val="11"/>
        <color theme="1"/>
        <rFont val="Calibri"/>
        <family val="2"/>
        <scheme val="minor"/>
      </rPr>
      <t xml:space="preserve"> and 7 phenolics not found in significant quantities</t>
    </r>
  </si>
  <si>
    <t>Additional file 2: Average elemental concentrations of three replicates of teff flour acid digested and measured by ICP-MS, phytate, and N levels measured by Dumas.</t>
  </si>
  <si>
    <t>Additional file 1: Twenty-four teff varieites use in study</t>
  </si>
  <si>
    <r>
      <rPr>
        <b/>
        <sz val="11"/>
        <color theme="1"/>
        <rFont val="Calibri"/>
        <family val="2"/>
        <scheme val="minor"/>
      </rPr>
      <t>Additional file 8:</t>
    </r>
    <r>
      <rPr>
        <sz val="11"/>
        <color theme="1"/>
        <rFont val="Calibri"/>
        <family val="2"/>
        <scheme val="minor"/>
      </rPr>
      <t xml:space="preserve"> Genotype of SNP in the second intron of Et_s3159-0.29-1.mrna1 in the varieties tested. Where WT is a T and mut is a G.</t>
    </r>
  </si>
  <si>
    <t>Additional file 7:  Variants identified in the coding regions of teff HMA type transporters</t>
  </si>
  <si>
    <t>Additional file 6: Variants identified in the coding regions of teff ZIP type transporters</t>
  </si>
  <si>
    <t>Additional file 5:  SNP and INDEL variants relative to var. Dabbi for each of the twenty-four teff varieties sequenced.</t>
  </si>
  <si>
    <t>Additional file 4: Correlations between phenolic compunds, phytate and 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</si>
</sst>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</font>
    <font>
      <b/>
      <sz val="11"/>
      <color rgb="FFFF0000"/>
      <name val="Calibri"/>
      <family val="2"/>
      <scheme val="minor"/>
    </font>
    <font>
      <sz val="11"/>
      <color theme="7" tint="-0.499984740745262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0" fillId="0" borderId="0" xfId="0" applyFill="1"/>
    <xf numFmtId="0" fontId="2" fillId="0" borderId="0" xfId="0" applyFont="1"/>
    <xf numFmtId="0" fontId="1" fillId="0" borderId="0" xfId="0" applyFont="1" applyAlignment="1">
      <alignment horizontal="left" vertical="top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" fillId="0" borderId="0" xfId="0" applyFont="1"/>
    <xf numFmtId="164" fontId="0" fillId="0" borderId="0" xfId="0" applyNumberFormat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0" borderId="10" xfId="0" applyBorder="1"/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0" xfId="0" applyFill="1"/>
    <xf numFmtId="164" fontId="0" fillId="0" borderId="7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5" xfId="0" applyFont="1" applyBorder="1"/>
    <xf numFmtId="0" fontId="0" fillId="0" borderId="14" xfId="0" applyBorder="1"/>
    <xf numFmtId="0" fontId="0" fillId="0" borderId="16" xfId="0" applyBorder="1"/>
    <xf numFmtId="0" fontId="0" fillId="0" borderId="17" xfId="0" applyBorder="1"/>
    <xf numFmtId="164" fontId="1" fillId="0" borderId="11" xfId="0" applyNumberFormat="1" applyFont="1" applyBorder="1" applyAlignment="1">
      <alignment horizontal="center" vertical="center"/>
    </xf>
    <xf numFmtId="164" fontId="1" fillId="0" borderId="12" xfId="0" applyNumberFormat="1" applyFon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2" fontId="0" fillId="0" borderId="11" xfId="0" applyNumberFormat="1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2" fontId="0" fillId="0" borderId="18" xfId="0" applyNumberFormat="1" applyBorder="1" applyAlignment="1">
      <alignment horizontal="center" vertical="center"/>
    </xf>
    <xf numFmtId="2" fontId="0" fillId="0" borderId="20" xfId="0" applyNumberFormat="1" applyBorder="1" applyAlignment="1">
      <alignment horizontal="center" vertical="center"/>
    </xf>
    <xf numFmtId="2" fontId="0" fillId="0" borderId="21" xfId="0" applyNumberFormat="1" applyBorder="1" applyAlignment="1">
      <alignment horizontal="center" vertical="center"/>
    </xf>
    <xf numFmtId="164" fontId="1" fillId="0" borderId="13" xfId="0" applyNumberFormat="1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1" fillId="0" borderId="15" xfId="0" applyNumberFormat="1" applyFont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1" fillId="0" borderId="25" xfId="0" applyNumberFormat="1" applyFont="1" applyBorder="1" applyAlignment="1">
      <alignment horizontal="center" vertical="center"/>
    </xf>
    <xf numFmtId="0" fontId="1" fillId="0" borderId="23" xfId="0" applyFont="1" applyBorder="1"/>
    <xf numFmtId="0" fontId="0" fillId="0" borderId="0" xfId="0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0" borderId="19" xfId="0" applyNumberFormat="1" applyBorder="1" applyAlignment="1">
      <alignment horizontal="center"/>
    </xf>
    <xf numFmtId="2" fontId="0" fillId="0" borderId="22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2" fontId="0" fillId="0" borderId="21" xfId="0" applyNumberFormat="1" applyBorder="1" applyAlignment="1">
      <alignment horizontal="center"/>
    </xf>
    <xf numFmtId="2" fontId="1" fillId="0" borderId="0" xfId="0" applyNumberFormat="1" applyFont="1" applyAlignment="1">
      <alignment horizontal="center" vertical="center"/>
    </xf>
    <xf numFmtId="0" fontId="1" fillId="0" borderId="0" xfId="0" applyFont="1" applyFill="1" applyBorder="1"/>
    <xf numFmtId="0" fontId="0" fillId="0" borderId="0" xfId="0" applyFont="1" applyFill="1" applyBorder="1"/>
    <xf numFmtId="2" fontId="1" fillId="0" borderId="0" xfId="0" applyNumberFormat="1" applyFont="1" applyBorder="1" applyAlignment="1">
      <alignment horizontal="center" vertical="center"/>
    </xf>
    <xf numFmtId="2" fontId="6" fillId="0" borderId="0" xfId="0" applyNumberFormat="1" applyFont="1" applyBorder="1" applyAlignment="1">
      <alignment horizontal="center" vertical="center"/>
    </xf>
    <xf numFmtId="2" fontId="0" fillId="0" borderId="0" xfId="0" applyNumberFormat="1" applyFill="1" applyBorder="1" applyAlignment="1">
      <alignment horizontal="center" vertical="center"/>
    </xf>
    <xf numFmtId="2" fontId="7" fillId="0" borderId="0" xfId="0" applyNumberFormat="1" applyFont="1" applyBorder="1" applyAlignment="1">
      <alignment horizontal="center" vertical="center"/>
    </xf>
    <xf numFmtId="0" fontId="7" fillId="0" borderId="0" xfId="0" applyFont="1"/>
    <xf numFmtId="0" fontId="1" fillId="0" borderId="0" xfId="0" applyFont="1" applyBorder="1"/>
    <xf numFmtId="0" fontId="0" fillId="0" borderId="0" xfId="0" applyFont="1" applyFill="1" applyBorder="1" applyAlignment="1">
      <alignment horizontal="left" vertical="top"/>
    </xf>
    <xf numFmtId="0" fontId="0" fillId="0" borderId="0" xfId="0" applyAlignment="1">
      <alignment horizontal="left" vertical="top"/>
    </xf>
    <xf numFmtId="2" fontId="8" fillId="0" borderId="0" xfId="0" applyNumberFormat="1" applyFont="1" applyAlignment="1">
      <alignment horizontal="center" vertical="center"/>
    </xf>
    <xf numFmtId="2" fontId="8" fillId="0" borderId="24" xfId="0" applyNumberFormat="1" applyFont="1" applyBorder="1" applyAlignment="1">
      <alignment horizontal="center" vertical="center"/>
    </xf>
    <xf numFmtId="2" fontId="2" fillId="0" borderId="12" xfId="0" applyNumberFormat="1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center" vertical="center"/>
    </xf>
    <xf numFmtId="2" fontId="8" fillId="0" borderId="0" xfId="0" applyNumberFormat="1" applyFont="1" applyBorder="1" applyAlignment="1">
      <alignment horizontal="center" vertical="center"/>
    </xf>
    <xf numFmtId="2" fontId="2" fillId="0" borderId="21" xfId="0" applyNumberFormat="1" applyFont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left" vertical="center"/>
    </xf>
    <xf numFmtId="164" fontId="1" fillId="0" borderId="0" xfId="0" applyNumberFormat="1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/>
    <xf numFmtId="0" fontId="7" fillId="0" borderId="0" xfId="0" applyFont="1" applyBorder="1"/>
    <xf numFmtId="2" fontId="8" fillId="0" borderId="24" xfId="0" applyNumberFormat="1" applyFont="1" applyBorder="1" applyAlignment="1">
      <alignment horizontal="center" vertical="center" wrapText="1"/>
    </xf>
    <xf numFmtId="2" fontId="2" fillId="0" borderId="11" xfId="0" applyNumberFormat="1" applyFont="1" applyBorder="1" applyAlignment="1">
      <alignment horizontal="center" vertical="center"/>
    </xf>
    <xf numFmtId="2" fontId="2" fillId="0" borderId="13" xfId="0" applyNumberFormat="1" applyFont="1" applyBorder="1" applyAlignment="1">
      <alignment horizontal="center" vertical="center"/>
    </xf>
    <xf numFmtId="2" fontId="2" fillId="0" borderId="18" xfId="0" applyNumberFormat="1" applyFont="1" applyBorder="1" applyAlignment="1">
      <alignment horizontal="center" vertical="center"/>
    </xf>
    <xf numFmtId="2" fontId="2" fillId="0" borderId="19" xfId="0" applyNumberFormat="1" applyFont="1" applyBorder="1" applyAlignment="1">
      <alignment horizontal="center" vertical="center"/>
    </xf>
    <xf numFmtId="2" fontId="2" fillId="0" borderId="0" xfId="0" applyNumberFormat="1" applyFont="1" applyFill="1" applyBorder="1" applyAlignment="1">
      <alignment horizontal="center" vertical="center"/>
    </xf>
    <xf numFmtId="2" fontId="2" fillId="0" borderId="20" xfId="0" applyNumberFormat="1" applyFont="1" applyBorder="1" applyAlignment="1">
      <alignment horizontal="center" vertical="center"/>
    </xf>
    <xf numFmtId="2" fontId="2" fillId="0" borderId="22" xfId="0" applyNumberFormat="1" applyFont="1" applyBorder="1" applyAlignment="1">
      <alignment horizontal="center" vertical="center"/>
    </xf>
    <xf numFmtId="0" fontId="8" fillId="0" borderId="18" xfId="0" applyFont="1" applyBorder="1"/>
    <xf numFmtId="0" fontId="8" fillId="0" borderId="20" xfId="0" applyFont="1" applyBorder="1"/>
    <xf numFmtId="0" fontId="2" fillId="0" borderId="0" xfId="0" applyFont="1" applyFill="1" applyBorder="1"/>
    <xf numFmtId="2" fontId="1" fillId="0" borderId="27" xfId="0" applyNumberFormat="1" applyFont="1" applyBorder="1" applyAlignment="1">
      <alignment horizontal="center" vertical="center"/>
    </xf>
    <xf numFmtId="2" fontId="1" fillId="0" borderId="28" xfId="0" applyNumberFormat="1" applyFont="1" applyBorder="1" applyAlignment="1">
      <alignment horizontal="center" vertical="center"/>
    </xf>
    <xf numFmtId="2" fontId="1" fillId="0" borderId="26" xfId="0" applyNumberFormat="1" applyFont="1" applyBorder="1" applyAlignment="1">
      <alignment horizontal="center" vertical="top"/>
    </xf>
    <xf numFmtId="2" fontId="1" fillId="0" borderId="27" xfId="0" applyNumberFormat="1" applyFont="1" applyBorder="1" applyAlignment="1">
      <alignment horizontal="center" vertical="top"/>
    </xf>
    <xf numFmtId="2" fontId="0" fillId="0" borderId="18" xfId="0" applyNumberForma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2" fontId="0" fillId="0" borderId="11" xfId="0" applyNumberFormat="1" applyFill="1" applyBorder="1" applyAlignment="1">
      <alignment horizontal="center" vertical="center"/>
    </xf>
    <xf numFmtId="2" fontId="2" fillId="0" borderId="12" xfId="0" applyNumberFormat="1" applyFont="1" applyFill="1" applyBorder="1" applyAlignment="1">
      <alignment horizontal="center" vertical="center"/>
    </xf>
    <xf numFmtId="2" fontId="0" fillId="0" borderId="12" xfId="0" applyNumberFormat="1" applyFill="1" applyBorder="1" applyAlignment="1">
      <alignment horizontal="center" vertical="center"/>
    </xf>
    <xf numFmtId="2" fontId="0" fillId="0" borderId="12" xfId="0" applyNumberFormat="1" applyFill="1" applyBorder="1" applyAlignment="1">
      <alignment horizontal="center" vertical="top"/>
    </xf>
    <xf numFmtId="2" fontId="0" fillId="0" borderId="12" xfId="0" applyNumberFormat="1" applyFill="1" applyBorder="1" applyAlignment="1">
      <alignment horizontal="center"/>
    </xf>
    <xf numFmtId="0" fontId="0" fillId="0" borderId="12" xfId="0" applyFill="1" applyBorder="1"/>
    <xf numFmtId="0" fontId="0" fillId="0" borderId="13" xfId="0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/>
    <xf numFmtId="0" fontId="0" fillId="0" borderId="19" xfId="0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2" fontId="0" fillId="0" borderId="20" xfId="0" applyNumberFormat="1" applyFill="1" applyBorder="1" applyAlignment="1">
      <alignment horizontal="center" vertical="center"/>
    </xf>
    <xf numFmtId="2" fontId="2" fillId="0" borderId="21" xfId="0" applyNumberFormat="1" applyFont="1" applyFill="1" applyBorder="1" applyAlignment="1">
      <alignment horizontal="center" vertical="center"/>
    </xf>
    <xf numFmtId="2" fontId="0" fillId="0" borderId="21" xfId="0" applyNumberFormat="1" applyFill="1" applyBorder="1" applyAlignment="1">
      <alignment horizontal="center" vertical="center"/>
    </xf>
    <xf numFmtId="2" fontId="0" fillId="0" borderId="21" xfId="0" applyNumberFormat="1" applyFill="1" applyBorder="1" applyAlignment="1">
      <alignment horizontal="center"/>
    </xf>
    <xf numFmtId="2" fontId="0" fillId="0" borderId="22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66"/>
      <color rgb="FFFF9966"/>
      <color rgb="FF00CCFF"/>
      <color rgb="FFFF6600"/>
      <color rgb="FFCCFFFF"/>
      <color rgb="FF3399FF"/>
      <color rgb="FFFF5050"/>
      <color rgb="FFFF3300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42C59-0BC3-49CA-B996-32A5DF7C7196}">
  <dimension ref="A1:G25"/>
  <sheetViews>
    <sheetView topLeftCell="A2" workbookViewId="0">
      <selection activeCell="A2" sqref="A2"/>
    </sheetView>
  </sheetViews>
  <sheetFormatPr defaultRowHeight="14.4" x14ac:dyDescent="0.3"/>
  <cols>
    <col min="1" max="1" width="22.33203125" customWidth="1"/>
    <col min="2" max="2" width="23.88671875" bestFit="1" customWidth="1"/>
    <col min="3" max="4" width="15.44140625" bestFit="1" customWidth="1"/>
    <col min="5" max="5" width="16.44140625" bestFit="1" customWidth="1"/>
    <col min="6" max="6" width="11" bestFit="1" customWidth="1"/>
    <col min="7" max="7" width="16.21875" bestFit="1" customWidth="1"/>
  </cols>
  <sheetData>
    <row r="1" spans="1:7" x14ac:dyDescent="0.3">
      <c r="A1" s="3" t="s">
        <v>4</v>
      </c>
      <c r="B1" s="4"/>
      <c r="C1" s="4"/>
      <c r="D1" s="4"/>
      <c r="E1" s="4"/>
      <c r="F1" s="4"/>
      <c r="G1" s="4"/>
    </row>
    <row r="2" spans="1:7" ht="15" thickBot="1" x14ac:dyDescent="0.35">
      <c r="A2" s="3" t="s">
        <v>256</v>
      </c>
      <c r="B2" s="4"/>
      <c r="C2" s="4"/>
      <c r="D2" s="4"/>
      <c r="E2" s="4"/>
      <c r="F2" s="4"/>
      <c r="G2" s="4"/>
    </row>
    <row r="3" spans="1:7" ht="15" thickBot="1" x14ac:dyDescent="0.3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7" t="s">
        <v>11</v>
      </c>
    </row>
    <row r="4" spans="1:7" x14ac:dyDescent="0.3">
      <c r="A4" s="8" t="s">
        <v>0</v>
      </c>
      <c r="B4" s="9" t="s">
        <v>107</v>
      </c>
      <c r="C4" s="9" t="s">
        <v>107</v>
      </c>
      <c r="D4" s="9" t="s">
        <v>107</v>
      </c>
      <c r="E4" s="9" t="s">
        <v>107</v>
      </c>
      <c r="F4" s="9" t="s">
        <v>107</v>
      </c>
      <c r="G4" s="9" t="s">
        <v>107</v>
      </c>
    </row>
    <row r="5" spans="1:7" x14ac:dyDescent="0.3">
      <c r="A5" s="10" t="s">
        <v>12</v>
      </c>
      <c r="B5" s="11" t="s">
        <v>13</v>
      </c>
      <c r="C5" s="11">
        <v>2016</v>
      </c>
      <c r="D5" s="11" t="s">
        <v>14</v>
      </c>
      <c r="E5" s="11" t="s">
        <v>14</v>
      </c>
      <c r="F5" s="11" t="s">
        <v>15</v>
      </c>
      <c r="G5" s="12" t="s">
        <v>16</v>
      </c>
    </row>
    <row r="6" spans="1:7" x14ac:dyDescent="0.3">
      <c r="A6" s="10" t="s">
        <v>17</v>
      </c>
      <c r="B6" s="11" t="s">
        <v>18</v>
      </c>
      <c r="C6" s="11" t="s">
        <v>19</v>
      </c>
      <c r="D6" s="11" t="s">
        <v>20</v>
      </c>
      <c r="E6" s="11" t="s">
        <v>21</v>
      </c>
      <c r="F6" s="11" t="s">
        <v>22</v>
      </c>
      <c r="G6" s="12" t="s">
        <v>23</v>
      </c>
    </row>
    <row r="7" spans="1:7" x14ac:dyDescent="0.3">
      <c r="A7" s="10" t="s">
        <v>24</v>
      </c>
      <c r="B7" s="11" t="s">
        <v>25</v>
      </c>
      <c r="C7" s="11">
        <v>2017</v>
      </c>
      <c r="D7" s="11" t="s">
        <v>26</v>
      </c>
      <c r="E7" s="11" t="s">
        <v>27</v>
      </c>
      <c r="F7" s="11" t="s">
        <v>28</v>
      </c>
      <c r="G7" s="12" t="s">
        <v>29</v>
      </c>
    </row>
    <row r="8" spans="1:7" x14ac:dyDescent="0.3">
      <c r="A8" s="10" t="s">
        <v>30</v>
      </c>
      <c r="B8" s="11" t="s">
        <v>31</v>
      </c>
      <c r="C8" s="11">
        <v>2012</v>
      </c>
      <c r="D8" s="11" t="s">
        <v>32</v>
      </c>
      <c r="E8" s="11" t="s">
        <v>33</v>
      </c>
      <c r="F8" s="11" t="s">
        <v>15</v>
      </c>
      <c r="G8" s="12" t="s">
        <v>34</v>
      </c>
    </row>
    <row r="9" spans="1:7" x14ac:dyDescent="0.3">
      <c r="A9" s="10" t="s">
        <v>35</v>
      </c>
      <c r="B9" s="11" t="s">
        <v>36</v>
      </c>
      <c r="C9" s="11">
        <v>2005</v>
      </c>
      <c r="D9" s="11" t="s">
        <v>37</v>
      </c>
      <c r="E9" s="11" t="s">
        <v>38</v>
      </c>
      <c r="F9" s="11" t="s">
        <v>39</v>
      </c>
      <c r="G9" s="12" t="s">
        <v>40</v>
      </c>
    </row>
    <row r="10" spans="1:7" x14ac:dyDescent="0.3">
      <c r="A10" s="10" t="s">
        <v>41</v>
      </c>
      <c r="B10" s="11" t="s">
        <v>42</v>
      </c>
      <c r="C10" s="11">
        <v>2016</v>
      </c>
      <c r="D10" s="11" t="s">
        <v>43</v>
      </c>
      <c r="E10" s="11">
        <v>95.6</v>
      </c>
      <c r="F10" s="11" t="s">
        <v>15</v>
      </c>
      <c r="G10" s="12" t="s">
        <v>44</v>
      </c>
    </row>
    <row r="11" spans="1:7" x14ac:dyDescent="0.3">
      <c r="A11" s="10" t="s">
        <v>45</v>
      </c>
      <c r="B11" s="11" t="s">
        <v>46</v>
      </c>
      <c r="C11" s="11">
        <v>2005</v>
      </c>
      <c r="D11" s="11" t="s">
        <v>47</v>
      </c>
      <c r="E11" s="11" t="s">
        <v>48</v>
      </c>
      <c r="F11" s="11" t="s">
        <v>22</v>
      </c>
      <c r="G11" s="12" t="s">
        <v>49</v>
      </c>
    </row>
    <row r="12" spans="1:7" x14ac:dyDescent="0.3">
      <c r="A12" s="10" t="s">
        <v>50</v>
      </c>
      <c r="B12" s="11" t="s">
        <v>51</v>
      </c>
      <c r="C12" s="11">
        <v>1995</v>
      </c>
      <c r="D12" s="11" t="s">
        <v>52</v>
      </c>
      <c r="E12" s="11" t="s">
        <v>53</v>
      </c>
      <c r="F12" s="11" t="s">
        <v>28</v>
      </c>
      <c r="G12" s="12" t="s">
        <v>54</v>
      </c>
    </row>
    <row r="13" spans="1:7" x14ac:dyDescent="0.3">
      <c r="A13" s="10" t="s">
        <v>55</v>
      </c>
      <c r="B13" s="11" t="s">
        <v>56</v>
      </c>
      <c r="C13" s="11">
        <v>2008</v>
      </c>
      <c r="D13" s="11" t="s">
        <v>57</v>
      </c>
      <c r="E13" s="11" t="s">
        <v>58</v>
      </c>
      <c r="F13" s="11" t="s">
        <v>28</v>
      </c>
      <c r="G13" s="12" t="s">
        <v>59</v>
      </c>
    </row>
    <row r="14" spans="1:7" x14ac:dyDescent="0.3">
      <c r="A14" s="10" t="s">
        <v>1</v>
      </c>
      <c r="B14" s="11" t="s">
        <v>60</v>
      </c>
      <c r="C14" s="11">
        <v>2017</v>
      </c>
      <c r="D14" s="11" t="s">
        <v>61</v>
      </c>
      <c r="E14" s="11" t="s">
        <v>62</v>
      </c>
      <c r="F14" s="11" t="s">
        <v>22</v>
      </c>
      <c r="G14" s="12" t="s">
        <v>63</v>
      </c>
    </row>
    <row r="15" spans="1:7" x14ac:dyDescent="0.3">
      <c r="A15" s="10" t="s">
        <v>64</v>
      </c>
      <c r="B15" s="11" t="s">
        <v>65</v>
      </c>
      <c r="C15" s="11">
        <v>1993</v>
      </c>
      <c r="D15" s="11" t="s">
        <v>66</v>
      </c>
      <c r="E15" s="11" t="s">
        <v>67</v>
      </c>
      <c r="F15" s="11" t="s">
        <v>28</v>
      </c>
      <c r="G15" s="12" t="s">
        <v>29</v>
      </c>
    </row>
    <row r="16" spans="1:7" x14ac:dyDescent="0.3">
      <c r="A16" s="10" t="s">
        <v>2</v>
      </c>
      <c r="B16" s="11" t="s">
        <v>68</v>
      </c>
      <c r="C16" s="11">
        <v>2017</v>
      </c>
      <c r="D16" s="11" t="s">
        <v>69</v>
      </c>
      <c r="E16" s="11" t="s">
        <v>69</v>
      </c>
      <c r="F16" s="11" t="s">
        <v>15</v>
      </c>
      <c r="G16" s="12" t="s">
        <v>70</v>
      </c>
    </row>
    <row r="17" spans="1:7" x14ac:dyDescent="0.3">
      <c r="A17" s="10" t="s">
        <v>71</v>
      </c>
      <c r="B17" s="11" t="s">
        <v>72</v>
      </c>
      <c r="C17" s="11">
        <v>2014</v>
      </c>
      <c r="D17" s="11" t="s">
        <v>73</v>
      </c>
      <c r="E17" s="11">
        <v>99.77</v>
      </c>
      <c r="F17" s="11" t="s">
        <v>15</v>
      </c>
      <c r="G17" s="12" t="s">
        <v>74</v>
      </c>
    </row>
    <row r="18" spans="1:7" x14ac:dyDescent="0.3">
      <c r="A18" s="10" t="s">
        <v>75</v>
      </c>
      <c r="B18" s="11" t="s">
        <v>76</v>
      </c>
      <c r="C18" s="11">
        <v>1970</v>
      </c>
      <c r="D18" s="11" t="s">
        <v>77</v>
      </c>
      <c r="E18" s="11" t="s">
        <v>78</v>
      </c>
      <c r="F18" s="11" t="s">
        <v>15</v>
      </c>
      <c r="G18" s="12" t="s">
        <v>79</v>
      </c>
    </row>
    <row r="19" spans="1:7" x14ac:dyDescent="0.3">
      <c r="A19" s="10" t="s">
        <v>80</v>
      </c>
      <c r="B19" s="11" t="s">
        <v>81</v>
      </c>
      <c r="C19" s="11">
        <v>2017</v>
      </c>
      <c r="D19" s="11" t="s">
        <v>82</v>
      </c>
      <c r="E19" s="11" t="s">
        <v>82</v>
      </c>
      <c r="F19" s="11" t="s">
        <v>15</v>
      </c>
      <c r="G19" s="12" t="s">
        <v>29</v>
      </c>
    </row>
    <row r="20" spans="1:7" x14ac:dyDescent="0.3">
      <c r="A20" s="10" t="s">
        <v>83</v>
      </c>
      <c r="B20" s="11" t="s">
        <v>84</v>
      </c>
      <c r="C20" s="11">
        <v>2006</v>
      </c>
      <c r="D20" s="11" t="s">
        <v>85</v>
      </c>
      <c r="E20" s="11" t="s">
        <v>86</v>
      </c>
      <c r="F20" s="11" t="s">
        <v>15</v>
      </c>
      <c r="G20" s="12" t="s">
        <v>87</v>
      </c>
    </row>
    <row r="21" spans="1:7" x14ac:dyDescent="0.3">
      <c r="A21" s="10" t="s">
        <v>88</v>
      </c>
      <c r="B21" s="11" t="s">
        <v>89</v>
      </c>
      <c r="C21" s="11">
        <v>2009</v>
      </c>
      <c r="D21" s="11" t="s">
        <v>90</v>
      </c>
      <c r="E21" s="11" t="s">
        <v>91</v>
      </c>
      <c r="F21" s="11" t="s">
        <v>28</v>
      </c>
      <c r="G21" s="12" t="s">
        <v>74</v>
      </c>
    </row>
    <row r="22" spans="1:7" x14ac:dyDescent="0.3">
      <c r="A22" s="10" t="s">
        <v>92</v>
      </c>
      <c r="B22" s="11" t="s">
        <v>93</v>
      </c>
      <c r="C22" s="11">
        <v>2017</v>
      </c>
      <c r="D22" s="11">
        <v>103</v>
      </c>
      <c r="E22" s="11">
        <v>91</v>
      </c>
      <c r="F22" s="11" t="s">
        <v>15</v>
      </c>
      <c r="G22" s="12" t="s">
        <v>94</v>
      </c>
    </row>
    <row r="23" spans="1:7" x14ac:dyDescent="0.3">
      <c r="A23" s="10" t="s">
        <v>3</v>
      </c>
      <c r="B23" s="11" t="s">
        <v>95</v>
      </c>
      <c r="C23" s="11">
        <v>1984</v>
      </c>
      <c r="D23" s="11" t="s">
        <v>96</v>
      </c>
      <c r="E23" s="11" t="s">
        <v>97</v>
      </c>
      <c r="F23" s="11" t="s">
        <v>28</v>
      </c>
      <c r="G23" s="12" t="s">
        <v>98</v>
      </c>
    </row>
    <row r="24" spans="1:7" x14ac:dyDescent="0.3">
      <c r="A24" s="10" t="s">
        <v>99</v>
      </c>
      <c r="B24" s="11" t="s">
        <v>100</v>
      </c>
      <c r="C24" s="11">
        <v>1978</v>
      </c>
      <c r="D24" s="11" t="s">
        <v>101</v>
      </c>
      <c r="E24" s="11" t="s">
        <v>102</v>
      </c>
      <c r="F24" s="11" t="s">
        <v>39</v>
      </c>
      <c r="G24" s="12" t="s">
        <v>103</v>
      </c>
    </row>
    <row r="25" spans="1:7" x14ac:dyDescent="0.3">
      <c r="A25" s="10" t="s">
        <v>104</v>
      </c>
      <c r="B25" s="11" t="s">
        <v>105</v>
      </c>
      <c r="C25" s="11">
        <v>2014</v>
      </c>
      <c r="D25" s="11">
        <v>94</v>
      </c>
      <c r="E25" s="11">
        <v>94</v>
      </c>
      <c r="F25" s="11" t="s">
        <v>28</v>
      </c>
      <c r="G25" s="12" t="s">
        <v>106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1A4D59-216A-4358-9D3F-BC4AB6BEF767}">
  <dimension ref="A1:R26"/>
  <sheetViews>
    <sheetView workbookViewId="0"/>
  </sheetViews>
  <sheetFormatPr defaultRowHeight="14.4" x14ac:dyDescent="0.3"/>
  <cols>
    <col min="1" max="1" width="12.77734375" customWidth="1"/>
    <col min="10" max="10" width="11.21875" customWidth="1"/>
    <col min="18" max="18" width="23.6640625" style="53" bestFit="1" customWidth="1"/>
  </cols>
  <sheetData>
    <row r="1" spans="1:18" ht="15" thickBot="1" x14ac:dyDescent="0.35">
      <c r="A1" s="13" t="s">
        <v>255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8" ht="15" thickBot="1" x14ac:dyDescent="0.35">
      <c r="A2" s="34" t="s">
        <v>108</v>
      </c>
      <c r="B2" s="38" t="s">
        <v>109</v>
      </c>
      <c r="C2" s="39" t="s">
        <v>110</v>
      </c>
      <c r="D2" s="39" t="s">
        <v>111</v>
      </c>
      <c r="E2" s="39" t="s">
        <v>112</v>
      </c>
      <c r="F2" s="39" t="s">
        <v>113</v>
      </c>
      <c r="G2" s="39" t="s">
        <v>114</v>
      </c>
      <c r="H2" s="39" t="s">
        <v>115</v>
      </c>
      <c r="I2" s="39" t="s">
        <v>116</v>
      </c>
      <c r="J2" s="39" t="s">
        <v>117</v>
      </c>
      <c r="K2" s="39" t="s">
        <v>118</v>
      </c>
      <c r="L2" s="39" t="s">
        <v>119</v>
      </c>
      <c r="M2" s="39" t="s">
        <v>120</v>
      </c>
      <c r="N2" s="39" t="s">
        <v>121</v>
      </c>
      <c r="O2" s="39" t="s">
        <v>122</v>
      </c>
      <c r="P2" s="47" t="s">
        <v>218</v>
      </c>
      <c r="Q2" s="47" t="s">
        <v>217</v>
      </c>
      <c r="R2" s="46" t="s">
        <v>219</v>
      </c>
    </row>
    <row r="3" spans="1:18" x14ac:dyDescent="0.3">
      <c r="A3" s="35" t="s">
        <v>0</v>
      </c>
      <c r="B3" s="41">
        <v>1036.822604653483</v>
      </c>
      <c r="C3" s="42">
        <v>3679.0100617275421</v>
      </c>
      <c r="D3" s="42">
        <v>1301.3871577369043</v>
      </c>
      <c r="E3" s="42">
        <v>2895.5192279169564</v>
      </c>
      <c r="F3" s="42">
        <v>1106.2856208536361</v>
      </c>
      <c r="G3" s="42">
        <v>1.3330135064753879</v>
      </c>
      <c r="H3" s="42">
        <v>3761.5678582244968</v>
      </c>
      <c r="I3" s="42">
        <v>22.597195798256941</v>
      </c>
      <c r="J3" s="42">
        <v>15265.722885038305</v>
      </c>
      <c r="K3" s="42">
        <v>481.48950475270158</v>
      </c>
      <c r="L3" s="42">
        <v>12.581385848877142</v>
      </c>
      <c r="M3" s="42">
        <v>173.1471034586682</v>
      </c>
      <c r="N3" s="42">
        <v>0.2463768298649025</v>
      </c>
      <c r="O3" s="42">
        <v>16.733670972437775</v>
      </c>
      <c r="P3" s="57">
        <v>2.5644759651910594</v>
      </c>
      <c r="Q3" s="57">
        <v>1.3119666666666667</v>
      </c>
      <c r="R3" s="54">
        <f>Q3*5.95</f>
        <v>7.8062016666666674</v>
      </c>
    </row>
    <row r="4" spans="1:18" x14ac:dyDescent="0.3">
      <c r="A4" s="36" t="s">
        <v>12</v>
      </c>
      <c r="B4" s="43">
        <v>1013.1737128830492</v>
      </c>
      <c r="C4" s="40">
        <v>3505.2730019956889</v>
      </c>
      <c r="D4" s="40">
        <v>1352.7667873456264</v>
      </c>
      <c r="E4" s="40">
        <v>2921.015356290176</v>
      </c>
      <c r="F4" s="40">
        <v>1262.8084356892048</v>
      </c>
      <c r="G4" s="40">
        <v>5.3897427179225064</v>
      </c>
      <c r="H4" s="40">
        <v>4185.125183536491</v>
      </c>
      <c r="I4" s="40">
        <v>33.401448012671658</v>
      </c>
      <c r="J4" s="40">
        <v>52082.239305926545</v>
      </c>
      <c r="K4" s="40">
        <v>29.996300892933309</v>
      </c>
      <c r="L4" s="40">
        <v>80.417067398961066</v>
      </c>
      <c r="M4" s="40">
        <v>10.606537914422155</v>
      </c>
      <c r="N4" s="40">
        <v>0.96157438488003744</v>
      </c>
      <c r="O4" s="40">
        <v>25.01192462536239</v>
      </c>
      <c r="P4" s="58">
        <v>1.4065398346050175</v>
      </c>
      <c r="Q4" s="58">
        <v>1.7754999999999999</v>
      </c>
      <c r="R4" s="55">
        <f t="shared" ref="R4:R26" si="0">Q4*5.95</f>
        <v>10.564224999999999</v>
      </c>
    </row>
    <row r="5" spans="1:18" x14ac:dyDescent="0.3">
      <c r="A5" s="36" t="s">
        <v>123</v>
      </c>
      <c r="B5" s="43">
        <v>1077.7169907011305</v>
      </c>
      <c r="C5" s="40">
        <v>3974.3797499105563</v>
      </c>
      <c r="D5" s="40">
        <v>1289.7643792980139</v>
      </c>
      <c r="E5" s="40">
        <v>3146.1298420536718</v>
      </c>
      <c r="F5" s="40">
        <v>1082.0014347071212</v>
      </c>
      <c r="G5" s="40">
        <v>3.1333420485810506</v>
      </c>
      <c r="H5" s="40">
        <v>8226.1985352784541</v>
      </c>
      <c r="I5" s="40">
        <v>38.519287864338935</v>
      </c>
      <c r="J5" s="40">
        <v>24848.300397733121</v>
      </c>
      <c r="K5" s="40">
        <v>1090.0286180563332</v>
      </c>
      <c r="L5" s="40">
        <v>107.86074202625026</v>
      </c>
      <c r="M5" s="40">
        <v>594.57476414527457</v>
      </c>
      <c r="N5" s="40">
        <v>0.29116366950653383</v>
      </c>
      <c r="O5" s="40">
        <v>19.348626509568653</v>
      </c>
      <c r="P5" s="58">
        <v>1.4259836217931765</v>
      </c>
      <c r="Q5" s="58">
        <v>1.2968333333333335</v>
      </c>
      <c r="R5" s="55">
        <f t="shared" si="0"/>
        <v>7.7161583333333343</v>
      </c>
    </row>
    <row r="6" spans="1:18" x14ac:dyDescent="0.3">
      <c r="A6" s="36" t="s">
        <v>124</v>
      </c>
      <c r="B6" s="43">
        <v>1134.5655422840143</v>
      </c>
      <c r="C6" s="40">
        <v>2739.9192981371748</v>
      </c>
      <c r="D6" s="40">
        <v>1366.5203380123723</v>
      </c>
      <c r="E6" s="40">
        <v>3328.4110757851345</v>
      </c>
      <c r="F6" s="40">
        <v>1234.1482765243895</v>
      </c>
      <c r="G6" s="40">
        <v>8.3845164550022027</v>
      </c>
      <c r="H6" s="40">
        <v>3457.6811669801864</v>
      </c>
      <c r="I6" s="40">
        <v>89.277695656067038</v>
      </c>
      <c r="J6" s="40">
        <v>78244.294613616876</v>
      </c>
      <c r="K6" s="40">
        <v>47.340521096708152</v>
      </c>
      <c r="L6" s="40">
        <v>34.546121354190412</v>
      </c>
      <c r="M6" s="40">
        <v>14.250514416367878</v>
      </c>
      <c r="N6" s="40">
        <v>0.84553545994326285</v>
      </c>
      <c r="O6" s="40">
        <v>24.311618068565299</v>
      </c>
      <c r="P6" s="58">
        <v>1.2114952131419618</v>
      </c>
      <c r="Q6" s="58">
        <v>1.7222</v>
      </c>
      <c r="R6" s="55">
        <f t="shared" si="0"/>
        <v>10.24709</v>
      </c>
    </row>
    <row r="7" spans="1:18" x14ac:dyDescent="0.3">
      <c r="A7" s="36" t="s">
        <v>125</v>
      </c>
      <c r="B7" s="43">
        <v>862.859944612454</v>
      </c>
      <c r="C7" s="40">
        <v>3304.0198584830382</v>
      </c>
      <c r="D7" s="40">
        <v>1400.1229632050745</v>
      </c>
      <c r="E7" s="40">
        <v>2820.737548667712</v>
      </c>
      <c r="F7" s="40">
        <v>1131.7764456444338</v>
      </c>
      <c r="G7" s="40">
        <v>1.4720126241178597</v>
      </c>
      <c r="H7" s="40">
        <v>4649.4315669600301</v>
      </c>
      <c r="I7" s="40">
        <v>148.52692533117616</v>
      </c>
      <c r="J7" s="40">
        <v>33571.949180169198</v>
      </c>
      <c r="K7" s="40">
        <v>233.973461088367</v>
      </c>
      <c r="L7" s="40">
        <v>38.75151812008216</v>
      </c>
      <c r="M7" s="40">
        <v>33.589659902352373</v>
      </c>
      <c r="N7" s="40">
        <v>0.88665862824518626</v>
      </c>
      <c r="O7" s="40">
        <v>19.698256940971401</v>
      </c>
      <c r="P7" s="58">
        <v>1.4112774438235505</v>
      </c>
      <c r="Q7" s="58">
        <v>1.4784333333333333</v>
      </c>
      <c r="R7" s="55">
        <f t="shared" si="0"/>
        <v>8.7966783333333325</v>
      </c>
    </row>
    <row r="8" spans="1:18" x14ac:dyDescent="0.3">
      <c r="A8" s="36" t="s">
        <v>35</v>
      </c>
      <c r="B8" s="43">
        <v>1093.0860066028017</v>
      </c>
      <c r="C8" s="40">
        <v>3206.1029978546649</v>
      </c>
      <c r="D8" s="40">
        <v>1249.7847542697948</v>
      </c>
      <c r="E8" s="40">
        <v>2569.2316174745511</v>
      </c>
      <c r="F8" s="40">
        <v>1266.2491401992595</v>
      </c>
      <c r="G8" s="40">
        <v>16.730790727613066</v>
      </c>
      <c r="H8" s="40">
        <v>3258.9173229853845</v>
      </c>
      <c r="I8" s="40">
        <v>142.13430968885254</v>
      </c>
      <c r="J8" s="40">
        <v>59626.423716456637</v>
      </c>
      <c r="K8" s="40">
        <v>36.021579631471582</v>
      </c>
      <c r="L8" s="40">
        <v>306.3263109695194</v>
      </c>
      <c r="M8" s="40">
        <v>10.464802267889441</v>
      </c>
      <c r="N8" s="40">
        <v>2.0030468245740249</v>
      </c>
      <c r="O8" s="40">
        <v>25.879555820261348</v>
      </c>
      <c r="P8" s="58">
        <v>1.0773465411818088</v>
      </c>
      <c r="Q8" s="58">
        <v>1.8302666666666667</v>
      </c>
      <c r="R8" s="55">
        <f t="shared" si="0"/>
        <v>10.890086666666667</v>
      </c>
    </row>
    <row r="9" spans="1:18" x14ac:dyDescent="0.3">
      <c r="A9" s="36" t="s">
        <v>41</v>
      </c>
      <c r="B9" s="43">
        <v>957.84465441300279</v>
      </c>
      <c r="C9" s="40">
        <v>2764.3077521886062</v>
      </c>
      <c r="D9" s="40">
        <v>1218.0259013134246</v>
      </c>
      <c r="E9" s="40">
        <v>2455.3837702049113</v>
      </c>
      <c r="F9" s="40">
        <v>1267.638902146937</v>
      </c>
      <c r="G9" s="40">
        <v>2.6247182455281313</v>
      </c>
      <c r="H9" s="40">
        <v>4273.9250730097692</v>
      </c>
      <c r="I9" s="40">
        <v>59.061101297107022</v>
      </c>
      <c r="J9" s="40">
        <v>18188.002342760552</v>
      </c>
      <c r="K9" s="40">
        <v>95.842918886668542</v>
      </c>
      <c r="L9" s="40">
        <v>84.681159937368307</v>
      </c>
      <c r="M9" s="40">
        <v>32.07793094427381</v>
      </c>
      <c r="N9" s="40">
        <v>0.75763297243934957</v>
      </c>
      <c r="O9" s="40">
        <v>18.959280351209831</v>
      </c>
      <c r="P9" s="58">
        <v>1.3160439178013388</v>
      </c>
      <c r="Q9" s="58">
        <v>1.9688666666666663</v>
      </c>
      <c r="R9" s="55">
        <f t="shared" si="0"/>
        <v>11.714756666666664</v>
      </c>
    </row>
    <row r="10" spans="1:18" x14ac:dyDescent="0.3">
      <c r="A10" s="36" t="s">
        <v>45</v>
      </c>
      <c r="B10" s="43">
        <v>672.35489551684179</v>
      </c>
      <c r="C10" s="40">
        <v>2366.0665974710028</v>
      </c>
      <c r="D10" s="40">
        <v>859.04364418635623</v>
      </c>
      <c r="E10" s="40">
        <v>1880.2838922149706</v>
      </c>
      <c r="F10" s="40">
        <v>710.96769999251535</v>
      </c>
      <c r="G10" s="40">
        <v>3.0296013304977163</v>
      </c>
      <c r="H10" s="40">
        <v>5879.7019737656346</v>
      </c>
      <c r="I10" s="40">
        <v>314.42785695329792</v>
      </c>
      <c r="J10" s="40">
        <v>103312.15341406436</v>
      </c>
      <c r="K10" s="40">
        <v>14.592235409758644</v>
      </c>
      <c r="L10" s="40">
        <v>70.779881778846303</v>
      </c>
      <c r="M10" s="40">
        <v>12.300338725259216</v>
      </c>
      <c r="N10" s="40">
        <v>0.79860859774353032</v>
      </c>
      <c r="O10" s="40">
        <v>15.287967235551953</v>
      </c>
      <c r="P10" s="58">
        <v>1.3848617040585427</v>
      </c>
      <c r="Q10" s="58">
        <v>1.5030666666666666</v>
      </c>
      <c r="R10" s="55">
        <f t="shared" si="0"/>
        <v>8.943246666666667</v>
      </c>
    </row>
    <row r="11" spans="1:18" x14ac:dyDescent="0.3">
      <c r="A11" s="36" t="s">
        <v>50</v>
      </c>
      <c r="B11" s="43">
        <v>957.94255315705857</v>
      </c>
      <c r="C11" s="40">
        <v>2941.0993760143278</v>
      </c>
      <c r="D11" s="40">
        <v>1402.3826542000459</v>
      </c>
      <c r="E11" s="40">
        <v>2761.1874014310993</v>
      </c>
      <c r="F11" s="40">
        <v>1200.2295781810278</v>
      </c>
      <c r="G11" s="40">
        <v>4.0397835522010004</v>
      </c>
      <c r="H11" s="40">
        <v>3302.7495878371396</v>
      </c>
      <c r="I11" s="40">
        <v>50.878739373386665</v>
      </c>
      <c r="J11" s="40">
        <v>112271.60157319759</v>
      </c>
      <c r="K11" s="40">
        <v>11.07792641066826</v>
      </c>
      <c r="L11" s="40">
        <v>54.738624280266144</v>
      </c>
      <c r="M11" s="40">
        <v>15.594628245351188</v>
      </c>
      <c r="N11" s="40">
        <v>0.56449978303982817</v>
      </c>
      <c r="O11" s="40">
        <v>20.673139530928964</v>
      </c>
      <c r="P11" s="58">
        <v>1.2930712634910559</v>
      </c>
      <c r="Q11" s="58">
        <v>1.4391666666666667</v>
      </c>
      <c r="R11" s="55">
        <f t="shared" si="0"/>
        <v>8.5630416666666669</v>
      </c>
    </row>
    <row r="12" spans="1:18" x14ac:dyDescent="0.3">
      <c r="A12" s="36" t="s">
        <v>55</v>
      </c>
      <c r="B12" s="43">
        <v>552.57342581684543</v>
      </c>
      <c r="C12" s="40">
        <v>2350.3767434954329</v>
      </c>
      <c r="D12" s="40">
        <v>849.21705562157467</v>
      </c>
      <c r="E12" s="40">
        <v>1898.086281150483</v>
      </c>
      <c r="F12" s="40">
        <v>603.58014967871884</v>
      </c>
      <c r="G12" s="40">
        <v>1.8941793670914795</v>
      </c>
      <c r="H12" s="40">
        <v>4644.6283951115283</v>
      </c>
      <c r="I12" s="40">
        <v>199.24967763796425</v>
      </c>
      <c r="J12" s="40">
        <v>67159.093486460697</v>
      </c>
      <c r="K12" s="40">
        <v>19.349717854216788</v>
      </c>
      <c r="L12" s="40">
        <v>73.316758536902526</v>
      </c>
      <c r="M12" s="40">
        <v>11.500287095084596</v>
      </c>
      <c r="N12" s="40">
        <v>0.961672610630396</v>
      </c>
      <c r="O12" s="40">
        <v>14.800387008005689</v>
      </c>
      <c r="P12" s="58">
        <v>1.4055010873139346</v>
      </c>
      <c r="Q12" s="58">
        <v>1.3087666666666669</v>
      </c>
      <c r="R12" s="55">
        <f t="shared" si="0"/>
        <v>7.7871616666666679</v>
      </c>
    </row>
    <row r="13" spans="1:18" x14ac:dyDescent="0.3">
      <c r="A13" s="36" t="s">
        <v>1</v>
      </c>
      <c r="B13" s="43">
        <v>1083.8031711570895</v>
      </c>
      <c r="C13" s="40">
        <v>2706.3077626938748</v>
      </c>
      <c r="D13" s="40">
        <v>1148.8907214846931</v>
      </c>
      <c r="E13" s="40">
        <v>2608.7338611517284</v>
      </c>
      <c r="F13" s="40">
        <v>1101.9772212203263</v>
      </c>
      <c r="G13" s="40">
        <v>10.433771928003109</v>
      </c>
      <c r="H13" s="40">
        <v>3047.5847267021841</v>
      </c>
      <c r="I13" s="40">
        <v>54.688218394131844</v>
      </c>
      <c r="J13" s="40">
        <v>29567.723158616118</v>
      </c>
      <c r="K13" s="40">
        <v>126.30225035221332</v>
      </c>
      <c r="L13" s="40">
        <v>61.890691163654424</v>
      </c>
      <c r="M13" s="40">
        <v>48.547777146044439</v>
      </c>
      <c r="N13" s="40">
        <v>0.80876761407445541</v>
      </c>
      <c r="O13" s="40">
        <v>17.896322567550975</v>
      </c>
      <c r="P13" s="58">
        <v>2.1677629486664718</v>
      </c>
      <c r="Q13" s="58">
        <v>1.6669333333333334</v>
      </c>
      <c r="R13" s="55">
        <f t="shared" si="0"/>
        <v>9.9182533333333343</v>
      </c>
    </row>
    <row r="14" spans="1:18" x14ac:dyDescent="0.3">
      <c r="A14" s="36" t="s">
        <v>64</v>
      </c>
      <c r="B14" s="43">
        <v>1255.8326535521846</v>
      </c>
      <c r="C14" s="40">
        <v>3462.8640628298708</v>
      </c>
      <c r="D14" s="40">
        <v>1310.7778681726545</v>
      </c>
      <c r="E14" s="40">
        <v>2889.0359225186821</v>
      </c>
      <c r="F14" s="40">
        <v>1270.5931948332588</v>
      </c>
      <c r="G14" s="40">
        <v>2.7492554363976454</v>
      </c>
      <c r="H14" s="40">
        <v>4888.5944895607272</v>
      </c>
      <c r="I14" s="40">
        <v>93.626503220250129</v>
      </c>
      <c r="J14" s="40">
        <v>34046.513296194702</v>
      </c>
      <c r="K14" s="40">
        <v>367.07371494183963</v>
      </c>
      <c r="L14" s="40">
        <v>187.76967070438013</v>
      </c>
      <c r="M14" s="40">
        <v>173.37345052993601</v>
      </c>
      <c r="N14" s="40">
        <v>1.9603771658896652</v>
      </c>
      <c r="O14" s="40">
        <v>21.041532885890057</v>
      </c>
      <c r="P14" s="58">
        <v>1.0247362825208202</v>
      </c>
      <c r="Q14" s="58">
        <v>1.3554000000000002</v>
      </c>
      <c r="R14" s="55">
        <f t="shared" si="0"/>
        <v>8.0646300000000011</v>
      </c>
    </row>
    <row r="15" spans="1:18" x14ac:dyDescent="0.3">
      <c r="A15" s="36" t="s">
        <v>2</v>
      </c>
      <c r="B15" s="43">
        <v>1200.0489569525098</v>
      </c>
      <c r="C15" s="40">
        <v>3958.1211754638184</v>
      </c>
      <c r="D15" s="40">
        <v>1662.453748774059</v>
      </c>
      <c r="E15" s="40">
        <v>3580.9944666719366</v>
      </c>
      <c r="F15" s="40">
        <v>1557.9923612641439</v>
      </c>
      <c r="G15" s="40">
        <v>8.3064234765782192</v>
      </c>
      <c r="H15" s="40">
        <v>4214.7629921506568</v>
      </c>
      <c r="I15" s="40">
        <v>48.315882295477302</v>
      </c>
      <c r="J15" s="40">
        <v>82883.423958241983</v>
      </c>
      <c r="K15" s="40">
        <v>55.786984958136408</v>
      </c>
      <c r="L15" s="40">
        <v>57.990401341679522</v>
      </c>
      <c r="M15" s="40">
        <v>15.103322957436736</v>
      </c>
      <c r="N15" s="40">
        <v>1.3684658998521499</v>
      </c>
      <c r="O15" s="63">
        <v>29.174566122702977</v>
      </c>
      <c r="P15" s="58">
        <v>1.2988587019175448</v>
      </c>
      <c r="Q15" s="58">
        <v>1.7133666666666667</v>
      </c>
      <c r="R15" s="55">
        <f t="shared" si="0"/>
        <v>10.194531666666666</v>
      </c>
    </row>
    <row r="16" spans="1:18" x14ac:dyDescent="0.3">
      <c r="A16" s="36" t="s">
        <v>71</v>
      </c>
      <c r="B16" s="43">
        <v>1185.5262293535743</v>
      </c>
      <c r="C16" s="40">
        <v>3651.4393623027645</v>
      </c>
      <c r="D16" s="40">
        <v>1422.4819545431728</v>
      </c>
      <c r="E16" s="40">
        <v>3343.0889430255957</v>
      </c>
      <c r="F16" s="40">
        <v>1490.3141733467576</v>
      </c>
      <c r="G16" s="40">
        <v>10.32015300733921</v>
      </c>
      <c r="H16" s="40">
        <v>4812.6500478986864</v>
      </c>
      <c r="I16" s="40">
        <v>51.449937962872816</v>
      </c>
      <c r="J16" s="40">
        <v>53927.340536865864</v>
      </c>
      <c r="K16" s="40">
        <v>28.881514290880432</v>
      </c>
      <c r="L16" s="40">
        <v>77.683989997493882</v>
      </c>
      <c r="M16" s="40">
        <v>12.709433043593485</v>
      </c>
      <c r="N16" s="40">
        <v>1.3188708007258181</v>
      </c>
      <c r="O16" s="40">
        <v>24.929778882762303</v>
      </c>
      <c r="P16" s="58">
        <v>1.1196034530991303</v>
      </c>
      <c r="Q16" s="58">
        <v>1.6900000000000002</v>
      </c>
      <c r="R16" s="55">
        <f t="shared" si="0"/>
        <v>10.055500000000002</v>
      </c>
    </row>
    <row r="17" spans="1:18" x14ac:dyDescent="0.3">
      <c r="A17" s="36" t="s">
        <v>75</v>
      </c>
      <c r="B17" s="43">
        <v>661.23640720661047</v>
      </c>
      <c r="C17" s="40">
        <v>2680.8005169184198</v>
      </c>
      <c r="D17" s="40">
        <v>1017.1101185179006</v>
      </c>
      <c r="E17" s="40">
        <v>1896.0336102185977</v>
      </c>
      <c r="F17" s="40">
        <v>966.25066500885077</v>
      </c>
      <c r="G17" s="40">
        <v>0.90842195632427514</v>
      </c>
      <c r="H17" s="40">
        <v>5796.3258819322255</v>
      </c>
      <c r="I17" s="40">
        <v>82.296977385343069</v>
      </c>
      <c r="J17" s="40">
        <v>43991.092173867022</v>
      </c>
      <c r="K17" s="40">
        <v>15.252583466664319</v>
      </c>
      <c r="L17" s="40">
        <v>27.065993868939046</v>
      </c>
      <c r="M17" s="40">
        <v>7.3191913516650802</v>
      </c>
      <c r="N17" s="40">
        <v>0.15233081816803054</v>
      </c>
      <c r="O17" s="40">
        <v>18.05259000954694</v>
      </c>
      <c r="P17" s="58">
        <v>1.4092064756489664</v>
      </c>
      <c r="Q17" s="58">
        <v>1.7276</v>
      </c>
      <c r="R17" s="55">
        <f t="shared" si="0"/>
        <v>10.27922</v>
      </c>
    </row>
    <row r="18" spans="1:18" x14ac:dyDescent="0.3">
      <c r="A18" s="36" t="s">
        <v>126</v>
      </c>
      <c r="B18" s="43">
        <v>1014.6328587994266</v>
      </c>
      <c r="C18" s="40">
        <v>2598.0100231861652</v>
      </c>
      <c r="D18" s="40">
        <v>1109.1904687792996</v>
      </c>
      <c r="E18" s="40">
        <v>2466.19184670902</v>
      </c>
      <c r="F18" s="40">
        <v>1229.0098216846395</v>
      </c>
      <c r="G18" s="40">
        <v>7.5672993576670047</v>
      </c>
      <c r="H18" s="40">
        <v>8286.0099620800265</v>
      </c>
      <c r="I18" s="40">
        <v>54.86606535614537</v>
      </c>
      <c r="J18" s="40">
        <v>21524.674249145191</v>
      </c>
      <c r="K18" s="40">
        <v>126.73385284071878</v>
      </c>
      <c r="L18" s="40">
        <v>83.368317604170997</v>
      </c>
      <c r="M18" s="40">
        <v>44.436639839882879</v>
      </c>
      <c r="N18" s="40">
        <v>0.56464183357762598</v>
      </c>
      <c r="O18" s="40">
        <v>20.116231355035637</v>
      </c>
      <c r="P18" s="58">
        <v>0.83160050833069921</v>
      </c>
      <c r="Q18" s="58">
        <v>1.8366333333333333</v>
      </c>
      <c r="R18" s="55">
        <f t="shared" si="0"/>
        <v>10.927968333333334</v>
      </c>
    </row>
    <row r="19" spans="1:18" x14ac:dyDescent="0.3">
      <c r="A19" s="36" t="s">
        <v>83</v>
      </c>
      <c r="B19" s="43">
        <v>819.40951511393894</v>
      </c>
      <c r="C19" s="40">
        <v>2891.5603875568781</v>
      </c>
      <c r="D19" s="40">
        <v>1293.6652819890821</v>
      </c>
      <c r="E19" s="40">
        <v>2541.4003166219445</v>
      </c>
      <c r="F19" s="40">
        <v>1009.9613438310329</v>
      </c>
      <c r="G19" s="40">
        <v>13.243327899916977</v>
      </c>
      <c r="H19" s="40">
        <v>2963.571314307716</v>
      </c>
      <c r="I19" s="40">
        <v>81.234224230709955</v>
      </c>
      <c r="J19" s="40">
        <v>50056.016305061865</v>
      </c>
      <c r="K19" s="40">
        <v>28.279635802089661</v>
      </c>
      <c r="L19" s="40">
        <v>418.97619487404745</v>
      </c>
      <c r="M19" s="40">
        <v>11.416638484892195</v>
      </c>
      <c r="N19" s="40">
        <v>0.88225151927594769</v>
      </c>
      <c r="O19" s="40">
        <v>22.564655424638211</v>
      </c>
      <c r="P19" s="58">
        <v>1.2690561731371792</v>
      </c>
      <c r="Q19" s="58">
        <v>1.8206666666666667</v>
      </c>
      <c r="R19" s="55">
        <f t="shared" si="0"/>
        <v>10.832966666666668</v>
      </c>
    </row>
    <row r="20" spans="1:18" x14ac:dyDescent="0.3">
      <c r="A20" s="36" t="s">
        <v>88</v>
      </c>
      <c r="B20" s="43">
        <v>1124.3823812556873</v>
      </c>
      <c r="C20" s="40">
        <v>2647.8457616300952</v>
      </c>
      <c r="D20" s="40">
        <v>1334.3434074825077</v>
      </c>
      <c r="E20" s="40">
        <v>3042.6051882906545</v>
      </c>
      <c r="F20" s="40">
        <v>1211.0336476328546</v>
      </c>
      <c r="G20" s="40">
        <v>12.537384564751799</v>
      </c>
      <c r="H20" s="40">
        <v>3159.4039155762657</v>
      </c>
      <c r="I20" s="40">
        <v>115.00176609959192</v>
      </c>
      <c r="J20" s="40">
        <v>79857.571965895899</v>
      </c>
      <c r="K20" s="40">
        <v>58.212742495399254</v>
      </c>
      <c r="L20" s="40">
        <v>76.037876497251162</v>
      </c>
      <c r="M20" s="40">
        <v>15.885917102251156</v>
      </c>
      <c r="N20" s="40">
        <v>0.94660774323619412</v>
      </c>
      <c r="O20" s="40">
        <v>24.330703056282189</v>
      </c>
      <c r="P20" s="58">
        <v>1.0895039407156037</v>
      </c>
      <c r="Q20" s="58">
        <v>1.8767333333333334</v>
      </c>
      <c r="R20" s="55">
        <f t="shared" si="0"/>
        <v>11.166563333333334</v>
      </c>
    </row>
    <row r="21" spans="1:18" x14ac:dyDescent="0.3">
      <c r="A21" s="36" t="s">
        <v>92</v>
      </c>
      <c r="B21" s="43">
        <v>1180.2097183475889</v>
      </c>
      <c r="C21" s="40">
        <v>3038.0047639300524</v>
      </c>
      <c r="D21" s="40">
        <v>1327.1078937516179</v>
      </c>
      <c r="E21" s="40">
        <v>3113.1977346784365</v>
      </c>
      <c r="F21" s="40">
        <v>1210.6431902081274</v>
      </c>
      <c r="G21" s="40">
        <v>13.413099984631799</v>
      </c>
      <c r="H21" s="40">
        <v>3172.0860320978886</v>
      </c>
      <c r="I21" s="40">
        <v>55.529325576126027</v>
      </c>
      <c r="J21" s="40">
        <v>61432.783466953239</v>
      </c>
      <c r="K21" s="40">
        <v>74.430127360071126</v>
      </c>
      <c r="L21" s="40">
        <v>230.25321709670291</v>
      </c>
      <c r="M21" s="40">
        <v>20.874662949797408</v>
      </c>
      <c r="N21" s="40">
        <v>0.66878882894020286</v>
      </c>
      <c r="O21" s="40">
        <v>27.145028479253849</v>
      </c>
      <c r="P21" s="58">
        <v>1.6413806113536265</v>
      </c>
      <c r="Q21" s="58">
        <v>1.8800666666666668</v>
      </c>
      <c r="R21" s="55">
        <f t="shared" si="0"/>
        <v>11.186396666666667</v>
      </c>
    </row>
    <row r="22" spans="1:18" x14ac:dyDescent="0.3">
      <c r="A22" s="36" t="s">
        <v>3</v>
      </c>
      <c r="B22" s="43">
        <v>1149.8030986478127</v>
      </c>
      <c r="C22" s="40">
        <v>2859.1601873588443</v>
      </c>
      <c r="D22" s="40">
        <v>1449.561606170884</v>
      </c>
      <c r="E22" s="40">
        <v>3330.812230685568</v>
      </c>
      <c r="F22" s="40">
        <v>1281.9139297304057</v>
      </c>
      <c r="G22" s="40">
        <v>10.738858395986306</v>
      </c>
      <c r="H22" s="40">
        <v>3401.2261619718106</v>
      </c>
      <c r="I22" s="40">
        <v>52.246996324873521</v>
      </c>
      <c r="J22" s="40">
        <v>86241.310360615855</v>
      </c>
      <c r="K22" s="40">
        <v>43.356790503786151</v>
      </c>
      <c r="L22" s="40">
        <v>56.748825233966301</v>
      </c>
      <c r="M22" s="40">
        <v>12.478649306311652</v>
      </c>
      <c r="N22" s="40">
        <v>1.0280341950674081</v>
      </c>
      <c r="O22" s="40">
        <v>24.928139892881578</v>
      </c>
      <c r="P22" s="58">
        <v>1.3413849224023757</v>
      </c>
      <c r="Q22" s="58">
        <v>1.7699666666666667</v>
      </c>
      <c r="R22" s="55">
        <f t="shared" si="0"/>
        <v>10.531301666666668</v>
      </c>
    </row>
    <row r="23" spans="1:18" x14ac:dyDescent="0.3">
      <c r="A23" s="36" t="s">
        <v>127</v>
      </c>
      <c r="B23" s="43">
        <v>1085.43550390051</v>
      </c>
      <c r="C23" s="40">
        <v>3609.3941201547605</v>
      </c>
      <c r="D23" s="40">
        <v>1250.8231354210227</v>
      </c>
      <c r="E23" s="40">
        <v>2761.1673268448649</v>
      </c>
      <c r="F23" s="40">
        <v>1247.6610616961136</v>
      </c>
      <c r="G23" s="40">
        <v>40.657628016511921</v>
      </c>
      <c r="H23" s="40">
        <v>4725.6380193647337</v>
      </c>
      <c r="I23" s="40">
        <v>40.215921565657958</v>
      </c>
      <c r="J23" s="40">
        <v>141234.32385419507</v>
      </c>
      <c r="K23" s="40">
        <v>60.574745865993272</v>
      </c>
      <c r="L23" s="40">
        <v>91.528487290031421</v>
      </c>
      <c r="M23" s="40">
        <v>16.043262640470612</v>
      </c>
      <c r="N23" s="40">
        <v>1.1022213219447936</v>
      </c>
      <c r="O23" s="40">
        <v>20.988961217471196</v>
      </c>
      <c r="P23" s="58">
        <v>1.0246926028623609</v>
      </c>
      <c r="Q23" s="58">
        <v>1.4533333333333331</v>
      </c>
      <c r="R23" s="55">
        <f t="shared" si="0"/>
        <v>8.6473333333333322</v>
      </c>
    </row>
    <row r="24" spans="1:18" x14ac:dyDescent="0.3">
      <c r="A24" s="36" t="s">
        <v>104</v>
      </c>
      <c r="B24" s="43">
        <v>1017.8780293711876</v>
      </c>
      <c r="C24" s="40">
        <v>2960.8972708112415</v>
      </c>
      <c r="D24" s="40">
        <v>1198.8631043942203</v>
      </c>
      <c r="E24" s="40">
        <v>2933.3709177812725</v>
      </c>
      <c r="F24" s="40">
        <v>1295.232216126999</v>
      </c>
      <c r="G24" s="40">
        <v>7.2989612658829151</v>
      </c>
      <c r="H24" s="40">
        <v>3371.276225123012</v>
      </c>
      <c r="I24" s="40">
        <v>36.277640280145313</v>
      </c>
      <c r="J24" s="40">
        <v>59843.860418920754</v>
      </c>
      <c r="K24" s="40">
        <v>27.959999167704364</v>
      </c>
      <c r="L24" s="40">
        <v>31.44249116582542</v>
      </c>
      <c r="M24" s="40">
        <v>9.4053774319861958</v>
      </c>
      <c r="N24" s="40">
        <v>0.49589322168779931</v>
      </c>
      <c r="O24" s="40">
        <v>23.659903109384572</v>
      </c>
      <c r="P24" s="58">
        <v>1.1748007657331769</v>
      </c>
      <c r="Q24" s="58">
        <v>1.8551666666666666</v>
      </c>
      <c r="R24" s="55">
        <f t="shared" si="0"/>
        <v>11.038241666666666</v>
      </c>
    </row>
    <row r="25" spans="1:18" x14ac:dyDescent="0.3">
      <c r="A25" s="36" t="s">
        <v>128</v>
      </c>
      <c r="B25" s="43">
        <v>950.18671251616888</v>
      </c>
      <c r="C25" s="40">
        <v>3293.2508212864232</v>
      </c>
      <c r="D25" s="40">
        <v>1217.1956049658381</v>
      </c>
      <c r="E25" s="40">
        <v>2537.5463465437224</v>
      </c>
      <c r="F25" s="40">
        <v>1159.1892452454438</v>
      </c>
      <c r="G25" s="40">
        <v>10.51378209764164</v>
      </c>
      <c r="H25" s="40">
        <v>4896.6248288247562</v>
      </c>
      <c r="I25" s="40">
        <v>684.24002802659697</v>
      </c>
      <c r="J25" s="40">
        <v>111384.28924667083</v>
      </c>
      <c r="K25" s="40">
        <v>71.51205011101105</v>
      </c>
      <c r="L25" s="40">
        <v>316.86934678893596</v>
      </c>
      <c r="M25" s="40">
        <v>20.084522252061205</v>
      </c>
      <c r="N25" s="40">
        <v>3.0847126353392897</v>
      </c>
      <c r="O25" s="40">
        <v>19.9848629363449</v>
      </c>
      <c r="P25" s="58">
        <v>1.012950341401943</v>
      </c>
      <c r="Q25" s="58">
        <v>1.5148666666666666</v>
      </c>
      <c r="R25" s="55">
        <f t="shared" si="0"/>
        <v>9.0134566666666665</v>
      </c>
    </row>
    <row r="26" spans="1:18" ht="15" thickBot="1" x14ac:dyDescent="0.35">
      <c r="A26" s="37" t="s">
        <v>129</v>
      </c>
      <c r="B26" s="44">
        <v>1113.046165751794</v>
      </c>
      <c r="C26" s="45">
        <v>3615.2827585241939</v>
      </c>
      <c r="D26" s="45">
        <v>1286.2371928677521</v>
      </c>
      <c r="E26" s="45">
        <v>2634.1783294434213</v>
      </c>
      <c r="F26" s="45">
        <v>1230.2872079746492</v>
      </c>
      <c r="G26" s="45">
        <v>23.06413766116837</v>
      </c>
      <c r="H26" s="45">
        <v>2633.2259485758318</v>
      </c>
      <c r="I26" s="45">
        <v>41.276038564841308</v>
      </c>
      <c r="J26" s="45">
        <v>62787.939204836672</v>
      </c>
      <c r="K26" s="45">
        <v>22.248157126562319</v>
      </c>
      <c r="L26" s="45">
        <v>356.454930293666</v>
      </c>
      <c r="M26" s="45">
        <v>11.384939119407505</v>
      </c>
      <c r="N26" s="45">
        <v>0.73242616488014856</v>
      </c>
      <c r="O26" s="45">
        <v>24.481701530432456</v>
      </c>
      <c r="P26" s="59">
        <v>0.94509433974534873</v>
      </c>
      <c r="Q26" s="59">
        <v>1.8550666666666666</v>
      </c>
      <c r="R26" s="56">
        <f t="shared" si="0"/>
        <v>11.037646666666667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30193A-30D6-48E8-A53A-732A5FA654F7}">
  <dimension ref="A1:R37"/>
  <sheetViews>
    <sheetView tabSelected="1" topLeftCell="A10" zoomScale="77" zoomScaleNormal="77" workbookViewId="0">
      <selection activeCell="B7" sqref="B7"/>
    </sheetView>
  </sheetViews>
  <sheetFormatPr defaultRowHeight="14.4" x14ac:dyDescent="0.3"/>
  <cols>
    <col min="1" max="1" width="12" customWidth="1"/>
    <col min="2" max="2" width="8.33203125" style="48" bestFit="1" customWidth="1"/>
    <col min="3" max="3" width="12.88671875" style="48" bestFit="1" customWidth="1"/>
    <col min="4" max="4" width="14" style="48" bestFit="1" customWidth="1"/>
    <col min="5" max="5" width="9.5546875" style="48" bestFit="1" customWidth="1"/>
    <col min="6" max="6" width="10.77734375" style="77" bestFit="1" customWidth="1"/>
    <col min="7" max="7" width="19.44140625" style="48" bestFit="1" customWidth="1"/>
    <col min="8" max="8" width="9" style="48" bestFit="1" customWidth="1"/>
    <col min="9" max="9" width="18" style="48" bestFit="1" customWidth="1"/>
    <col min="10" max="10" width="9.21875" style="77" bestFit="1" customWidth="1"/>
    <col min="11" max="11" width="17.88671875" style="48" bestFit="1" customWidth="1"/>
    <col min="12" max="12" width="11.6640625" style="48" bestFit="1" customWidth="1"/>
    <col min="13" max="13" width="11.109375" style="48" bestFit="1" customWidth="1"/>
    <col min="14" max="14" width="10.88671875" customWidth="1"/>
  </cols>
  <sheetData>
    <row r="1" spans="1:18" s="13" customFormat="1" ht="15" thickBot="1" x14ac:dyDescent="0.35">
      <c r="A1" s="13" t="s">
        <v>254</v>
      </c>
      <c r="B1" s="60"/>
      <c r="C1" s="60"/>
      <c r="D1" s="60"/>
      <c r="E1" s="60"/>
      <c r="F1" s="71"/>
      <c r="G1" s="60"/>
      <c r="H1" s="60"/>
      <c r="I1" s="60"/>
      <c r="J1" s="71"/>
      <c r="K1" s="60"/>
      <c r="L1" s="60"/>
      <c r="M1" s="60"/>
      <c r="N1" s="68"/>
      <c r="O1" s="68"/>
      <c r="P1" s="68"/>
      <c r="Q1" s="68"/>
      <c r="R1" s="68"/>
    </row>
    <row r="2" spans="1:18" ht="15" thickBot="1" x14ac:dyDescent="0.35">
      <c r="A2" s="52" t="s">
        <v>108</v>
      </c>
      <c r="B2" s="49" t="s">
        <v>220</v>
      </c>
      <c r="C2" s="50" t="s">
        <v>227</v>
      </c>
      <c r="D2" s="50" t="s">
        <v>226</v>
      </c>
      <c r="E2" s="50" t="s">
        <v>225</v>
      </c>
      <c r="F2" s="72" t="s">
        <v>221</v>
      </c>
      <c r="G2" s="50" t="s">
        <v>224</v>
      </c>
      <c r="H2" s="50" t="s">
        <v>222</v>
      </c>
      <c r="I2" s="83" t="s">
        <v>248</v>
      </c>
      <c r="J2" s="72" t="s">
        <v>223</v>
      </c>
      <c r="K2" s="50" t="s">
        <v>228</v>
      </c>
      <c r="L2" s="50" t="s">
        <v>229</v>
      </c>
      <c r="M2" s="51" t="s">
        <v>230</v>
      </c>
      <c r="N2" s="79"/>
      <c r="O2" s="80"/>
      <c r="P2" s="81"/>
      <c r="Q2" s="81"/>
      <c r="R2" s="81"/>
    </row>
    <row r="3" spans="1:18" x14ac:dyDescent="0.3">
      <c r="A3" s="91" t="s">
        <v>0</v>
      </c>
      <c r="B3" s="84">
        <v>67.958575668779105</v>
      </c>
      <c r="C3" s="73">
        <v>13.516822856396402</v>
      </c>
      <c r="D3" s="73">
        <v>42.026148047825288</v>
      </c>
      <c r="E3" s="73">
        <v>0.36160734224959545</v>
      </c>
      <c r="F3" s="73">
        <v>1.004908779942155</v>
      </c>
      <c r="G3" s="73">
        <v>37.671426631439687</v>
      </c>
      <c r="H3" s="73">
        <v>10.15630697625425</v>
      </c>
      <c r="I3" s="73">
        <v>27.340355395696395</v>
      </c>
      <c r="J3" s="73">
        <v>0.116098041471435</v>
      </c>
      <c r="K3" s="73">
        <v>54.827843609521395</v>
      </c>
      <c r="L3" s="73">
        <v>15.519830929627418</v>
      </c>
      <c r="M3" s="85">
        <v>2.5972064231423388</v>
      </c>
      <c r="N3" s="40"/>
      <c r="O3" s="58"/>
      <c r="P3" s="81"/>
      <c r="Q3" s="40"/>
      <c r="R3" s="74"/>
    </row>
    <row r="4" spans="1:18" x14ac:dyDescent="0.3">
      <c r="A4" s="91" t="s">
        <v>12</v>
      </c>
      <c r="B4" s="86">
        <v>115.58134163822565</v>
      </c>
      <c r="C4" s="74">
        <v>24.3049821552043</v>
      </c>
      <c r="D4" s="74">
        <v>31.882606862711363</v>
      </c>
      <c r="E4" s="74">
        <v>0.363422902838617</v>
      </c>
      <c r="F4" s="74">
        <v>1.2109247910438694</v>
      </c>
      <c r="G4" s="74">
        <v>26.990106599648701</v>
      </c>
      <c r="H4" s="74">
        <v>8.5933053292027708</v>
      </c>
      <c r="I4" s="74">
        <v>16.687875847446755</v>
      </c>
      <c r="J4" s="74">
        <v>0.21716353973615404</v>
      </c>
      <c r="K4" s="74">
        <v>102.67291455953557</v>
      </c>
      <c r="L4" s="74">
        <v>12.714706827790202</v>
      </c>
      <c r="M4" s="87">
        <v>0.87472613851250047</v>
      </c>
      <c r="N4" s="40"/>
      <c r="O4" s="58"/>
      <c r="P4" s="81"/>
      <c r="Q4" s="40"/>
      <c r="R4" s="74"/>
    </row>
    <row r="5" spans="1:18" s="67" customFormat="1" x14ac:dyDescent="0.3">
      <c r="A5" s="91" t="s">
        <v>133</v>
      </c>
      <c r="B5" s="86">
        <v>43.987988673155641</v>
      </c>
      <c r="C5" s="74">
        <v>12.905411242615763</v>
      </c>
      <c r="D5" s="74">
        <v>18.062409335607651</v>
      </c>
      <c r="E5" s="74">
        <v>0.96904663959524462</v>
      </c>
      <c r="F5" s="74">
        <v>4.0391556359117863E-2</v>
      </c>
      <c r="G5" s="88">
        <v>127.92571828740662</v>
      </c>
      <c r="H5" s="74">
        <v>1.7832213897680262</v>
      </c>
      <c r="I5" s="74">
        <v>22.641330351123713</v>
      </c>
      <c r="J5" s="74">
        <v>0.84636445818087069</v>
      </c>
      <c r="K5" s="88">
        <v>7.4506896471259925</v>
      </c>
      <c r="L5" s="74">
        <v>13.232115135842074</v>
      </c>
      <c r="M5" s="87">
        <v>1.8320303114725847</v>
      </c>
      <c r="N5" s="40"/>
      <c r="O5" s="58"/>
      <c r="P5" s="82"/>
      <c r="Q5" s="66"/>
      <c r="R5" s="74"/>
    </row>
    <row r="6" spans="1:18" x14ac:dyDescent="0.3">
      <c r="A6" s="91" t="s">
        <v>124</v>
      </c>
      <c r="B6" s="86">
        <v>113.86539161230542</v>
      </c>
      <c r="C6" s="74">
        <v>3.4928439743305799</v>
      </c>
      <c r="D6" s="74">
        <v>13.195559990958227</v>
      </c>
      <c r="E6" s="74">
        <v>0.43017879237974394</v>
      </c>
      <c r="F6" s="74">
        <v>2.2960544808974714</v>
      </c>
      <c r="G6" s="74">
        <v>8.0534664778794358</v>
      </c>
      <c r="H6" s="74">
        <v>6.0905421532062975</v>
      </c>
      <c r="I6" s="74">
        <v>6.7843912166035265</v>
      </c>
      <c r="J6" s="74">
        <v>0.13129957004410175</v>
      </c>
      <c r="K6" s="74">
        <v>54.815418376813</v>
      </c>
      <c r="L6" s="74">
        <v>16.237223054607369</v>
      </c>
      <c r="M6" s="87">
        <v>1.4805210359821015</v>
      </c>
      <c r="N6" s="40"/>
      <c r="O6" s="58"/>
      <c r="P6" s="81"/>
      <c r="Q6" s="40"/>
      <c r="R6" s="75"/>
    </row>
    <row r="7" spans="1:18" x14ac:dyDescent="0.3">
      <c r="A7" s="91" t="s">
        <v>125</v>
      </c>
      <c r="B7" s="86">
        <v>50.702290673625527</v>
      </c>
      <c r="C7" s="74">
        <v>24.646512802130264</v>
      </c>
      <c r="D7" s="74">
        <v>43.945346244415191</v>
      </c>
      <c r="E7" s="74">
        <v>0.31863285587755985</v>
      </c>
      <c r="F7" s="74">
        <v>0.52798401941096951</v>
      </c>
      <c r="G7" s="74">
        <v>53.10709917002351</v>
      </c>
      <c r="H7" s="74">
        <v>10.538672354044664</v>
      </c>
      <c r="I7" s="74">
        <v>27.684202739532957</v>
      </c>
      <c r="J7" s="74">
        <v>2.6036163946497108</v>
      </c>
      <c r="K7" s="74">
        <v>60.036849615362186</v>
      </c>
      <c r="L7" s="74">
        <v>20.522661432630038</v>
      </c>
      <c r="M7" s="87">
        <v>1.56544102176677</v>
      </c>
      <c r="N7" s="40"/>
      <c r="O7" s="58"/>
      <c r="P7" s="81"/>
      <c r="Q7" s="40"/>
      <c r="R7" s="74"/>
    </row>
    <row r="8" spans="1:18" x14ac:dyDescent="0.3">
      <c r="A8" s="91" t="s">
        <v>35</v>
      </c>
      <c r="B8" s="86">
        <v>114.07786868073559</v>
      </c>
      <c r="C8" s="74">
        <v>17.699836372203642</v>
      </c>
      <c r="D8" s="74">
        <v>25.958725431634562</v>
      </c>
      <c r="E8" s="74">
        <v>0.64066212103277864</v>
      </c>
      <c r="F8" s="74">
        <v>0.90460624715172488</v>
      </c>
      <c r="G8" s="74">
        <v>37.504160780582318</v>
      </c>
      <c r="H8" s="74">
        <v>11.338542498175096</v>
      </c>
      <c r="I8" s="74">
        <v>27.357041035666668</v>
      </c>
      <c r="J8" s="74">
        <v>7.8177159458625786E-2</v>
      </c>
      <c r="K8" s="74">
        <v>60.878755340815509</v>
      </c>
      <c r="L8" s="74">
        <v>10.889637216910989</v>
      </c>
      <c r="M8" s="87">
        <v>0.93441019101254641</v>
      </c>
      <c r="N8" s="40"/>
      <c r="O8" s="58"/>
      <c r="P8" s="81"/>
      <c r="Q8" s="40"/>
      <c r="R8" s="74"/>
    </row>
    <row r="9" spans="1:18" x14ac:dyDescent="0.3">
      <c r="A9" s="91" t="s">
        <v>41</v>
      </c>
      <c r="B9" s="86">
        <v>52.511632590907666</v>
      </c>
      <c r="C9" s="74">
        <v>12.178509841052493</v>
      </c>
      <c r="D9" s="74">
        <v>12.487945849290714</v>
      </c>
      <c r="E9" s="74">
        <v>0.61846181912981602</v>
      </c>
      <c r="F9" s="74">
        <v>0.79155669759052683</v>
      </c>
      <c r="G9" s="74">
        <v>50.680674624052479</v>
      </c>
      <c r="H9" s="74">
        <v>4.6818984775579402</v>
      </c>
      <c r="I9" s="74">
        <v>12.959976776488602</v>
      </c>
      <c r="J9" s="74">
        <v>0.24444527934736407</v>
      </c>
      <c r="K9" s="74">
        <v>1.2667152209094013</v>
      </c>
      <c r="L9" s="74">
        <v>15.912026819055393</v>
      </c>
      <c r="M9" s="87">
        <v>0.31111715028304743</v>
      </c>
      <c r="N9" s="40"/>
      <c r="O9" s="58"/>
      <c r="P9" s="81"/>
      <c r="Q9" s="40"/>
      <c r="R9" s="74"/>
    </row>
    <row r="10" spans="1:18" s="67" customFormat="1" x14ac:dyDescent="0.3">
      <c r="A10" s="91" t="s">
        <v>45</v>
      </c>
      <c r="B10" s="86">
        <v>30.264933153440445</v>
      </c>
      <c r="C10" s="74">
        <v>5.858877683502036</v>
      </c>
      <c r="D10" s="74">
        <v>10.383261800453685</v>
      </c>
      <c r="E10" s="74">
        <v>0.12427301383888843</v>
      </c>
      <c r="F10" s="74">
        <v>4.7027621897900017E-2</v>
      </c>
      <c r="G10" s="74">
        <v>39.308326649974305</v>
      </c>
      <c r="H10" s="74">
        <v>17.238953002217347</v>
      </c>
      <c r="I10" s="74">
        <v>44.440505438501525</v>
      </c>
      <c r="J10" s="74">
        <v>3.4860885397697693E-3</v>
      </c>
      <c r="K10" s="74">
        <v>0.89975706645183562</v>
      </c>
      <c r="L10" s="74">
        <v>32.820337726062832</v>
      </c>
      <c r="M10" s="87">
        <v>5.2361995442818193E-2</v>
      </c>
      <c r="N10" s="40"/>
      <c r="O10" s="58"/>
      <c r="P10" s="82"/>
      <c r="Q10" s="66"/>
      <c r="R10" s="74"/>
    </row>
    <row r="11" spans="1:18" x14ac:dyDescent="0.3">
      <c r="A11" s="91" t="s">
        <v>50</v>
      </c>
      <c r="B11" s="86">
        <v>110.65048258516568</v>
      </c>
      <c r="C11" s="74">
        <v>1.5117074960046657</v>
      </c>
      <c r="D11" s="74">
        <v>6.8738873700732448</v>
      </c>
      <c r="E11" s="74">
        <v>0.55049086820120929</v>
      </c>
      <c r="F11" s="74">
        <v>0.16868656458302661</v>
      </c>
      <c r="G11" s="74">
        <v>45.000841232018061</v>
      </c>
      <c r="H11" s="74">
        <v>1.8031392015357632</v>
      </c>
      <c r="I11" s="74">
        <v>16.942141107832867</v>
      </c>
      <c r="J11" s="74">
        <v>0.10021674044012677</v>
      </c>
      <c r="K11" s="74">
        <v>1.6576554600960813</v>
      </c>
      <c r="L11" s="74">
        <v>19.23444310835373</v>
      </c>
      <c r="M11" s="87">
        <v>0.39007143852220938</v>
      </c>
      <c r="N11" s="40"/>
      <c r="O11" s="58"/>
      <c r="P11" s="81"/>
      <c r="Q11" s="40"/>
      <c r="R11" s="74"/>
    </row>
    <row r="12" spans="1:18" x14ac:dyDescent="0.3">
      <c r="A12" s="91" t="s">
        <v>55</v>
      </c>
      <c r="B12" s="86">
        <v>45.054319698522264</v>
      </c>
      <c r="C12" s="74">
        <v>2.1518548606290206</v>
      </c>
      <c r="D12" s="74">
        <v>9.6765734004162844</v>
      </c>
      <c r="E12" s="74">
        <v>0.455156524456375</v>
      </c>
      <c r="F12" s="74">
        <v>0.18599125914028664</v>
      </c>
      <c r="G12" s="74">
        <v>74.33371077105852</v>
      </c>
      <c r="H12" s="74">
        <v>1.971605796266096</v>
      </c>
      <c r="I12" s="74">
        <v>22.087073782909705</v>
      </c>
      <c r="J12" s="74">
        <v>0.15152533014752537</v>
      </c>
      <c r="K12" s="74">
        <v>2.0147891141995879</v>
      </c>
      <c r="L12" s="74">
        <v>17.54642011001885</v>
      </c>
      <c r="M12" s="87">
        <v>1.0865399888175538</v>
      </c>
      <c r="N12" s="40"/>
      <c r="O12" s="58"/>
      <c r="P12" s="81"/>
      <c r="Q12" s="40"/>
      <c r="R12" s="74"/>
    </row>
    <row r="13" spans="1:18" s="67" customFormat="1" x14ac:dyDescent="0.3">
      <c r="A13" s="91" t="s">
        <v>1</v>
      </c>
      <c r="B13" s="86">
        <v>38.968942681533136</v>
      </c>
      <c r="C13" s="74">
        <v>11.302952666121854</v>
      </c>
      <c r="D13" s="74">
        <v>11.427027382988266</v>
      </c>
      <c r="E13" s="74">
        <v>0.51207718737463881</v>
      </c>
      <c r="F13" s="74">
        <v>0.33796179855508246</v>
      </c>
      <c r="G13" s="74">
        <v>54.128339299635876</v>
      </c>
      <c r="H13" s="74">
        <v>1.8851082484380073</v>
      </c>
      <c r="I13" s="74">
        <v>44.779253582449869</v>
      </c>
      <c r="J13" s="74">
        <v>0.11910323652564142</v>
      </c>
      <c r="K13" s="74">
        <v>0.45966954045697217</v>
      </c>
      <c r="L13" s="74">
        <v>9.5142280300828865</v>
      </c>
      <c r="M13" s="87">
        <v>0.21862636162545868</v>
      </c>
      <c r="N13" s="40"/>
      <c r="O13" s="58"/>
      <c r="P13" s="82"/>
      <c r="Q13" s="66"/>
      <c r="R13" s="74"/>
    </row>
    <row r="14" spans="1:18" x14ac:dyDescent="0.3">
      <c r="A14" s="91" t="s">
        <v>64</v>
      </c>
      <c r="B14" s="86">
        <v>45.038711297380985</v>
      </c>
      <c r="C14" s="74">
        <v>13.030608219329112</v>
      </c>
      <c r="D14" s="74">
        <v>14.292093817541616</v>
      </c>
      <c r="E14" s="74">
        <v>0.28422619076218658</v>
      </c>
      <c r="F14" s="74">
        <v>1.6938817019451158E-2</v>
      </c>
      <c r="G14" s="74">
        <v>64.160158089191512</v>
      </c>
      <c r="H14" s="74">
        <v>3.3463382441323839</v>
      </c>
      <c r="I14" s="74">
        <v>23.68411713039972</v>
      </c>
      <c r="J14" s="74">
        <v>1.5962582365262732</v>
      </c>
      <c r="K14" s="74">
        <v>5.1559835874714741</v>
      </c>
      <c r="L14" s="74">
        <v>23.211133850633249</v>
      </c>
      <c r="M14" s="87">
        <v>1.5652955083029316</v>
      </c>
      <c r="N14" s="40"/>
      <c r="O14" s="58"/>
      <c r="P14" s="81"/>
      <c r="Q14" s="40"/>
      <c r="R14" s="74"/>
    </row>
    <row r="15" spans="1:18" x14ac:dyDescent="0.3">
      <c r="A15" s="91" t="s">
        <v>2</v>
      </c>
      <c r="B15" s="86">
        <v>52.428806107893308</v>
      </c>
      <c r="C15" s="74">
        <v>9.4739325011950513</v>
      </c>
      <c r="D15" s="74">
        <v>21.072829573251536</v>
      </c>
      <c r="E15" s="74">
        <v>0.81162950987358373</v>
      </c>
      <c r="F15" s="74">
        <v>0.2580792878617319</v>
      </c>
      <c r="G15" s="74">
        <v>76.229880035474082</v>
      </c>
      <c r="H15" s="74">
        <v>4.0836903480398785</v>
      </c>
      <c r="I15" s="74">
        <v>8.1714865203050948</v>
      </c>
      <c r="J15" s="74">
        <v>0.33728193113241217</v>
      </c>
      <c r="K15" s="74">
        <v>5.0940389886678181</v>
      </c>
      <c r="L15" s="74">
        <v>13.616566099453401</v>
      </c>
      <c r="M15" s="87">
        <v>1.7185359204961661</v>
      </c>
      <c r="N15" s="40"/>
      <c r="O15" s="58"/>
      <c r="P15" s="81"/>
      <c r="Q15" s="40"/>
      <c r="R15" s="74"/>
    </row>
    <row r="16" spans="1:18" x14ac:dyDescent="0.3">
      <c r="A16" s="91" t="s">
        <v>71</v>
      </c>
      <c r="B16" s="86">
        <v>151.40081784832145</v>
      </c>
      <c r="C16" s="74">
        <v>4.7843506348437419</v>
      </c>
      <c r="D16" s="74">
        <v>26.420989351709135</v>
      </c>
      <c r="E16" s="74">
        <v>0.43989027114094292</v>
      </c>
      <c r="F16" s="74">
        <v>0.9573805132361084</v>
      </c>
      <c r="G16" s="74">
        <v>10.572590686850951</v>
      </c>
      <c r="H16" s="74">
        <v>5.7782509833548463</v>
      </c>
      <c r="I16" s="74">
        <v>15.147844566414005</v>
      </c>
      <c r="J16" s="74">
        <v>0.3789873288843989</v>
      </c>
      <c r="K16" s="74">
        <v>36.394779278054997</v>
      </c>
      <c r="L16" s="74">
        <v>27.53528967369909</v>
      </c>
      <c r="M16" s="87">
        <v>2.029514615552432</v>
      </c>
      <c r="N16" s="40"/>
      <c r="O16" s="58"/>
      <c r="P16" s="81"/>
      <c r="Q16" s="40"/>
      <c r="R16" s="74"/>
    </row>
    <row r="17" spans="1:18" x14ac:dyDescent="0.3">
      <c r="A17" s="91" t="s">
        <v>75</v>
      </c>
      <c r="B17" s="86">
        <v>54.475452529095364</v>
      </c>
      <c r="C17" s="74">
        <v>21.362697574109866</v>
      </c>
      <c r="D17" s="74">
        <v>35.884637623350471</v>
      </c>
      <c r="E17" s="74">
        <v>0.51512127183040068</v>
      </c>
      <c r="F17" s="74">
        <v>0.45745531901599185</v>
      </c>
      <c r="G17" s="88">
        <v>205.7879284733657</v>
      </c>
      <c r="H17" s="74">
        <v>8.2987725134139616</v>
      </c>
      <c r="I17" s="74">
        <v>26.021142546651685</v>
      </c>
      <c r="J17" s="74">
        <v>1.349001342895757</v>
      </c>
      <c r="K17" s="88">
        <v>7.2192934989766027</v>
      </c>
      <c r="L17" s="74">
        <v>15.735233255570289</v>
      </c>
      <c r="M17" s="87">
        <v>1.4642504778792431</v>
      </c>
      <c r="N17" s="40"/>
      <c r="O17" s="58"/>
      <c r="P17" s="81"/>
      <c r="Q17" s="40"/>
      <c r="R17" s="74"/>
    </row>
    <row r="18" spans="1:18" x14ac:dyDescent="0.3">
      <c r="A18" s="91" t="s">
        <v>126</v>
      </c>
      <c r="B18" s="86">
        <v>79.427006837118142</v>
      </c>
      <c r="C18" s="74">
        <v>14.822051624814879</v>
      </c>
      <c r="D18" s="74">
        <v>23.770317332989162</v>
      </c>
      <c r="E18" s="74">
        <v>0.92448644559001569</v>
      </c>
      <c r="F18" s="74">
        <v>1.7107819545544711</v>
      </c>
      <c r="G18" s="74">
        <v>44.901255927263961</v>
      </c>
      <c r="H18" s="74">
        <v>10.03301844893199</v>
      </c>
      <c r="I18" s="74">
        <v>20.820367690083007</v>
      </c>
      <c r="J18" s="74">
        <v>8.2222685223404118E-2</v>
      </c>
      <c r="K18" s="74">
        <v>73.043579387803391</v>
      </c>
      <c r="L18" s="74">
        <v>19.773366280639049</v>
      </c>
      <c r="M18" s="87">
        <v>1.6348538769293703</v>
      </c>
      <c r="N18" s="40"/>
      <c r="O18" s="58"/>
      <c r="P18" s="81"/>
      <c r="Q18" s="40"/>
      <c r="R18" s="74"/>
    </row>
    <row r="19" spans="1:18" x14ac:dyDescent="0.3">
      <c r="A19" s="91" t="s">
        <v>83</v>
      </c>
      <c r="B19" s="86">
        <v>120.15217449583659</v>
      </c>
      <c r="C19" s="74">
        <v>19.32908697610792</v>
      </c>
      <c r="D19" s="74">
        <v>45.576241918822987</v>
      </c>
      <c r="E19" s="74">
        <v>0.54332287155278625</v>
      </c>
      <c r="F19" s="74">
        <v>0.40075156739776652</v>
      </c>
      <c r="G19" s="74">
        <v>15.17368543502598</v>
      </c>
      <c r="H19" s="74">
        <v>16.981186487424853</v>
      </c>
      <c r="I19" s="74">
        <v>17.352388199928054</v>
      </c>
      <c r="J19" s="74">
        <v>9.2062102015802172E-2</v>
      </c>
      <c r="K19" s="74">
        <v>105.41397619268233</v>
      </c>
      <c r="L19" s="74">
        <v>17.727916331046455</v>
      </c>
      <c r="M19" s="87">
        <v>1.1261801163354916</v>
      </c>
      <c r="N19" s="40"/>
      <c r="O19" s="58"/>
      <c r="P19" s="81"/>
      <c r="Q19" s="40"/>
      <c r="R19" s="74"/>
    </row>
    <row r="20" spans="1:18" x14ac:dyDescent="0.3">
      <c r="A20" s="91" t="s">
        <v>88</v>
      </c>
      <c r="B20" s="86">
        <v>162.0410435640479</v>
      </c>
      <c r="C20" s="74">
        <v>8.1517729401953325</v>
      </c>
      <c r="D20" s="74">
        <v>16.236030623877987</v>
      </c>
      <c r="E20" s="74">
        <v>0.56248167774494273</v>
      </c>
      <c r="F20" s="74">
        <v>1.435415753490076</v>
      </c>
      <c r="G20" s="74">
        <v>17.371710755556109</v>
      </c>
      <c r="H20" s="74">
        <v>4.7848520472473428</v>
      </c>
      <c r="I20" s="74">
        <v>23.131223585611934</v>
      </c>
      <c r="J20" s="74">
        <v>0.17611972107303892</v>
      </c>
      <c r="K20" s="74">
        <v>76.661258022751198</v>
      </c>
      <c r="L20" s="74">
        <v>21.450764290679864</v>
      </c>
      <c r="M20" s="87">
        <v>1.2593700673152193</v>
      </c>
      <c r="N20" s="40"/>
      <c r="O20" s="58"/>
      <c r="P20" s="81"/>
      <c r="Q20" s="40"/>
      <c r="R20" s="74"/>
    </row>
    <row r="21" spans="1:18" x14ac:dyDescent="0.3">
      <c r="A21" s="91" t="s">
        <v>92</v>
      </c>
      <c r="B21" s="86">
        <v>172.24611045800111</v>
      </c>
      <c r="C21" s="74">
        <v>10.030219748985441</v>
      </c>
      <c r="D21" s="74">
        <v>25.556359302619686</v>
      </c>
      <c r="E21" s="74">
        <v>0.5901844873124551</v>
      </c>
      <c r="F21" s="74">
        <v>1.0439644522547464</v>
      </c>
      <c r="G21" s="74">
        <v>7.8923413058576575</v>
      </c>
      <c r="H21" s="74">
        <v>9.1899830296565703</v>
      </c>
      <c r="I21" s="74">
        <v>12.14453656104547</v>
      </c>
      <c r="J21" s="74">
        <v>4.3283331076575851E-2</v>
      </c>
      <c r="K21" s="74">
        <v>73.030126232026987</v>
      </c>
      <c r="L21" s="74">
        <v>17.295437972788527</v>
      </c>
      <c r="M21" s="87">
        <v>0.97078854203691312</v>
      </c>
      <c r="N21" s="40"/>
      <c r="O21" s="58"/>
      <c r="P21" s="81"/>
      <c r="Q21" s="40"/>
      <c r="R21" s="74"/>
    </row>
    <row r="22" spans="1:18" x14ac:dyDescent="0.3">
      <c r="A22" s="91" t="s">
        <v>3</v>
      </c>
      <c r="B22" s="86">
        <v>183.18999850196474</v>
      </c>
      <c r="C22" s="74">
        <v>7.3739867044925962</v>
      </c>
      <c r="D22" s="74">
        <v>13.615810842129532</v>
      </c>
      <c r="E22" s="74">
        <v>0.48724583163974372</v>
      </c>
      <c r="F22" s="74">
        <v>0.7987615737038769</v>
      </c>
      <c r="G22" s="74">
        <v>4.9195730076877577</v>
      </c>
      <c r="H22" s="74">
        <v>5.6109614625430488</v>
      </c>
      <c r="I22" s="74">
        <v>14.302093307177012</v>
      </c>
      <c r="J22" s="74">
        <v>0.16557555539129601</v>
      </c>
      <c r="K22" s="74">
        <v>2.016374347634208</v>
      </c>
      <c r="L22" s="74">
        <v>11.252072512447121</v>
      </c>
      <c r="M22" s="87">
        <v>0.57909978788146121</v>
      </c>
      <c r="N22" s="40"/>
      <c r="O22" s="58"/>
      <c r="P22" s="81"/>
      <c r="Q22" s="63"/>
      <c r="R22" s="74"/>
    </row>
    <row r="23" spans="1:18" x14ac:dyDescent="0.3">
      <c r="A23" s="91" t="s">
        <v>127</v>
      </c>
      <c r="B23" s="86">
        <v>66.990771974177193</v>
      </c>
      <c r="C23" s="74">
        <v>10.143795926531459</v>
      </c>
      <c r="D23" s="74">
        <v>20.550765269927375</v>
      </c>
      <c r="E23" s="74">
        <v>0.45974257748478969</v>
      </c>
      <c r="F23" s="74">
        <v>0.17923674637381909</v>
      </c>
      <c r="G23" s="88">
        <v>152.83203080048088</v>
      </c>
      <c r="H23" s="74">
        <v>2.9386785331348033</v>
      </c>
      <c r="I23" s="74">
        <v>21.097328410654647</v>
      </c>
      <c r="J23" s="74">
        <v>0.78336678677981952</v>
      </c>
      <c r="K23" s="88">
        <v>3.182488928690872</v>
      </c>
      <c r="L23" s="74">
        <v>18.586142768935638</v>
      </c>
      <c r="M23" s="87">
        <v>2.5451385521141141</v>
      </c>
      <c r="N23" s="40"/>
      <c r="O23" s="58"/>
      <c r="P23" s="81"/>
      <c r="Q23" s="40"/>
      <c r="R23" s="74"/>
    </row>
    <row r="24" spans="1:18" x14ac:dyDescent="0.3">
      <c r="A24" s="91" t="s">
        <v>104</v>
      </c>
      <c r="B24" s="86">
        <v>46.217432852795497</v>
      </c>
      <c r="C24" s="74">
        <v>2.1256080848672561</v>
      </c>
      <c r="D24" s="74">
        <v>4.688581953931223</v>
      </c>
      <c r="E24" s="74">
        <v>0.41517791383047975</v>
      </c>
      <c r="F24" s="74">
        <v>0.44968178010037291</v>
      </c>
      <c r="G24" s="74">
        <v>9.194162103949548</v>
      </c>
      <c r="H24" s="74">
        <v>0.81856524739845238</v>
      </c>
      <c r="I24" s="74">
        <v>22.83485942047168</v>
      </c>
      <c r="J24" s="74">
        <v>0.28655133873383021</v>
      </c>
      <c r="K24" s="74">
        <v>1.1049290305258763</v>
      </c>
      <c r="L24" s="74">
        <v>20.687694705764557</v>
      </c>
      <c r="M24" s="87">
        <v>6.1601973342355482E-2</v>
      </c>
      <c r="N24" s="40"/>
      <c r="O24" s="58"/>
      <c r="P24" s="81"/>
      <c r="Q24" s="40"/>
      <c r="R24" s="74"/>
    </row>
    <row r="25" spans="1:18" x14ac:dyDescent="0.3">
      <c r="A25" s="91" t="s">
        <v>128</v>
      </c>
      <c r="B25" s="86">
        <v>27.414877760334882</v>
      </c>
      <c r="C25" s="74">
        <v>8.5623777990962271</v>
      </c>
      <c r="D25" s="74">
        <v>18.000361142230666</v>
      </c>
      <c r="E25" s="74">
        <v>0.73890942000552218</v>
      </c>
      <c r="F25" s="74">
        <v>0.11740757801566726</v>
      </c>
      <c r="G25" s="74">
        <v>53.638553126867009</v>
      </c>
      <c r="H25" s="74">
        <v>4.6557497632592355</v>
      </c>
      <c r="I25" s="74">
        <v>30.020928382451594</v>
      </c>
      <c r="J25" s="74">
        <v>9.304951826543463E-2</v>
      </c>
      <c r="K25" s="74">
        <v>22.718689838391903</v>
      </c>
      <c r="L25" s="74">
        <v>20.241762403489734</v>
      </c>
      <c r="M25" s="87">
        <v>0.28157888386690405</v>
      </c>
      <c r="N25" s="40"/>
      <c r="O25" s="58"/>
      <c r="P25" s="81"/>
      <c r="Q25" s="64"/>
      <c r="R25" s="74"/>
    </row>
    <row r="26" spans="1:18" ht="15" thickBot="1" x14ac:dyDescent="0.35">
      <c r="A26" s="92" t="s">
        <v>129</v>
      </c>
      <c r="B26" s="89">
        <v>50.097070635806809</v>
      </c>
      <c r="C26" s="76">
        <v>12.493055358128428</v>
      </c>
      <c r="D26" s="76">
        <v>19.47166651152526</v>
      </c>
      <c r="E26" s="76">
        <v>0.19049175569672785</v>
      </c>
      <c r="F26" s="76">
        <v>0</v>
      </c>
      <c r="G26" s="76">
        <v>61.255063620586292</v>
      </c>
      <c r="H26" s="76">
        <v>7.9058244048667019</v>
      </c>
      <c r="I26" s="76">
        <v>7.1728091747226861</v>
      </c>
      <c r="J26" s="76">
        <v>0.63624440458397546</v>
      </c>
      <c r="K26" s="76">
        <v>5.4100488287706341</v>
      </c>
      <c r="L26" s="76">
        <v>19.564223842745964</v>
      </c>
      <c r="M26" s="90">
        <v>0.33886585019753823</v>
      </c>
      <c r="N26" s="40"/>
      <c r="O26" s="58"/>
      <c r="P26" s="81"/>
      <c r="Q26" s="68"/>
      <c r="R26" s="74"/>
    </row>
    <row r="27" spans="1:18" x14ac:dyDescent="0.3">
      <c r="A27" s="68" t="s">
        <v>238</v>
      </c>
      <c r="B27" s="40">
        <f t="shared" ref="B27:M27" si="0">AVERAGE(B3:B26)</f>
        <v>83.114335104965406</v>
      </c>
      <c r="C27" s="40">
        <f t="shared" si="0"/>
        <v>11.302244001787015</v>
      </c>
      <c r="D27" s="40">
        <f t="shared" si="0"/>
        <v>21.294007374178378</v>
      </c>
      <c r="E27" s="40">
        <f t="shared" si="0"/>
        <v>0.51278834547662677</v>
      </c>
      <c r="F27" s="74">
        <f t="shared" si="0"/>
        <v>0.63924788164984214</v>
      </c>
      <c r="G27" s="40">
        <f t="shared" si="0"/>
        <v>53.276366828828209</v>
      </c>
      <c r="H27" s="40">
        <f t="shared" si="0"/>
        <v>6.6877986225029291</v>
      </c>
      <c r="I27" s="40">
        <f t="shared" si="0"/>
        <v>21.316886365423713</v>
      </c>
      <c r="J27" s="74">
        <f t="shared" si="0"/>
        <v>0.44297917171347273</v>
      </c>
      <c r="K27" s="40">
        <f t="shared" si="0"/>
        <v>31.809442654738991</v>
      </c>
      <c r="L27" s="40">
        <f t="shared" si="0"/>
        <v>17.950884765786444</v>
      </c>
      <c r="M27" s="40">
        <f t="shared" si="0"/>
        <v>1.1215885928679195</v>
      </c>
      <c r="N27" s="81"/>
      <c r="O27" s="81"/>
      <c r="P27" s="81"/>
      <c r="Q27" s="81"/>
      <c r="R27" s="81"/>
    </row>
    <row r="30" spans="1:18" s="70" customFormat="1" x14ac:dyDescent="0.3">
      <c r="A30" s="61" t="s">
        <v>231</v>
      </c>
    </row>
    <row r="31" spans="1:18" x14ac:dyDescent="0.3">
      <c r="A31" s="69" t="s">
        <v>232</v>
      </c>
    </row>
    <row r="32" spans="1:18" x14ac:dyDescent="0.3">
      <c r="A32" s="62" t="s">
        <v>233</v>
      </c>
    </row>
    <row r="33" spans="1:1" x14ac:dyDescent="0.3">
      <c r="A33" s="62" t="s">
        <v>234</v>
      </c>
    </row>
    <row r="34" spans="1:1" x14ac:dyDescent="0.3">
      <c r="A34" s="62" t="s">
        <v>235</v>
      </c>
    </row>
    <row r="35" spans="1:1" x14ac:dyDescent="0.3">
      <c r="A35" s="62" t="s">
        <v>236</v>
      </c>
    </row>
    <row r="36" spans="1:1" x14ac:dyDescent="0.3">
      <c r="A36" s="62" t="s">
        <v>237</v>
      </c>
    </row>
    <row r="37" spans="1:1" x14ac:dyDescent="0.3">
      <c r="A37" s="93" t="s">
        <v>249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66C59-AC1F-49E6-A5DA-01C6A10A7507}">
  <dimension ref="A1:O17"/>
  <sheetViews>
    <sheetView zoomScale="81" zoomScaleNormal="81" workbookViewId="0"/>
  </sheetViews>
  <sheetFormatPr defaultRowHeight="14.4" x14ac:dyDescent="0.3"/>
  <cols>
    <col min="1" max="1" width="29.88671875" bestFit="1" customWidth="1"/>
    <col min="3" max="3" width="12.88671875" bestFit="1" customWidth="1"/>
    <col min="4" max="4" width="10.5546875" bestFit="1" customWidth="1"/>
    <col min="5" max="5" width="10.6640625" customWidth="1"/>
    <col min="6" max="6" width="10.77734375" bestFit="1" customWidth="1"/>
    <col min="7" max="7" width="11.5546875" customWidth="1"/>
    <col min="9" max="9" width="15.77734375" customWidth="1"/>
    <col min="10" max="10" width="9.21875" bestFit="1" customWidth="1"/>
    <col min="11" max="11" width="10" customWidth="1"/>
    <col min="12" max="12" width="11.6640625" bestFit="1" customWidth="1"/>
    <col min="13" max="13" width="11.109375" bestFit="1" customWidth="1"/>
    <col min="14" max="14" width="7.33203125" bestFit="1" customWidth="1"/>
    <col min="15" max="15" width="7.5546875" bestFit="1" customWidth="1"/>
  </cols>
  <sheetData>
    <row r="1" spans="1:15" x14ac:dyDescent="0.3">
      <c r="A1" s="13" t="s">
        <v>261</v>
      </c>
    </row>
    <row r="2" spans="1:15" ht="15" thickBot="1" x14ac:dyDescent="0.35">
      <c r="A2" s="48"/>
      <c r="C2" s="71"/>
      <c r="D2" s="48"/>
      <c r="E2" s="48"/>
      <c r="F2" s="48"/>
      <c r="G2" s="77"/>
      <c r="H2" s="48"/>
      <c r="I2" s="48"/>
      <c r="J2" s="48"/>
    </row>
    <row r="3" spans="1:15" ht="29.4" thickBot="1" x14ac:dyDescent="0.35">
      <c r="A3" s="78" t="s">
        <v>239</v>
      </c>
      <c r="B3" s="49" t="s">
        <v>220</v>
      </c>
      <c r="C3" s="72" t="s">
        <v>227</v>
      </c>
      <c r="D3" s="50" t="s">
        <v>226</v>
      </c>
      <c r="E3" s="50" t="s">
        <v>225</v>
      </c>
      <c r="F3" s="50" t="s">
        <v>221</v>
      </c>
      <c r="G3" s="83" t="s">
        <v>224</v>
      </c>
      <c r="H3" s="50" t="s">
        <v>222</v>
      </c>
      <c r="I3" s="83" t="s">
        <v>248</v>
      </c>
      <c r="J3" s="50" t="s">
        <v>223</v>
      </c>
      <c r="K3" s="99" t="s">
        <v>228</v>
      </c>
      <c r="L3" s="50" t="s">
        <v>229</v>
      </c>
      <c r="M3" s="50" t="s">
        <v>230</v>
      </c>
      <c r="N3" s="100" t="s">
        <v>246</v>
      </c>
      <c r="O3" s="101" t="s">
        <v>247</v>
      </c>
    </row>
    <row r="4" spans="1:15" x14ac:dyDescent="0.3">
      <c r="A4" s="96" t="s">
        <v>220</v>
      </c>
      <c r="B4" s="102">
        <v>1</v>
      </c>
      <c r="C4" s="103">
        <v>-7.5379102661302183E-2</v>
      </c>
      <c r="D4" s="104">
        <v>0.1429022418624655</v>
      </c>
      <c r="E4" s="104">
        <v>5.6059817813456918E-2</v>
      </c>
      <c r="F4" s="104">
        <v>0.56671822283303352</v>
      </c>
      <c r="G4" s="103">
        <v>-0.51126451627487723</v>
      </c>
      <c r="H4" s="104">
        <v>0.15035836503319155</v>
      </c>
      <c r="I4" s="104">
        <v>-0.44067415696207068</v>
      </c>
      <c r="J4" s="104">
        <v>-0.319006132801402</v>
      </c>
      <c r="K4" s="105">
        <v>0.52029832051541913</v>
      </c>
      <c r="L4" s="106">
        <v>-0.12309024659179779</v>
      </c>
      <c r="M4" s="106">
        <v>9.9836798725691164E-2</v>
      </c>
      <c r="N4" s="107">
        <v>-0.32</v>
      </c>
      <c r="O4" s="108">
        <v>-7.0000000000000007E-2</v>
      </c>
    </row>
    <row r="5" spans="1:15" x14ac:dyDescent="0.3">
      <c r="A5" s="97" t="s">
        <v>240</v>
      </c>
      <c r="B5" s="98">
        <v>-7.5379102661302183E-2</v>
      </c>
      <c r="C5" s="88">
        <v>1.0000000000000002</v>
      </c>
      <c r="D5" s="65">
        <v>0.78166939184090412</v>
      </c>
      <c r="E5" s="65">
        <v>2.3625409267055125E-2</v>
      </c>
      <c r="F5" s="65">
        <v>3.8854351450535521E-2</v>
      </c>
      <c r="G5" s="88">
        <v>0.27841889360978955</v>
      </c>
      <c r="H5" s="65">
        <v>0.48048551645399118</v>
      </c>
      <c r="I5" s="65">
        <v>0.1</v>
      </c>
      <c r="J5" s="65">
        <v>0.49202100644478031</v>
      </c>
      <c r="K5" s="65">
        <v>0.5</v>
      </c>
      <c r="L5" s="109">
        <v>-0.30852809990310648</v>
      </c>
      <c r="M5" s="110">
        <v>0.23</v>
      </c>
      <c r="N5" s="111">
        <v>-0.13</v>
      </c>
      <c r="O5" s="112">
        <v>0.1</v>
      </c>
    </row>
    <row r="6" spans="1:15" x14ac:dyDescent="0.3">
      <c r="A6" s="97" t="s">
        <v>241</v>
      </c>
      <c r="B6" s="98">
        <v>0.1429022418624655</v>
      </c>
      <c r="C6" s="88">
        <v>0.78166939184090412</v>
      </c>
      <c r="D6" s="65">
        <v>1</v>
      </c>
      <c r="E6" s="65">
        <v>-2.1002656761639031E-2</v>
      </c>
      <c r="F6" s="65">
        <v>0.15259688922506479</v>
      </c>
      <c r="G6" s="88">
        <v>0.11368864948986414</v>
      </c>
      <c r="H6" s="65">
        <v>0.61246376417185444</v>
      </c>
      <c r="I6" s="65">
        <v>-3.5058123775810232E-2</v>
      </c>
      <c r="J6" s="65">
        <v>0.3515332758678108</v>
      </c>
      <c r="K6" s="113">
        <v>0.65</v>
      </c>
      <c r="L6" s="109">
        <v>-0.12320188749405621</v>
      </c>
      <c r="M6" s="110">
        <v>0.51</v>
      </c>
      <c r="N6" s="111">
        <v>-0.12</v>
      </c>
      <c r="O6" s="112">
        <v>0.25</v>
      </c>
    </row>
    <row r="7" spans="1:15" x14ac:dyDescent="0.3">
      <c r="A7" s="97" t="s">
        <v>242</v>
      </c>
      <c r="B7" s="98">
        <v>5.6059817813456918E-2</v>
      </c>
      <c r="C7" s="88">
        <v>2.3625409267055125E-2</v>
      </c>
      <c r="D7" s="65">
        <v>-2.1002656761639031E-2</v>
      </c>
      <c r="E7" s="65">
        <v>1</v>
      </c>
      <c r="F7" s="65">
        <v>0.14034184327938742</v>
      </c>
      <c r="G7" s="88">
        <v>0.17992513054511236</v>
      </c>
      <c r="H7" s="65">
        <v>-0.26203137161978002</v>
      </c>
      <c r="I7" s="65">
        <v>-0.15913694620393359</v>
      </c>
      <c r="J7" s="65">
        <v>-0.22151072536136998</v>
      </c>
      <c r="K7" s="113">
        <v>0.09</v>
      </c>
      <c r="L7" s="109">
        <v>-0.43</v>
      </c>
      <c r="M7" s="110">
        <v>0.18</v>
      </c>
      <c r="N7" s="111">
        <v>0.04</v>
      </c>
      <c r="O7" s="112">
        <v>-0.14000000000000001</v>
      </c>
    </row>
    <row r="8" spans="1:15" x14ac:dyDescent="0.3">
      <c r="A8" s="97" t="s">
        <v>221</v>
      </c>
      <c r="B8" s="98">
        <v>0.56671822283303352</v>
      </c>
      <c r="C8" s="88">
        <v>3.8854351450535521E-2</v>
      </c>
      <c r="D8" s="65">
        <v>0.15259688922506479</v>
      </c>
      <c r="E8" s="65">
        <v>0.14034184327938742</v>
      </c>
      <c r="F8" s="65">
        <v>1</v>
      </c>
      <c r="G8" s="88">
        <v>-0.44534685929470569</v>
      </c>
      <c r="H8" s="65">
        <v>0.17055570834199896</v>
      </c>
      <c r="I8" s="65">
        <v>-0.31915419056261851</v>
      </c>
      <c r="J8" s="65">
        <v>-0.28038623563090304</v>
      </c>
      <c r="K8" s="113">
        <v>0.62</v>
      </c>
      <c r="L8" s="109">
        <v>-0.15</v>
      </c>
      <c r="M8" s="110">
        <v>0.23</v>
      </c>
      <c r="N8" s="111">
        <v>-0.24</v>
      </c>
      <c r="O8" s="112">
        <v>0</v>
      </c>
    </row>
    <row r="9" spans="1:15" x14ac:dyDescent="0.3">
      <c r="A9" s="97" t="s">
        <v>243</v>
      </c>
      <c r="B9" s="98">
        <v>-0.51126451627487723</v>
      </c>
      <c r="C9" s="88">
        <v>0.27841889360978955</v>
      </c>
      <c r="D9" s="65">
        <v>0.11368864948986414</v>
      </c>
      <c r="E9" s="65">
        <v>0.17992513054511236</v>
      </c>
      <c r="F9" s="65">
        <v>-0.44534685929470569</v>
      </c>
      <c r="G9" s="88">
        <v>0.99999999999999978</v>
      </c>
      <c r="H9" s="65">
        <v>-0.20948365404727798</v>
      </c>
      <c r="I9" s="65">
        <v>0.16585242338775846</v>
      </c>
      <c r="J9" s="65">
        <v>0.45497568987308706</v>
      </c>
      <c r="K9" s="113">
        <v>-0.43</v>
      </c>
      <c r="L9" s="109">
        <v>-0.14000000000000001</v>
      </c>
      <c r="M9" s="110">
        <v>0.34</v>
      </c>
      <c r="N9" s="111">
        <v>-0.02</v>
      </c>
      <c r="O9" s="112">
        <v>-0.03</v>
      </c>
    </row>
    <row r="10" spans="1:15" ht="15" thickBot="1" x14ac:dyDescent="0.35">
      <c r="A10" s="97" t="s">
        <v>222</v>
      </c>
      <c r="B10" s="98">
        <v>0.15035836503319155</v>
      </c>
      <c r="C10" s="88">
        <v>0.48048551645399118</v>
      </c>
      <c r="D10" s="65">
        <v>0.61246376417185444</v>
      </c>
      <c r="E10" s="65">
        <v>-0.26203137161978002</v>
      </c>
      <c r="F10" s="65">
        <v>0.17055570834199896</v>
      </c>
      <c r="G10" s="88">
        <v>-0.20948365404727798</v>
      </c>
      <c r="H10" s="65">
        <v>1</v>
      </c>
      <c r="I10" s="65">
        <v>0.16631893552878318</v>
      </c>
      <c r="J10" s="65">
        <v>-4.4630421424880835E-2</v>
      </c>
      <c r="K10" s="113">
        <v>0.56000000000000005</v>
      </c>
      <c r="L10" s="109">
        <v>0.26</v>
      </c>
      <c r="M10" s="110">
        <v>0</v>
      </c>
      <c r="N10" s="111">
        <v>0.12</v>
      </c>
      <c r="O10" s="112">
        <v>0.06</v>
      </c>
    </row>
    <row r="11" spans="1:15" ht="15" thickBot="1" x14ac:dyDescent="0.35">
      <c r="A11" s="83" t="s">
        <v>248</v>
      </c>
      <c r="B11" s="98">
        <v>-0.44067415696207068</v>
      </c>
      <c r="C11" s="88">
        <v>0.1047423093549168</v>
      </c>
      <c r="D11" s="65">
        <v>-3.5058123775810232E-2</v>
      </c>
      <c r="E11" s="65">
        <v>-0.15913694620393359</v>
      </c>
      <c r="F11" s="65">
        <v>-0.31915419056261851</v>
      </c>
      <c r="G11" s="88">
        <v>0.16585242338775846</v>
      </c>
      <c r="H11" s="65">
        <v>0.16631893552878318</v>
      </c>
      <c r="I11" s="65">
        <v>1</v>
      </c>
      <c r="J11" s="65">
        <v>7.3859414680340102E-2</v>
      </c>
      <c r="K11" s="113">
        <v>-0.16</v>
      </c>
      <c r="L11" s="109">
        <v>0.19</v>
      </c>
      <c r="M11" s="110">
        <v>-0.19</v>
      </c>
      <c r="N11" s="111">
        <v>0.4</v>
      </c>
      <c r="O11" s="112">
        <v>0.36</v>
      </c>
    </row>
    <row r="12" spans="1:15" x14ac:dyDescent="0.3">
      <c r="A12" s="97" t="s">
        <v>223</v>
      </c>
      <c r="B12" s="98">
        <v>-0.319006132801402</v>
      </c>
      <c r="C12" s="88">
        <v>0.49202100644478031</v>
      </c>
      <c r="D12" s="65">
        <v>0.3515332758678108</v>
      </c>
      <c r="E12" s="65">
        <v>-0.22151072536136998</v>
      </c>
      <c r="F12" s="65">
        <v>-0.28038623563090304</v>
      </c>
      <c r="G12" s="88">
        <v>0.45497568987308706</v>
      </c>
      <c r="H12" s="65">
        <v>-4.4630421424880835E-2</v>
      </c>
      <c r="I12" s="65">
        <v>7.3859414680340102E-2</v>
      </c>
      <c r="J12" s="65">
        <v>1</v>
      </c>
      <c r="K12" s="113">
        <v>-0.12</v>
      </c>
      <c r="L12" s="109">
        <v>0.12</v>
      </c>
      <c r="M12" s="110">
        <v>0.32</v>
      </c>
      <c r="N12" s="111">
        <v>-0.08</v>
      </c>
      <c r="O12" s="112">
        <v>-0.1</v>
      </c>
    </row>
    <row r="13" spans="1:15" x14ac:dyDescent="0.3">
      <c r="A13" s="97" t="s">
        <v>250</v>
      </c>
      <c r="B13" s="98">
        <v>0.52029832051541913</v>
      </c>
      <c r="C13" s="88">
        <v>0.49866352948158477</v>
      </c>
      <c r="D13" s="65">
        <v>0.64621528098748937</v>
      </c>
      <c r="E13" s="65">
        <v>8.6581402776403915E-2</v>
      </c>
      <c r="F13" s="65">
        <v>0.62290200624855707</v>
      </c>
      <c r="G13" s="88">
        <v>-0.4306814346502163</v>
      </c>
      <c r="H13" s="65">
        <v>0.56162853839923843</v>
      </c>
      <c r="I13" s="65">
        <v>-0.16083059378188336</v>
      </c>
      <c r="J13" s="65">
        <v>-0.11738591406470564</v>
      </c>
      <c r="K13" s="65">
        <v>1.0000000000000002</v>
      </c>
      <c r="L13" s="109">
        <v>-0.08</v>
      </c>
      <c r="M13" s="110">
        <v>0.24</v>
      </c>
      <c r="N13" s="111">
        <v>-0.08</v>
      </c>
      <c r="O13" s="112">
        <v>0.01</v>
      </c>
    </row>
    <row r="14" spans="1:15" x14ac:dyDescent="0.3">
      <c r="A14" s="97" t="s">
        <v>244</v>
      </c>
      <c r="B14" s="98">
        <v>-0.12309024659179779</v>
      </c>
      <c r="C14" s="88">
        <v>-0.30852809990310648</v>
      </c>
      <c r="D14" s="65">
        <v>-0.12320188749405621</v>
      </c>
      <c r="E14" s="65">
        <v>-0.42849030552261413</v>
      </c>
      <c r="F14" s="65">
        <v>-0.15022936632089634</v>
      </c>
      <c r="G14" s="88">
        <v>-0.14126829334769311</v>
      </c>
      <c r="H14" s="65">
        <v>0.26355225470752164</v>
      </c>
      <c r="I14" s="65">
        <v>0.18617968118172271</v>
      </c>
      <c r="J14" s="65">
        <v>0.11838135197023224</v>
      </c>
      <c r="K14" s="109">
        <v>-8.0577439398416703E-2</v>
      </c>
      <c r="L14" s="65">
        <v>1.0000000000000002</v>
      </c>
      <c r="M14" s="110">
        <v>-0.04</v>
      </c>
      <c r="N14" s="111">
        <v>0.32</v>
      </c>
      <c r="O14" s="112">
        <v>-0.34</v>
      </c>
    </row>
    <row r="15" spans="1:15" x14ac:dyDescent="0.3">
      <c r="A15" s="97" t="s">
        <v>245</v>
      </c>
      <c r="B15" s="98">
        <v>9.9836798725691164E-2</v>
      </c>
      <c r="C15" s="88">
        <v>0.22880320675149265</v>
      </c>
      <c r="D15" s="65">
        <v>0.51436811946658578</v>
      </c>
      <c r="E15" s="65">
        <v>0.17691076030251601</v>
      </c>
      <c r="F15" s="65">
        <v>0.22771884184827346</v>
      </c>
      <c r="G15" s="88">
        <v>0.3381484521256653</v>
      </c>
      <c r="H15" s="65">
        <v>3.1457567985719468E-3</v>
      </c>
      <c r="I15" s="65">
        <v>-0.19266958778779908</v>
      </c>
      <c r="J15" s="65">
        <v>0.32421769004775541</v>
      </c>
      <c r="K15" s="109">
        <v>0.24382940884566012</v>
      </c>
      <c r="L15" s="109">
        <v>-4.1038558823962408E-2</v>
      </c>
      <c r="M15" s="65">
        <v>0.99999999999999978</v>
      </c>
      <c r="N15" s="111">
        <v>-0.33</v>
      </c>
      <c r="O15" s="112">
        <v>0.12</v>
      </c>
    </row>
    <row r="16" spans="1:15" x14ac:dyDescent="0.3">
      <c r="A16" s="94" t="s">
        <v>246</v>
      </c>
      <c r="B16" s="98">
        <v>-0.31815431087360785</v>
      </c>
      <c r="C16" s="88">
        <v>-0.12597694991949057</v>
      </c>
      <c r="D16" s="65">
        <v>-0.11759356536306653</v>
      </c>
      <c r="E16" s="65">
        <v>3.7379533185099831E-2</v>
      </c>
      <c r="F16" s="65">
        <v>-0.24009846269210183</v>
      </c>
      <c r="G16" s="88">
        <v>-1.7064412220846127E-2</v>
      </c>
      <c r="H16" s="65">
        <v>0.11894679164593301</v>
      </c>
      <c r="I16" s="65">
        <v>0.40371039565703104</v>
      </c>
      <c r="J16" s="65">
        <v>-8.4220297182134668E-2</v>
      </c>
      <c r="K16" s="109">
        <v>-8.2445047903162122E-2</v>
      </c>
      <c r="L16" s="109">
        <v>0.31880072589162872</v>
      </c>
      <c r="M16" s="109">
        <v>-0.33092921195284747</v>
      </c>
      <c r="N16" s="65">
        <v>1</v>
      </c>
      <c r="O16" s="112">
        <v>-0.2</v>
      </c>
    </row>
    <row r="17" spans="1:15" ht="15" thickBot="1" x14ac:dyDescent="0.35">
      <c r="A17" s="95" t="s">
        <v>247</v>
      </c>
      <c r="B17" s="114">
        <v>-7.465623304699695E-2</v>
      </c>
      <c r="C17" s="115">
        <v>9.739832851379443E-2</v>
      </c>
      <c r="D17" s="116">
        <v>0.25171856279066046</v>
      </c>
      <c r="E17" s="116">
        <v>-0.14442829660244128</v>
      </c>
      <c r="F17" s="116">
        <v>-3.8625118715074347E-3</v>
      </c>
      <c r="G17" s="115">
        <v>-2.8923939917080376E-2</v>
      </c>
      <c r="H17" s="116">
        <v>5.5405654034249886E-2</v>
      </c>
      <c r="I17" s="116">
        <v>0.35733269116827659</v>
      </c>
      <c r="J17" s="116">
        <v>-0.10255053834233067</v>
      </c>
      <c r="K17" s="117">
        <v>1.403691062652118E-2</v>
      </c>
      <c r="L17" s="117">
        <v>-0.34386479937068626</v>
      </c>
      <c r="M17" s="117">
        <v>0.1191629217870451</v>
      </c>
      <c r="N17" s="117">
        <v>-0.20328689506175543</v>
      </c>
      <c r="O17" s="118">
        <v>1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CFEC3C-240E-4EE3-AB1A-736ECA37045F}">
  <dimension ref="A1:G56"/>
  <sheetViews>
    <sheetView workbookViewId="0">
      <selection activeCell="A2" sqref="A2"/>
    </sheetView>
  </sheetViews>
  <sheetFormatPr defaultRowHeight="14.4" x14ac:dyDescent="0.3"/>
  <cols>
    <col min="1" max="1" width="19.109375" customWidth="1"/>
    <col min="3" max="3" width="8.88671875" customWidth="1"/>
    <col min="5" max="5" width="14.109375" customWidth="1"/>
  </cols>
  <sheetData>
    <row r="1" spans="1:7" ht="15" thickBot="1" x14ac:dyDescent="0.35">
      <c r="A1" s="13" t="s">
        <v>260</v>
      </c>
    </row>
    <row r="2" spans="1:7" ht="15" thickBot="1" x14ac:dyDescent="0.35">
      <c r="A2" s="15" t="s">
        <v>130</v>
      </c>
      <c r="B2" s="16" t="s">
        <v>131</v>
      </c>
      <c r="C2" s="17" t="s">
        <v>132</v>
      </c>
    </row>
    <row r="3" spans="1:7" x14ac:dyDescent="0.3">
      <c r="A3" s="18" t="s">
        <v>0</v>
      </c>
      <c r="B3" s="18">
        <v>1862330</v>
      </c>
      <c r="C3" s="18">
        <v>434595</v>
      </c>
    </row>
    <row r="4" spans="1:7" s="1" customFormat="1" x14ac:dyDescent="0.3">
      <c r="A4" s="19" t="s">
        <v>12</v>
      </c>
      <c r="B4" s="19">
        <v>1865511</v>
      </c>
      <c r="C4" s="19">
        <v>438325</v>
      </c>
    </row>
    <row r="5" spans="1:7" s="1" customFormat="1" x14ac:dyDescent="0.3">
      <c r="A5" s="19" t="s">
        <v>133</v>
      </c>
      <c r="B5" s="19">
        <v>1853901</v>
      </c>
      <c r="C5" s="19">
        <v>434433</v>
      </c>
      <c r="G5" s="2"/>
    </row>
    <row r="6" spans="1:7" s="1" customFormat="1" x14ac:dyDescent="0.3">
      <c r="A6" s="19" t="s">
        <v>24</v>
      </c>
      <c r="B6" s="19">
        <v>1567966</v>
      </c>
      <c r="C6" s="19">
        <v>375907</v>
      </c>
      <c r="G6" s="2"/>
    </row>
    <row r="7" spans="1:7" s="1" customFormat="1" x14ac:dyDescent="0.3">
      <c r="A7" s="19" t="s">
        <v>30</v>
      </c>
      <c r="B7" s="19">
        <v>1743688</v>
      </c>
      <c r="C7" s="19">
        <v>401467</v>
      </c>
      <c r="G7" s="2"/>
    </row>
    <row r="8" spans="1:7" s="1" customFormat="1" x14ac:dyDescent="0.3">
      <c r="A8" s="19" t="s">
        <v>41</v>
      </c>
      <c r="B8" s="19">
        <v>1807775</v>
      </c>
      <c r="C8" s="19">
        <v>422498</v>
      </c>
      <c r="G8" s="2"/>
    </row>
    <row r="9" spans="1:7" s="1" customFormat="1" x14ac:dyDescent="0.3">
      <c r="A9" s="19" t="s">
        <v>134</v>
      </c>
      <c r="B9" s="19">
        <v>2076373</v>
      </c>
      <c r="C9" s="19">
        <v>493834</v>
      </c>
      <c r="G9" s="2"/>
    </row>
    <row r="10" spans="1:7" s="1" customFormat="1" x14ac:dyDescent="0.3">
      <c r="A10" s="19" t="s">
        <v>45</v>
      </c>
      <c r="B10" s="19">
        <v>2115202</v>
      </c>
      <c r="C10" s="19">
        <v>495477</v>
      </c>
      <c r="G10" s="2"/>
    </row>
    <row r="11" spans="1:7" s="1" customFormat="1" x14ac:dyDescent="0.3">
      <c r="A11" s="19" t="s">
        <v>50</v>
      </c>
      <c r="B11" s="19">
        <v>1773756</v>
      </c>
      <c r="C11" s="19">
        <v>411539</v>
      </c>
      <c r="G11" s="2"/>
    </row>
    <row r="12" spans="1:7" s="1" customFormat="1" x14ac:dyDescent="0.3">
      <c r="A12" s="19" t="s">
        <v>55</v>
      </c>
      <c r="B12" s="19">
        <v>1961647</v>
      </c>
      <c r="C12" s="19">
        <v>462686</v>
      </c>
      <c r="G12" s="2"/>
    </row>
    <row r="13" spans="1:7" s="1" customFormat="1" x14ac:dyDescent="0.3">
      <c r="A13" s="19" t="s">
        <v>1</v>
      </c>
      <c r="B13" s="19">
        <v>1793789</v>
      </c>
      <c r="C13" s="19">
        <v>424872</v>
      </c>
      <c r="G13" s="2"/>
    </row>
    <row r="14" spans="1:7" s="1" customFormat="1" x14ac:dyDescent="0.3">
      <c r="A14" s="19" t="s">
        <v>64</v>
      </c>
      <c r="B14" s="19">
        <v>1901627</v>
      </c>
      <c r="C14" s="19">
        <v>446243</v>
      </c>
      <c r="G14" s="2"/>
    </row>
    <row r="15" spans="1:7" s="1" customFormat="1" x14ac:dyDescent="0.3">
      <c r="A15" s="19" t="s">
        <v>135</v>
      </c>
      <c r="B15" s="19">
        <v>1775489</v>
      </c>
      <c r="C15" s="19">
        <v>420036</v>
      </c>
      <c r="G15" s="2"/>
    </row>
    <row r="16" spans="1:7" x14ac:dyDescent="0.3">
      <c r="A16" s="19" t="s">
        <v>71</v>
      </c>
      <c r="B16" s="19">
        <v>1785108</v>
      </c>
      <c r="C16" s="19">
        <v>424286</v>
      </c>
      <c r="G16" s="2"/>
    </row>
    <row r="17" spans="1:7" x14ac:dyDescent="0.3">
      <c r="A17" s="19" t="s">
        <v>75</v>
      </c>
      <c r="B17" s="19">
        <v>1841766</v>
      </c>
      <c r="C17" s="19">
        <v>429478</v>
      </c>
      <c r="G17" s="2"/>
    </row>
    <row r="18" spans="1:7" x14ac:dyDescent="0.3">
      <c r="A18" s="19" t="s">
        <v>80</v>
      </c>
      <c r="B18" s="19">
        <v>1687352</v>
      </c>
      <c r="C18" s="19">
        <v>397650</v>
      </c>
      <c r="G18" s="2"/>
    </row>
    <row r="19" spans="1:7" x14ac:dyDescent="0.3">
      <c r="A19" s="19" t="s">
        <v>83</v>
      </c>
      <c r="B19" s="19">
        <v>1805406</v>
      </c>
      <c r="C19" s="19">
        <v>426960</v>
      </c>
      <c r="G19" s="2"/>
    </row>
    <row r="20" spans="1:7" x14ac:dyDescent="0.3">
      <c r="A20" s="19" t="s">
        <v>88</v>
      </c>
      <c r="B20" s="19">
        <v>1657550</v>
      </c>
      <c r="C20" s="19">
        <v>390427</v>
      </c>
    </row>
    <row r="21" spans="1:7" x14ac:dyDescent="0.3">
      <c r="A21" s="19" t="s">
        <v>92</v>
      </c>
      <c r="B21" s="19">
        <v>1581906</v>
      </c>
      <c r="C21" s="19">
        <v>369726</v>
      </c>
    </row>
    <row r="22" spans="1:7" x14ac:dyDescent="0.3">
      <c r="A22" s="19" t="s">
        <v>3</v>
      </c>
      <c r="B22" s="19">
        <v>1822745</v>
      </c>
      <c r="C22" s="19">
        <v>427665</v>
      </c>
    </row>
    <row r="23" spans="1:7" x14ac:dyDescent="0.3">
      <c r="A23" s="19" t="s">
        <v>99</v>
      </c>
      <c r="B23" s="19">
        <v>2177732</v>
      </c>
      <c r="C23" s="19">
        <v>520234</v>
      </c>
      <c r="G23" s="2"/>
    </row>
    <row r="24" spans="1:7" x14ac:dyDescent="0.3">
      <c r="A24" s="19" t="s">
        <v>104</v>
      </c>
      <c r="B24" s="19">
        <v>1859846</v>
      </c>
      <c r="C24" s="19">
        <v>439694</v>
      </c>
      <c r="G24" s="2"/>
    </row>
    <row r="25" spans="1:7" x14ac:dyDescent="0.3">
      <c r="A25" s="19" t="s">
        <v>128</v>
      </c>
      <c r="B25" s="19">
        <v>2372903</v>
      </c>
      <c r="C25" s="19">
        <v>343257</v>
      </c>
      <c r="G25" s="2"/>
    </row>
    <row r="26" spans="1:7" ht="15" thickBot="1" x14ac:dyDescent="0.35">
      <c r="A26" s="20" t="s">
        <v>129</v>
      </c>
      <c r="B26" s="20">
        <v>1945329</v>
      </c>
      <c r="C26" s="20">
        <v>459356</v>
      </c>
      <c r="G26" s="2"/>
    </row>
    <row r="27" spans="1:7" ht="15" thickBot="1" x14ac:dyDescent="0.35">
      <c r="A27" s="15" t="s">
        <v>136</v>
      </c>
      <c r="B27" s="16">
        <v>3193582</v>
      </c>
      <c r="C27" s="17">
        <v>897272</v>
      </c>
      <c r="G27" s="2"/>
    </row>
    <row r="28" spans="1:7" x14ac:dyDescent="0.3">
      <c r="G28" s="2"/>
    </row>
    <row r="29" spans="1:7" x14ac:dyDescent="0.3">
      <c r="B29" s="1"/>
      <c r="G29" s="2"/>
    </row>
    <row r="30" spans="1:7" x14ac:dyDescent="0.3">
      <c r="G30" s="2"/>
    </row>
    <row r="31" spans="1:7" x14ac:dyDescent="0.3">
      <c r="G31" s="2"/>
    </row>
    <row r="32" spans="1:7" x14ac:dyDescent="0.3">
      <c r="G32" s="2"/>
    </row>
    <row r="33" spans="2:7" x14ac:dyDescent="0.3">
      <c r="G33" s="2"/>
    </row>
    <row r="37" spans="2:7" x14ac:dyDescent="0.3">
      <c r="G37" s="2"/>
    </row>
    <row r="38" spans="2:7" x14ac:dyDescent="0.3">
      <c r="B38" s="1"/>
      <c r="G38" s="2"/>
    </row>
    <row r="39" spans="2:7" x14ac:dyDescent="0.3">
      <c r="B39" s="1"/>
      <c r="G39" s="2"/>
    </row>
    <row r="40" spans="2:7" x14ac:dyDescent="0.3">
      <c r="B40" s="1"/>
      <c r="G40" s="2"/>
    </row>
    <row r="41" spans="2:7" x14ac:dyDescent="0.3">
      <c r="G41" s="2"/>
    </row>
    <row r="42" spans="2:7" x14ac:dyDescent="0.3">
      <c r="G42" s="2"/>
    </row>
    <row r="43" spans="2:7" x14ac:dyDescent="0.3">
      <c r="G43" s="2"/>
    </row>
    <row r="44" spans="2:7" x14ac:dyDescent="0.3">
      <c r="G44" s="2"/>
    </row>
    <row r="48" spans="2:7" x14ac:dyDescent="0.3">
      <c r="B48" s="1"/>
      <c r="G48" s="2"/>
    </row>
    <row r="49" spans="2:7" x14ac:dyDescent="0.3">
      <c r="B49" s="1"/>
      <c r="G49" s="2"/>
    </row>
    <row r="50" spans="2:7" x14ac:dyDescent="0.3">
      <c r="B50" s="1"/>
      <c r="G50" s="2"/>
    </row>
    <row r="51" spans="2:7" x14ac:dyDescent="0.3">
      <c r="B51" s="1"/>
      <c r="G51" s="2"/>
    </row>
    <row r="52" spans="2:7" x14ac:dyDescent="0.3">
      <c r="B52" s="1"/>
      <c r="G52" s="2"/>
    </row>
    <row r="53" spans="2:7" x14ac:dyDescent="0.3">
      <c r="B53" s="1"/>
      <c r="G53" s="2"/>
    </row>
    <row r="54" spans="2:7" x14ac:dyDescent="0.3">
      <c r="B54" s="1"/>
      <c r="G54" s="2"/>
    </row>
    <row r="55" spans="2:7" x14ac:dyDescent="0.3">
      <c r="G55" s="2"/>
    </row>
    <row r="56" spans="2:7" x14ac:dyDescent="0.3">
      <c r="G56" s="2"/>
    </row>
  </sheetData>
  <sortState xmlns:xlrd2="http://schemas.microsoft.com/office/spreadsheetml/2017/richdata2" ref="A48:J56">
    <sortCondition ref="B48:B56"/>
  </sortState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AB4B5-D109-491A-AF1C-E33D06F04180}">
  <dimension ref="A1:K36"/>
  <sheetViews>
    <sheetView workbookViewId="0">
      <selection activeCell="A2" sqref="A2"/>
    </sheetView>
  </sheetViews>
  <sheetFormatPr defaultRowHeight="14.4" x14ac:dyDescent="0.3"/>
  <cols>
    <col min="1" max="1" width="21.44140625" bestFit="1" customWidth="1"/>
    <col min="2" max="2" width="19" bestFit="1" customWidth="1"/>
    <col min="3" max="3" width="16.5546875" bestFit="1" customWidth="1"/>
    <col min="4" max="4" width="11.21875" bestFit="1" customWidth="1"/>
    <col min="5" max="5" width="11.88671875" bestFit="1" customWidth="1"/>
    <col min="6" max="6" width="25.109375" bestFit="1" customWidth="1"/>
    <col min="7" max="7" width="6.21875" bestFit="1" customWidth="1"/>
    <col min="8" max="8" width="9.88671875" bestFit="1" customWidth="1"/>
    <col min="9" max="9" width="9.6640625" bestFit="1" customWidth="1"/>
    <col min="10" max="10" width="11.21875" bestFit="1" customWidth="1"/>
  </cols>
  <sheetData>
    <row r="1" spans="1:11" ht="15" thickBot="1" x14ac:dyDescent="0.35">
      <c r="A1" s="13" t="s">
        <v>259</v>
      </c>
    </row>
    <row r="2" spans="1:11" x14ac:dyDescent="0.3">
      <c r="A2" s="25"/>
      <c r="B2" s="21" t="s">
        <v>137</v>
      </c>
      <c r="C2" s="22" t="s">
        <v>138</v>
      </c>
      <c r="D2" s="22" t="s">
        <v>139</v>
      </c>
      <c r="E2" s="22" t="s">
        <v>140</v>
      </c>
      <c r="F2" s="22" t="s">
        <v>141</v>
      </c>
      <c r="G2" s="22" t="s">
        <v>142</v>
      </c>
      <c r="H2" s="22" t="s">
        <v>143</v>
      </c>
      <c r="I2" s="22" t="s">
        <v>144</v>
      </c>
      <c r="J2" s="22" t="s">
        <v>145</v>
      </c>
      <c r="K2" s="23" t="s">
        <v>146</v>
      </c>
    </row>
    <row r="3" spans="1:11" x14ac:dyDescent="0.3">
      <c r="A3" s="19" t="s">
        <v>147</v>
      </c>
      <c r="B3" s="24" t="s">
        <v>148</v>
      </c>
      <c r="C3" s="24">
        <v>14</v>
      </c>
      <c r="D3" s="24">
        <v>0</v>
      </c>
      <c r="E3" s="24">
        <v>4</v>
      </c>
      <c r="F3" s="24">
        <v>2</v>
      </c>
      <c r="G3" s="24">
        <v>6</v>
      </c>
      <c r="H3" s="24">
        <v>0</v>
      </c>
      <c r="I3" s="24">
        <v>0</v>
      </c>
      <c r="J3" s="24">
        <v>0</v>
      </c>
      <c r="K3" s="24">
        <v>2</v>
      </c>
    </row>
    <row r="4" spans="1:11" x14ac:dyDescent="0.3">
      <c r="A4" s="19" t="s">
        <v>149</v>
      </c>
      <c r="B4" s="24" t="s">
        <v>148</v>
      </c>
      <c r="C4" s="24">
        <v>0</v>
      </c>
      <c r="D4" s="24">
        <v>0</v>
      </c>
      <c r="E4" s="24">
        <v>0</v>
      </c>
      <c r="F4" s="24">
        <v>0</v>
      </c>
      <c r="G4" s="24">
        <v>0</v>
      </c>
      <c r="H4" s="24">
        <v>0</v>
      </c>
      <c r="I4" s="24">
        <v>0</v>
      </c>
      <c r="J4" s="24">
        <v>0</v>
      </c>
      <c r="K4" s="24">
        <v>0</v>
      </c>
    </row>
    <row r="5" spans="1:11" x14ac:dyDescent="0.3">
      <c r="A5" s="19" t="s">
        <v>150</v>
      </c>
      <c r="B5" s="24" t="s">
        <v>151</v>
      </c>
      <c r="C5" s="24">
        <v>3</v>
      </c>
      <c r="D5" s="24">
        <v>0</v>
      </c>
      <c r="E5" s="24">
        <v>0</v>
      </c>
      <c r="F5" s="24">
        <v>0</v>
      </c>
      <c r="G5" s="24">
        <v>0</v>
      </c>
      <c r="H5" s="24">
        <v>1</v>
      </c>
      <c r="I5" s="24">
        <v>0</v>
      </c>
      <c r="J5" s="24">
        <v>0</v>
      </c>
      <c r="K5" s="24">
        <v>2</v>
      </c>
    </row>
    <row r="6" spans="1:11" x14ac:dyDescent="0.3">
      <c r="A6" s="19" t="s">
        <v>152</v>
      </c>
      <c r="B6" s="24" t="s">
        <v>151</v>
      </c>
      <c r="C6" s="24">
        <v>1</v>
      </c>
      <c r="D6" s="24">
        <v>0</v>
      </c>
      <c r="E6" s="24">
        <v>0</v>
      </c>
      <c r="F6" s="24">
        <v>0</v>
      </c>
      <c r="G6" s="24">
        <v>0</v>
      </c>
      <c r="H6" s="24">
        <v>0</v>
      </c>
      <c r="I6" s="24">
        <v>1</v>
      </c>
      <c r="J6" s="24">
        <v>0</v>
      </c>
      <c r="K6" s="24">
        <v>0</v>
      </c>
    </row>
    <row r="7" spans="1:11" x14ac:dyDescent="0.3">
      <c r="A7" s="19" t="s">
        <v>153</v>
      </c>
      <c r="B7" s="24" t="s">
        <v>151</v>
      </c>
      <c r="C7" s="24">
        <v>48</v>
      </c>
      <c r="D7" s="24">
        <v>0</v>
      </c>
      <c r="E7" s="24">
        <v>7</v>
      </c>
      <c r="F7" s="24">
        <v>0</v>
      </c>
      <c r="G7" s="24">
        <v>36</v>
      </c>
      <c r="H7" s="24">
        <v>5</v>
      </c>
      <c r="I7" s="24">
        <v>0</v>
      </c>
      <c r="J7" s="24">
        <v>0</v>
      </c>
      <c r="K7" s="24">
        <v>0</v>
      </c>
    </row>
    <row r="8" spans="1:11" x14ac:dyDescent="0.3">
      <c r="A8" s="19" t="s">
        <v>154</v>
      </c>
      <c r="B8" s="24" t="s">
        <v>155</v>
      </c>
      <c r="C8" s="24">
        <v>2</v>
      </c>
      <c r="D8" s="24">
        <v>0</v>
      </c>
      <c r="E8" s="24">
        <v>0</v>
      </c>
      <c r="F8" s="24">
        <v>0</v>
      </c>
      <c r="G8" s="24">
        <v>1</v>
      </c>
      <c r="H8" s="24">
        <v>1</v>
      </c>
      <c r="I8" s="24">
        <v>0</v>
      </c>
      <c r="J8" s="24">
        <v>0</v>
      </c>
      <c r="K8" s="24">
        <v>0</v>
      </c>
    </row>
    <row r="9" spans="1:11" x14ac:dyDescent="0.3">
      <c r="A9" s="19" t="s">
        <v>156</v>
      </c>
      <c r="B9" s="24" t="s">
        <v>155</v>
      </c>
      <c r="C9" s="24">
        <v>1</v>
      </c>
      <c r="D9" s="24">
        <v>0</v>
      </c>
      <c r="E9" s="24">
        <v>0</v>
      </c>
      <c r="F9" s="24">
        <v>0</v>
      </c>
      <c r="G9" s="24">
        <v>0</v>
      </c>
      <c r="H9" s="24">
        <v>0</v>
      </c>
      <c r="I9" s="24">
        <v>1</v>
      </c>
      <c r="J9" s="24">
        <v>0</v>
      </c>
      <c r="K9" s="24">
        <v>0</v>
      </c>
    </row>
    <row r="10" spans="1:11" x14ac:dyDescent="0.3">
      <c r="A10" s="19" t="s">
        <v>157</v>
      </c>
      <c r="B10" s="24" t="s">
        <v>158</v>
      </c>
      <c r="C10" s="24">
        <v>3</v>
      </c>
      <c r="D10" s="24">
        <v>0</v>
      </c>
      <c r="E10" s="24">
        <v>1</v>
      </c>
      <c r="F10" s="24">
        <v>0</v>
      </c>
      <c r="G10" s="24">
        <v>1</v>
      </c>
      <c r="H10" s="24">
        <v>0</v>
      </c>
      <c r="I10" s="24">
        <v>1</v>
      </c>
      <c r="J10" s="24">
        <v>0</v>
      </c>
      <c r="K10" s="24">
        <v>0</v>
      </c>
    </row>
    <row r="11" spans="1:11" x14ac:dyDescent="0.3">
      <c r="A11" s="19" t="s">
        <v>159</v>
      </c>
      <c r="B11" s="24" t="s">
        <v>158</v>
      </c>
      <c r="C11" s="24">
        <v>13</v>
      </c>
      <c r="D11" s="24">
        <v>0</v>
      </c>
      <c r="E11" s="24">
        <v>0</v>
      </c>
      <c r="F11" s="24">
        <v>1</v>
      </c>
      <c r="G11" s="24">
        <v>3</v>
      </c>
      <c r="H11" s="24">
        <v>2</v>
      </c>
      <c r="I11" s="24">
        <v>1</v>
      </c>
      <c r="J11" s="24">
        <v>0</v>
      </c>
      <c r="K11" s="24">
        <v>6</v>
      </c>
    </row>
    <row r="12" spans="1:11" x14ac:dyDescent="0.3">
      <c r="A12" s="19" t="s">
        <v>160</v>
      </c>
      <c r="B12" s="24" t="s">
        <v>158</v>
      </c>
      <c r="C12" s="24">
        <v>33</v>
      </c>
      <c r="D12" s="24">
        <v>0</v>
      </c>
      <c r="E12" s="24">
        <v>9</v>
      </c>
      <c r="F12" s="24">
        <v>2</v>
      </c>
      <c r="G12" s="24">
        <v>11</v>
      </c>
      <c r="H12" s="24">
        <v>8</v>
      </c>
      <c r="I12" s="24">
        <v>1</v>
      </c>
      <c r="J12" s="24">
        <v>0</v>
      </c>
      <c r="K12" s="24">
        <v>2</v>
      </c>
    </row>
    <row r="13" spans="1:11" x14ac:dyDescent="0.3">
      <c r="A13" s="19" t="s">
        <v>161</v>
      </c>
      <c r="B13" s="24" t="s">
        <v>162</v>
      </c>
      <c r="C13" s="24">
        <v>13</v>
      </c>
      <c r="D13" s="24">
        <v>8</v>
      </c>
      <c r="E13" s="24">
        <v>0</v>
      </c>
      <c r="F13" s="24">
        <v>0</v>
      </c>
      <c r="G13" s="24">
        <v>5</v>
      </c>
      <c r="H13" s="24">
        <v>0</v>
      </c>
      <c r="I13" s="24">
        <v>0</v>
      </c>
      <c r="J13" s="24">
        <v>0</v>
      </c>
      <c r="K13" s="24">
        <v>0</v>
      </c>
    </row>
    <row r="14" spans="1:11" x14ac:dyDescent="0.3">
      <c r="A14" s="19" t="s">
        <v>163</v>
      </c>
      <c r="B14" s="24" t="s">
        <v>162</v>
      </c>
      <c r="C14" s="24">
        <v>20</v>
      </c>
      <c r="D14" s="24">
        <v>12</v>
      </c>
      <c r="E14" s="24">
        <v>2</v>
      </c>
      <c r="F14" s="24">
        <v>1</v>
      </c>
      <c r="G14" s="24">
        <v>5</v>
      </c>
      <c r="H14" s="24">
        <v>0</v>
      </c>
      <c r="I14" s="24">
        <v>0</v>
      </c>
      <c r="J14" s="24">
        <v>0</v>
      </c>
      <c r="K14" s="24">
        <v>0</v>
      </c>
    </row>
    <row r="15" spans="1:11" x14ac:dyDescent="0.3">
      <c r="A15" s="19" t="s">
        <v>164</v>
      </c>
      <c r="B15" s="24" t="s">
        <v>165</v>
      </c>
      <c r="C15" s="24">
        <v>10</v>
      </c>
      <c r="D15" s="24">
        <v>2</v>
      </c>
      <c r="E15" s="24">
        <v>2</v>
      </c>
      <c r="F15" s="24">
        <v>0</v>
      </c>
      <c r="G15" s="24">
        <v>6</v>
      </c>
      <c r="H15" s="24">
        <v>0</v>
      </c>
      <c r="I15" s="24">
        <v>0</v>
      </c>
      <c r="J15" s="24">
        <v>0</v>
      </c>
      <c r="K15" s="24">
        <v>0</v>
      </c>
    </row>
    <row r="16" spans="1:11" x14ac:dyDescent="0.3">
      <c r="A16" s="19" t="s">
        <v>166</v>
      </c>
      <c r="B16" s="24" t="s">
        <v>165</v>
      </c>
      <c r="C16" s="24">
        <v>3</v>
      </c>
      <c r="D16" s="24">
        <v>0</v>
      </c>
      <c r="E16" s="24">
        <v>0</v>
      </c>
      <c r="F16" s="24">
        <v>0</v>
      </c>
      <c r="G16" s="24">
        <v>2</v>
      </c>
      <c r="H16" s="24">
        <v>1</v>
      </c>
      <c r="I16" s="24">
        <v>0</v>
      </c>
      <c r="J16" s="24">
        <v>0</v>
      </c>
      <c r="K16" s="24">
        <v>0</v>
      </c>
    </row>
    <row r="17" spans="1:11" x14ac:dyDescent="0.3">
      <c r="A17" s="19" t="s">
        <v>167</v>
      </c>
      <c r="B17" s="24" t="s">
        <v>165</v>
      </c>
      <c r="C17" s="24">
        <v>8</v>
      </c>
      <c r="D17" s="24">
        <v>0</v>
      </c>
      <c r="E17" s="24">
        <v>4</v>
      </c>
      <c r="F17" s="24">
        <v>0</v>
      </c>
      <c r="G17" s="24">
        <v>1</v>
      </c>
      <c r="H17" s="24">
        <v>2</v>
      </c>
      <c r="I17" s="24">
        <v>0</v>
      </c>
      <c r="J17" s="24">
        <v>1</v>
      </c>
      <c r="K17" s="24">
        <v>0</v>
      </c>
    </row>
    <row r="18" spans="1:11" x14ac:dyDescent="0.3">
      <c r="A18" s="19" t="s">
        <v>168</v>
      </c>
      <c r="B18" s="24" t="s">
        <v>169</v>
      </c>
      <c r="C18" s="24">
        <v>22</v>
      </c>
      <c r="D18" s="24">
        <v>0</v>
      </c>
      <c r="E18" s="24">
        <v>6</v>
      </c>
      <c r="F18" s="24">
        <v>0</v>
      </c>
      <c r="G18" s="24">
        <v>16</v>
      </c>
      <c r="H18" s="24">
        <v>0</v>
      </c>
      <c r="I18" s="24">
        <v>0</v>
      </c>
      <c r="J18" s="24">
        <v>0</v>
      </c>
      <c r="K18" s="24">
        <v>0</v>
      </c>
    </row>
    <row r="19" spans="1:11" x14ac:dyDescent="0.3">
      <c r="A19" s="19" t="s">
        <v>170</v>
      </c>
      <c r="B19" s="24" t="s">
        <v>169</v>
      </c>
      <c r="C19" s="24">
        <v>6</v>
      </c>
      <c r="D19" s="24">
        <v>0</v>
      </c>
      <c r="E19" s="24">
        <v>2</v>
      </c>
      <c r="F19" s="24">
        <v>1</v>
      </c>
      <c r="G19" s="24">
        <v>3</v>
      </c>
      <c r="H19" s="24">
        <v>0</v>
      </c>
      <c r="I19" s="24">
        <v>0</v>
      </c>
      <c r="J19" s="24">
        <v>0</v>
      </c>
      <c r="K19" s="24">
        <v>0</v>
      </c>
    </row>
    <row r="20" spans="1:11" x14ac:dyDescent="0.3">
      <c r="A20" s="19" t="s">
        <v>171</v>
      </c>
      <c r="B20" s="24" t="s">
        <v>172</v>
      </c>
      <c r="C20" s="24">
        <v>2</v>
      </c>
      <c r="D20" s="24">
        <v>0</v>
      </c>
      <c r="E20" s="24">
        <v>0</v>
      </c>
      <c r="F20" s="24">
        <v>0</v>
      </c>
      <c r="G20" s="24">
        <v>2</v>
      </c>
      <c r="H20" s="24">
        <v>0</v>
      </c>
      <c r="I20" s="24">
        <v>0</v>
      </c>
      <c r="J20" s="24">
        <v>0</v>
      </c>
      <c r="K20" s="24">
        <v>0</v>
      </c>
    </row>
    <row r="21" spans="1:11" x14ac:dyDescent="0.3">
      <c r="A21" s="19" t="s">
        <v>173</v>
      </c>
      <c r="B21" s="24" t="s">
        <v>174</v>
      </c>
      <c r="C21" s="24">
        <v>34</v>
      </c>
      <c r="D21" s="24">
        <v>0</v>
      </c>
      <c r="E21" s="24">
        <v>12</v>
      </c>
      <c r="F21" s="24">
        <v>0</v>
      </c>
      <c r="G21" s="24">
        <v>6</v>
      </c>
      <c r="H21" s="24">
        <v>8</v>
      </c>
      <c r="I21" s="24">
        <v>1</v>
      </c>
      <c r="J21" s="24">
        <v>0</v>
      </c>
      <c r="K21" s="24">
        <v>7</v>
      </c>
    </row>
    <row r="22" spans="1:11" x14ac:dyDescent="0.3">
      <c r="A22" s="19" t="s">
        <v>175</v>
      </c>
      <c r="B22" s="24" t="s">
        <v>174</v>
      </c>
      <c r="C22" s="24">
        <v>10</v>
      </c>
      <c r="D22" s="24">
        <v>0</v>
      </c>
      <c r="E22" s="24">
        <v>3</v>
      </c>
      <c r="F22" s="24">
        <v>0</v>
      </c>
      <c r="G22" s="24">
        <v>3</v>
      </c>
      <c r="H22" s="24">
        <v>2</v>
      </c>
      <c r="I22" s="24">
        <v>1</v>
      </c>
      <c r="J22" s="24">
        <v>0</v>
      </c>
      <c r="K22" s="24">
        <v>1</v>
      </c>
    </row>
    <row r="23" spans="1:11" x14ac:dyDescent="0.3">
      <c r="A23" s="19" t="s">
        <v>176</v>
      </c>
      <c r="B23" s="24" t="s">
        <v>177</v>
      </c>
      <c r="C23" s="24">
        <v>0</v>
      </c>
      <c r="D23" s="24">
        <v>0</v>
      </c>
      <c r="E23" s="24">
        <v>0</v>
      </c>
      <c r="F23" s="24">
        <v>0</v>
      </c>
      <c r="G23" s="24">
        <v>0</v>
      </c>
      <c r="H23" s="24">
        <v>0</v>
      </c>
      <c r="I23" s="24">
        <v>0</v>
      </c>
      <c r="J23" s="24">
        <v>0</v>
      </c>
      <c r="K23" s="24">
        <v>0</v>
      </c>
    </row>
    <row r="24" spans="1:11" x14ac:dyDescent="0.3">
      <c r="A24" s="19" t="s">
        <v>178</v>
      </c>
      <c r="B24" s="24" t="s">
        <v>177</v>
      </c>
      <c r="C24" s="24">
        <v>5</v>
      </c>
      <c r="D24" s="24">
        <v>0</v>
      </c>
      <c r="E24" s="24">
        <v>0</v>
      </c>
      <c r="F24" s="24">
        <v>0</v>
      </c>
      <c r="G24" s="24">
        <v>1</v>
      </c>
      <c r="H24" s="24">
        <v>3</v>
      </c>
      <c r="I24" s="24">
        <v>1</v>
      </c>
      <c r="J24" s="24">
        <v>0</v>
      </c>
      <c r="K24" s="24">
        <v>0</v>
      </c>
    </row>
    <row r="25" spans="1:11" x14ac:dyDescent="0.3">
      <c r="A25" s="19" t="s">
        <v>179</v>
      </c>
      <c r="B25" s="24" t="s">
        <v>180</v>
      </c>
      <c r="C25" s="24">
        <v>21</v>
      </c>
      <c r="D25" s="24">
        <v>0</v>
      </c>
      <c r="E25" s="24">
        <v>6</v>
      </c>
      <c r="F25" s="24">
        <v>0</v>
      </c>
      <c r="G25" s="24">
        <v>0</v>
      </c>
      <c r="H25" s="24">
        <v>10</v>
      </c>
      <c r="I25" s="24">
        <v>1</v>
      </c>
      <c r="J25" s="24">
        <v>0</v>
      </c>
      <c r="K25" s="24">
        <v>4</v>
      </c>
    </row>
    <row r="26" spans="1:11" x14ac:dyDescent="0.3">
      <c r="A26" s="19" t="s">
        <v>181</v>
      </c>
      <c r="B26" s="24" t="s">
        <v>180</v>
      </c>
      <c r="C26" s="24">
        <v>15</v>
      </c>
      <c r="D26" s="24">
        <v>0</v>
      </c>
      <c r="E26" s="24">
        <v>2</v>
      </c>
      <c r="F26" s="24">
        <v>0</v>
      </c>
      <c r="G26" s="24">
        <v>13</v>
      </c>
      <c r="H26" s="24">
        <v>0</v>
      </c>
      <c r="I26" s="24">
        <v>0</v>
      </c>
      <c r="J26" s="24">
        <v>0</v>
      </c>
      <c r="K26" s="24">
        <v>0</v>
      </c>
    </row>
    <row r="27" spans="1:11" x14ac:dyDescent="0.3">
      <c r="A27" s="19" t="s">
        <v>182</v>
      </c>
      <c r="B27" s="24" t="s">
        <v>183</v>
      </c>
      <c r="C27" s="24">
        <v>1</v>
      </c>
      <c r="D27" s="24">
        <v>0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1</v>
      </c>
      <c r="K27" s="24">
        <v>0</v>
      </c>
    </row>
    <row r="28" spans="1:11" x14ac:dyDescent="0.3">
      <c r="A28" s="19" t="s">
        <v>184</v>
      </c>
      <c r="B28" s="24" t="s">
        <v>183</v>
      </c>
      <c r="C28" s="24">
        <v>14</v>
      </c>
      <c r="D28" s="24">
        <v>0</v>
      </c>
      <c r="E28" s="24">
        <v>0</v>
      </c>
      <c r="F28" s="24">
        <v>1</v>
      </c>
      <c r="G28" s="24">
        <v>4</v>
      </c>
      <c r="H28" s="24">
        <v>5</v>
      </c>
      <c r="I28" s="24">
        <v>0</v>
      </c>
      <c r="J28" s="24">
        <v>3</v>
      </c>
      <c r="K28" s="24">
        <v>1</v>
      </c>
    </row>
    <row r="29" spans="1:11" x14ac:dyDescent="0.3">
      <c r="A29" s="19" t="s">
        <v>185</v>
      </c>
      <c r="B29" s="24" t="s">
        <v>186</v>
      </c>
      <c r="C29" s="24">
        <v>3</v>
      </c>
      <c r="D29" s="24">
        <v>0</v>
      </c>
      <c r="E29" s="24">
        <v>0</v>
      </c>
      <c r="F29" s="24">
        <v>0</v>
      </c>
      <c r="G29" s="24">
        <v>3</v>
      </c>
      <c r="H29" s="24">
        <v>0</v>
      </c>
      <c r="I29" s="24">
        <v>0</v>
      </c>
      <c r="J29" s="24">
        <v>0</v>
      </c>
      <c r="K29" s="24">
        <v>0</v>
      </c>
    </row>
    <row r="30" spans="1:11" x14ac:dyDescent="0.3">
      <c r="A30" s="19" t="s">
        <v>187</v>
      </c>
      <c r="B30" s="24" t="s">
        <v>186</v>
      </c>
      <c r="C30" s="24">
        <v>10</v>
      </c>
      <c r="D30" s="24">
        <v>0</v>
      </c>
      <c r="E30" s="24">
        <v>8</v>
      </c>
      <c r="F30" s="24">
        <v>0</v>
      </c>
      <c r="G30" s="24">
        <v>0</v>
      </c>
      <c r="H30" s="24">
        <v>0</v>
      </c>
      <c r="I30" s="24">
        <v>1</v>
      </c>
      <c r="J30" s="24">
        <v>0</v>
      </c>
      <c r="K30" s="24">
        <v>1</v>
      </c>
    </row>
    <row r="31" spans="1:11" x14ac:dyDescent="0.3">
      <c r="A31" s="19" t="s">
        <v>188</v>
      </c>
      <c r="B31" s="24" t="s">
        <v>186</v>
      </c>
      <c r="C31" s="24">
        <v>8</v>
      </c>
      <c r="D31" s="24">
        <v>0</v>
      </c>
      <c r="E31" s="24">
        <v>2</v>
      </c>
      <c r="F31" s="24">
        <v>0</v>
      </c>
      <c r="G31" s="24">
        <v>6</v>
      </c>
      <c r="H31" s="24">
        <v>0</v>
      </c>
      <c r="I31" s="24">
        <v>0</v>
      </c>
      <c r="J31" s="24">
        <v>0</v>
      </c>
      <c r="K31" s="24">
        <v>0</v>
      </c>
    </row>
    <row r="32" spans="1:11" x14ac:dyDescent="0.3">
      <c r="A32" s="19" t="s">
        <v>189</v>
      </c>
      <c r="B32" s="24" t="s">
        <v>186</v>
      </c>
      <c r="C32" s="24">
        <v>7</v>
      </c>
      <c r="D32" s="24">
        <v>0</v>
      </c>
      <c r="E32" s="24">
        <v>0</v>
      </c>
      <c r="F32" s="24">
        <v>2</v>
      </c>
      <c r="G32" s="24">
        <v>5</v>
      </c>
      <c r="H32" s="24">
        <v>0</v>
      </c>
      <c r="I32" s="24">
        <v>0</v>
      </c>
      <c r="J32" s="24">
        <v>0</v>
      </c>
      <c r="K32" s="24">
        <v>0</v>
      </c>
    </row>
    <row r="33" spans="1:11" x14ac:dyDescent="0.3">
      <c r="A33" s="19" t="s">
        <v>190</v>
      </c>
      <c r="B33" s="24" t="s">
        <v>191</v>
      </c>
      <c r="C33" s="24">
        <v>9</v>
      </c>
      <c r="D33" s="24">
        <v>0</v>
      </c>
      <c r="E33" s="24">
        <v>0</v>
      </c>
      <c r="F33" s="24">
        <v>0</v>
      </c>
      <c r="G33" s="24">
        <v>5</v>
      </c>
      <c r="H33" s="24">
        <v>3</v>
      </c>
      <c r="I33" s="24">
        <v>1</v>
      </c>
      <c r="J33" s="24">
        <v>0</v>
      </c>
      <c r="K33" s="24">
        <v>0</v>
      </c>
    </row>
    <row r="34" spans="1:11" ht="15" thickBot="1" x14ac:dyDescent="0.35">
      <c r="A34" s="28" t="s">
        <v>192</v>
      </c>
      <c r="B34" s="29" t="s">
        <v>191</v>
      </c>
      <c r="C34" s="29">
        <v>16</v>
      </c>
      <c r="D34" s="29">
        <v>0</v>
      </c>
      <c r="E34" s="29">
        <v>10</v>
      </c>
      <c r="F34" s="29">
        <v>0</v>
      </c>
      <c r="G34" s="29">
        <v>3</v>
      </c>
      <c r="H34" s="29">
        <v>1</v>
      </c>
      <c r="I34" s="29">
        <v>1</v>
      </c>
      <c r="J34" s="29">
        <v>0</v>
      </c>
      <c r="K34" s="29">
        <v>1</v>
      </c>
    </row>
    <row r="35" spans="1:11" x14ac:dyDescent="0.3">
      <c r="A35" s="18" t="s">
        <v>194</v>
      </c>
      <c r="B35" s="27"/>
      <c r="C35" s="27">
        <v>355</v>
      </c>
      <c r="D35" s="27">
        <f>SUM(D3:D34)</f>
        <v>22</v>
      </c>
      <c r="E35" s="27">
        <f t="shared" ref="E35:K35" si="0">SUM(E3:E34)</f>
        <v>80</v>
      </c>
      <c r="F35" s="27">
        <f t="shared" si="0"/>
        <v>10</v>
      </c>
      <c r="G35" s="27">
        <f t="shared" si="0"/>
        <v>147</v>
      </c>
      <c r="H35" s="27">
        <f t="shared" si="0"/>
        <v>52</v>
      </c>
      <c r="I35" s="27">
        <f t="shared" si="0"/>
        <v>12</v>
      </c>
      <c r="J35" s="27">
        <f t="shared" si="0"/>
        <v>5</v>
      </c>
      <c r="K35" s="27">
        <f t="shared" si="0"/>
        <v>27</v>
      </c>
    </row>
    <row r="36" spans="1:11" x14ac:dyDescent="0.3">
      <c r="A36" s="19" t="s">
        <v>193</v>
      </c>
      <c r="B36" s="24"/>
      <c r="C36" s="24"/>
      <c r="D36" s="26">
        <f>D35/C35</f>
        <v>6.1971830985915494E-2</v>
      </c>
      <c r="E36" s="26">
        <f>E35/C35</f>
        <v>0.22535211267605634</v>
      </c>
      <c r="F36" s="26">
        <f>F35/C35</f>
        <v>2.8169014084507043E-2</v>
      </c>
      <c r="G36" s="26">
        <f>G35/C35</f>
        <v>0.41408450704225352</v>
      </c>
      <c r="H36" s="26">
        <f>H35/C35</f>
        <v>0.14647887323943662</v>
      </c>
      <c r="I36" s="26">
        <f>I35/C35</f>
        <v>3.3802816901408447E-2</v>
      </c>
      <c r="J36" s="26">
        <f>J35/C35</f>
        <v>1.4084507042253521E-2</v>
      </c>
      <c r="K36" s="26">
        <f>K35/C35</f>
        <v>7.605633802816901E-2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B3B76-04E5-4236-A725-E9B218B94D41}">
  <dimension ref="A1:K18"/>
  <sheetViews>
    <sheetView workbookViewId="0">
      <selection activeCell="A2" sqref="A2"/>
    </sheetView>
  </sheetViews>
  <sheetFormatPr defaultRowHeight="14.4" x14ac:dyDescent="0.3"/>
  <cols>
    <col min="1" max="1" width="26.109375" customWidth="1"/>
    <col min="2" max="2" width="18.6640625" bestFit="1" customWidth="1"/>
    <col min="3" max="3" width="16.33203125" bestFit="1" customWidth="1"/>
    <col min="4" max="4" width="12" bestFit="1" customWidth="1"/>
    <col min="5" max="5" width="11.33203125" bestFit="1" customWidth="1"/>
    <col min="6" max="6" width="23.109375" bestFit="1" customWidth="1"/>
    <col min="7" max="11" width="12" bestFit="1" customWidth="1"/>
  </cols>
  <sheetData>
    <row r="1" spans="1:11" ht="15" thickBot="1" x14ac:dyDescent="0.35">
      <c r="A1" s="13" t="s">
        <v>258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1" ht="15" thickBot="1" x14ac:dyDescent="0.35">
      <c r="A2" s="25"/>
      <c r="B2" s="31" t="s">
        <v>137</v>
      </c>
      <c r="C2" s="32" t="s">
        <v>138</v>
      </c>
      <c r="D2" s="32" t="s">
        <v>139</v>
      </c>
      <c r="E2" s="32" t="s">
        <v>140</v>
      </c>
      <c r="F2" s="32" t="s">
        <v>141</v>
      </c>
      <c r="G2" s="32" t="s">
        <v>142</v>
      </c>
      <c r="H2" s="32" t="s">
        <v>143</v>
      </c>
      <c r="I2" s="32" t="s">
        <v>144</v>
      </c>
      <c r="J2" s="32" t="s">
        <v>145</v>
      </c>
      <c r="K2" s="33" t="s">
        <v>146</v>
      </c>
    </row>
    <row r="3" spans="1:11" x14ac:dyDescent="0.3">
      <c r="A3" s="19" t="s">
        <v>195</v>
      </c>
      <c r="B3" s="27"/>
      <c r="C3" s="27">
        <v>17</v>
      </c>
      <c r="D3" s="27">
        <v>0</v>
      </c>
      <c r="E3" s="27">
        <v>8</v>
      </c>
      <c r="F3" s="27">
        <v>0</v>
      </c>
      <c r="G3" s="27">
        <v>4</v>
      </c>
      <c r="H3" s="27">
        <v>4</v>
      </c>
      <c r="I3" s="27">
        <v>0</v>
      </c>
      <c r="J3" s="27">
        <v>0</v>
      </c>
      <c r="K3" s="27">
        <v>0</v>
      </c>
    </row>
    <row r="4" spans="1:11" x14ac:dyDescent="0.3">
      <c r="A4" s="19" t="s">
        <v>196</v>
      </c>
      <c r="B4" s="24"/>
      <c r="C4" s="24">
        <v>2</v>
      </c>
      <c r="D4" s="24">
        <v>0</v>
      </c>
      <c r="E4" s="24">
        <v>0</v>
      </c>
      <c r="F4" s="24">
        <v>1</v>
      </c>
      <c r="G4" s="24">
        <v>1</v>
      </c>
      <c r="H4" s="24">
        <v>0</v>
      </c>
      <c r="I4" s="24">
        <v>0</v>
      </c>
      <c r="J4" s="24">
        <v>0</v>
      </c>
      <c r="K4" s="24">
        <v>0</v>
      </c>
    </row>
    <row r="5" spans="1:11" x14ac:dyDescent="0.3">
      <c r="A5" s="19" t="s">
        <v>197</v>
      </c>
      <c r="B5" s="24" t="s">
        <v>198</v>
      </c>
      <c r="C5" s="24">
        <v>23</v>
      </c>
      <c r="D5" s="24">
        <v>0</v>
      </c>
      <c r="E5" s="24">
        <v>0</v>
      </c>
      <c r="F5" s="24">
        <v>0</v>
      </c>
      <c r="G5" s="24">
        <v>21</v>
      </c>
      <c r="H5" s="24">
        <v>0</v>
      </c>
      <c r="I5" s="24">
        <v>0</v>
      </c>
      <c r="J5" s="24">
        <v>1</v>
      </c>
      <c r="K5" s="24">
        <v>1</v>
      </c>
    </row>
    <row r="6" spans="1:11" x14ac:dyDescent="0.3">
      <c r="A6" s="19" t="s">
        <v>199</v>
      </c>
      <c r="B6" s="24" t="s">
        <v>200</v>
      </c>
      <c r="C6" s="24">
        <v>29</v>
      </c>
      <c r="D6" s="24">
        <v>0</v>
      </c>
      <c r="E6" s="24">
        <v>11</v>
      </c>
      <c r="F6" s="24">
        <v>0</v>
      </c>
      <c r="G6" s="24">
        <v>14</v>
      </c>
      <c r="H6" s="24">
        <v>3</v>
      </c>
      <c r="I6" s="24">
        <v>0</v>
      </c>
      <c r="J6" s="24">
        <v>0</v>
      </c>
      <c r="K6" s="24">
        <v>1</v>
      </c>
    </row>
    <row r="7" spans="1:11" x14ac:dyDescent="0.3">
      <c r="A7" s="19" t="s">
        <v>201</v>
      </c>
      <c r="B7" s="24" t="s">
        <v>202</v>
      </c>
      <c r="C7" s="24">
        <v>20</v>
      </c>
      <c r="D7" s="24">
        <v>0</v>
      </c>
      <c r="E7" s="24">
        <v>2</v>
      </c>
      <c r="F7" s="24">
        <v>0</v>
      </c>
      <c r="G7" s="24">
        <v>12</v>
      </c>
      <c r="H7" s="24">
        <v>3</v>
      </c>
      <c r="I7" s="24">
        <v>2</v>
      </c>
      <c r="J7" s="24">
        <v>0</v>
      </c>
      <c r="K7" s="24">
        <v>1</v>
      </c>
    </row>
    <row r="8" spans="1:11" x14ac:dyDescent="0.3">
      <c r="A8" s="19" t="s">
        <v>203</v>
      </c>
      <c r="B8" s="24"/>
      <c r="C8" s="24">
        <v>34</v>
      </c>
      <c r="D8" s="24">
        <v>0</v>
      </c>
      <c r="E8" s="24">
        <v>7</v>
      </c>
      <c r="F8" s="24">
        <v>1</v>
      </c>
      <c r="G8" s="24">
        <v>13</v>
      </c>
      <c r="H8" s="24">
        <v>9</v>
      </c>
      <c r="I8" s="24">
        <v>1</v>
      </c>
      <c r="J8" s="24">
        <v>0</v>
      </c>
      <c r="K8" s="24">
        <v>3</v>
      </c>
    </row>
    <row r="9" spans="1:11" x14ac:dyDescent="0.3">
      <c r="A9" s="19" t="s">
        <v>204</v>
      </c>
      <c r="B9" s="24"/>
      <c r="C9" s="24">
        <v>17</v>
      </c>
      <c r="D9" s="24">
        <v>0</v>
      </c>
      <c r="E9" s="24">
        <v>5</v>
      </c>
      <c r="F9" s="24">
        <v>2</v>
      </c>
      <c r="G9" s="24">
        <v>2</v>
      </c>
      <c r="H9" s="24">
        <v>1</v>
      </c>
      <c r="I9" s="24">
        <v>0</v>
      </c>
      <c r="J9" s="24">
        <v>0</v>
      </c>
      <c r="K9" s="24">
        <v>7</v>
      </c>
    </row>
    <row r="10" spans="1:11" x14ac:dyDescent="0.3">
      <c r="A10" s="19" t="s">
        <v>205</v>
      </c>
      <c r="B10" s="24" t="s">
        <v>206</v>
      </c>
      <c r="C10" s="24">
        <v>4</v>
      </c>
      <c r="D10" s="24">
        <v>0</v>
      </c>
      <c r="E10" s="24">
        <v>0</v>
      </c>
      <c r="F10" s="24">
        <v>0</v>
      </c>
      <c r="G10" s="24">
        <v>2</v>
      </c>
      <c r="H10" s="24">
        <v>1</v>
      </c>
      <c r="I10" s="24">
        <v>0</v>
      </c>
      <c r="J10" s="24">
        <v>0</v>
      </c>
      <c r="K10" s="24">
        <v>1</v>
      </c>
    </row>
    <row r="11" spans="1:11" x14ac:dyDescent="0.3">
      <c r="A11" s="19" t="s">
        <v>207</v>
      </c>
      <c r="B11" s="24" t="s">
        <v>202</v>
      </c>
      <c r="C11" s="24">
        <v>37</v>
      </c>
      <c r="D11" s="24">
        <v>0</v>
      </c>
      <c r="E11" s="24">
        <v>4</v>
      </c>
      <c r="F11" s="24">
        <v>1</v>
      </c>
      <c r="G11" s="24">
        <v>27</v>
      </c>
      <c r="H11" s="24">
        <v>4</v>
      </c>
      <c r="I11" s="24">
        <v>0</v>
      </c>
      <c r="J11" s="24">
        <v>0</v>
      </c>
      <c r="K11" s="24">
        <v>1</v>
      </c>
    </row>
    <row r="12" spans="1:11" x14ac:dyDescent="0.3">
      <c r="A12" s="19" t="s">
        <v>208</v>
      </c>
      <c r="B12" s="24" t="s">
        <v>198</v>
      </c>
      <c r="C12" s="24">
        <v>36</v>
      </c>
      <c r="D12" s="24">
        <v>1</v>
      </c>
      <c r="E12" s="24">
        <v>3</v>
      </c>
      <c r="F12" s="24">
        <v>1</v>
      </c>
      <c r="G12" s="24">
        <v>4</v>
      </c>
      <c r="H12" s="24">
        <v>0</v>
      </c>
      <c r="I12" s="24">
        <v>0</v>
      </c>
      <c r="J12" s="24">
        <v>27</v>
      </c>
      <c r="K12" s="24">
        <v>0</v>
      </c>
    </row>
    <row r="13" spans="1:11" x14ac:dyDescent="0.3">
      <c r="A13" s="19" t="s">
        <v>209</v>
      </c>
      <c r="B13" s="24" t="s">
        <v>210</v>
      </c>
      <c r="C13" s="24">
        <v>24</v>
      </c>
      <c r="D13" s="24">
        <v>0</v>
      </c>
      <c r="E13" s="24">
        <v>3</v>
      </c>
      <c r="F13" s="24">
        <v>1</v>
      </c>
      <c r="G13" s="24">
        <v>4</v>
      </c>
      <c r="H13" s="24">
        <v>7</v>
      </c>
      <c r="I13" s="24">
        <v>0</v>
      </c>
      <c r="J13" s="24">
        <v>0</v>
      </c>
      <c r="K13" s="24">
        <v>4</v>
      </c>
    </row>
    <row r="14" spans="1:11" x14ac:dyDescent="0.3">
      <c r="A14" s="19" t="s">
        <v>211</v>
      </c>
      <c r="B14" s="24" t="s">
        <v>212</v>
      </c>
      <c r="C14" s="24">
        <v>19</v>
      </c>
      <c r="D14" s="24">
        <v>0</v>
      </c>
      <c r="E14" s="24">
        <v>5</v>
      </c>
      <c r="F14" s="24">
        <v>3</v>
      </c>
      <c r="G14" s="24">
        <v>8</v>
      </c>
      <c r="H14" s="24">
        <v>3</v>
      </c>
      <c r="I14" s="24">
        <v>0</v>
      </c>
      <c r="J14" s="24">
        <v>0</v>
      </c>
      <c r="K14" s="24">
        <v>0</v>
      </c>
    </row>
    <row r="15" spans="1:11" x14ac:dyDescent="0.3">
      <c r="A15" s="19" t="s">
        <v>213</v>
      </c>
      <c r="B15" s="24" t="s">
        <v>206</v>
      </c>
      <c r="C15" s="24">
        <v>4</v>
      </c>
      <c r="D15" s="24">
        <v>0</v>
      </c>
      <c r="E15" s="24">
        <v>0</v>
      </c>
      <c r="F15" s="24">
        <v>0</v>
      </c>
      <c r="G15" s="24">
        <v>2</v>
      </c>
      <c r="H15" s="24">
        <v>1</v>
      </c>
      <c r="I15" s="24">
        <v>0</v>
      </c>
      <c r="J15" s="24">
        <v>0</v>
      </c>
      <c r="K15" s="24">
        <v>1</v>
      </c>
    </row>
    <row r="16" spans="1:11" ht="15" thickBot="1" x14ac:dyDescent="0.35">
      <c r="A16" s="28" t="s">
        <v>214</v>
      </c>
      <c r="B16" s="29" t="s">
        <v>212</v>
      </c>
      <c r="C16" s="29">
        <v>32</v>
      </c>
      <c r="D16" s="29">
        <v>0</v>
      </c>
      <c r="E16" s="29">
        <v>1</v>
      </c>
      <c r="F16" s="29">
        <v>0</v>
      </c>
      <c r="G16" s="29">
        <v>29</v>
      </c>
      <c r="H16" s="29">
        <v>1</v>
      </c>
      <c r="I16" s="29">
        <v>0</v>
      </c>
      <c r="J16" s="29">
        <v>1</v>
      </c>
      <c r="K16" s="29">
        <v>0</v>
      </c>
    </row>
    <row r="17" spans="1:11" x14ac:dyDescent="0.3">
      <c r="A17" s="18" t="s">
        <v>215</v>
      </c>
      <c r="B17" s="27"/>
      <c r="C17" s="27">
        <v>298</v>
      </c>
      <c r="D17" s="27">
        <v>1</v>
      </c>
      <c r="E17" s="27">
        <v>49</v>
      </c>
      <c r="F17" s="27">
        <v>10</v>
      </c>
      <c r="G17" s="27">
        <v>143</v>
      </c>
      <c r="H17" s="27">
        <v>37</v>
      </c>
      <c r="I17" s="27">
        <v>3</v>
      </c>
      <c r="J17" s="27">
        <v>29</v>
      </c>
      <c r="K17" s="27">
        <v>20</v>
      </c>
    </row>
    <row r="18" spans="1:11" x14ac:dyDescent="0.3">
      <c r="A18" s="19" t="s">
        <v>216</v>
      </c>
      <c r="B18" s="24"/>
      <c r="C18" s="24"/>
      <c r="D18" s="24">
        <v>3.3557046979865771E-3</v>
      </c>
      <c r="E18" s="24">
        <v>0.16442953020134229</v>
      </c>
      <c r="F18" s="24">
        <v>3.3557046979865772E-2</v>
      </c>
      <c r="G18" s="24">
        <v>0.47986577181208051</v>
      </c>
      <c r="H18" s="24">
        <v>0.12416107382550336</v>
      </c>
      <c r="I18" s="24">
        <v>1.0067114093959731E-2</v>
      </c>
      <c r="J18" s="24">
        <v>9.7315436241610737E-2</v>
      </c>
      <c r="K18" s="24">
        <v>6.7114093959731544E-2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D73E6-003F-41F5-89A6-DA7ACD32B07A}">
  <dimension ref="A1:B26"/>
  <sheetViews>
    <sheetView workbookViewId="0">
      <selection activeCell="A2" sqref="A2"/>
    </sheetView>
  </sheetViews>
  <sheetFormatPr defaultRowHeight="14.4" x14ac:dyDescent="0.3"/>
  <cols>
    <col min="1" max="1" width="12.109375" customWidth="1"/>
  </cols>
  <sheetData>
    <row r="1" spans="1:2" ht="15" thickBot="1" x14ac:dyDescent="0.35">
      <c r="A1" t="s">
        <v>257</v>
      </c>
    </row>
    <row r="2" spans="1:2" ht="15" thickBot="1" x14ac:dyDescent="0.35">
      <c r="A2" s="15" t="s">
        <v>130</v>
      </c>
      <c r="B2" s="16" t="s">
        <v>131</v>
      </c>
    </row>
    <row r="3" spans="1:2" x14ac:dyDescent="0.3">
      <c r="A3" s="18" t="s">
        <v>0</v>
      </c>
      <c r="B3" s="27" t="s">
        <v>251</v>
      </c>
    </row>
    <row r="4" spans="1:2" x14ac:dyDescent="0.3">
      <c r="A4" s="19" t="s">
        <v>12</v>
      </c>
      <c r="B4" s="24" t="s">
        <v>251</v>
      </c>
    </row>
    <row r="5" spans="1:2" x14ac:dyDescent="0.3">
      <c r="A5" s="19" t="s">
        <v>133</v>
      </c>
      <c r="B5" s="24" t="s">
        <v>252</v>
      </c>
    </row>
    <row r="6" spans="1:2" x14ac:dyDescent="0.3">
      <c r="A6" s="19" t="s">
        <v>24</v>
      </c>
      <c r="B6" s="24" t="s">
        <v>251</v>
      </c>
    </row>
    <row r="7" spans="1:2" x14ac:dyDescent="0.3">
      <c r="A7" s="19" t="s">
        <v>30</v>
      </c>
      <c r="B7" s="24" t="s">
        <v>253</v>
      </c>
    </row>
    <row r="8" spans="1:2" x14ac:dyDescent="0.3">
      <c r="A8" s="19" t="s">
        <v>41</v>
      </c>
      <c r="B8" s="24" t="s">
        <v>251</v>
      </c>
    </row>
    <row r="9" spans="1:2" x14ac:dyDescent="0.3">
      <c r="A9" s="19" t="s">
        <v>134</v>
      </c>
      <c r="B9" s="24" t="s">
        <v>251</v>
      </c>
    </row>
    <row r="10" spans="1:2" x14ac:dyDescent="0.3">
      <c r="A10" s="19" t="s">
        <v>45</v>
      </c>
      <c r="B10" s="24" t="s">
        <v>252</v>
      </c>
    </row>
    <row r="11" spans="1:2" x14ac:dyDescent="0.3">
      <c r="A11" s="19" t="s">
        <v>50</v>
      </c>
      <c r="B11" s="24" t="s">
        <v>252</v>
      </c>
    </row>
    <row r="12" spans="1:2" x14ac:dyDescent="0.3">
      <c r="A12" s="19" t="s">
        <v>55</v>
      </c>
      <c r="B12" s="24" t="s">
        <v>252</v>
      </c>
    </row>
    <row r="13" spans="1:2" x14ac:dyDescent="0.3">
      <c r="A13" s="19" t="s">
        <v>1</v>
      </c>
      <c r="B13" s="24" t="s">
        <v>252</v>
      </c>
    </row>
    <row r="14" spans="1:2" x14ac:dyDescent="0.3">
      <c r="A14" s="19" t="s">
        <v>64</v>
      </c>
      <c r="B14" s="24" t="s">
        <v>252</v>
      </c>
    </row>
    <row r="15" spans="1:2" x14ac:dyDescent="0.3">
      <c r="A15" s="19" t="s">
        <v>135</v>
      </c>
      <c r="B15" s="24" t="s">
        <v>252</v>
      </c>
    </row>
    <row r="16" spans="1:2" x14ac:dyDescent="0.3">
      <c r="A16" s="19" t="s">
        <v>71</v>
      </c>
      <c r="B16" s="24" t="s">
        <v>252</v>
      </c>
    </row>
    <row r="17" spans="1:2" x14ac:dyDescent="0.3">
      <c r="A17" s="19" t="s">
        <v>75</v>
      </c>
      <c r="B17" s="24" t="s">
        <v>252</v>
      </c>
    </row>
    <row r="18" spans="1:2" x14ac:dyDescent="0.3">
      <c r="A18" s="19" t="s">
        <v>80</v>
      </c>
      <c r="B18" s="24" t="s">
        <v>253</v>
      </c>
    </row>
    <row r="19" spans="1:2" x14ac:dyDescent="0.3">
      <c r="A19" s="19" t="s">
        <v>83</v>
      </c>
      <c r="B19" s="24" t="s">
        <v>253</v>
      </c>
    </row>
    <row r="20" spans="1:2" x14ac:dyDescent="0.3">
      <c r="A20" s="19" t="s">
        <v>88</v>
      </c>
      <c r="B20" s="24" t="s">
        <v>253</v>
      </c>
    </row>
    <row r="21" spans="1:2" x14ac:dyDescent="0.3">
      <c r="A21" s="19" t="s">
        <v>92</v>
      </c>
      <c r="B21" s="24" t="s">
        <v>253</v>
      </c>
    </row>
    <row r="22" spans="1:2" x14ac:dyDescent="0.3">
      <c r="A22" s="19" t="s">
        <v>3</v>
      </c>
      <c r="B22" s="24" t="s">
        <v>251</v>
      </c>
    </row>
    <row r="23" spans="1:2" x14ac:dyDescent="0.3">
      <c r="A23" s="19" t="s">
        <v>99</v>
      </c>
      <c r="B23" s="24" t="s">
        <v>252</v>
      </c>
    </row>
    <row r="24" spans="1:2" x14ac:dyDescent="0.3">
      <c r="A24" s="19" t="s">
        <v>104</v>
      </c>
      <c r="B24" s="24" t="s">
        <v>252</v>
      </c>
    </row>
    <row r="25" spans="1:2" x14ac:dyDescent="0.3">
      <c r="A25" s="19" t="s">
        <v>128</v>
      </c>
      <c r="B25" s="24" t="s">
        <v>251</v>
      </c>
    </row>
    <row r="26" spans="1:2" x14ac:dyDescent="0.3">
      <c r="A26" s="19" t="s">
        <v>129</v>
      </c>
      <c r="B26" s="24" t="s">
        <v>252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90B03FA560A284EAC528CBC3C4A1BD8" ma:contentTypeVersion="7" ma:contentTypeDescription="Create a new document." ma:contentTypeScope="" ma:versionID="774d7a8472299752dee072c71682c677">
  <xsd:schema xmlns:xsd="http://www.w3.org/2001/XMLSchema" xmlns:xs="http://www.w3.org/2001/XMLSchema" xmlns:p="http://schemas.microsoft.com/office/2006/metadata/properties" xmlns:ns3="d36dd5aa-b0e5-404c-a311-7b306c778691" xmlns:ns4="f0cc7afb-dc68-43b6-ac44-909e9c69f30c" targetNamespace="http://schemas.microsoft.com/office/2006/metadata/properties" ma:root="true" ma:fieldsID="bd005319d870002155eedb1ec0eef133" ns3:_="" ns4:_="">
    <xsd:import namespace="d36dd5aa-b0e5-404c-a311-7b306c778691"/>
    <xsd:import namespace="f0cc7afb-dc68-43b6-ac44-909e9c69f30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Details" minOccurs="0"/>
                <xsd:element ref="ns4:SharedWithUser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6dd5aa-b0e5-404c-a311-7b306c7786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cc7afb-dc68-43b6-ac44-909e9c69f30c" elementFormDefault="qualified">
    <xsd:import namespace="http://schemas.microsoft.com/office/2006/documentManagement/types"/>
    <xsd:import namespace="http://schemas.microsoft.com/office/infopath/2007/PartnerControls"/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CC77566-71B2-448D-8305-DD8EC97BE4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36dd5aa-b0e5-404c-a311-7b306c778691"/>
    <ds:schemaRef ds:uri="f0cc7afb-dc68-43b6-ac44-909e9c69f30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146E9A7-CDA3-4CE4-9947-D3A5A843BF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1AE2D3C-4648-4761-9816-E5872AF7BB7F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d36dd5aa-b0e5-404c-a311-7b306c778691"/>
    <ds:schemaRef ds:uri="http://purl.org/dc/elements/1.1/"/>
    <ds:schemaRef ds:uri="http://schemas.microsoft.com/office/2006/metadata/properties"/>
    <ds:schemaRef ds:uri="http://purl.org/dc/terms/"/>
    <ds:schemaRef ds:uri="f0cc7afb-dc68-43b6-ac44-909e9c69f30c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Additional file 1</vt:lpstr>
      <vt:lpstr>Additional file 2</vt:lpstr>
      <vt:lpstr>Additional file 3</vt:lpstr>
      <vt:lpstr>Addtional file 4</vt:lpstr>
      <vt:lpstr>Additional file 5</vt:lpstr>
      <vt:lpstr>Additional file 6</vt:lpstr>
      <vt:lpstr>Additional file 7</vt:lpstr>
      <vt:lpstr>Additional file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Milner</dc:creator>
  <cp:lastModifiedBy>Matthew Milner</cp:lastModifiedBy>
  <dcterms:created xsi:type="dcterms:W3CDTF">2020-11-09T10:41:31Z</dcterms:created>
  <dcterms:modified xsi:type="dcterms:W3CDTF">2022-01-14T15:10:16Z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0x010100690B03FA560A284EAC528CBC3C4A1BD8</vt:lpwstr>
  </property>
</Properties>
</file>