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imnutbeam/Desktop/"/>
    </mc:Choice>
  </mc:AlternateContent>
  <xr:revisionPtr revIDLastSave="0" documentId="13_ncr:1_{FDFA5DDF-C47B-AF46-89D4-999831C4DF8C}" xr6:coauthVersionLast="47" xr6:coauthVersionMax="47" xr10:uidLastSave="{00000000-0000-0000-0000-000000000000}"/>
  <bookViews>
    <workbookView xWindow="900" yWindow="500" windowWidth="27900" windowHeight="16760" firstSheet="1" activeTab="1" xr2:uid="{00000000-000D-0000-FFFF-FFFF00000000}"/>
  </bookViews>
  <sheets>
    <sheet name="Chain Cabling" sheetId="15" r:id="rId1"/>
    <sheet name="Chain cabling1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12" i="15" l="1"/>
  <c r="AI13" i="15" s="1"/>
  <c r="AH12" i="15"/>
  <c r="AH13" i="15" s="1"/>
  <c r="AG12" i="15"/>
  <c r="AG13" i="15" s="1"/>
  <c r="AF12" i="15"/>
  <c r="AF13" i="15" s="1"/>
  <c r="AE12" i="15"/>
  <c r="AE13" i="15" s="1"/>
  <c r="AD12" i="15"/>
  <c r="AD13" i="15" s="1"/>
  <c r="AC12" i="15"/>
  <c r="AC13" i="15" s="1"/>
  <c r="AB12" i="15"/>
  <c r="AB13" i="15" s="1"/>
  <c r="AA12" i="15"/>
  <c r="AA13" i="15" s="1"/>
  <c r="Z12" i="15"/>
  <c r="Z13" i="15" s="1"/>
  <c r="AI11" i="15"/>
  <c r="AH11" i="15"/>
  <c r="AG11" i="15"/>
  <c r="AF11" i="15"/>
  <c r="AE11" i="15"/>
  <c r="AD11" i="15"/>
  <c r="AC11" i="15"/>
  <c r="AB11" i="15"/>
  <c r="AA11" i="15"/>
  <c r="Z11" i="15"/>
  <c r="AI10" i="15"/>
  <c r="AH10" i="15"/>
  <c r="AG10" i="15"/>
  <c r="AF10" i="15"/>
  <c r="AE10" i="15"/>
  <c r="AD10" i="15"/>
  <c r="AC10" i="15"/>
  <c r="AB10" i="15"/>
  <c r="AA10" i="15"/>
  <c r="Z10" i="15"/>
  <c r="Y12" i="15"/>
  <c r="Y13" i="15" s="1"/>
  <c r="X12" i="15"/>
  <c r="X13" i="15" s="1"/>
  <c r="W12" i="15"/>
  <c r="W13" i="15" s="1"/>
  <c r="V12" i="15"/>
  <c r="V13" i="15" s="1"/>
  <c r="U12" i="15"/>
  <c r="U13" i="15" s="1"/>
  <c r="T12" i="15"/>
  <c r="T13" i="15" s="1"/>
  <c r="S12" i="15"/>
  <c r="S13" i="15" s="1"/>
  <c r="R12" i="15"/>
  <c r="R13" i="15" s="1"/>
  <c r="Q12" i="15"/>
  <c r="Q13" i="15" s="1"/>
  <c r="P12" i="15"/>
  <c r="P13" i="15" s="1"/>
  <c r="Y11" i="15"/>
  <c r="X11" i="15"/>
  <c r="W11" i="15"/>
  <c r="V11" i="15"/>
  <c r="U11" i="15"/>
  <c r="T11" i="15"/>
  <c r="S11" i="15"/>
  <c r="R11" i="15"/>
  <c r="Q11" i="15"/>
  <c r="P11" i="15"/>
  <c r="Y10" i="15"/>
  <c r="X10" i="15"/>
  <c r="W10" i="15"/>
  <c r="V10" i="15"/>
  <c r="U10" i="15"/>
  <c r="T10" i="15"/>
  <c r="S10" i="15"/>
  <c r="R10" i="15"/>
  <c r="Q10" i="15"/>
  <c r="P10" i="15"/>
  <c r="K12" i="15"/>
  <c r="K13" i="15" s="1"/>
  <c r="J12" i="15"/>
  <c r="J13" i="15" s="1"/>
  <c r="I12" i="15"/>
  <c r="I13" i="15" s="1"/>
  <c r="H12" i="15"/>
  <c r="H13" i="15" s="1"/>
  <c r="G12" i="15"/>
  <c r="G13" i="15" s="1"/>
  <c r="F12" i="15"/>
  <c r="F13" i="15" s="1"/>
  <c r="E12" i="15"/>
  <c r="E13" i="15" s="1"/>
  <c r="D12" i="15"/>
  <c r="D13" i="15" s="1"/>
  <c r="C12" i="15"/>
  <c r="C13" i="15" s="1"/>
  <c r="B12" i="15"/>
  <c r="B13" i="15" s="1"/>
  <c r="K11" i="15"/>
  <c r="J11" i="15"/>
  <c r="I11" i="15"/>
  <c r="H11" i="15"/>
  <c r="G11" i="15"/>
  <c r="F11" i="15"/>
  <c r="E11" i="15"/>
  <c r="D11" i="15"/>
  <c r="C11" i="15"/>
  <c r="B11" i="15"/>
  <c r="K10" i="15"/>
  <c r="J10" i="15"/>
  <c r="I10" i="15"/>
  <c r="H10" i="15"/>
  <c r="G10" i="15"/>
  <c r="F10" i="15"/>
  <c r="E10" i="15"/>
  <c r="D10" i="15"/>
  <c r="C10" i="15"/>
  <c r="B10" i="15"/>
</calcChain>
</file>

<file path=xl/sharedStrings.xml><?xml version="1.0" encoding="utf-8"?>
<sst xmlns="http://schemas.openxmlformats.org/spreadsheetml/2006/main" count="117" uniqueCount="43">
  <si>
    <t>Trial</t>
  </si>
  <si>
    <t>Lumbar AP</t>
  </si>
  <si>
    <t>Lumbar LR</t>
  </si>
  <si>
    <t>Cervical AP</t>
  </si>
  <si>
    <t>Cervical LR</t>
  </si>
  <si>
    <t>Lumbar Roll</t>
  </si>
  <si>
    <t>Lumbar Pitch</t>
  </si>
  <si>
    <t>Lumbar Yaw</t>
  </si>
  <si>
    <t>Cervical Roll</t>
  </si>
  <si>
    <t>Cervical Pitch</t>
  </si>
  <si>
    <t>Cervical Yaw</t>
  </si>
  <si>
    <t>Scandinavian 1</t>
  </si>
  <si>
    <t>Scandinavian 2</t>
  </si>
  <si>
    <t>Scandinavian 3</t>
  </si>
  <si>
    <t>Scandinavian 4</t>
  </si>
  <si>
    <t>Scandinavian 5</t>
  </si>
  <si>
    <t>Scandinavian 6</t>
  </si>
  <si>
    <t>Scandinavian 7</t>
  </si>
  <si>
    <t>Scandinavian 8</t>
  </si>
  <si>
    <t>MEAN</t>
  </si>
  <si>
    <t>MEDIAN</t>
  </si>
  <si>
    <t>STDEV</t>
  </si>
  <si>
    <t>Lumbar AP travel</t>
  </si>
  <si>
    <t>Lumbar LR travel</t>
  </si>
  <si>
    <t>Cervical AP travel</t>
  </si>
  <si>
    <t>Cervical LR travel</t>
  </si>
  <si>
    <t>Lumbar Roll travel</t>
  </si>
  <si>
    <t>Lumbar Pitch travel</t>
  </si>
  <si>
    <t>Lumbar Yaw travel</t>
  </si>
  <si>
    <t>Cervical Roll travel</t>
  </si>
  <si>
    <t>Cervical Pitch travel</t>
  </si>
  <si>
    <t>CONFIDENCE</t>
  </si>
  <si>
    <t>SCAN</t>
  </si>
  <si>
    <t>Duration</t>
  </si>
  <si>
    <t>Roof off 1</t>
  </si>
  <si>
    <t>Roof off 2</t>
  </si>
  <si>
    <t>Roof off 3</t>
  </si>
  <si>
    <t>Roof off 4</t>
  </si>
  <si>
    <t>Roof off 5</t>
  </si>
  <si>
    <t>Roof off 6</t>
  </si>
  <si>
    <t>Roof off 7</t>
  </si>
  <si>
    <t>Roof off 8</t>
  </si>
  <si>
    <t>ROOF OFF  (AVG)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</si>
</sst>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10" xfId="0" applyBorder="1"/>
    <xf numFmtId="164" fontId="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Cervical AP Movement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'Chain Cabling'!$B$24</c:f>
              <c:strCache>
                <c:ptCount val="1"/>
                <c:pt idx="0">
                  <c:v>MEAN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AC0-E94F-A452-D53577DFD763}"/>
              </c:ext>
            </c:extLst>
          </c:dPt>
          <c:dPt>
            <c:idx val="1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AC0-E94F-A452-D53577DFD763}"/>
              </c:ext>
            </c:extLst>
          </c:dPt>
          <c:errBars>
            <c:errBarType val="both"/>
            <c:errValType val="cust"/>
            <c:noEndCap val="0"/>
            <c:plus>
              <c:numRef>
                <c:f>'Chain Cabling'!$C$27:$D$27</c:f>
                <c:numCache>
                  <c:formatCode>General</c:formatCode>
                  <c:ptCount val="2"/>
                  <c:pt idx="0">
                    <c:v>2.8322611886102509</c:v>
                  </c:pt>
                  <c:pt idx="1">
                    <c:v>0.2087088860770277</c:v>
                  </c:pt>
                </c:numCache>
              </c:numRef>
            </c:plus>
            <c:minus>
              <c:numRef>
                <c:f>'Chain Cabling'!$C$27:$D$27</c:f>
                <c:numCache>
                  <c:formatCode>General</c:formatCode>
                  <c:ptCount val="2"/>
                  <c:pt idx="0">
                    <c:v>2.8322611886102509</c:v>
                  </c:pt>
                  <c:pt idx="1">
                    <c:v>0.2087088860770277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'Chain Cabling'!$C$23:$D$23</c:f>
              <c:strCache>
                <c:ptCount val="2"/>
                <c:pt idx="0">
                  <c:v>SCAN</c:v>
                </c:pt>
                <c:pt idx="1">
                  <c:v>ROOF OFF  (AVG)</c:v>
                </c:pt>
              </c:strCache>
            </c:strRef>
          </c:cat>
          <c:val>
            <c:numRef>
              <c:f>'Chain Cabling'!$C$24:$D$24</c:f>
              <c:numCache>
                <c:formatCode>General</c:formatCode>
                <c:ptCount val="2"/>
                <c:pt idx="0">
                  <c:v>5.2624999999999993</c:v>
                </c:pt>
                <c:pt idx="1">
                  <c:v>0.625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75-F440-883B-B919721E43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57728336"/>
        <c:axId val="700765552"/>
      </c:barChart>
      <c:catAx>
        <c:axId val="3577283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0765552"/>
        <c:crosses val="autoZero"/>
        <c:auto val="1"/>
        <c:lblAlgn val="ctr"/>
        <c:lblOffset val="100"/>
        <c:noMultiLvlLbl val="0"/>
      </c:catAx>
      <c:valAx>
        <c:axId val="70076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77283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749300</xdr:colOff>
      <xdr:row>18</xdr:row>
      <xdr:rowOff>19050</xdr:rowOff>
    </xdr:from>
    <xdr:to>
      <xdr:col>11</xdr:col>
      <xdr:colOff>368300</xdr:colOff>
      <xdr:row>32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454DE76-B56F-6949-9604-5F60D27ACC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5618F-2D58-784F-B584-CA679FDE7DD2}">
  <dimension ref="A1:AJ38"/>
  <sheetViews>
    <sheetView workbookViewId="0">
      <selection activeCell="B11" sqref="B11"/>
    </sheetView>
  </sheetViews>
  <sheetFormatPr baseColWidth="10" defaultRowHeight="15" x14ac:dyDescent="0.2"/>
  <sheetData>
    <row r="1" spans="1:3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N1" t="s">
        <v>0</v>
      </c>
      <c r="O1" s="1" t="s">
        <v>33</v>
      </c>
      <c r="P1" s="1" t="s">
        <v>1</v>
      </c>
      <c r="Q1" s="1" t="s">
        <v>2</v>
      </c>
      <c r="R1" s="1" t="s">
        <v>3</v>
      </c>
      <c r="S1" s="1" t="s">
        <v>4</v>
      </c>
      <c r="T1" s="1" t="s">
        <v>5</v>
      </c>
      <c r="U1" s="1" t="s">
        <v>6</v>
      </c>
      <c r="V1" s="1" t="s">
        <v>7</v>
      </c>
      <c r="W1" s="1" t="s">
        <v>8</v>
      </c>
      <c r="X1" s="1" t="s">
        <v>9</v>
      </c>
      <c r="Y1" s="1" t="s">
        <v>10</v>
      </c>
      <c r="Z1" s="1" t="s">
        <v>22</v>
      </c>
      <c r="AA1" s="1" t="s">
        <v>23</v>
      </c>
      <c r="AB1" s="1" t="s">
        <v>24</v>
      </c>
      <c r="AC1" s="1" t="s">
        <v>25</v>
      </c>
      <c r="AD1" s="1" t="s">
        <v>26</v>
      </c>
      <c r="AE1" s="1" t="s">
        <v>27</v>
      </c>
      <c r="AF1" s="1" t="s">
        <v>28</v>
      </c>
      <c r="AG1" s="1" t="s">
        <v>29</v>
      </c>
      <c r="AH1" s="1" t="s">
        <v>30</v>
      </c>
      <c r="AI1" s="1" t="s">
        <v>10</v>
      </c>
    </row>
    <row r="2" spans="1:35" x14ac:dyDescent="0.2">
      <c r="A2" t="s">
        <v>11</v>
      </c>
      <c r="B2">
        <v>10.5</v>
      </c>
      <c r="C2">
        <v>5</v>
      </c>
      <c r="D2">
        <v>12.4</v>
      </c>
      <c r="E2">
        <v>7.1</v>
      </c>
      <c r="F2">
        <v>25.9</v>
      </c>
      <c r="G2">
        <v>16.8</v>
      </c>
      <c r="H2">
        <v>38.200000000000003</v>
      </c>
      <c r="I2">
        <v>29.4</v>
      </c>
      <c r="J2">
        <v>20.399999999999999</v>
      </c>
      <c r="K2">
        <v>71.7</v>
      </c>
      <c r="N2" t="s">
        <v>34</v>
      </c>
      <c r="O2">
        <v>295</v>
      </c>
      <c r="P2">
        <v>4.5999999999999996</v>
      </c>
      <c r="Q2">
        <v>0.4</v>
      </c>
      <c r="R2">
        <v>1.2</v>
      </c>
      <c r="S2">
        <v>1.1000000000000001</v>
      </c>
      <c r="T2">
        <v>2.2000000000000002</v>
      </c>
      <c r="U2">
        <v>8.6999999999999993</v>
      </c>
      <c r="V2">
        <v>2.4</v>
      </c>
      <c r="W2">
        <v>3.3</v>
      </c>
      <c r="X2">
        <v>3.3</v>
      </c>
      <c r="Y2">
        <v>1.7</v>
      </c>
      <c r="Z2">
        <v>18.899999999999999</v>
      </c>
      <c r="AA2">
        <v>2.7</v>
      </c>
      <c r="AB2">
        <v>4.5999999999999996</v>
      </c>
      <c r="AC2">
        <v>3.9</v>
      </c>
      <c r="AD2">
        <v>13.4</v>
      </c>
      <c r="AE2">
        <v>36.299999999999997</v>
      </c>
      <c r="AF2">
        <v>15.7</v>
      </c>
      <c r="AG2">
        <v>11.5</v>
      </c>
      <c r="AH2">
        <v>13</v>
      </c>
      <c r="AI2">
        <v>9</v>
      </c>
    </row>
    <row r="3" spans="1:35" x14ac:dyDescent="0.2">
      <c r="A3" t="s">
        <v>12</v>
      </c>
      <c r="B3">
        <v>4.7</v>
      </c>
      <c r="C3">
        <v>1.1000000000000001</v>
      </c>
      <c r="D3">
        <v>5.5</v>
      </c>
      <c r="E3">
        <v>4</v>
      </c>
      <c r="F3">
        <v>5.6</v>
      </c>
      <c r="G3">
        <v>8.6</v>
      </c>
      <c r="H3">
        <v>8.9</v>
      </c>
      <c r="I3">
        <v>17.600000000000001</v>
      </c>
      <c r="J3">
        <v>12.1</v>
      </c>
      <c r="K3">
        <v>17.2</v>
      </c>
      <c r="N3" t="s">
        <v>35</v>
      </c>
      <c r="O3">
        <v>107</v>
      </c>
      <c r="P3">
        <v>4.3</v>
      </c>
      <c r="Q3">
        <v>0.2</v>
      </c>
      <c r="R3">
        <v>0.5</v>
      </c>
      <c r="S3">
        <v>0.8</v>
      </c>
      <c r="T3">
        <v>1.1000000000000001</v>
      </c>
      <c r="U3">
        <v>8.1999999999999993</v>
      </c>
      <c r="V3">
        <v>2.2000000000000002</v>
      </c>
      <c r="W3">
        <v>2.2999999999999998</v>
      </c>
      <c r="X3">
        <v>1.3</v>
      </c>
      <c r="Y3">
        <v>1.4</v>
      </c>
      <c r="Z3">
        <v>13.4</v>
      </c>
      <c r="AA3">
        <v>1.1000000000000001</v>
      </c>
      <c r="AB3">
        <v>2.1</v>
      </c>
      <c r="AC3">
        <v>2</v>
      </c>
      <c r="AD3">
        <v>6</v>
      </c>
      <c r="AE3">
        <v>25.5</v>
      </c>
      <c r="AF3">
        <v>9</v>
      </c>
      <c r="AG3">
        <v>5.9</v>
      </c>
      <c r="AH3">
        <v>5.9</v>
      </c>
      <c r="AI3">
        <v>4.8</v>
      </c>
    </row>
    <row r="4" spans="1:35" x14ac:dyDescent="0.2">
      <c r="A4" t="s">
        <v>13</v>
      </c>
      <c r="B4">
        <v>11</v>
      </c>
      <c r="C4">
        <v>18.100000000000001</v>
      </c>
      <c r="D4">
        <v>2.5</v>
      </c>
      <c r="E4">
        <v>4</v>
      </c>
      <c r="F4">
        <v>77</v>
      </c>
      <c r="G4">
        <v>59.4</v>
      </c>
      <c r="H4">
        <v>132.19999999999999</v>
      </c>
      <c r="I4">
        <v>13.3</v>
      </c>
      <c r="J4">
        <v>7.4</v>
      </c>
      <c r="K4">
        <v>28.6</v>
      </c>
      <c r="N4" t="s">
        <v>36</v>
      </c>
      <c r="O4">
        <v>117</v>
      </c>
      <c r="P4">
        <v>1.8</v>
      </c>
      <c r="Q4">
        <v>0.4</v>
      </c>
      <c r="R4">
        <v>1</v>
      </c>
      <c r="S4">
        <v>0.6</v>
      </c>
      <c r="T4">
        <v>1.8</v>
      </c>
      <c r="U4">
        <v>3.4</v>
      </c>
      <c r="V4">
        <v>3.1</v>
      </c>
      <c r="W4">
        <v>1.7</v>
      </c>
      <c r="X4">
        <v>2.8</v>
      </c>
      <c r="Y4">
        <v>2.2000000000000002</v>
      </c>
      <c r="Z4">
        <v>6.5</v>
      </c>
      <c r="AA4">
        <v>1.2</v>
      </c>
      <c r="AB4">
        <v>2.7</v>
      </c>
      <c r="AC4">
        <v>1.6</v>
      </c>
      <c r="AD4">
        <v>6</v>
      </c>
      <c r="AE4">
        <v>12.3</v>
      </c>
      <c r="AF4">
        <v>9.1</v>
      </c>
      <c r="AG4">
        <v>4.7</v>
      </c>
      <c r="AH4">
        <v>7.7</v>
      </c>
      <c r="AI4">
        <v>5.7</v>
      </c>
    </row>
    <row r="5" spans="1:35" x14ac:dyDescent="0.2">
      <c r="A5" t="s">
        <v>14</v>
      </c>
      <c r="B5">
        <v>12.2</v>
      </c>
      <c r="C5">
        <v>8.4</v>
      </c>
      <c r="D5">
        <v>5.3</v>
      </c>
      <c r="E5">
        <v>10.8</v>
      </c>
      <c r="F5">
        <v>41.5</v>
      </c>
      <c r="G5">
        <v>39.200000000000003</v>
      </c>
      <c r="H5">
        <v>61.5</v>
      </c>
      <c r="I5">
        <v>34.5</v>
      </c>
      <c r="J5">
        <v>12.6</v>
      </c>
      <c r="K5">
        <v>28.1</v>
      </c>
      <c r="N5" t="s">
        <v>37</v>
      </c>
      <c r="O5">
        <v>84</v>
      </c>
      <c r="P5">
        <v>1.5</v>
      </c>
      <c r="Q5">
        <v>0.3</v>
      </c>
      <c r="R5">
        <v>0.5</v>
      </c>
      <c r="S5">
        <v>0.4</v>
      </c>
      <c r="T5">
        <v>1.2</v>
      </c>
      <c r="U5">
        <v>2.9</v>
      </c>
      <c r="V5">
        <v>1.4</v>
      </c>
      <c r="W5">
        <v>1.2</v>
      </c>
      <c r="X5">
        <v>1.3</v>
      </c>
      <c r="Y5">
        <v>1</v>
      </c>
      <c r="Z5">
        <v>6.9</v>
      </c>
      <c r="AA5">
        <v>1.1000000000000001</v>
      </c>
      <c r="AB5">
        <v>1.8</v>
      </c>
      <c r="AC5">
        <v>1.4</v>
      </c>
      <c r="AD5">
        <v>5.6</v>
      </c>
      <c r="AE5">
        <v>13.1</v>
      </c>
      <c r="AF5">
        <v>5</v>
      </c>
      <c r="AG5">
        <v>4</v>
      </c>
      <c r="AH5">
        <v>5.0999999999999996</v>
      </c>
      <c r="AI5">
        <v>4.4000000000000004</v>
      </c>
    </row>
    <row r="6" spans="1:35" x14ac:dyDescent="0.2">
      <c r="A6" t="s">
        <v>15</v>
      </c>
      <c r="B6">
        <v>2.2000000000000002</v>
      </c>
      <c r="C6">
        <v>2</v>
      </c>
      <c r="D6">
        <v>1.2</v>
      </c>
      <c r="E6">
        <v>2.8</v>
      </c>
      <c r="F6">
        <v>10.7</v>
      </c>
      <c r="G6">
        <v>2.2000000000000002</v>
      </c>
      <c r="H6">
        <v>14.8</v>
      </c>
      <c r="I6">
        <v>7.7</v>
      </c>
      <c r="J6">
        <v>4.8</v>
      </c>
      <c r="K6">
        <v>10.6</v>
      </c>
      <c r="N6" t="s">
        <v>38</v>
      </c>
      <c r="O6">
        <v>65</v>
      </c>
      <c r="P6">
        <v>2.7</v>
      </c>
      <c r="Q6">
        <v>0.2</v>
      </c>
      <c r="R6">
        <v>0.4</v>
      </c>
      <c r="S6">
        <v>0.4</v>
      </c>
      <c r="T6">
        <v>1.3</v>
      </c>
      <c r="U6">
        <v>5.0999999999999996</v>
      </c>
      <c r="V6">
        <v>2.1</v>
      </c>
      <c r="W6">
        <v>1.1000000000000001</v>
      </c>
      <c r="X6">
        <v>1.2</v>
      </c>
      <c r="Y6">
        <v>1.3</v>
      </c>
      <c r="Z6">
        <v>6.5</v>
      </c>
      <c r="AA6">
        <v>0.9</v>
      </c>
      <c r="AB6">
        <v>1.1000000000000001</v>
      </c>
      <c r="AC6">
        <v>1.2</v>
      </c>
      <c r="AD6">
        <v>4.5</v>
      </c>
      <c r="AE6">
        <v>12.4</v>
      </c>
      <c r="AF6">
        <v>6.1</v>
      </c>
      <c r="AG6">
        <v>3.4</v>
      </c>
      <c r="AH6">
        <v>3.1</v>
      </c>
      <c r="AI6">
        <v>4.3</v>
      </c>
    </row>
    <row r="7" spans="1:35" x14ac:dyDescent="0.2">
      <c r="A7" t="s">
        <v>16</v>
      </c>
      <c r="B7">
        <v>1.7</v>
      </c>
      <c r="C7">
        <v>1.1000000000000001</v>
      </c>
      <c r="D7">
        <v>1.9</v>
      </c>
      <c r="E7">
        <v>2.2000000000000002</v>
      </c>
      <c r="F7">
        <v>5.4</v>
      </c>
      <c r="G7">
        <v>3.2</v>
      </c>
      <c r="H7">
        <v>8.6999999999999993</v>
      </c>
      <c r="I7">
        <v>8.4</v>
      </c>
      <c r="J7">
        <v>4.2</v>
      </c>
      <c r="K7">
        <v>11.8</v>
      </c>
      <c r="N7" t="s">
        <v>39</v>
      </c>
      <c r="O7">
        <v>68</v>
      </c>
      <c r="P7">
        <v>4.4000000000000004</v>
      </c>
      <c r="Q7">
        <v>0.2</v>
      </c>
      <c r="R7">
        <v>0.4</v>
      </c>
      <c r="S7">
        <v>0.6</v>
      </c>
      <c r="T7">
        <v>1.1000000000000001</v>
      </c>
      <c r="U7">
        <v>8.4</v>
      </c>
      <c r="V7">
        <v>1.5</v>
      </c>
      <c r="W7">
        <v>1.6</v>
      </c>
      <c r="X7">
        <v>1.3</v>
      </c>
      <c r="Y7">
        <v>1.1000000000000001</v>
      </c>
      <c r="Z7">
        <v>9.3000000000000007</v>
      </c>
      <c r="AA7">
        <v>0.9</v>
      </c>
      <c r="AB7">
        <v>1.3</v>
      </c>
      <c r="AC7">
        <v>1.4</v>
      </c>
      <c r="AD7">
        <v>4.5999999999999996</v>
      </c>
      <c r="AE7">
        <v>17.899999999999999</v>
      </c>
      <c r="AF7">
        <v>5.8</v>
      </c>
      <c r="AG7">
        <v>4.0999999999999996</v>
      </c>
      <c r="AH7">
        <v>3.9</v>
      </c>
      <c r="AI7">
        <v>4.5999999999999996</v>
      </c>
    </row>
    <row r="8" spans="1:35" x14ac:dyDescent="0.2">
      <c r="A8" t="s">
        <v>17</v>
      </c>
      <c r="B8">
        <v>3</v>
      </c>
      <c r="C8">
        <v>3</v>
      </c>
      <c r="D8">
        <v>3</v>
      </c>
      <c r="E8">
        <v>1.7</v>
      </c>
      <c r="F8">
        <v>12.4</v>
      </c>
      <c r="G8">
        <v>9.3000000000000007</v>
      </c>
      <c r="H8">
        <v>20.9</v>
      </c>
      <c r="I8">
        <v>5.8</v>
      </c>
      <c r="J8">
        <v>7.3</v>
      </c>
      <c r="K8">
        <v>17.399999999999999</v>
      </c>
      <c r="N8" t="s">
        <v>40</v>
      </c>
      <c r="O8">
        <v>69</v>
      </c>
      <c r="P8">
        <v>4.5999999999999996</v>
      </c>
      <c r="Q8">
        <v>0.3</v>
      </c>
      <c r="R8">
        <v>0.5</v>
      </c>
      <c r="S8">
        <v>0.3</v>
      </c>
      <c r="T8">
        <v>1.6</v>
      </c>
      <c r="U8">
        <v>8.8000000000000007</v>
      </c>
      <c r="V8">
        <v>1.6</v>
      </c>
      <c r="W8">
        <v>1</v>
      </c>
      <c r="X8">
        <v>1.4</v>
      </c>
      <c r="Y8">
        <v>1.1000000000000001</v>
      </c>
      <c r="Z8">
        <v>10.199999999999999</v>
      </c>
      <c r="AA8">
        <v>1.4</v>
      </c>
      <c r="AB8">
        <v>1.8</v>
      </c>
      <c r="AC8">
        <v>1.3</v>
      </c>
      <c r="AD8">
        <v>7.7</v>
      </c>
      <c r="AE8">
        <v>19.5</v>
      </c>
      <c r="AF8">
        <v>8.6999999999999993</v>
      </c>
      <c r="AG8">
        <v>3.8</v>
      </c>
      <c r="AH8">
        <v>5</v>
      </c>
      <c r="AI8">
        <v>3.5</v>
      </c>
    </row>
    <row r="9" spans="1:35" x14ac:dyDescent="0.2">
      <c r="A9" t="s">
        <v>18</v>
      </c>
      <c r="B9">
        <v>8.8000000000000007</v>
      </c>
      <c r="C9">
        <v>11.4</v>
      </c>
      <c r="D9">
        <v>10.3</v>
      </c>
      <c r="E9">
        <v>16.3</v>
      </c>
      <c r="F9">
        <v>36.1</v>
      </c>
      <c r="G9">
        <v>41.7</v>
      </c>
      <c r="H9">
        <v>63.5</v>
      </c>
      <c r="I9">
        <v>26.1</v>
      </c>
      <c r="J9">
        <v>38.4</v>
      </c>
      <c r="K9">
        <v>103.7</v>
      </c>
      <c r="N9" t="s">
        <v>41</v>
      </c>
      <c r="O9">
        <v>69</v>
      </c>
      <c r="P9">
        <v>7.6</v>
      </c>
      <c r="Q9">
        <v>0.4</v>
      </c>
      <c r="R9">
        <v>0.5</v>
      </c>
      <c r="S9">
        <v>0.7</v>
      </c>
      <c r="T9">
        <v>3.2</v>
      </c>
      <c r="U9">
        <v>14.6</v>
      </c>
      <c r="V9">
        <v>3.1</v>
      </c>
      <c r="W9">
        <v>1.9</v>
      </c>
      <c r="X9">
        <v>1.4</v>
      </c>
      <c r="Y9">
        <v>1.5</v>
      </c>
      <c r="Z9">
        <v>16.100000000000001</v>
      </c>
      <c r="AA9">
        <v>1.6</v>
      </c>
      <c r="AB9">
        <v>1.7</v>
      </c>
      <c r="AC9">
        <v>1.9</v>
      </c>
      <c r="AD9">
        <v>11.6</v>
      </c>
      <c r="AE9">
        <v>30.9</v>
      </c>
      <c r="AF9">
        <v>12.4</v>
      </c>
      <c r="AG9">
        <v>5.5</v>
      </c>
      <c r="AH9">
        <v>4.9000000000000004</v>
      </c>
      <c r="AI9">
        <v>4.9000000000000004</v>
      </c>
    </row>
    <row r="10" spans="1:35" x14ac:dyDescent="0.2">
      <c r="A10" t="s">
        <v>19</v>
      </c>
      <c r="B10">
        <f>AVERAGE(B2:B9)</f>
        <v>6.7625000000000011</v>
      </c>
      <c r="C10">
        <f t="shared" ref="C10:K10" si="0">AVERAGE(C2:C9)</f>
        <v>6.2625000000000002</v>
      </c>
      <c r="D10">
        <f t="shared" si="0"/>
        <v>5.2624999999999993</v>
      </c>
      <c r="E10">
        <f t="shared" si="0"/>
        <v>6.1125000000000007</v>
      </c>
      <c r="F10">
        <f t="shared" si="0"/>
        <v>26.824999999999999</v>
      </c>
      <c r="G10">
        <f t="shared" si="0"/>
        <v>22.550000000000004</v>
      </c>
      <c r="H10">
        <f t="shared" si="0"/>
        <v>43.587499999999999</v>
      </c>
      <c r="I10">
        <f t="shared" si="0"/>
        <v>17.850000000000001</v>
      </c>
      <c r="J10">
        <f t="shared" si="0"/>
        <v>13.399999999999999</v>
      </c>
      <c r="K10">
        <f t="shared" si="0"/>
        <v>36.137500000000003</v>
      </c>
      <c r="O10" t="s">
        <v>19</v>
      </c>
      <c r="P10">
        <f>AVERAGE(P2:P9)</f>
        <v>3.9375</v>
      </c>
      <c r="Q10">
        <f t="shared" ref="Q10:AI10" si="1">AVERAGE(Q2:Q9)</f>
        <v>0.3</v>
      </c>
      <c r="R10">
        <f>AVERAGE(R2:R9)</f>
        <v>0.625</v>
      </c>
      <c r="S10">
        <f t="shared" si="1"/>
        <v>0.61250000000000004</v>
      </c>
      <c r="T10">
        <f t="shared" si="1"/>
        <v>1.6875</v>
      </c>
      <c r="U10">
        <f t="shared" si="1"/>
        <v>7.5125000000000002</v>
      </c>
      <c r="V10">
        <f t="shared" si="1"/>
        <v>2.1749999999999998</v>
      </c>
      <c r="W10">
        <f t="shared" si="1"/>
        <v>1.7625</v>
      </c>
      <c r="X10">
        <f t="shared" si="1"/>
        <v>1.75</v>
      </c>
      <c r="Y10">
        <f t="shared" si="1"/>
        <v>1.4124999999999999</v>
      </c>
      <c r="Z10">
        <f t="shared" si="1"/>
        <v>10.975000000000001</v>
      </c>
      <c r="AA10">
        <f t="shared" si="1"/>
        <v>1.3625</v>
      </c>
      <c r="AB10">
        <f t="shared" si="1"/>
        <v>2.1375000000000002</v>
      </c>
      <c r="AC10">
        <f t="shared" si="1"/>
        <v>1.8375000000000001</v>
      </c>
      <c r="AD10">
        <f t="shared" si="1"/>
        <v>7.4250000000000007</v>
      </c>
      <c r="AE10">
        <f t="shared" si="1"/>
        <v>20.987500000000001</v>
      </c>
      <c r="AF10">
        <f t="shared" si="1"/>
        <v>8.9749999999999996</v>
      </c>
      <c r="AG10">
        <f t="shared" si="1"/>
        <v>5.3624999999999989</v>
      </c>
      <c r="AH10">
        <f t="shared" si="1"/>
        <v>6.0749999999999993</v>
      </c>
      <c r="AI10">
        <f t="shared" si="1"/>
        <v>5.1499999999999995</v>
      </c>
    </row>
    <row r="11" spans="1:35" x14ac:dyDescent="0.2">
      <c r="A11" t="s">
        <v>20</v>
      </c>
      <c r="B11">
        <f>MEDIAN(B2:B9)</f>
        <v>6.75</v>
      </c>
      <c r="C11">
        <f t="shared" ref="C11:K11" si="2">MEDIAN(C2:C9)</f>
        <v>4</v>
      </c>
      <c r="D11">
        <f t="shared" si="2"/>
        <v>4.1500000000000004</v>
      </c>
      <c r="E11">
        <f t="shared" si="2"/>
        <v>4</v>
      </c>
      <c r="F11">
        <f t="shared" si="2"/>
        <v>19.149999999999999</v>
      </c>
      <c r="G11">
        <f t="shared" si="2"/>
        <v>13.05</v>
      </c>
      <c r="H11">
        <f t="shared" si="2"/>
        <v>29.55</v>
      </c>
      <c r="I11">
        <f t="shared" si="2"/>
        <v>15.450000000000001</v>
      </c>
      <c r="J11">
        <f t="shared" si="2"/>
        <v>9.75</v>
      </c>
      <c r="K11">
        <f t="shared" si="2"/>
        <v>22.75</v>
      </c>
      <c r="O11" t="s">
        <v>20</v>
      </c>
      <c r="P11">
        <f>MEDIAN(P2:P9)</f>
        <v>4.3499999999999996</v>
      </c>
      <c r="Q11">
        <f t="shared" ref="Q11:AI11" si="3">MEDIAN(Q2:Q9)</f>
        <v>0.3</v>
      </c>
      <c r="R11">
        <f>MEDIAN(R2:R9)</f>
        <v>0.5</v>
      </c>
      <c r="S11">
        <f t="shared" si="3"/>
        <v>0.6</v>
      </c>
      <c r="T11">
        <f t="shared" si="3"/>
        <v>1.4500000000000002</v>
      </c>
      <c r="U11">
        <f t="shared" si="3"/>
        <v>8.3000000000000007</v>
      </c>
      <c r="V11">
        <f t="shared" si="3"/>
        <v>2.1500000000000004</v>
      </c>
      <c r="W11">
        <f t="shared" si="3"/>
        <v>1.65</v>
      </c>
      <c r="X11">
        <f t="shared" si="3"/>
        <v>1.35</v>
      </c>
      <c r="Y11">
        <f t="shared" si="3"/>
        <v>1.35</v>
      </c>
      <c r="Z11">
        <f t="shared" si="3"/>
        <v>9.75</v>
      </c>
      <c r="AA11">
        <f t="shared" si="3"/>
        <v>1.1499999999999999</v>
      </c>
      <c r="AB11">
        <f t="shared" si="3"/>
        <v>1.8</v>
      </c>
      <c r="AC11">
        <f t="shared" si="3"/>
        <v>1.5</v>
      </c>
      <c r="AD11">
        <f t="shared" si="3"/>
        <v>6</v>
      </c>
      <c r="AE11">
        <f t="shared" si="3"/>
        <v>18.7</v>
      </c>
      <c r="AF11">
        <f t="shared" si="3"/>
        <v>8.85</v>
      </c>
      <c r="AG11">
        <f t="shared" si="3"/>
        <v>4.4000000000000004</v>
      </c>
      <c r="AH11">
        <f t="shared" si="3"/>
        <v>5.05</v>
      </c>
      <c r="AI11">
        <f t="shared" si="3"/>
        <v>4.6999999999999993</v>
      </c>
    </row>
    <row r="12" spans="1:35" s="2" customFormat="1" x14ac:dyDescent="0.2">
      <c r="A12" s="2" t="s">
        <v>21</v>
      </c>
      <c r="B12" s="2">
        <f>STDEV(B2:B9)</f>
        <v>4.3177168239045676</v>
      </c>
      <c r="C12" s="2">
        <f t="shared" ref="C12:K12" si="4">STDEV(C2:C9)</f>
        <v>6.0332264526181545</v>
      </c>
      <c r="D12" s="2">
        <f t="shared" si="4"/>
        <v>4.0872405990210225</v>
      </c>
      <c r="E12" s="2">
        <f t="shared" si="4"/>
        <v>5.0907303713991476</v>
      </c>
      <c r="F12" s="2">
        <f t="shared" si="4"/>
        <v>24.487299915320541</v>
      </c>
      <c r="G12" s="2">
        <f t="shared" si="4"/>
        <v>21.359641516520952</v>
      </c>
      <c r="H12" s="2">
        <f t="shared" si="4"/>
        <v>42.024429544866265</v>
      </c>
      <c r="I12" s="2">
        <f t="shared" si="4"/>
        <v>10.934741488877155</v>
      </c>
      <c r="J12" s="2">
        <f t="shared" si="4"/>
        <v>11.390095948423163</v>
      </c>
      <c r="K12" s="2">
        <f t="shared" si="4"/>
        <v>33.604843932300682</v>
      </c>
      <c r="O12" s="2" t="s">
        <v>21</v>
      </c>
      <c r="P12" s="2">
        <f>STDEV(P2:P9)</f>
        <v>1.952242300535463</v>
      </c>
      <c r="Q12" s="2">
        <f t="shared" ref="Q12:AI12" si="5">STDEV(Q2:Q9)</f>
        <v>9.258200997725527E-2</v>
      </c>
      <c r="R12" s="2">
        <f>STDEV(R2:R9)</f>
        <v>0.30118812346154311</v>
      </c>
      <c r="S12" s="2">
        <f t="shared" si="5"/>
        <v>0.25877458475338272</v>
      </c>
      <c r="T12" s="2">
        <f t="shared" si="5"/>
        <v>0.7219764539096829</v>
      </c>
      <c r="U12" s="2">
        <f t="shared" si="5"/>
        <v>3.752499167221758</v>
      </c>
      <c r="V12" s="2">
        <f t="shared" si="5"/>
        <v>0.67135257928623981</v>
      </c>
      <c r="W12" s="2">
        <f t="shared" si="5"/>
        <v>0.75958165177569004</v>
      </c>
      <c r="X12" s="2">
        <f t="shared" si="5"/>
        <v>0.81591316064535091</v>
      </c>
      <c r="Y12" s="2">
        <f t="shared" si="5"/>
        <v>0.39438016467073422</v>
      </c>
      <c r="Z12" s="2">
        <f t="shared" si="5"/>
        <v>4.7058474263409718</v>
      </c>
      <c r="AA12" s="2">
        <f t="shared" si="5"/>
        <v>0.59024813184190383</v>
      </c>
      <c r="AB12" s="2">
        <f t="shared" si="5"/>
        <v>1.1070391656512042</v>
      </c>
      <c r="AC12" s="2">
        <f t="shared" si="5"/>
        <v>0.87983358816150181</v>
      </c>
      <c r="AD12" s="2">
        <f t="shared" si="5"/>
        <v>3.3195309479331132</v>
      </c>
      <c r="AE12" s="2">
        <f t="shared" si="5"/>
        <v>9.0732633127699458</v>
      </c>
      <c r="AF12" s="2">
        <f t="shared" si="5"/>
        <v>3.6094122988177912</v>
      </c>
      <c r="AG12" s="2">
        <f t="shared" si="5"/>
        <v>2.6229413696404746</v>
      </c>
      <c r="AH12" s="2">
        <f t="shared" si="5"/>
        <v>3.1097772083726984</v>
      </c>
      <c r="AI12" s="2">
        <f t="shared" si="5"/>
        <v>1.6741735701106835</v>
      </c>
    </row>
    <row r="13" spans="1:35" s="2" customFormat="1" x14ac:dyDescent="0.2">
      <c r="A13" s="2" t="s">
        <v>31</v>
      </c>
      <c r="B13" s="2">
        <f>_xlfn.CONFIDENCE.NORM(0.05,B12,8)</f>
        <v>2.9919701293541414</v>
      </c>
      <c r="C13" s="2">
        <f t="shared" ref="C13:K13" si="6">_xlfn.CONFIDENCE.NORM(0.05,C12,8)</f>
        <v>4.1807358069255685</v>
      </c>
      <c r="D13" s="2">
        <f t="shared" si="6"/>
        <v>2.8322611886102509</v>
      </c>
      <c r="E13" s="2">
        <f t="shared" si="6"/>
        <v>3.5276313452275665</v>
      </c>
      <c r="F13" s="2">
        <f t="shared" si="6"/>
        <v>16.968521300320134</v>
      </c>
      <c r="G13" s="2">
        <f t="shared" si="6"/>
        <v>14.801204432242265</v>
      </c>
      <c r="H13" s="2">
        <f t="shared" si="6"/>
        <v>29.120908811171866</v>
      </c>
      <c r="I13" s="2">
        <f t="shared" si="6"/>
        <v>7.5772500238549672</v>
      </c>
      <c r="J13" s="2">
        <f t="shared" si="6"/>
        <v>7.8927887673147135</v>
      </c>
      <c r="K13" s="2">
        <f t="shared" si="6"/>
        <v>23.286540861224783</v>
      </c>
      <c r="O13" s="2" t="s">
        <v>31</v>
      </c>
      <c r="P13" s="2">
        <f>_xlfn.CONFIDENCE.NORM(0.05,P12,8)</f>
        <v>1.3528100351846553</v>
      </c>
      <c r="Q13" s="2">
        <f t="shared" ref="Q13:AI13" si="7">_xlfn.CONFIDENCE.NORM(0.05,Q12,8)</f>
        <v>6.4154880846729032E-2</v>
      </c>
      <c r="R13" s="2">
        <f>_xlfn.CONFIDENCE.NORM(0.05,R12,8)</f>
        <v>0.2087088860770277</v>
      </c>
      <c r="S13" s="2">
        <f t="shared" si="7"/>
        <v>0.17931834332710642</v>
      </c>
      <c r="T13" s="2">
        <f t="shared" si="7"/>
        <v>0.5002949642819241</v>
      </c>
      <c r="U13" s="2">
        <f t="shared" si="7"/>
        <v>2.600301473360807</v>
      </c>
      <c r="V13" s="2">
        <f t="shared" si="7"/>
        <v>0.46521505355990989</v>
      </c>
      <c r="W13" s="2">
        <f t="shared" si="7"/>
        <v>0.52635355805088679</v>
      </c>
      <c r="X13" s="2">
        <f t="shared" si="7"/>
        <v>0.56538858483781229</v>
      </c>
      <c r="Y13" s="2">
        <f t="shared" si="7"/>
        <v>0.273286489232413</v>
      </c>
      <c r="Z13" s="2">
        <f t="shared" si="7"/>
        <v>3.26092597248602</v>
      </c>
      <c r="AA13" s="2">
        <f t="shared" si="7"/>
        <v>0.40901357161747354</v>
      </c>
      <c r="AB13" s="2">
        <f t="shared" si="7"/>
        <v>0.76712490669043987</v>
      </c>
      <c r="AC13" s="2">
        <f t="shared" si="7"/>
        <v>0.60968236731216219</v>
      </c>
      <c r="AD13" s="2">
        <f t="shared" si="7"/>
        <v>2.3002753178938056</v>
      </c>
      <c r="AE13" s="2">
        <f t="shared" si="7"/>
        <v>6.2873351622497458</v>
      </c>
      <c r="AF13" s="2">
        <f t="shared" si="7"/>
        <v>2.5011491542931688</v>
      </c>
      <c r="AG13" s="2">
        <f t="shared" si="7"/>
        <v>1.8175722376148573</v>
      </c>
      <c r="AH13" s="2">
        <f t="shared" si="7"/>
        <v>2.1549260629795932</v>
      </c>
      <c r="AI13" s="2">
        <f t="shared" si="7"/>
        <v>1.1601217767207745</v>
      </c>
    </row>
    <row r="14" spans="1:35" x14ac:dyDescent="0.2">
      <c r="M14">
        <v>6.3246960701438217</v>
      </c>
    </row>
    <row r="15" spans="1:35" x14ac:dyDescent="0.2">
      <c r="M15">
        <v>4.1288753584276092</v>
      </c>
    </row>
    <row r="17" spans="2:36" x14ac:dyDescent="0.2">
      <c r="M17">
        <v>4.8703703703703694</v>
      </c>
    </row>
    <row r="19" spans="2:36" x14ac:dyDescent="0.2">
      <c r="AA19" s="1" t="s">
        <v>22</v>
      </c>
      <c r="AB19" s="1" t="s">
        <v>23</v>
      </c>
      <c r="AC19" s="1" t="s">
        <v>24</v>
      </c>
      <c r="AD19" s="1" t="s">
        <v>25</v>
      </c>
      <c r="AE19" s="1" t="s">
        <v>26</v>
      </c>
      <c r="AF19" s="1" t="s">
        <v>27</v>
      </c>
      <c r="AG19" s="1" t="s">
        <v>28</v>
      </c>
      <c r="AH19" s="1" t="s">
        <v>29</v>
      </c>
      <c r="AI19" s="1" t="s">
        <v>30</v>
      </c>
      <c r="AJ19" s="1" t="s">
        <v>10</v>
      </c>
    </row>
    <row r="20" spans="2:36" x14ac:dyDescent="0.2">
      <c r="AA20" s="4">
        <v>10.975000000000001</v>
      </c>
      <c r="AB20" s="4">
        <v>1.3625</v>
      </c>
      <c r="AC20" s="4">
        <v>2.1375000000000002</v>
      </c>
      <c r="AD20" s="4">
        <v>1.8375000000000001</v>
      </c>
      <c r="AE20" s="4">
        <v>7.4250000000000007</v>
      </c>
      <c r="AF20" s="4">
        <v>20.987500000000001</v>
      </c>
      <c r="AG20" s="4">
        <v>8.9749999999999996</v>
      </c>
      <c r="AH20" s="4">
        <v>5.3624999999999989</v>
      </c>
      <c r="AI20" s="4">
        <v>6.0749999999999993</v>
      </c>
      <c r="AJ20" s="4">
        <v>5.1499999999999995</v>
      </c>
    </row>
    <row r="21" spans="2:36" x14ac:dyDescent="0.2">
      <c r="AA21" s="4">
        <v>9.75</v>
      </c>
      <c r="AB21" s="4">
        <v>1.1499999999999999</v>
      </c>
      <c r="AC21" s="4">
        <v>1.8</v>
      </c>
      <c r="AD21" s="4">
        <v>1.5</v>
      </c>
      <c r="AE21" s="4">
        <v>6</v>
      </c>
      <c r="AF21" s="4">
        <v>18.7</v>
      </c>
      <c r="AG21" s="4">
        <v>8.85</v>
      </c>
      <c r="AH21" s="4">
        <v>4.4000000000000004</v>
      </c>
      <c r="AI21" s="4">
        <v>5.05</v>
      </c>
      <c r="AJ21" s="4">
        <v>4.6999999999999993</v>
      </c>
    </row>
    <row r="22" spans="2:36" x14ac:dyDescent="0.2">
      <c r="AA22" s="4">
        <v>4.7058474263409718</v>
      </c>
      <c r="AB22" s="4">
        <v>0.59024813184190383</v>
      </c>
      <c r="AC22" s="4">
        <v>1.1070391656512042</v>
      </c>
      <c r="AD22" s="4">
        <v>0.87983358816150181</v>
      </c>
      <c r="AE22" s="4">
        <v>3.3195309479331132</v>
      </c>
      <c r="AF22" s="4">
        <v>9.0732633127699458</v>
      </c>
      <c r="AG22" s="4">
        <v>3.6094122988177912</v>
      </c>
      <c r="AH22" s="4">
        <v>2.6229413696404746</v>
      </c>
      <c r="AI22" s="4">
        <v>3.1097772083726984</v>
      </c>
      <c r="AJ22" s="4">
        <v>1.6741735701106835</v>
      </c>
    </row>
    <row r="23" spans="2:36" x14ac:dyDescent="0.2">
      <c r="C23" t="s">
        <v>32</v>
      </c>
      <c r="D23" t="s">
        <v>42</v>
      </c>
      <c r="O23" t="s">
        <v>42</v>
      </c>
      <c r="AA23" s="4">
        <v>3.26092597248602</v>
      </c>
      <c r="AB23" s="4">
        <v>0.40901357161747354</v>
      </c>
      <c r="AC23" s="4">
        <v>0.76712490669043987</v>
      </c>
      <c r="AD23" s="4">
        <v>0.60968236731216219</v>
      </c>
      <c r="AE23" s="4">
        <v>2.3002753178938056</v>
      </c>
      <c r="AF23" s="4">
        <v>6.2873351622497458</v>
      </c>
      <c r="AG23" s="4">
        <v>2.5011491542931688</v>
      </c>
      <c r="AH23" s="4">
        <v>1.8175722376148573</v>
      </c>
      <c r="AI23" s="4">
        <v>2.1549260629795932</v>
      </c>
      <c r="AJ23" s="4">
        <v>1.1601217767207745</v>
      </c>
    </row>
    <row r="24" spans="2:36" x14ac:dyDescent="0.2">
      <c r="B24" t="s">
        <v>19</v>
      </c>
      <c r="C24">
        <v>5.2624999999999993</v>
      </c>
      <c r="D24">
        <v>0.625</v>
      </c>
      <c r="O24">
        <v>5.2267857142857155</v>
      </c>
    </row>
    <row r="25" spans="2:36" x14ac:dyDescent="0.2">
      <c r="B25" t="s">
        <v>20</v>
      </c>
      <c r="C25">
        <v>4.1500000000000004</v>
      </c>
      <c r="D25">
        <v>0.5</v>
      </c>
      <c r="O25">
        <v>4</v>
      </c>
    </row>
    <row r="26" spans="2:36" x14ac:dyDescent="0.2">
      <c r="B26" t="s">
        <v>21</v>
      </c>
      <c r="C26">
        <v>4.0872405990210225</v>
      </c>
      <c r="D26">
        <v>0.30118812346154311</v>
      </c>
      <c r="O26">
        <v>4.1919182448407275</v>
      </c>
    </row>
    <row r="27" spans="2:36" x14ac:dyDescent="0.2">
      <c r="B27" t="s">
        <v>31</v>
      </c>
      <c r="C27">
        <v>2.8322611886102509</v>
      </c>
      <c r="D27">
        <v>0.2087088860770277</v>
      </c>
      <c r="O27">
        <v>1.0979103558581063</v>
      </c>
    </row>
    <row r="34" spans="18:28" x14ac:dyDescent="0.2">
      <c r="S34" s="1" t="s">
        <v>3</v>
      </c>
      <c r="T34" s="1" t="s">
        <v>4</v>
      </c>
      <c r="U34" s="1" t="s">
        <v>1</v>
      </c>
      <c r="V34" s="1" t="s">
        <v>2</v>
      </c>
      <c r="W34" s="1" t="s">
        <v>8</v>
      </c>
      <c r="X34" s="1" t="s">
        <v>9</v>
      </c>
      <c r="Y34" s="1" t="s">
        <v>10</v>
      </c>
      <c r="Z34" s="1" t="s">
        <v>5</v>
      </c>
      <c r="AA34" s="1" t="s">
        <v>6</v>
      </c>
      <c r="AB34" s="1" t="s">
        <v>7</v>
      </c>
    </row>
    <row r="35" spans="18:28" x14ac:dyDescent="0.2">
      <c r="R35" t="s">
        <v>19</v>
      </c>
      <c r="S35" s="4">
        <v>0.625</v>
      </c>
      <c r="T35" s="4">
        <v>0.61250000000000004</v>
      </c>
      <c r="U35" s="4">
        <v>3.9375</v>
      </c>
      <c r="V35" s="4">
        <v>0.3</v>
      </c>
      <c r="W35" s="4">
        <v>1.7625</v>
      </c>
      <c r="X35" s="4">
        <v>1.75</v>
      </c>
      <c r="Y35" s="4">
        <v>1.4124999999999999</v>
      </c>
      <c r="Z35" s="4">
        <v>1.6875</v>
      </c>
      <c r="AA35" s="4">
        <v>7.5125000000000002</v>
      </c>
      <c r="AB35" s="4">
        <v>2.1749999999999998</v>
      </c>
    </row>
    <row r="36" spans="18:28" x14ac:dyDescent="0.2">
      <c r="R36" t="s">
        <v>20</v>
      </c>
      <c r="S36" s="4">
        <v>0.5</v>
      </c>
      <c r="T36" s="4">
        <v>0.6</v>
      </c>
      <c r="U36" s="4">
        <v>4.3499999999999996</v>
      </c>
      <c r="V36" s="4">
        <v>0.3</v>
      </c>
      <c r="W36" s="4">
        <v>1.65</v>
      </c>
      <c r="X36" s="4">
        <v>1.35</v>
      </c>
      <c r="Y36" s="4">
        <v>1.35</v>
      </c>
      <c r="Z36" s="4">
        <v>1.4500000000000002</v>
      </c>
      <c r="AA36" s="4">
        <v>8.3000000000000007</v>
      </c>
      <c r="AB36" s="4">
        <v>2.1500000000000004</v>
      </c>
    </row>
    <row r="37" spans="18:28" x14ac:dyDescent="0.2">
      <c r="R37" t="s">
        <v>21</v>
      </c>
      <c r="S37" s="4">
        <v>0.30118812346154311</v>
      </c>
      <c r="T37" s="4">
        <v>0.25877458475338272</v>
      </c>
      <c r="U37" s="4">
        <v>1.952242300535463</v>
      </c>
      <c r="V37" s="4">
        <v>9.258200997725527E-2</v>
      </c>
      <c r="W37" s="4">
        <v>0.75958165177569004</v>
      </c>
      <c r="X37" s="4">
        <v>0.81591316064535091</v>
      </c>
      <c r="Y37" s="4">
        <v>0.39438016467073422</v>
      </c>
      <c r="Z37" s="4">
        <v>0.7219764539096829</v>
      </c>
      <c r="AA37" s="4">
        <v>3.752499167221758</v>
      </c>
      <c r="AB37" s="4">
        <v>0.67135257928623981</v>
      </c>
    </row>
    <row r="38" spans="18:28" x14ac:dyDescent="0.2">
      <c r="R38" t="s">
        <v>31</v>
      </c>
      <c r="S38" s="4">
        <v>0.2087088860770277</v>
      </c>
      <c r="T38" s="4">
        <v>0.17931834332710642</v>
      </c>
      <c r="U38" s="4">
        <v>1.3528100351846553</v>
      </c>
      <c r="V38" s="4">
        <v>6.4154880846729032E-2</v>
      </c>
      <c r="W38" s="4">
        <v>0.52635355805088679</v>
      </c>
      <c r="X38" s="4">
        <v>0.56538858483781229</v>
      </c>
      <c r="Y38" s="4">
        <v>0.273286489232413</v>
      </c>
      <c r="Z38" s="4">
        <v>0.5002949642819241</v>
      </c>
      <c r="AA38" s="4">
        <v>2.600301473360807</v>
      </c>
      <c r="AB38" s="4">
        <v>0.46521505355990989</v>
      </c>
    </row>
  </sheetData>
  <conditionalFormatting sqref="B2:B9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2:C9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2:D9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:E9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9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2:G9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2:H9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2:I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2:J9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2:K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16E96-8EB4-1740-8B30-06343842815D}">
  <dimension ref="A1:U9"/>
  <sheetViews>
    <sheetView tabSelected="1" workbookViewId="0">
      <selection activeCell="H21" sqref="H21"/>
    </sheetView>
  </sheetViews>
  <sheetFormatPr baseColWidth="10" defaultRowHeight="15" x14ac:dyDescent="0.2"/>
  <sheetData>
    <row r="1" spans="1:2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22</v>
      </c>
      <c r="M1" s="3" t="s">
        <v>23</v>
      </c>
      <c r="N1" s="3" t="s">
        <v>24</v>
      </c>
      <c r="O1" s="3" t="s">
        <v>25</v>
      </c>
      <c r="P1" s="3" t="s">
        <v>26</v>
      </c>
      <c r="Q1" s="3" t="s">
        <v>27</v>
      </c>
      <c r="R1" s="3" t="s">
        <v>28</v>
      </c>
      <c r="S1" s="3" t="s">
        <v>29</v>
      </c>
      <c r="T1" s="3" t="s">
        <v>30</v>
      </c>
      <c r="U1" s="3" t="s">
        <v>10</v>
      </c>
    </row>
    <row r="2" spans="1:21" x14ac:dyDescent="0.2">
      <c r="A2" s="3" t="s">
        <v>11</v>
      </c>
      <c r="B2" s="3">
        <v>10.5</v>
      </c>
      <c r="C2" s="3">
        <v>5</v>
      </c>
      <c r="D2" s="3">
        <v>12.4</v>
      </c>
      <c r="E2" s="3">
        <v>7.1</v>
      </c>
      <c r="F2" s="3">
        <v>25.9</v>
      </c>
      <c r="G2" s="3">
        <v>16.8</v>
      </c>
      <c r="H2" s="3">
        <v>38.200000000000003</v>
      </c>
      <c r="I2" s="3">
        <v>29.4</v>
      </c>
      <c r="J2" s="3">
        <v>20.399999999999999</v>
      </c>
      <c r="K2" s="3">
        <v>71.7</v>
      </c>
      <c r="L2" s="3">
        <v>56</v>
      </c>
      <c r="M2" s="3">
        <v>19.2</v>
      </c>
      <c r="N2" s="3">
        <v>81.2</v>
      </c>
      <c r="O2" s="3">
        <v>51.3</v>
      </c>
      <c r="P2" s="3">
        <v>96.1</v>
      </c>
      <c r="Q2" s="3">
        <v>101.1</v>
      </c>
      <c r="R2" s="3">
        <v>146.6</v>
      </c>
      <c r="S2" s="3">
        <v>148.6</v>
      </c>
      <c r="T2" s="3">
        <v>145.30000000000001</v>
      </c>
      <c r="U2" s="3">
        <v>552.9</v>
      </c>
    </row>
    <row r="3" spans="1:21" x14ac:dyDescent="0.2">
      <c r="A3" s="3" t="s">
        <v>12</v>
      </c>
      <c r="B3" s="3">
        <v>4.7</v>
      </c>
      <c r="C3" s="3">
        <v>1.1000000000000001</v>
      </c>
      <c r="D3" s="3">
        <v>5.5</v>
      </c>
      <c r="E3" s="3">
        <v>4</v>
      </c>
      <c r="F3" s="3">
        <v>5.6</v>
      </c>
      <c r="G3" s="3">
        <v>8.6</v>
      </c>
      <c r="H3" s="3">
        <v>8.9</v>
      </c>
      <c r="I3" s="3">
        <v>17.600000000000001</v>
      </c>
      <c r="J3" s="3">
        <v>12.1</v>
      </c>
      <c r="K3" s="3">
        <v>17.2</v>
      </c>
      <c r="L3" s="3">
        <v>19.399999999999999</v>
      </c>
      <c r="M3" s="3">
        <v>7.1</v>
      </c>
      <c r="N3" s="3">
        <v>23</v>
      </c>
      <c r="O3" s="3">
        <v>12.8</v>
      </c>
      <c r="P3" s="3">
        <v>32.700000000000003</v>
      </c>
      <c r="Q3" s="3">
        <v>38.5</v>
      </c>
      <c r="R3" s="3">
        <v>44.6</v>
      </c>
      <c r="S3" s="3">
        <v>53.9</v>
      </c>
      <c r="T3" s="3">
        <v>56.4</v>
      </c>
      <c r="U3" s="3">
        <v>48.1</v>
      </c>
    </row>
    <row r="4" spans="1:21" x14ac:dyDescent="0.2">
      <c r="A4" s="3" t="s">
        <v>13</v>
      </c>
      <c r="B4" s="3">
        <v>11</v>
      </c>
      <c r="C4" s="3">
        <v>18.100000000000001</v>
      </c>
      <c r="D4" s="3">
        <v>2.5</v>
      </c>
      <c r="E4" s="3">
        <v>4</v>
      </c>
      <c r="F4" s="3">
        <v>77</v>
      </c>
      <c r="G4" s="3">
        <v>59.4</v>
      </c>
      <c r="H4" s="3">
        <v>132.19999999999999</v>
      </c>
      <c r="I4" s="3">
        <v>13.3</v>
      </c>
      <c r="J4" s="3">
        <v>7.4</v>
      </c>
      <c r="K4" s="3">
        <v>28.6</v>
      </c>
      <c r="L4" s="3">
        <v>89.2</v>
      </c>
      <c r="M4" s="3">
        <v>173.9</v>
      </c>
      <c r="N4" s="3">
        <v>9.6</v>
      </c>
      <c r="O4" s="3">
        <v>19.3</v>
      </c>
      <c r="P4" s="3">
        <v>635.20000000000005</v>
      </c>
      <c r="Q4" s="3">
        <v>280.2</v>
      </c>
      <c r="R4" s="3">
        <v>791.1</v>
      </c>
      <c r="S4" s="3">
        <v>61</v>
      </c>
      <c r="T4" s="3">
        <v>32.9</v>
      </c>
      <c r="U4" s="3">
        <v>98.5</v>
      </c>
    </row>
    <row r="5" spans="1:21" x14ac:dyDescent="0.2">
      <c r="A5" s="3" t="s">
        <v>14</v>
      </c>
      <c r="B5" s="3">
        <v>12.2</v>
      </c>
      <c r="C5" s="3">
        <v>8.4</v>
      </c>
      <c r="D5" s="3">
        <v>5.3</v>
      </c>
      <c r="E5" s="3">
        <v>10.8</v>
      </c>
      <c r="F5" s="3">
        <v>41.5</v>
      </c>
      <c r="G5" s="3">
        <v>39.200000000000003</v>
      </c>
      <c r="H5" s="3">
        <v>61.5</v>
      </c>
      <c r="I5" s="3">
        <v>34.5</v>
      </c>
      <c r="J5" s="3">
        <v>12.6</v>
      </c>
      <c r="K5" s="3">
        <v>28.1</v>
      </c>
      <c r="L5" s="3">
        <v>80.7</v>
      </c>
      <c r="M5" s="3">
        <v>48</v>
      </c>
      <c r="N5" s="3">
        <v>41.1</v>
      </c>
      <c r="O5" s="3">
        <v>45.4</v>
      </c>
      <c r="P5" s="3">
        <v>236.6</v>
      </c>
      <c r="Q5" s="3">
        <v>257.8</v>
      </c>
      <c r="R5" s="3">
        <v>309.60000000000002</v>
      </c>
      <c r="S5" s="3">
        <v>138.80000000000001</v>
      </c>
      <c r="T5" s="3">
        <v>107.1</v>
      </c>
      <c r="U5" s="3">
        <v>189.3</v>
      </c>
    </row>
    <row r="6" spans="1:21" x14ac:dyDescent="0.2">
      <c r="A6" s="3" t="s">
        <v>15</v>
      </c>
      <c r="B6" s="3">
        <v>2.2000000000000002</v>
      </c>
      <c r="C6" s="3">
        <v>2</v>
      </c>
      <c r="D6" s="3">
        <v>1.2</v>
      </c>
      <c r="E6" s="3">
        <v>2.8</v>
      </c>
      <c r="F6" s="3">
        <v>10.7</v>
      </c>
      <c r="G6" s="3">
        <v>2.2000000000000002</v>
      </c>
      <c r="H6" s="3">
        <v>14.8</v>
      </c>
      <c r="I6" s="3">
        <v>7.7</v>
      </c>
      <c r="J6" s="3">
        <v>4.8</v>
      </c>
      <c r="K6" s="3">
        <v>10.6</v>
      </c>
      <c r="L6" s="3">
        <v>6.5</v>
      </c>
      <c r="M6" s="3">
        <v>4.4000000000000004</v>
      </c>
      <c r="N6" s="3">
        <v>4.0999999999999996</v>
      </c>
      <c r="O6" s="3">
        <v>6.3</v>
      </c>
      <c r="P6" s="3">
        <v>22.6</v>
      </c>
      <c r="Q6" s="3">
        <v>9.8000000000000007</v>
      </c>
      <c r="R6" s="3">
        <v>29.8</v>
      </c>
      <c r="S6" s="3">
        <v>17.7</v>
      </c>
      <c r="T6" s="3">
        <v>12.5</v>
      </c>
      <c r="U6" s="3">
        <v>23.1</v>
      </c>
    </row>
    <row r="7" spans="1:21" x14ac:dyDescent="0.2">
      <c r="A7" s="3" t="s">
        <v>16</v>
      </c>
      <c r="B7" s="3">
        <v>1.7</v>
      </c>
      <c r="C7" s="3">
        <v>1.1000000000000001</v>
      </c>
      <c r="D7" s="3">
        <v>1.9</v>
      </c>
      <c r="E7" s="3">
        <v>2.2000000000000002</v>
      </c>
      <c r="F7" s="3">
        <v>5.4</v>
      </c>
      <c r="G7" s="3">
        <v>3.2</v>
      </c>
      <c r="H7" s="3">
        <v>8.6999999999999993</v>
      </c>
      <c r="I7" s="3">
        <v>8.4</v>
      </c>
      <c r="J7" s="3">
        <v>4.2</v>
      </c>
      <c r="K7" s="3">
        <v>11.8</v>
      </c>
      <c r="L7" s="3">
        <v>9.4</v>
      </c>
      <c r="M7" s="3">
        <v>5.0999999999999996</v>
      </c>
      <c r="N7" s="3">
        <v>13.5</v>
      </c>
      <c r="O7" s="3">
        <v>9.8000000000000007</v>
      </c>
      <c r="P7" s="3">
        <v>24.6</v>
      </c>
      <c r="Q7" s="3">
        <v>17.600000000000001</v>
      </c>
      <c r="R7" s="3">
        <v>33.200000000000003</v>
      </c>
      <c r="S7" s="3">
        <v>33.6</v>
      </c>
      <c r="T7" s="3">
        <v>34.9</v>
      </c>
      <c r="U7" s="3">
        <v>36</v>
      </c>
    </row>
    <row r="8" spans="1:21" x14ac:dyDescent="0.2">
      <c r="A8" s="3" t="s">
        <v>17</v>
      </c>
      <c r="B8" s="3">
        <v>3</v>
      </c>
      <c r="C8" s="3">
        <v>3</v>
      </c>
      <c r="D8" s="3">
        <v>3</v>
      </c>
      <c r="E8" s="3">
        <v>1.7</v>
      </c>
      <c r="F8" s="3">
        <v>12.4</v>
      </c>
      <c r="G8" s="3">
        <v>9.3000000000000007</v>
      </c>
      <c r="H8" s="3">
        <v>20.9</v>
      </c>
      <c r="I8" s="3">
        <v>5.8</v>
      </c>
      <c r="J8" s="3">
        <v>7.3</v>
      </c>
      <c r="K8" s="3">
        <v>17.399999999999999</v>
      </c>
      <c r="L8" s="3">
        <v>18.899999999999999</v>
      </c>
      <c r="M8" s="3">
        <v>9.6999999999999993</v>
      </c>
      <c r="N8" s="3">
        <v>15.3</v>
      </c>
      <c r="O8" s="3">
        <v>11.7</v>
      </c>
      <c r="P8" s="3">
        <v>42.3</v>
      </c>
      <c r="Q8" s="3">
        <v>38.4</v>
      </c>
      <c r="R8" s="3">
        <v>62.6</v>
      </c>
      <c r="S8" s="3">
        <v>43.8</v>
      </c>
      <c r="T8" s="3">
        <v>40.6</v>
      </c>
      <c r="U8" s="3">
        <v>64.5</v>
      </c>
    </row>
    <row r="9" spans="1:21" x14ac:dyDescent="0.2">
      <c r="A9" s="3" t="s">
        <v>18</v>
      </c>
      <c r="B9" s="3">
        <v>8.8000000000000007</v>
      </c>
      <c r="C9" s="3">
        <v>11.4</v>
      </c>
      <c r="D9" s="3">
        <v>10.3</v>
      </c>
      <c r="E9" s="3">
        <v>16.3</v>
      </c>
      <c r="F9" s="3">
        <v>36.1</v>
      </c>
      <c r="G9" s="3">
        <v>41.7</v>
      </c>
      <c r="H9" s="3">
        <v>63.5</v>
      </c>
      <c r="I9" s="3">
        <v>26.1</v>
      </c>
      <c r="J9" s="3">
        <v>38.4</v>
      </c>
      <c r="K9" s="3">
        <v>103.7</v>
      </c>
      <c r="L9" s="3">
        <v>48.8</v>
      </c>
      <c r="M9" s="3">
        <v>58.5</v>
      </c>
      <c r="N9" s="3">
        <v>51.5</v>
      </c>
      <c r="O9" s="3">
        <v>81.400000000000006</v>
      </c>
      <c r="P9" s="3">
        <v>212</v>
      </c>
      <c r="Q9" s="3">
        <v>229.8</v>
      </c>
      <c r="R9" s="3">
        <v>333.9</v>
      </c>
      <c r="S9" s="3">
        <v>188</v>
      </c>
      <c r="T9" s="3">
        <v>211.9</v>
      </c>
      <c r="U9" s="3">
        <v>574</v>
      </c>
    </row>
  </sheetData>
  <conditionalFormatting sqref="B2:B13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2:C13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2:D13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:E13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13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2:G13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2:H13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2:I13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2:J13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2:K13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Chain Cabling</vt:lpstr>
      <vt:lpstr>Chain cabling1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Shippen</dc:creator>
  <cp:lastModifiedBy>Tim Nutbeam</cp:lastModifiedBy>
  <dcterms:created xsi:type="dcterms:W3CDTF">2021-07-11T10:26:20Z</dcterms:created>
  <dcterms:modified xsi:type="dcterms:W3CDTF">2022-01-21T11:32:08Z</dcterms:modified>
</cp:coreProperties>
</file>