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620"/>
  </bookViews>
  <sheets>
    <sheet name="Data Fig 3" sheetId="1" r:id="rId1"/>
    <sheet name="Data Fig 2" sheetId="2" r:id="rId2"/>
    <sheet name="Data Fig 4" sheetId="3" r:id="rId3"/>
    <sheet name="Data Fig 1" sheetId="4" r:id="rId4"/>
  </sheets>
  <calcPr calcId="145621"/>
</workbook>
</file>

<file path=xl/calcChain.xml><?xml version="1.0" encoding="utf-8"?>
<calcChain xmlns="http://schemas.openxmlformats.org/spreadsheetml/2006/main">
  <c r="H2" i="2" l="1"/>
  <c r="G3" i="2"/>
  <c r="H3" i="2"/>
  <c r="G4" i="2"/>
  <c r="H4" i="2"/>
  <c r="G5" i="2"/>
  <c r="G6" i="2"/>
  <c r="B2" i="2"/>
  <c r="C2" i="2"/>
  <c r="B3" i="2"/>
  <c r="B5" i="2"/>
  <c r="C6" i="2"/>
</calcChain>
</file>

<file path=xl/sharedStrings.xml><?xml version="1.0" encoding="utf-8"?>
<sst xmlns="http://schemas.openxmlformats.org/spreadsheetml/2006/main" count="467" uniqueCount="300">
  <si>
    <t>OTU</t>
  </si>
  <si>
    <t>CK</t>
  </si>
  <si>
    <t>T1</t>
  </si>
  <si>
    <t>T3</t>
  </si>
  <si>
    <t>T2</t>
  </si>
  <si>
    <t>T4</t>
  </si>
  <si>
    <t>OTU_21:k:Archaea,p:Thaumarchaeota,c:Nitrososphaeria,o:Nitrososphaerales,f:Nitrososphaeraceae,g:Candidatus_Nitrocosmicus</t>
  </si>
  <si>
    <t>OTU_5:k:Archaea,p:Thaumarchaeota,c:Nitrososphaeria,o:Nitrososphaerales,f:Nitrososphaeraceae,g:Candidatus_Nitrososphaera</t>
  </si>
  <si>
    <t>OTU_34:k:Archaea,p:Thaumarchaeota,c:Nitrososphaeria,o:Nitrososphaerales,f:Nitrososphaeraceae,g:Candidatus_Nitrososphaera,s:uncultured_archaeon</t>
  </si>
  <si>
    <t>OTU_7274:k:Archaea,p:Thaumarchaeota,c:Nitrososphaeria,o:Nitrososphaerales,f:Nitrososphaeraceae</t>
  </si>
  <si>
    <t>OTU_1:k:Archaea,p:Thaumarchaeota,c:Nitrososphaeria,o:Nitrososphaerales,f:Nitrososphaeraceae</t>
  </si>
  <si>
    <t>OTU_7:k:Archaea,p:Thaumarchaeota,c:Nitrososphaeria,o:Nitrosopumilales,f:Nitrosopumilaceae,g:Candidatus_Nitrosotenuis</t>
  </si>
  <si>
    <t>OTU_60:k:Archaea,p:Thaumarchaeota,c:Nitrososphaeria,o:Nitrososphaerales,f:Nitrososphaeraceae,g:Candidatus_Nitrososphaera</t>
  </si>
  <si>
    <t>OTU_24:k:Archaea,p:Thaumarchaeota,c:Nitrososphaeria,o:Nitrososphaerales,f:Nitrososphaeraceae</t>
  </si>
  <si>
    <t>OTU_170:k:Archaea,p:Nanoarchaeaeota,c:Woesearchaeia</t>
  </si>
  <si>
    <t>OTU_105:k:Archaea,p:Crenarchaeota,c:Bathyarchaeia</t>
  </si>
  <si>
    <t>OTU_3075:k:Archaea,p:Thaumarchaeota,c:Nitrososphaeria,o:Nitrososphaerales,f:Nitrososphaeraceae,g:Candidatus_Nitrososphaera</t>
  </si>
  <si>
    <t>OTU_62:k:Archaea,p:Thaumarchaeota,c:Nitrososphaeria,o:Nitrososphaerales,f:Nitrososphaeraceae</t>
  </si>
  <si>
    <t>OTU_3889:k:Archaea,p:Nanoarchaeaeota,c:Nanohaloarchaeia,o:Deep_Sea_Euryarchaeotic_GroupDSEG</t>
  </si>
  <si>
    <t>OTU_4:k:Archaea,p:Thaumarchaeota,c:Nitrososphaeria,o:Nitrososphaerales,f:Nitrososphaeraceae</t>
  </si>
  <si>
    <t>OTU_72:k:Archaea,p:Thaumarchaeota,c:Nitrososphaeria,o:Nitrososphaerales,f:Nitrososphaeraceae</t>
  </si>
  <si>
    <t>OTU_45:k:Archaea,p:Thaumarchaeota,c:Nitrososphaeria,o:Nitrososphaerales,f:Nitrososphaeraceae</t>
  </si>
  <si>
    <t>OTU_161:k:Archaea,p:Nanoarchaeaeota,c:Woesearchaeia</t>
  </si>
  <si>
    <t>OTU_2311:k:Archaea,p:Thaumarchaeota,c:Nitrososphaeria,o:Nitrososphaerales,f:Nitrososphaeraceae</t>
  </si>
  <si>
    <t>OTU_3:k:Archaea,p:Thaumarchaeota,c:Nitrososphaeria,o:Nitrosopumilales,f:Nitrosopumilaceae,g:Candidatus_Nitrosotenuis</t>
  </si>
  <si>
    <t>OTU_114:k:Archaea,p:Nanoarchaeaeota,c:Woesearchaeia</t>
  </si>
  <si>
    <t>OTU_14:k:Archaea,p:Nanoarchaeaeota,c:Woesearchaeia</t>
  </si>
  <si>
    <t>OTU_234:k:Archaea,p:Nanoarchaeaeota,c:Woesearchaeia</t>
  </si>
  <si>
    <t>OTU_6253:k:Archaea,p:Thaumarchaeota,c:Nitrososphaeria,o:Nitrososphaerales,f:Nitrososphaeraceae</t>
  </si>
  <si>
    <t>OTU_13:k:Archaea,p:Nanoarchaeaeota,c:Nanohaloarchaeia,o:Deep_Sea_Euryarchaeotic_GroupDSEG</t>
  </si>
  <si>
    <t>OTU_231:k:Archaea,p:Nanoarchaeaeota,c:Woesearchaeia</t>
  </si>
  <si>
    <t>OTU_56:k:Archaea,p:Euryarchaeota,c:Thermoplasmata,o:Marine_Group_II</t>
  </si>
  <si>
    <t>OTU_10:k:Archaea,p:Thaumarchaeota,c:Nitrososphaeria,o:Nitrosopumilales,f:Nitrosopumilaceae,g:Candidatus_Nitrosoarchaeum,s:uncultured_archaeon</t>
  </si>
  <si>
    <t>OTU_42:k:Archaea,p:Nanoarchaeaeota,c:Woesearchaeia</t>
  </si>
  <si>
    <t>OTU_64:k:Archaea,p:Euryarchaeota,c:Thermoplasmata,o:Marine_Group_II</t>
  </si>
  <si>
    <t>OTU_84:k:Archaea,p:Nanoarchaeaeota,c:Woesearchaeia</t>
  </si>
  <si>
    <t>OTU_2:k:Bacteria,p:Acidobacteria,c:Blastocatellia_Subgroup_4,o:Pyrinomonadales,f:Pyrinomonadaceae,g:RB41</t>
  </si>
  <si>
    <t>0.0623443784715572</t>
  </si>
  <si>
    <t>0.0114959068815554</t>
  </si>
  <si>
    <t>0.00803227447844734</t>
  </si>
  <si>
    <t>0.0201890811879534</t>
  </si>
  <si>
    <t>0.0321194962413355</t>
  </si>
  <si>
    <t>OTU_1:k:Bacteria,p:Nitrospirae,c:Nitrospira,o:Nitrospirales,f:Nitrospiraceae,g:Nitrospira</t>
  </si>
  <si>
    <t>0.0592524694229348</t>
  </si>
  <si>
    <t>0.0238392171910975</t>
  </si>
  <si>
    <t>0.0128843497855637</t>
  </si>
  <si>
    <t>0.0165550465741218</t>
  </si>
  <si>
    <t>0.0147255035959517</t>
  </si>
  <si>
    <t>OTU_3:k:Bacteria,p:Proteobacteria,c:Alphaproteobacteria,o:Sphingomonadales,f:Sphingomonadaceae,g:Sphingomonas</t>
  </si>
  <si>
    <t>0.00767504856759789</t>
  </si>
  <si>
    <t>0.0168841135840368</t>
  </si>
  <si>
    <t>0.0318201642800029</t>
  </si>
  <si>
    <t>0.017265145291767</t>
  </si>
  <si>
    <t>0.0142373653552019</t>
  </si>
  <si>
    <t>OTU_4:k:Bacteria,p:Proteobacteria,c:Alphaproteobacteria,o:Dongiales,f:Dongiaceae,g:Dongia</t>
  </si>
  <si>
    <t>0.00886529674118259</t>
  </si>
  <si>
    <t>0.0120715016628294</t>
  </si>
  <si>
    <t>0.0156102347895617</t>
  </si>
  <si>
    <t>0.0117932081146183</t>
  </si>
  <si>
    <t>0.00761495655569657</t>
  </si>
  <si>
    <t>OTU_5:k:Bacteria,p:Proteobacteria,c:Gammaproteobacteria,o:Betaproteobacteriales,f:Burkholderiaceae,g:Ralstonia</t>
  </si>
  <si>
    <t>0.00980928667195666</t>
  </si>
  <si>
    <t>0.0125191864927091</t>
  </si>
  <si>
    <t>0.00594242930871556</t>
  </si>
  <si>
    <t>0.00671112905696106</t>
  </si>
  <si>
    <t>0.00963259461746233</t>
  </si>
  <si>
    <t>OTU_6:k:Bacteria,p:Proteobacteria,c:Alphaproteobacteria,o:Rhizobiales,f:Xanthobacteraceae,g:Pseudolabrys,s:uncultured_bacterium</t>
  </si>
  <si>
    <t>0.0106027854543465</t>
  </si>
  <si>
    <t>0.00457278076234331</t>
  </si>
  <si>
    <t>0.0064330886094352</t>
  </si>
  <si>
    <t>0.00690605811670681</t>
  </si>
  <si>
    <t>0.00769631292915487</t>
  </si>
  <si>
    <t>OTU_44:k:Bacteria,p:Acidobacteria,c:Acidobacteriia,o:Solibacterales,f:Solibacteraceae_Subgroup_3,g:Candidatus_Solibacter</t>
  </si>
  <si>
    <t>0.00953566640216707</t>
  </si>
  <si>
    <t>0.00567600409311844</t>
  </si>
  <si>
    <t>0.00792323907828742</t>
  </si>
  <si>
    <t>0.00715668119352279</t>
  </si>
  <si>
    <t>0.00527189300009763</t>
  </si>
  <si>
    <t>OTU_62:k:Bacteria,p:Acidobacteria,c:Subgroup_6</t>
  </si>
  <si>
    <t>0.00768872958108737</t>
  </si>
  <si>
    <t>0.00706702481453057</t>
  </si>
  <si>
    <t>0.00539725230791597</t>
  </si>
  <si>
    <t>0.00820094401358934</t>
  </si>
  <si>
    <t>0.00624816948159719</t>
  </si>
  <si>
    <t>OTU_39:k:Bacteria,p:Proteobacteria,c:Gammaproteobacteria,o:Betaproteobacteriales,f:Nitrosomonadaceae,g:Ellin6067</t>
  </si>
  <si>
    <t>0.00539031931485484</t>
  </si>
  <si>
    <t>0.00604374520337682</t>
  </si>
  <si>
    <t>0.00725085411063459</t>
  </si>
  <si>
    <t>0.00485930298937637</t>
  </si>
  <si>
    <t>0.0106902274724202</t>
  </si>
  <si>
    <t>OTU_8:k:Bacteria,p:Verrucomicrobia,c:Verrucomicrobiae,o:Chthoniobacterales,f:Chthoniobacteraceae,g:Candidatus_Udaeobacter</t>
  </si>
  <si>
    <t>0.00774345363504528</t>
  </si>
  <si>
    <t>0.00697109235098491</t>
  </si>
  <si>
    <t>0.00488842044050302</t>
  </si>
  <si>
    <t>0.00847941409894042</t>
  </si>
  <si>
    <t>0.00447460054020632</t>
  </si>
  <si>
    <t>OTU_18:k:Bacteria,p:Proteobacteria,c:Deltaproteobacteria,o:Myxococcales,f:bacteriap25</t>
  </si>
  <si>
    <t>0.0125728513968315</t>
  </si>
  <si>
    <t>0.00348554617549245</t>
  </si>
  <si>
    <t>0.00079959293450607</t>
  </si>
  <si>
    <t>0.00882750170562927</t>
  </si>
  <si>
    <t>0.00357968043216506</t>
  </si>
  <si>
    <t>OTU_7:k:Bacteria,p:Proteobacteria,c:Alphaproteobacteria,o:Rhizobiales,f:Xanthobacteraceae,g:Bradyrhizobium</t>
  </si>
  <si>
    <t>0.00510301803157578</t>
  </si>
  <si>
    <t>0.00490854438475313</t>
  </si>
  <si>
    <t>0.00679653994330159</t>
  </si>
  <si>
    <t>0.00700352264657969</t>
  </si>
  <si>
    <t>0.00530443554948095</t>
  </si>
  <si>
    <t>OTU_9:k:Bacteria,p:Nitrospirae,c:Nitrospira,o:Nitrospirales,f:Nitrospiraceae,g:Nitrospira</t>
  </si>
  <si>
    <t>0.01024707910362</t>
  </si>
  <si>
    <t>0.00559606037349706</t>
  </si>
  <si>
    <t>0.00507014610743621</t>
  </si>
  <si>
    <t>0.00480360897230615</t>
  </si>
  <si>
    <t>0.00232679228090729</t>
  </si>
  <si>
    <t>OTU_47:k:Bacteria,p:Chloroflexi,c:KD4-96</t>
  </si>
  <si>
    <t>0.00485675978876515</t>
  </si>
  <si>
    <t>0.00599577897160399</t>
  </si>
  <si>
    <t>0.00456131424002326</t>
  </si>
  <si>
    <t>0.00558332521128918</t>
  </si>
  <si>
    <t>0.00693156301864688</t>
  </si>
  <si>
    <t>OTU_65:k:Bacteria,p:Gemmatimonadetes,c:Gemmatimonadetes,o:Gemmatimonadales,f:Gemmatimonadaceae,g:uncultured,s:uncultured_bacterium</t>
  </si>
  <si>
    <t>0.00742879032478726</t>
  </si>
  <si>
    <t>0.00428498337170632</t>
  </si>
  <si>
    <t>0.00521552664098277</t>
  </si>
  <si>
    <t>0.00420489828880133</t>
  </si>
  <si>
    <t>0.00333561131179017</t>
  </si>
  <si>
    <t>OTU_11:k:Bacteria,p:Chloroflexi,c:Anaerolineae,o:Anaerolineales,f:Anaerolineaceae,g:uncultured</t>
  </si>
  <si>
    <t>0.00257203053602211</t>
  </si>
  <si>
    <t>0.00497249936045024</t>
  </si>
  <si>
    <t>0.00434324343970342</t>
  </si>
  <si>
    <t>0.00795665332422142</t>
  </si>
  <si>
    <t>OTU_24:k:Bacteria,p:Acidobacteria,c:Blastocatellia_Subgroup_4,o:Pyrinomonadales,f:Pyrinomonadaceae,g:RB41</t>
  </si>
  <si>
    <t>0.0108627247106466</t>
  </si>
  <si>
    <t>0.0023983115886416</t>
  </si>
  <si>
    <t>0.00114487170167915</t>
  </si>
  <si>
    <t>0.00214421965720332</t>
  </si>
  <si>
    <t>0.00437697289205636</t>
  </si>
  <si>
    <t>OTU_31:k:Bacteria,p:Proteobacteria,c:Gammaproteobacteria,o:Betaproteobacteriales,f:Nitrosomonadaceae,g:MND1</t>
  </si>
  <si>
    <t>0.00559553451719703</t>
  </si>
  <si>
    <t>0.00313379380915835</t>
  </si>
  <si>
    <t>0.00250781420367813</t>
  </si>
  <si>
    <t>0.00345302905835341</t>
  </si>
  <si>
    <t>0.00706173321618016</t>
  </si>
  <si>
    <t>OTU_15:k:Bacteria,p:Acidobacteria,c:Acidobacteriia,o:Solibacterales,f:Solibacteraceae_Subgroup_3,g:Bryobacter,s:uncultured_bacterium</t>
  </si>
  <si>
    <t>0.00218896215831669</t>
  </si>
  <si>
    <t>0.00423701713993349</t>
  </si>
  <si>
    <t>0.00766882314458094</t>
  </si>
  <si>
    <t>0.00537447264727587</t>
  </si>
  <si>
    <t>0.00283120179634873</t>
  </si>
  <si>
    <t>OTU_78:k:Bacteria,p:Proteobacteria,c:Gammaproteobacteria,o:Betaproteobacteriales,f:Nitrosomonadaceae,g:Nitrosospira</t>
  </si>
  <si>
    <t>0.00897474484909842</t>
  </si>
  <si>
    <t>0.00418905090816065</t>
  </si>
  <si>
    <t>0.00159918586901214</t>
  </si>
  <si>
    <t>0.00413528076746356</t>
  </si>
  <si>
    <t>0.00135051579940773</t>
  </si>
  <si>
    <t>OTU_20:k:Bacteria,p:Acidobacteria,c:Blastocatellia_Subgroup_4,o:Pyrinomonadales,f:Pyrinomonadaceae,g:RB41</t>
  </si>
  <si>
    <t>0.00225736722576408</t>
  </si>
  <si>
    <t>0.00433294960347915</t>
  </si>
  <si>
    <t>0.00390710183906375</t>
  </si>
  <si>
    <t>0.00343323895994012</t>
  </si>
  <si>
    <t>OTU_28:k:Bacteria,p:Proteobacteria,c:Gammaproteobacteria,o:Betaproteobacteriales,f:SC-I-84</t>
  </si>
  <si>
    <t>0.00744247133827674</t>
  </si>
  <si>
    <t>0.00276605269889997</t>
  </si>
  <si>
    <t>0.00141746020207894</t>
  </si>
  <si>
    <t>0.00460867991256039</t>
  </si>
  <si>
    <t>0.00382374955253995</t>
  </si>
  <si>
    <t>OTU_19:k:Bacteria,p:Acidobacteria,c:Subgroup_6</t>
  </si>
  <si>
    <t>0.00637535228609735</t>
  </si>
  <si>
    <t>0.00286198516244564</t>
  </si>
  <si>
    <t>0.00359816820527731</t>
  </si>
  <si>
    <t>0.00300747692179168</t>
  </si>
  <si>
    <t>0.00431188779328973</t>
  </si>
  <si>
    <t>OTU_37:k:Bacteria,p:Acidobacteria,c:Blastocatellia_Subgroup_4,o:Pyrinomonadales,f:Pyrinomonadaceae,g:RB41,s:uncultured_bacterium</t>
  </si>
  <si>
    <t>0.00251730648206419</t>
  </si>
  <si>
    <t>0.00407712970069071</t>
  </si>
  <si>
    <t>0.00232608853674493</t>
  </si>
  <si>
    <t>0.00484537948510881</t>
  </si>
  <si>
    <t>0.00639461095382212</t>
  </si>
  <si>
    <t>OTU_21:k:Bacteria,p:Acidobacteria,c:Blastocatellia_Subgroup_4,o:Blastocatellales,f:Blastocatellaceae</t>
  </si>
  <si>
    <t>0.00402221796590691</t>
  </si>
  <si>
    <t>0.00538820670248145</t>
  </si>
  <si>
    <t>0.0049611107072763</t>
  </si>
  <si>
    <t>0.0024406912037489</t>
  </si>
  <si>
    <t>OTU_97:k:Bacteria,p:Acidobacteria,c:Subgroup_6</t>
  </si>
  <si>
    <t>0.00506197499110734</t>
  </si>
  <si>
    <t>0.00252622154003581</t>
  </si>
  <si>
    <t>0.000817765501199389</t>
  </si>
  <si>
    <t>0.00605672435638602</t>
  </si>
  <si>
    <t>0.0043607016173647</t>
  </si>
  <si>
    <t>OTU_156:k:Bacteria,p:Chloroflexi,c:KD4-96</t>
  </si>
  <si>
    <t>0.00247626344159575</t>
  </si>
  <si>
    <t>0.00461583194010322</t>
  </si>
  <si>
    <t>0.00362011110956405</t>
  </si>
  <si>
    <t>0.00395391975007322</t>
  </si>
  <si>
    <t>OTU_10:k:Bacteria,p:Gemmatimonadetes,c:Gemmatimonadetes,o:Gemmatimonadales,f:Gemmatimonadaceae,g:uncultured</t>
  </si>
  <si>
    <t>0.00467890661340192</t>
  </si>
  <si>
    <t>0.00358147863903812</t>
  </si>
  <si>
    <t>0.00338009740495748</t>
  </si>
  <si>
    <t>0.00352264657969118</t>
  </si>
  <si>
    <t>0.00387256337661492</t>
  </si>
  <si>
    <t>OTU_32:k:Bacteria,p:Gemmatimonadetes,c:Gemmatimonadetes,o:Gemmatimonadales,f:Gemmatimonadaceae,g:uncultured</t>
  </si>
  <si>
    <t>0.00384436479054368</t>
  </si>
  <si>
    <t>0.00374136607828089</t>
  </si>
  <si>
    <t>0.00323471687141092</t>
  </si>
  <si>
    <t>0.00374239317908165</t>
  </si>
  <si>
    <t>OTU_23:k:Bacteria,p:Proteobacteria,c:Gammaproteobacteria,o:Betaproteobacteriales,f:Burkholderiaceae,g:uncultured</t>
  </si>
  <si>
    <t>0.00437792431663338</t>
  </si>
  <si>
    <t>0.00466871322588897</t>
  </si>
  <si>
    <t>0.00296212837101112</t>
  </si>
  <si>
    <t>0.00409351025466089</t>
  </si>
  <si>
    <t>0.0023593348302906</t>
  </si>
  <si>
    <t>Samples</t>
  </si>
  <si>
    <t>PCoA1 [59.7%]</t>
  </si>
  <si>
    <t>PCoA2 [25.5%]</t>
  </si>
  <si>
    <t>Group</t>
  </si>
  <si>
    <t>0.101984808164245</t>
  </si>
  <si>
    <t>0.253409507073644</t>
  </si>
  <si>
    <t>0.143626268224972</t>
  </si>
  <si>
    <t>0.0176894653769748</t>
  </si>
  <si>
    <t>0.189295583895999</t>
  </si>
  <si>
    <t>PCoA1 [48%]</t>
  </si>
  <si>
    <t>PCoA2 [23%]</t>
  </si>
  <si>
    <t>0.337313513271149</t>
  </si>
  <si>
    <t>0.00581389660844507</t>
  </si>
  <si>
    <t>0.243702422509841</t>
  </si>
  <si>
    <t>Grade</t>
  </si>
  <si>
    <t>0.400429732507084</t>
  </si>
  <si>
    <t>0.349763212729684</t>
  </si>
  <si>
    <t>0.134640986953049</t>
  </si>
  <si>
    <t>0.346004072737666</t>
  </si>
  <si>
    <t>0.170121212121212</t>
  </si>
  <si>
    <t>0.17525612680223</t>
  </si>
  <si>
    <t>0.0533055502936162</t>
  </si>
  <si>
    <t>0.0447767817520192</t>
  </si>
  <si>
    <t>0.0422993104926584</t>
  </si>
  <si>
    <t>0.0746666666666667</t>
  </si>
  <si>
    <t>0.0717155046242955</t>
  </si>
  <si>
    <t>0.0702405758666414</t>
  </si>
  <si>
    <t>0.130558267506878</t>
  </si>
  <si>
    <t>0.135829373727269</t>
  </si>
  <si>
    <t>0.219151515151515</t>
  </si>
  <si>
    <t>0.0287733939526049</t>
  </si>
  <si>
    <t>0.0983898465618488</t>
  </si>
  <si>
    <t>0.0496139167480252</t>
  </si>
  <si>
    <t>0.0519095423528991</t>
  </si>
  <si>
    <t>0.0321212121212121</t>
  </si>
  <si>
    <t>0.03967240681344</t>
  </si>
  <si>
    <t>0.0567531729494222</t>
  </si>
  <si>
    <t>0.0588000355019082</t>
  </si>
  <si>
    <t>0.0827051552284663</t>
  </si>
  <si>
    <t>0.032969696969697</t>
  </si>
  <si>
    <t>0.0826145174851306</t>
  </si>
  <si>
    <t>0.0323546126160258</t>
  </si>
  <si>
    <t>0.0146889145291559</t>
  </si>
  <si>
    <t>0.0206852202493659</t>
  </si>
  <si>
    <t>0.0136363636363636</t>
  </si>
  <si>
    <t>0.00713106841466073</t>
  </si>
  <si>
    <t>0.0198522447433226</t>
  </si>
  <si>
    <t>0.0564924114671164</t>
  </si>
  <si>
    <t>0.0203279625593941</t>
  </si>
  <si>
    <t>0.00678787878787879</t>
  </si>
  <si>
    <t>0.00152586180051692</t>
  </si>
  <si>
    <t>0.0336806213297973</t>
  </si>
  <si>
    <t>0.0228099760362119</t>
  </si>
  <si>
    <t>0.00589475188453431</t>
  </si>
  <si>
    <t>0.00278787878787879</t>
  </si>
  <si>
    <t>0.0241023884408184</t>
  </si>
  <si>
    <t>0.0167077097935215</t>
  </si>
  <si>
    <t>0.0118043844856661</t>
  </si>
  <si>
    <t>0.0215426387052981</t>
  </si>
  <si>
    <t>0.0043030303030303</t>
  </si>
  <si>
    <t>0.00426618503409834</t>
  </si>
  <si>
    <t>0.0115931047546884</t>
  </si>
  <si>
    <t>0.0281796396556315</t>
  </si>
  <si>
    <t>0.00339394805473188</t>
  </si>
  <si>
    <t>0.0056969696969697</t>
  </si>
  <si>
    <t>0.0136393360944166</t>
  </si>
  <si>
    <t>0.0118583064974427</t>
  </si>
  <si>
    <t>0.0116268749445283</t>
  </si>
  <si>
    <t>0.00596620342252867</t>
  </si>
  <si>
    <t>0.00745454545454545</t>
  </si>
  <si>
    <t>0.00333198393174104</t>
  </si>
  <si>
    <t>0.00897897329039591</t>
  </si>
  <si>
    <t>0.0176178219579302</t>
  </si>
  <si>
    <t>0.00725233110642707</t>
  </si>
  <si>
    <t>0.018969696969697</t>
  </si>
  <si>
    <t>0.00949771120729923</t>
  </si>
  <si>
    <t>0.00844856980488729</t>
  </si>
  <si>
    <t>0.0114937427886749</t>
  </si>
  <si>
    <t>0.0120753099210461</t>
  </si>
  <si>
    <t>0.0121818181818182</t>
  </si>
  <si>
    <t>0.0068196680472083</t>
  </si>
  <si>
    <t>0.00894108732714529</t>
  </si>
  <si>
    <t>0.0126031774207864</t>
  </si>
  <si>
    <t>0.00668071880247222</t>
  </si>
  <si>
    <t>0.0181212121212121</t>
  </si>
  <si>
    <t>0.00211752249867655</t>
  </si>
  <si>
    <t>0.00681947338511082</t>
  </si>
  <si>
    <t>0.0171296707198012</t>
  </si>
  <si>
    <t>0.00157575757575758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</si>
</sst>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_ "/>
  </numFmts>
  <fonts count="4">
    <font>
      <sz val="11"/>
      <color theme="1"/>
      <name val="宋体"/>
      <family val="2"/>
      <charset val="134"/>
      <scheme val="minor"/>
    </font>
    <font>
      <sz val="11"/>
      <color indexed="8"/>
      <name val="宋体"/>
    </font>
    <font>
      <sz val="1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1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180" fontId="1" fillId="0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I1" sqref="I1:O31"/>
    </sheetView>
  </sheetViews>
  <sheetFormatPr defaultRowHeight="13.5"/>
  <sheetData>
    <row r="1" spans="1:15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I1" s="3" t="s">
        <v>0</v>
      </c>
      <c r="J1" s="3" t="s">
        <v>1</v>
      </c>
      <c r="K1" s="3" t="s">
        <v>2</v>
      </c>
      <c r="L1" s="3" t="s">
        <v>4</v>
      </c>
      <c r="M1" s="3" t="s">
        <v>3</v>
      </c>
      <c r="N1" s="3" t="s">
        <v>5</v>
      </c>
      <c r="O1" s="3"/>
    </row>
    <row r="2" spans="1:15" ht="14.25">
      <c r="A2" s="1" t="s">
        <v>6</v>
      </c>
      <c r="B2" s="1">
        <v>1.3639336E-2</v>
      </c>
      <c r="C2" s="1">
        <v>1.1858306000000001E-2</v>
      </c>
      <c r="D2" s="1">
        <v>5.9662029999999998E-3</v>
      </c>
      <c r="E2" s="1">
        <v>0.13464098699999999</v>
      </c>
      <c r="F2" s="1">
        <v>7.4545449999999999E-3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/>
    </row>
    <row r="3" spans="1:15" ht="14.25">
      <c r="A3" s="1" t="s">
        <v>7</v>
      </c>
      <c r="B3" s="1">
        <v>0.17525612700000001</v>
      </c>
      <c r="C3" s="1">
        <v>5.330555E-2</v>
      </c>
      <c r="D3" s="1">
        <v>4.229931E-2</v>
      </c>
      <c r="E3" s="1">
        <v>0.13055826800000001</v>
      </c>
      <c r="F3" s="1">
        <v>7.4666667000000006E-2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47</v>
      </c>
      <c r="O3" s="3"/>
    </row>
    <row r="4" spans="1:15" ht="14.25">
      <c r="A4" s="1" t="s">
        <v>8</v>
      </c>
      <c r="B4" s="1">
        <v>8.2614516999999998E-2</v>
      </c>
      <c r="C4" s="1">
        <v>3.2354612999999997E-2</v>
      </c>
      <c r="D4" s="1">
        <v>2.0685220000000001E-2</v>
      </c>
      <c r="E4" s="1">
        <v>4.4776782000000001E-2</v>
      </c>
      <c r="F4" s="1">
        <v>1.3636364E-2</v>
      </c>
      <c r="I4" s="3" t="s">
        <v>48</v>
      </c>
      <c r="J4" s="3" t="s">
        <v>49</v>
      </c>
      <c r="K4" s="3" t="s">
        <v>50</v>
      </c>
      <c r="L4" s="3" t="s">
        <v>51</v>
      </c>
      <c r="M4" s="3" t="s">
        <v>52</v>
      </c>
      <c r="N4" s="3" t="s">
        <v>53</v>
      </c>
      <c r="O4" s="3"/>
    </row>
    <row r="5" spans="1:15" ht="14.25">
      <c r="A5" s="1" t="s">
        <v>9</v>
      </c>
      <c r="B5" s="1">
        <v>1.3981876000000001E-2</v>
      </c>
      <c r="C5" s="1">
        <v>7.1225610000000003E-3</v>
      </c>
      <c r="D5" s="1">
        <v>3.9298349999999996E-3</v>
      </c>
      <c r="E5" s="1">
        <v>5.8800036E-2</v>
      </c>
      <c r="F5" s="1">
        <v>3.5757580000000001E-3</v>
      </c>
      <c r="I5" s="3" t="s">
        <v>54</v>
      </c>
      <c r="J5" s="3" t="s">
        <v>55</v>
      </c>
      <c r="K5" s="3" t="s">
        <v>56</v>
      </c>
      <c r="L5" s="3" t="s">
        <v>57</v>
      </c>
      <c r="M5" s="3" t="s">
        <v>58</v>
      </c>
      <c r="N5" s="3" t="s">
        <v>59</v>
      </c>
      <c r="O5" s="3"/>
    </row>
    <row r="6" spans="1:15" ht="14.25">
      <c r="A6" s="1" t="s">
        <v>10</v>
      </c>
      <c r="B6" s="1">
        <v>0.40042973300000001</v>
      </c>
      <c r="C6" s="1">
        <v>0.34976321300000002</v>
      </c>
      <c r="D6" s="1">
        <v>0.34600407300000002</v>
      </c>
      <c r="E6" s="1">
        <v>4.9613917E-2</v>
      </c>
      <c r="F6" s="1">
        <v>0.17012121199999999</v>
      </c>
      <c r="I6" s="3" t="s">
        <v>60</v>
      </c>
      <c r="J6" s="3" t="s">
        <v>61</v>
      </c>
      <c r="K6" s="3" t="s">
        <v>62</v>
      </c>
      <c r="L6" s="3" t="s">
        <v>63</v>
      </c>
      <c r="M6" s="3" t="s">
        <v>64</v>
      </c>
      <c r="N6" s="3" t="s">
        <v>65</v>
      </c>
      <c r="O6" s="3"/>
    </row>
    <row r="7" spans="1:15" ht="14.25">
      <c r="A7" s="1" t="s">
        <v>11</v>
      </c>
      <c r="B7" s="1">
        <v>2.4102387999999999E-2</v>
      </c>
      <c r="C7" s="1">
        <v>1.6707710000000001E-2</v>
      </c>
      <c r="D7" s="1">
        <v>2.1542638999999999E-2</v>
      </c>
      <c r="E7" s="1">
        <v>1.4688915E-2</v>
      </c>
      <c r="F7" s="1">
        <v>4.3030300000000002E-3</v>
      </c>
      <c r="I7" s="3" t="s">
        <v>66</v>
      </c>
      <c r="J7" s="3" t="s">
        <v>67</v>
      </c>
      <c r="K7" s="3" t="s">
        <v>68</v>
      </c>
      <c r="L7" s="3" t="s">
        <v>69</v>
      </c>
      <c r="M7" s="3" t="s">
        <v>70</v>
      </c>
      <c r="N7" s="3" t="s">
        <v>71</v>
      </c>
      <c r="O7" s="3"/>
    </row>
    <row r="8" spans="1:15" ht="14.25">
      <c r="A8" s="1" t="s">
        <v>12</v>
      </c>
      <c r="B8" s="1">
        <v>3.269704E-3</v>
      </c>
      <c r="C8" s="1">
        <v>5.9102099999999999E-3</v>
      </c>
      <c r="D8" s="1">
        <v>2.5365299999999999E-3</v>
      </c>
      <c r="E8" s="1">
        <v>5.6492410999999999E-2</v>
      </c>
      <c r="F8" s="1">
        <v>6.7272729999999998E-3</v>
      </c>
      <c r="I8" s="3" t="s">
        <v>72</v>
      </c>
      <c r="J8" s="3" t="s">
        <v>73</v>
      </c>
      <c r="K8" s="3" t="s">
        <v>74</v>
      </c>
      <c r="L8" s="3" t="s">
        <v>75</v>
      </c>
      <c r="M8" s="3" t="s">
        <v>76</v>
      </c>
      <c r="N8" s="3" t="s">
        <v>77</v>
      </c>
      <c r="O8" s="3"/>
    </row>
    <row r="9" spans="1:15" ht="14.25">
      <c r="A9" s="1" t="s">
        <v>13</v>
      </c>
      <c r="B9" s="1">
        <v>6.8196680000000001E-3</v>
      </c>
      <c r="C9" s="1">
        <v>8.9410870000000003E-3</v>
      </c>
      <c r="D9" s="1">
        <v>6.6807189999999999E-3</v>
      </c>
      <c r="E9" s="1">
        <v>1.1804383999999999E-2</v>
      </c>
      <c r="F9" s="1">
        <v>1.8121212000000001E-2</v>
      </c>
      <c r="I9" s="3" t="s">
        <v>78</v>
      </c>
      <c r="J9" s="3" t="s">
        <v>79</v>
      </c>
      <c r="K9" s="3" t="s">
        <v>80</v>
      </c>
      <c r="L9" s="3" t="s">
        <v>81</v>
      </c>
      <c r="M9" s="3" t="s">
        <v>82</v>
      </c>
      <c r="N9" s="3" t="s">
        <v>83</v>
      </c>
      <c r="O9" s="3"/>
    </row>
    <row r="10" spans="1:15" ht="14.25">
      <c r="A10" s="1" t="s">
        <v>14</v>
      </c>
      <c r="B10" s="1">
        <v>3.487684E-3</v>
      </c>
      <c r="C10" s="1">
        <v>3.75071E-3</v>
      </c>
      <c r="D10" s="1">
        <v>1.7148370000000001E-3</v>
      </c>
      <c r="E10" s="1">
        <v>8.165439E-3</v>
      </c>
      <c r="F10" s="1">
        <v>9.2727269999999997E-3</v>
      </c>
      <c r="I10" s="3" t="s">
        <v>84</v>
      </c>
      <c r="J10" s="3" t="s">
        <v>85</v>
      </c>
      <c r="K10" s="3" t="s">
        <v>86</v>
      </c>
      <c r="L10" s="3" t="s">
        <v>87</v>
      </c>
      <c r="M10" s="3" t="s">
        <v>88</v>
      </c>
      <c r="N10" s="3" t="s">
        <v>89</v>
      </c>
      <c r="O10" s="3"/>
    </row>
    <row r="11" spans="1:15" ht="14.25">
      <c r="A11" s="1" t="s">
        <v>15</v>
      </c>
      <c r="B11" s="1">
        <v>3.3319840000000001E-3</v>
      </c>
      <c r="C11" s="1">
        <v>8.9789729999999995E-3</v>
      </c>
      <c r="D11" s="1">
        <v>7.2523309999999999E-3</v>
      </c>
      <c r="E11" s="1">
        <v>2.2809975999999999E-2</v>
      </c>
      <c r="F11" s="1">
        <v>1.8969697000000001E-2</v>
      </c>
      <c r="I11" s="3" t="s">
        <v>90</v>
      </c>
      <c r="J11" s="3" t="s">
        <v>91</v>
      </c>
      <c r="K11" s="3" t="s">
        <v>92</v>
      </c>
      <c r="L11" s="3" t="s">
        <v>93</v>
      </c>
      <c r="M11" s="3" t="s">
        <v>94</v>
      </c>
      <c r="N11" s="3" t="s">
        <v>95</v>
      </c>
      <c r="O11" s="3"/>
    </row>
    <row r="12" spans="1:15" ht="14.25">
      <c r="A12" s="1" t="s">
        <v>16</v>
      </c>
      <c r="B12" s="1">
        <v>3.8925050000000001E-3</v>
      </c>
      <c r="C12" s="1">
        <v>5.5692370000000003E-3</v>
      </c>
      <c r="D12" s="1">
        <v>4.1084629999999997E-3</v>
      </c>
      <c r="E12" s="1">
        <v>8.3873260000000005E-3</v>
      </c>
      <c r="F12" s="1">
        <v>9.8787879999999995E-3</v>
      </c>
      <c r="I12" s="3" t="s">
        <v>96</v>
      </c>
      <c r="J12" s="3" t="s">
        <v>97</v>
      </c>
      <c r="K12" s="3" t="s">
        <v>98</v>
      </c>
      <c r="L12" s="3" t="s">
        <v>99</v>
      </c>
      <c r="M12" s="3" t="s">
        <v>100</v>
      </c>
      <c r="N12" s="3" t="s">
        <v>101</v>
      </c>
      <c r="O12" s="3"/>
    </row>
    <row r="13" spans="1:15" ht="14.25">
      <c r="A13" s="1" t="s">
        <v>17</v>
      </c>
      <c r="B13" s="1">
        <v>9.4977110000000007E-3</v>
      </c>
      <c r="C13" s="1">
        <v>8.4485700000000007E-3</v>
      </c>
      <c r="D13" s="1">
        <v>1.2075310000000001E-2</v>
      </c>
      <c r="E13" s="1">
        <v>1.1493743000000001E-2</v>
      </c>
      <c r="F13" s="1">
        <v>1.2181818000000001E-2</v>
      </c>
      <c r="I13" s="3" t="s">
        <v>102</v>
      </c>
      <c r="J13" s="3" t="s">
        <v>103</v>
      </c>
      <c r="K13" s="3" t="s">
        <v>104</v>
      </c>
      <c r="L13" s="3" t="s">
        <v>105</v>
      </c>
      <c r="M13" s="3" t="s">
        <v>106</v>
      </c>
      <c r="N13" s="3" t="s">
        <v>107</v>
      </c>
      <c r="O13" s="3"/>
    </row>
    <row r="14" spans="1:15" ht="14.25">
      <c r="A14" s="1" t="s">
        <v>18</v>
      </c>
      <c r="B14" s="1">
        <v>9.0306100000000003E-4</v>
      </c>
      <c r="C14" s="1">
        <v>2.689903E-3</v>
      </c>
      <c r="D14" s="1">
        <v>1.4826193999999999E-2</v>
      </c>
      <c r="E14" s="1">
        <v>1.1626875E-2</v>
      </c>
      <c r="F14" s="1">
        <v>2.1575758E-2</v>
      </c>
      <c r="I14" s="3" t="s">
        <v>108</v>
      </c>
      <c r="J14" s="3" t="s">
        <v>109</v>
      </c>
      <c r="K14" s="3" t="s">
        <v>110</v>
      </c>
      <c r="L14" s="3" t="s">
        <v>111</v>
      </c>
      <c r="M14" s="3" t="s">
        <v>112</v>
      </c>
      <c r="N14" s="3" t="s">
        <v>113</v>
      </c>
      <c r="O14" s="3"/>
    </row>
    <row r="15" spans="1:15" ht="14.25">
      <c r="A15" s="1" t="s">
        <v>19</v>
      </c>
      <c r="B15" s="1">
        <v>7.1715504999999999E-2</v>
      </c>
      <c r="C15" s="1">
        <v>7.0240575999999999E-2</v>
      </c>
      <c r="D15" s="1">
        <v>0.135829374</v>
      </c>
      <c r="E15" s="1">
        <v>2.8179639999999999E-2</v>
      </c>
      <c r="F15" s="1">
        <v>0.21915151499999999</v>
      </c>
      <c r="I15" s="3" t="s">
        <v>114</v>
      </c>
      <c r="J15" s="3" t="s">
        <v>115</v>
      </c>
      <c r="K15" s="3" t="s">
        <v>116</v>
      </c>
      <c r="L15" s="3" t="s">
        <v>117</v>
      </c>
      <c r="M15" s="3" t="s">
        <v>118</v>
      </c>
      <c r="N15" s="3" t="s">
        <v>119</v>
      </c>
      <c r="O15" s="3"/>
    </row>
    <row r="16" spans="1:15" ht="14.25">
      <c r="A16" s="1" t="s">
        <v>20</v>
      </c>
      <c r="B16" s="1">
        <v>7.3801889999999997E-3</v>
      </c>
      <c r="C16" s="1">
        <v>5.5313510000000003E-3</v>
      </c>
      <c r="D16" s="1">
        <v>6.5020900000000003E-3</v>
      </c>
      <c r="E16" s="1">
        <v>1.7617822000000002E-2</v>
      </c>
      <c r="F16" s="1">
        <v>1.4424242E-2</v>
      </c>
      <c r="I16" s="3" t="s">
        <v>120</v>
      </c>
      <c r="J16" s="3" t="s">
        <v>121</v>
      </c>
      <c r="K16" s="3" t="s">
        <v>122</v>
      </c>
      <c r="L16" s="3" t="s">
        <v>123</v>
      </c>
      <c r="M16" s="3" t="s">
        <v>124</v>
      </c>
      <c r="N16" s="3" t="s">
        <v>125</v>
      </c>
      <c r="O16" s="3"/>
    </row>
    <row r="17" spans="1:15" ht="14.25">
      <c r="A17" s="1" t="s">
        <v>21</v>
      </c>
      <c r="B17" s="1">
        <v>7.3490489999999999E-3</v>
      </c>
      <c r="C17" s="1">
        <v>6.9710170000000004E-3</v>
      </c>
      <c r="D17" s="1">
        <v>8.9314419999999995E-3</v>
      </c>
      <c r="E17" s="1">
        <v>1.2603177E-2</v>
      </c>
      <c r="F17" s="1">
        <v>3.5151515000000001E-2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124</v>
      </c>
      <c r="N17" s="3" t="s">
        <v>130</v>
      </c>
      <c r="O17" s="3"/>
    </row>
    <row r="18" spans="1:15" ht="14.25">
      <c r="A18" s="1" t="s">
        <v>22</v>
      </c>
      <c r="B18" s="2">
        <v>3.1099999999999997E-5</v>
      </c>
      <c r="C18" s="1">
        <v>3.4097400000000002E-4</v>
      </c>
      <c r="D18" s="1">
        <v>3.2153200000000002E-4</v>
      </c>
      <c r="E18" s="1">
        <v>9.0973640000000001E-3</v>
      </c>
      <c r="F18" s="1">
        <v>2.6060606E-2</v>
      </c>
      <c r="I18" s="3" t="s">
        <v>131</v>
      </c>
      <c r="J18" s="3" t="s">
        <v>132</v>
      </c>
      <c r="K18" s="3" t="s">
        <v>133</v>
      </c>
      <c r="L18" s="3" t="s">
        <v>134</v>
      </c>
      <c r="M18" s="3" t="s">
        <v>135</v>
      </c>
      <c r="N18" s="3" t="s">
        <v>136</v>
      </c>
      <c r="O18" s="3"/>
    </row>
    <row r="19" spans="1:15" ht="14.25">
      <c r="A19" s="1" t="s">
        <v>23</v>
      </c>
      <c r="B19" s="1">
        <v>5.5117869999999998E-3</v>
      </c>
      <c r="C19" s="1">
        <v>8.8274289999999995E-3</v>
      </c>
      <c r="D19" s="1">
        <v>9.0386200000000007E-3</v>
      </c>
      <c r="E19" s="1">
        <v>5.8578149999999997E-3</v>
      </c>
      <c r="F19" s="1">
        <v>5.8787880000000002E-3</v>
      </c>
      <c r="I19" s="3" t="s">
        <v>137</v>
      </c>
      <c r="J19" s="3" t="s">
        <v>138</v>
      </c>
      <c r="K19" s="3" t="s">
        <v>139</v>
      </c>
      <c r="L19" s="3" t="s">
        <v>140</v>
      </c>
      <c r="M19" s="3" t="s">
        <v>141</v>
      </c>
      <c r="N19" s="3" t="s">
        <v>142</v>
      </c>
      <c r="O19" s="3"/>
    </row>
    <row r="20" spans="1:15" ht="14.25">
      <c r="A20" s="1" t="s">
        <v>24</v>
      </c>
      <c r="B20" s="1">
        <v>3.9672407E-2</v>
      </c>
      <c r="C20" s="1">
        <v>5.6753172999999997E-2</v>
      </c>
      <c r="D20" s="1">
        <v>8.2705155000000002E-2</v>
      </c>
      <c r="E20" s="1">
        <v>8.8754800000000005E-4</v>
      </c>
      <c r="F20" s="1">
        <v>3.2969696999999999E-2</v>
      </c>
      <c r="I20" s="3" t="s">
        <v>143</v>
      </c>
      <c r="J20" s="3" t="s">
        <v>144</v>
      </c>
      <c r="K20" s="3" t="s">
        <v>145</v>
      </c>
      <c r="L20" s="3" t="s">
        <v>146</v>
      </c>
      <c r="M20" s="3" t="s">
        <v>147</v>
      </c>
      <c r="N20" s="3" t="s">
        <v>148</v>
      </c>
      <c r="O20" s="3"/>
    </row>
    <row r="21" spans="1:15" ht="14.25">
      <c r="A21" s="1" t="s">
        <v>25</v>
      </c>
      <c r="B21" s="1">
        <v>2.8648829999999999E-3</v>
      </c>
      <c r="C21" s="1">
        <v>6.2511839999999999E-3</v>
      </c>
      <c r="D21" s="1">
        <v>1.3325712E-2</v>
      </c>
      <c r="E21" s="1">
        <v>2.4407560000000001E-3</v>
      </c>
      <c r="F21" s="1">
        <v>2.060606E-3</v>
      </c>
      <c r="I21" s="3" t="s">
        <v>149</v>
      </c>
      <c r="J21" s="3" t="s">
        <v>150</v>
      </c>
      <c r="K21" s="3" t="s">
        <v>151</v>
      </c>
      <c r="L21" s="3" t="s">
        <v>152</v>
      </c>
      <c r="M21" s="3" t="s">
        <v>153</v>
      </c>
      <c r="N21" s="3" t="s">
        <v>154</v>
      </c>
      <c r="O21" s="3"/>
    </row>
    <row r="22" spans="1:15" ht="14.25">
      <c r="A22" s="1" t="s">
        <v>26</v>
      </c>
      <c r="B22" s="1">
        <v>1.8995419999999999E-3</v>
      </c>
      <c r="C22" s="1">
        <v>1.3676832999999999E-2</v>
      </c>
      <c r="D22" s="1">
        <v>4.3049551999999998E-2</v>
      </c>
      <c r="E22" s="1">
        <v>1.7129670999999999E-2</v>
      </c>
      <c r="F22" s="1">
        <v>1.1515152000000001E-2</v>
      </c>
      <c r="I22" s="3" t="s">
        <v>155</v>
      </c>
      <c r="J22" s="3" t="s">
        <v>156</v>
      </c>
      <c r="K22" s="3" t="s">
        <v>157</v>
      </c>
      <c r="L22" s="3" t="s">
        <v>158</v>
      </c>
      <c r="M22" s="3" t="s">
        <v>106</v>
      </c>
      <c r="N22" s="3" t="s">
        <v>159</v>
      </c>
      <c r="O22" s="3"/>
    </row>
    <row r="23" spans="1:15" ht="14.25">
      <c r="A23" s="1" t="s">
        <v>27</v>
      </c>
      <c r="B23" s="1">
        <v>8.4078099999999997E-4</v>
      </c>
      <c r="C23" s="1">
        <v>3.94014E-3</v>
      </c>
      <c r="D23" s="1">
        <v>6.0019289999999996E-3</v>
      </c>
      <c r="E23" s="1">
        <v>5.9021919999999997E-3</v>
      </c>
      <c r="F23" s="1">
        <v>3.6969699999999999E-3</v>
      </c>
      <c r="I23" s="3" t="s">
        <v>160</v>
      </c>
      <c r="J23" s="3" t="s">
        <v>161</v>
      </c>
      <c r="K23" s="3" t="s">
        <v>162</v>
      </c>
      <c r="L23" s="3" t="s">
        <v>163</v>
      </c>
      <c r="M23" s="3" t="s">
        <v>164</v>
      </c>
      <c r="N23" s="3" t="s">
        <v>165</v>
      </c>
      <c r="O23" s="3"/>
    </row>
    <row r="24" spans="1:15" ht="14.25">
      <c r="A24" s="1" t="s">
        <v>28</v>
      </c>
      <c r="B24" s="1">
        <v>2.8773394000000001E-2</v>
      </c>
      <c r="C24" s="1">
        <v>9.8389847000000002E-2</v>
      </c>
      <c r="D24" s="1">
        <v>5.1909542000000003E-2</v>
      </c>
      <c r="E24" s="1">
        <v>9.7630249999999998E-3</v>
      </c>
      <c r="F24" s="1">
        <v>3.2121212000000003E-2</v>
      </c>
      <c r="I24" s="3" t="s">
        <v>166</v>
      </c>
      <c r="J24" s="3" t="s">
        <v>167</v>
      </c>
      <c r="K24" s="3" t="s">
        <v>168</v>
      </c>
      <c r="L24" s="3" t="s">
        <v>169</v>
      </c>
      <c r="M24" s="3" t="s">
        <v>170</v>
      </c>
      <c r="N24" s="3" t="s">
        <v>171</v>
      </c>
      <c r="O24" s="3"/>
    </row>
    <row r="25" spans="1:15" ht="14.25">
      <c r="A25" s="1" t="s">
        <v>29</v>
      </c>
      <c r="B25" s="1">
        <v>1.525862E-3</v>
      </c>
      <c r="C25" s="1">
        <v>3.3680621000000001E-2</v>
      </c>
      <c r="D25" s="1">
        <v>5.8947519999999996E-3</v>
      </c>
      <c r="E25" s="1">
        <v>1.2825064000000001E-2</v>
      </c>
      <c r="F25" s="1">
        <v>2.7878790000000001E-3</v>
      </c>
      <c r="I25" s="3" t="s">
        <v>172</v>
      </c>
      <c r="J25" s="3" t="s">
        <v>173</v>
      </c>
      <c r="K25" s="3" t="s">
        <v>174</v>
      </c>
      <c r="L25" s="3" t="s">
        <v>175</v>
      </c>
      <c r="M25" s="3" t="s">
        <v>176</v>
      </c>
      <c r="N25" s="3" t="s">
        <v>177</v>
      </c>
      <c r="O25" s="3"/>
    </row>
    <row r="26" spans="1:15" ht="14.25">
      <c r="A26" s="1" t="s">
        <v>30</v>
      </c>
      <c r="B26" s="1">
        <v>1.339022E-3</v>
      </c>
      <c r="C26" s="1">
        <v>4.3568859999999999E-3</v>
      </c>
      <c r="D26" s="1">
        <v>4.322818E-3</v>
      </c>
      <c r="E26" s="1">
        <v>9.0529870000000002E-3</v>
      </c>
      <c r="F26" s="1">
        <v>3.1515150000000001E-3</v>
      </c>
      <c r="I26" s="3" t="s">
        <v>178</v>
      </c>
      <c r="J26" s="3" t="s">
        <v>179</v>
      </c>
      <c r="K26" s="3" t="s">
        <v>180</v>
      </c>
      <c r="L26" s="3" t="s">
        <v>181</v>
      </c>
      <c r="M26" s="3" t="s">
        <v>141</v>
      </c>
      <c r="N26" s="3" t="s">
        <v>182</v>
      </c>
      <c r="O26" s="3"/>
    </row>
    <row r="27" spans="1:15" ht="14.25">
      <c r="A27" s="1" t="s">
        <v>31</v>
      </c>
      <c r="B27" s="1">
        <v>4.2661849999999996E-3</v>
      </c>
      <c r="C27" s="1">
        <v>1.1593104999999999E-2</v>
      </c>
      <c r="D27" s="1">
        <v>3.3939479999999999E-3</v>
      </c>
      <c r="E27" s="1">
        <v>6.3015889999999998E-3</v>
      </c>
      <c r="F27" s="1">
        <v>5.69697E-3</v>
      </c>
      <c r="I27" s="3" t="s">
        <v>183</v>
      </c>
      <c r="J27" s="3" t="s">
        <v>184</v>
      </c>
      <c r="K27" s="3" t="s">
        <v>185</v>
      </c>
      <c r="L27" s="3" t="s">
        <v>186</v>
      </c>
      <c r="M27" s="3" t="s">
        <v>187</v>
      </c>
      <c r="N27" s="3" t="s">
        <v>188</v>
      </c>
      <c r="O27" s="3"/>
    </row>
    <row r="28" spans="1:15" ht="14.25">
      <c r="A28" s="1" t="s">
        <v>32</v>
      </c>
      <c r="B28" s="1">
        <v>7.131068E-3</v>
      </c>
      <c r="C28" s="1">
        <v>1.9852245000000001E-2</v>
      </c>
      <c r="D28" s="1">
        <v>2.0327963000000001E-2</v>
      </c>
      <c r="E28" s="1">
        <v>1.0206799999999999E-3</v>
      </c>
      <c r="F28" s="1">
        <v>6.7878790000000001E-3</v>
      </c>
      <c r="I28" s="3" t="s">
        <v>189</v>
      </c>
      <c r="J28" s="3" t="s">
        <v>190</v>
      </c>
      <c r="K28" s="3" t="s">
        <v>128</v>
      </c>
      <c r="L28" s="3" t="s">
        <v>191</v>
      </c>
      <c r="M28" s="3" t="s">
        <v>192</v>
      </c>
      <c r="N28" s="3" t="s">
        <v>193</v>
      </c>
      <c r="O28" s="3"/>
    </row>
    <row r="29" spans="1:15" ht="14.25">
      <c r="A29" s="1" t="s">
        <v>33</v>
      </c>
      <c r="B29" s="1">
        <v>2.1175220000000002E-3</v>
      </c>
      <c r="C29" s="1">
        <v>6.8194730000000004E-3</v>
      </c>
      <c r="D29" s="1">
        <v>5.8947519999999996E-3</v>
      </c>
      <c r="E29" s="1">
        <v>1.2070648999999999E-2</v>
      </c>
      <c r="F29" s="1">
        <v>1.575758E-3</v>
      </c>
      <c r="I29" s="3" t="s">
        <v>194</v>
      </c>
      <c r="J29" s="3" t="s">
        <v>195</v>
      </c>
      <c r="K29" s="3" t="s">
        <v>196</v>
      </c>
      <c r="L29" s="3" t="s">
        <v>197</v>
      </c>
      <c r="M29" s="3" t="s">
        <v>198</v>
      </c>
      <c r="N29" s="3" t="s">
        <v>199</v>
      </c>
      <c r="O29" s="3"/>
    </row>
    <row r="30" spans="1:15" ht="14.25">
      <c r="A30" s="1" t="s">
        <v>34</v>
      </c>
      <c r="B30" s="1">
        <v>1.774982E-3</v>
      </c>
      <c r="C30" s="1">
        <v>3.788596E-3</v>
      </c>
      <c r="D30" s="1">
        <v>4.5014469999999996E-3</v>
      </c>
      <c r="E30" s="1">
        <v>4.74838E-3</v>
      </c>
      <c r="F30" s="1">
        <v>3.636364E-3</v>
      </c>
      <c r="I30" s="3" t="s">
        <v>200</v>
      </c>
      <c r="J30" s="3" t="s">
        <v>201</v>
      </c>
      <c r="K30" s="3" t="s">
        <v>202</v>
      </c>
      <c r="L30" s="3" t="s">
        <v>203</v>
      </c>
      <c r="M30" s="3" t="s">
        <v>153</v>
      </c>
      <c r="N30" s="3" t="s">
        <v>204</v>
      </c>
      <c r="O30" s="3"/>
    </row>
    <row r="31" spans="1:15" ht="14.25">
      <c r="A31" s="1" t="s">
        <v>35</v>
      </c>
      <c r="B31" s="2">
        <v>9.3399999999999993E-5</v>
      </c>
      <c r="C31" s="1">
        <v>2.614131E-3</v>
      </c>
      <c r="D31" s="1">
        <v>2.0720949999999999E-3</v>
      </c>
      <c r="E31" s="1">
        <v>2.8845300000000002E-3</v>
      </c>
      <c r="F31" s="1">
        <v>3.6969699999999999E-3</v>
      </c>
      <c r="I31" s="3" t="s">
        <v>205</v>
      </c>
      <c r="J31" s="3" t="s">
        <v>206</v>
      </c>
      <c r="K31" s="3" t="s">
        <v>207</v>
      </c>
      <c r="L31" s="3" t="s">
        <v>208</v>
      </c>
      <c r="M31" s="3" t="s">
        <v>209</v>
      </c>
      <c r="N31" s="3" t="s">
        <v>210</v>
      </c>
      <c r="O31" s="3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1" sqref="F1:I6"/>
    </sheetView>
  </sheetViews>
  <sheetFormatPr defaultRowHeight="13.5"/>
  <sheetData>
    <row r="1" spans="1:9" ht="14.25">
      <c r="A1" s="3" t="s">
        <v>211</v>
      </c>
      <c r="B1" s="3" t="s">
        <v>212</v>
      </c>
      <c r="C1" s="3" t="s">
        <v>213</v>
      </c>
      <c r="D1" s="3" t="s">
        <v>214</v>
      </c>
      <c r="F1" s="3" t="s">
        <v>211</v>
      </c>
      <c r="G1" s="3" t="s">
        <v>220</v>
      </c>
      <c r="H1" s="3" t="s">
        <v>221</v>
      </c>
      <c r="I1" s="3" t="s">
        <v>214</v>
      </c>
    </row>
    <row r="2" spans="1:9" ht="14.25">
      <c r="A2" s="3" t="s">
        <v>1</v>
      </c>
      <c r="B2" s="3">
        <f>-0.237624259380657</f>
        <v>-0.23762425938065701</v>
      </c>
      <c r="C2" s="3">
        <f>-0.0619049300798609</f>
        <v>-6.19049300798609E-2</v>
      </c>
      <c r="D2" s="3" t="s">
        <v>1</v>
      </c>
      <c r="F2" s="3" t="s">
        <v>1</v>
      </c>
      <c r="G2" s="3" t="s">
        <v>222</v>
      </c>
      <c r="H2" s="3">
        <f>-0.0789287591187388</f>
        <v>-7.8928759118738798E-2</v>
      </c>
      <c r="I2" s="3" t="s">
        <v>1</v>
      </c>
    </row>
    <row r="3" spans="1:9" ht="14.25">
      <c r="A3" s="3" t="s">
        <v>2</v>
      </c>
      <c r="B3" s="3">
        <f>-0.110982463662724</f>
        <v>-0.110982463662724</v>
      </c>
      <c r="C3" s="3" t="s">
        <v>215</v>
      </c>
      <c r="D3" s="3" t="s">
        <v>2</v>
      </c>
      <c r="F3" s="3" t="s">
        <v>2</v>
      </c>
      <c r="G3" s="3">
        <f>-0.108094034142679</f>
        <v>-0.108094034142679</v>
      </c>
      <c r="H3" s="3">
        <f>-0.0812859961158264</f>
        <v>-8.1285996115826403E-2</v>
      </c>
      <c r="I3" s="3" t="s">
        <v>2</v>
      </c>
    </row>
    <row r="4" spans="1:9" ht="14.25">
      <c r="A4" s="3" t="s">
        <v>4</v>
      </c>
      <c r="B4" s="3" t="s">
        <v>216</v>
      </c>
      <c r="C4" s="3" t="s">
        <v>217</v>
      </c>
      <c r="D4" s="3" t="s">
        <v>4</v>
      </c>
      <c r="F4" s="3" t="s">
        <v>4</v>
      </c>
      <c r="G4" s="3">
        <f>-0.202914363635821</f>
        <v>-0.20291436363582099</v>
      </c>
      <c r="H4" s="3">
        <f>-0.0893015638837207</f>
        <v>-8.9301563883720694E-2</v>
      </c>
      <c r="I4" s="3" t="s">
        <v>4</v>
      </c>
    </row>
    <row r="5" spans="1:9" ht="14.25">
      <c r="A5" s="3" t="s">
        <v>3</v>
      </c>
      <c r="B5" s="3">
        <f>-0.0940983679262619</f>
        <v>-9.4098367926261903E-2</v>
      </c>
      <c r="C5" s="3" t="s">
        <v>218</v>
      </c>
      <c r="D5" s="3" t="s">
        <v>3</v>
      </c>
      <c r="F5" s="3" t="s">
        <v>3</v>
      </c>
      <c r="G5" s="3">
        <f>-0.025756837731461</f>
        <v>-2.5756837731461001E-2</v>
      </c>
      <c r="H5" s="3" t="s">
        <v>223</v>
      </c>
      <c r="I5" s="3" t="s">
        <v>3</v>
      </c>
    </row>
    <row r="6" spans="1:9" ht="14.25">
      <c r="A6" s="3" t="s">
        <v>5</v>
      </c>
      <c r="B6" s="3" t="s">
        <v>219</v>
      </c>
      <c r="C6" s="3">
        <f>-0.201395611686331</f>
        <v>-0.20139561168633099</v>
      </c>
      <c r="D6" s="3" t="s">
        <v>5</v>
      </c>
      <c r="F6" s="3" t="s">
        <v>5</v>
      </c>
      <c r="G6" s="3">
        <f>-0.000548277761186641</f>
        <v>-5.4827776118664096E-4</v>
      </c>
      <c r="H6" s="3" t="s">
        <v>224</v>
      </c>
      <c r="I6" s="3" t="s">
        <v>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J1" sqref="J1:P16"/>
    </sheetView>
  </sheetViews>
  <sheetFormatPr defaultRowHeight="13.5"/>
  <sheetData>
    <row r="1" spans="1:16" ht="14.25">
      <c r="A1" s="3" t="s">
        <v>0</v>
      </c>
      <c r="B1" s="3" t="s">
        <v>1</v>
      </c>
      <c r="C1" s="3" t="s">
        <v>2</v>
      </c>
      <c r="D1" s="3" t="s">
        <v>4</v>
      </c>
      <c r="E1" s="3" t="s">
        <v>3</v>
      </c>
      <c r="F1" s="3" t="s">
        <v>5</v>
      </c>
      <c r="G1" s="3" t="s">
        <v>225</v>
      </c>
      <c r="J1" s="3" t="s">
        <v>0</v>
      </c>
      <c r="K1" s="3" t="s">
        <v>1</v>
      </c>
      <c r="L1" s="3" t="s">
        <v>2</v>
      </c>
      <c r="M1" s="3" t="s">
        <v>4</v>
      </c>
      <c r="N1" s="3" t="s">
        <v>3</v>
      </c>
      <c r="O1" s="3" t="s">
        <v>5</v>
      </c>
      <c r="P1" s="3" t="s">
        <v>225</v>
      </c>
    </row>
    <row r="2" spans="1:16" ht="14.25">
      <c r="A2" s="3" t="s">
        <v>42</v>
      </c>
      <c r="B2" s="3" t="s">
        <v>43</v>
      </c>
      <c r="C2" s="3" t="s">
        <v>44</v>
      </c>
      <c r="D2" s="3" t="s">
        <v>45</v>
      </c>
      <c r="E2" s="3" t="s">
        <v>46</v>
      </c>
      <c r="F2" s="3" t="s">
        <v>47</v>
      </c>
      <c r="G2" s="3">
        <v>1</v>
      </c>
      <c r="J2" s="3" t="s">
        <v>10</v>
      </c>
      <c r="K2" s="3" t="s">
        <v>226</v>
      </c>
      <c r="L2" s="3" t="s">
        <v>227</v>
      </c>
      <c r="M2" s="3" t="s">
        <v>228</v>
      </c>
      <c r="N2" s="3" t="s">
        <v>229</v>
      </c>
      <c r="O2" s="3" t="s">
        <v>230</v>
      </c>
      <c r="P2" s="3">
        <v>1</v>
      </c>
    </row>
    <row r="3" spans="1:16" ht="14.25">
      <c r="A3" s="3" t="s">
        <v>36</v>
      </c>
      <c r="B3" s="3" t="s">
        <v>37</v>
      </c>
      <c r="C3" s="3" t="s">
        <v>38</v>
      </c>
      <c r="D3" s="3" t="s">
        <v>39</v>
      </c>
      <c r="E3" s="3" t="s">
        <v>40</v>
      </c>
      <c r="F3" s="3" t="s">
        <v>41</v>
      </c>
      <c r="G3" s="3">
        <v>2</v>
      </c>
      <c r="J3" s="3" t="s">
        <v>7</v>
      </c>
      <c r="K3" s="3" t="s">
        <v>231</v>
      </c>
      <c r="L3" s="3" t="s">
        <v>232</v>
      </c>
      <c r="M3" s="3" t="s">
        <v>233</v>
      </c>
      <c r="N3" s="3" t="s">
        <v>234</v>
      </c>
      <c r="O3" s="3" t="s">
        <v>235</v>
      </c>
      <c r="P3" s="3">
        <v>2</v>
      </c>
    </row>
    <row r="4" spans="1:16" ht="14.25">
      <c r="A4" s="3" t="s">
        <v>48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53</v>
      </c>
      <c r="G4" s="3">
        <v>3</v>
      </c>
      <c r="J4" s="3" t="s">
        <v>19</v>
      </c>
      <c r="K4" s="3" t="s">
        <v>236</v>
      </c>
      <c r="L4" s="3" t="s">
        <v>237</v>
      </c>
      <c r="M4" s="3" t="s">
        <v>238</v>
      </c>
      <c r="N4" s="3" t="s">
        <v>239</v>
      </c>
      <c r="O4" s="3" t="s">
        <v>240</v>
      </c>
      <c r="P4" s="3">
        <v>3</v>
      </c>
    </row>
    <row r="5" spans="1:16" ht="14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3" t="s">
        <v>59</v>
      </c>
      <c r="G5" s="3">
        <v>4</v>
      </c>
      <c r="J5" s="3" t="s">
        <v>28</v>
      </c>
      <c r="K5" s="3" t="s">
        <v>241</v>
      </c>
      <c r="L5" s="3" t="s">
        <v>242</v>
      </c>
      <c r="M5" s="3" t="s">
        <v>243</v>
      </c>
      <c r="N5" s="3" t="s">
        <v>244</v>
      </c>
      <c r="O5" s="3" t="s">
        <v>245</v>
      </c>
      <c r="P5" s="3">
        <v>4</v>
      </c>
    </row>
    <row r="6" spans="1:16" ht="14.25">
      <c r="A6" s="3" t="s">
        <v>60</v>
      </c>
      <c r="B6" s="3" t="s">
        <v>61</v>
      </c>
      <c r="C6" s="3" t="s">
        <v>62</v>
      </c>
      <c r="D6" s="3" t="s">
        <v>63</v>
      </c>
      <c r="E6" s="3" t="s">
        <v>64</v>
      </c>
      <c r="F6" s="3" t="s">
        <v>65</v>
      </c>
      <c r="G6" s="3">
        <v>5</v>
      </c>
      <c r="J6" s="3" t="s">
        <v>24</v>
      </c>
      <c r="K6" s="3" t="s">
        <v>246</v>
      </c>
      <c r="L6" s="3" t="s">
        <v>247</v>
      </c>
      <c r="M6" s="3" t="s">
        <v>248</v>
      </c>
      <c r="N6" s="3" t="s">
        <v>249</v>
      </c>
      <c r="O6" s="3" t="s">
        <v>250</v>
      </c>
      <c r="P6" s="3">
        <v>5</v>
      </c>
    </row>
    <row r="7" spans="1:16" ht="14.25">
      <c r="A7" s="3" t="s">
        <v>72</v>
      </c>
      <c r="B7" s="3" t="s">
        <v>73</v>
      </c>
      <c r="C7" s="3" t="s">
        <v>74</v>
      </c>
      <c r="D7" s="3" t="s">
        <v>75</v>
      </c>
      <c r="E7" s="3" t="s">
        <v>76</v>
      </c>
      <c r="F7" s="3" t="s">
        <v>77</v>
      </c>
      <c r="G7" s="3">
        <v>6</v>
      </c>
      <c r="J7" s="3" t="s">
        <v>8</v>
      </c>
      <c r="K7" s="3" t="s">
        <v>251</v>
      </c>
      <c r="L7" s="3" t="s">
        <v>252</v>
      </c>
      <c r="M7" s="3" t="s">
        <v>253</v>
      </c>
      <c r="N7" s="3" t="s">
        <v>254</v>
      </c>
      <c r="O7" s="3" t="s">
        <v>255</v>
      </c>
      <c r="P7" s="3">
        <v>6</v>
      </c>
    </row>
    <row r="8" spans="1:16" ht="14.25">
      <c r="A8" s="3" t="s">
        <v>66</v>
      </c>
      <c r="B8" s="3" t="s">
        <v>67</v>
      </c>
      <c r="C8" s="3" t="s">
        <v>68</v>
      </c>
      <c r="D8" s="3" t="s">
        <v>69</v>
      </c>
      <c r="E8" s="3" t="s">
        <v>70</v>
      </c>
      <c r="F8" s="3" t="s">
        <v>71</v>
      </c>
      <c r="G8" s="3">
        <v>7</v>
      </c>
      <c r="J8" s="3" t="s">
        <v>32</v>
      </c>
      <c r="K8" s="3" t="s">
        <v>256</v>
      </c>
      <c r="L8" s="3" t="s">
        <v>257</v>
      </c>
      <c r="M8" s="3" t="s">
        <v>258</v>
      </c>
      <c r="N8" s="3" t="s">
        <v>259</v>
      </c>
      <c r="O8" s="3" t="s">
        <v>260</v>
      </c>
      <c r="P8" s="3">
        <v>7</v>
      </c>
    </row>
    <row r="9" spans="1:16" ht="14.25">
      <c r="A9" s="3" t="s">
        <v>108</v>
      </c>
      <c r="B9" s="3" t="s">
        <v>109</v>
      </c>
      <c r="C9" s="3" t="s">
        <v>110</v>
      </c>
      <c r="D9" s="3" t="s">
        <v>111</v>
      </c>
      <c r="E9" s="3" t="s">
        <v>112</v>
      </c>
      <c r="F9" s="3" t="s">
        <v>113</v>
      </c>
      <c r="G9" s="3">
        <v>8</v>
      </c>
      <c r="J9" s="3" t="s">
        <v>29</v>
      </c>
      <c r="K9" s="3" t="s">
        <v>261</v>
      </c>
      <c r="L9" s="3" t="s">
        <v>262</v>
      </c>
      <c r="M9" s="3" t="s">
        <v>263</v>
      </c>
      <c r="N9" s="3" t="s">
        <v>264</v>
      </c>
      <c r="O9" s="3" t="s">
        <v>265</v>
      </c>
      <c r="P9" s="3">
        <v>8</v>
      </c>
    </row>
    <row r="10" spans="1:16" ht="14.25">
      <c r="A10" s="3" t="s">
        <v>78</v>
      </c>
      <c r="B10" s="3" t="s">
        <v>79</v>
      </c>
      <c r="C10" s="3" t="s">
        <v>80</v>
      </c>
      <c r="D10" s="3" t="s">
        <v>81</v>
      </c>
      <c r="E10" s="3" t="s">
        <v>82</v>
      </c>
      <c r="F10" s="3" t="s">
        <v>83</v>
      </c>
      <c r="G10" s="3">
        <v>9</v>
      </c>
      <c r="J10" s="3" t="s">
        <v>11</v>
      </c>
      <c r="K10" s="3" t="s">
        <v>266</v>
      </c>
      <c r="L10" s="3" t="s">
        <v>267</v>
      </c>
      <c r="M10" s="3" t="s">
        <v>268</v>
      </c>
      <c r="N10" s="3" t="s">
        <v>269</v>
      </c>
      <c r="O10" s="3" t="s">
        <v>270</v>
      </c>
      <c r="P10" s="3">
        <v>9</v>
      </c>
    </row>
    <row r="11" spans="1:16" ht="14.25">
      <c r="A11" s="3" t="s">
        <v>90</v>
      </c>
      <c r="B11" s="3" t="s">
        <v>91</v>
      </c>
      <c r="C11" s="3" t="s">
        <v>92</v>
      </c>
      <c r="D11" s="3" t="s">
        <v>93</v>
      </c>
      <c r="E11" s="3" t="s">
        <v>94</v>
      </c>
      <c r="F11" s="3" t="s">
        <v>95</v>
      </c>
      <c r="G11" s="3">
        <v>10</v>
      </c>
      <c r="J11" s="3" t="s">
        <v>31</v>
      </c>
      <c r="K11" s="3" t="s">
        <v>271</v>
      </c>
      <c r="L11" s="3" t="s">
        <v>272</v>
      </c>
      <c r="M11" s="3" t="s">
        <v>273</v>
      </c>
      <c r="N11" s="3" t="s">
        <v>274</v>
      </c>
      <c r="O11" s="3" t="s">
        <v>275</v>
      </c>
      <c r="P11" s="3">
        <v>10</v>
      </c>
    </row>
    <row r="12" spans="1:16" ht="14.25">
      <c r="A12" s="3" t="s">
        <v>84</v>
      </c>
      <c r="B12" s="3" t="s">
        <v>85</v>
      </c>
      <c r="C12" s="3" t="s">
        <v>86</v>
      </c>
      <c r="D12" s="3" t="s">
        <v>87</v>
      </c>
      <c r="E12" s="3" t="s">
        <v>88</v>
      </c>
      <c r="F12" s="3" t="s">
        <v>89</v>
      </c>
      <c r="G12" s="3">
        <v>11</v>
      </c>
      <c r="J12" s="3" t="s">
        <v>6</v>
      </c>
      <c r="K12" s="3" t="s">
        <v>276</v>
      </c>
      <c r="L12" s="3" t="s">
        <v>277</v>
      </c>
      <c r="M12" s="3" t="s">
        <v>278</v>
      </c>
      <c r="N12" s="3" t="s">
        <v>279</v>
      </c>
      <c r="O12" s="3" t="s">
        <v>280</v>
      </c>
      <c r="P12" s="3">
        <v>11</v>
      </c>
    </row>
    <row r="13" spans="1:16" ht="14.25">
      <c r="A13" s="3" t="s">
        <v>120</v>
      </c>
      <c r="B13" s="3" t="s">
        <v>121</v>
      </c>
      <c r="C13" s="3" t="s">
        <v>122</v>
      </c>
      <c r="D13" s="3" t="s">
        <v>123</v>
      </c>
      <c r="E13" s="3" t="s">
        <v>124</v>
      </c>
      <c r="F13" s="3" t="s">
        <v>125</v>
      </c>
      <c r="G13" s="3">
        <v>12</v>
      </c>
      <c r="J13" s="3" t="s">
        <v>15</v>
      </c>
      <c r="K13" s="3" t="s">
        <v>281</v>
      </c>
      <c r="L13" s="3" t="s">
        <v>282</v>
      </c>
      <c r="M13" s="3" t="s">
        <v>283</v>
      </c>
      <c r="N13" s="3" t="s">
        <v>284</v>
      </c>
      <c r="O13" s="3" t="s">
        <v>285</v>
      </c>
      <c r="P13" s="3">
        <v>12</v>
      </c>
    </row>
    <row r="14" spans="1:16" ht="14.25">
      <c r="A14" s="3" t="s">
        <v>96</v>
      </c>
      <c r="B14" s="3" t="s">
        <v>97</v>
      </c>
      <c r="C14" s="3" t="s">
        <v>98</v>
      </c>
      <c r="D14" s="3" t="s">
        <v>99</v>
      </c>
      <c r="E14" s="3" t="s">
        <v>100</v>
      </c>
      <c r="F14" s="3" t="s">
        <v>101</v>
      </c>
      <c r="G14" s="3">
        <v>13</v>
      </c>
      <c r="J14" s="3" t="s">
        <v>17</v>
      </c>
      <c r="K14" s="3" t="s">
        <v>286</v>
      </c>
      <c r="L14" s="3" t="s">
        <v>287</v>
      </c>
      <c r="M14" s="3" t="s">
        <v>288</v>
      </c>
      <c r="N14" s="3" t="s">
        <v>289</v>
      </c>
      <c r="O14" s="3" t="s">
        <v>290</v>
      </c>
      <c r="P14" s="3">
        <v>13</v>
      </c>
    </row>
    <row r="15" spans="1:16" ht="14.25">
      <c r="A15" s="3" t="s">
        <v>102</v>
      </c>
      <c r="B15" s="3" t="s">
        <v>103</v>
      </c>
      <c r="C15" s="3" t="s">
        <v>104</v>
      </c>
      <c r="D15" s="3" t="s">
        <v>105</v>
      </c>
      <c r="E15" s="3" t="s">
        <v>106</v>
      </c>
      <c r="F15" s="3" t="s">
        <v>107</v>
      </c>
      <c r="G15" s="3">
        <v>14</v>
      </c>
      <c r="J15" s="3" t="s">
        <v>13</v>
      </c>
      <c r="K15" s="3" t="s">
        <v>291</v>
      </c>
      <c r="L15" s="3" t="s">
        <v>292</v>
      </c>
      <c r="M15" s="3" t="s">
        <v>293</v>
      </c>
      <c r="N15" s="3" t="s">
        <v>294</v>
      </c>
      <c r="O15" s="3" t="s">
        <v>295</v>
      </c>
      <c r="P15" s="3">
        <v>14</v>
      </c>
    </row>
    <row r="16" spans="1:16" ht="14.25">
      <c r="A16" s="3" t="s">
        <v>114</v>
      </c>
      <c r="B16" s="3" t="s">
        <v>115</v>
      </c>
      <c r="C16" s="3" t="s">
        <v>116</v>
      </c>
      <c r="D16" s="3" t="s">
        <v>117</v>
      </c>
      <c r="E16" s="3" t="s">
        <v>118</v>
      </c>
      <c r="F16" s="3" t="s">
        <v>119</v>
      </c>
      <c r="G16" s="3">
        <v>15</v>
      </c>
      <c r="J16" s="3" t="s">
        <v>33</v>
      </c>
      <c r="K16" s="3" t="s">
        <v>296</v>
      </c>
      <c r="L16" s="3" t="s">
        <v>297</v>
      </c>
      <c r="M16" s="3" t="s">
        <v>298</v>
      </c>
      <c r="N16" s="3" t="s">
        <v>264</v>
      </c>
      <c r="O16" s="3" t="s">
        <v>299</v>
      </c>
      <c r="P16" s="3">
        <v>15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workbookViewId="0">
      <selection sqref="A1:AG6"/>
    </sheetView>
  </sheetViews>
  <sheetFormatPr defaultRowHeight="13.5"/>
  <sheetData>
    <row r="1" spans="1:33">
      <c r="A1" s="4"/>
      <c r="B1" s="4">
        <v>27</v>
      </c>
      <c r="C1" s="4">
        <v>34</v>
      </c>
      <c r="D1" s="4">
        <v>39</v>
      </c>
      <c r="E1" s="4">
        <v>60</v>
      </c>
      <c r="F1" s="4">
        <v>70</v>
      </c>
      <c r="G1" s="4">
        <v>79</v>
      </c>
      <c r="H1" s="4">
        <v>85</v>
      </c>
      <c r="I1" s="4">
        <v>92</v>
      </c>
      <c r="J1" s="1"/>
      <c r="K1" s="1"/>
      <c r="L1" s="1"/>
      <c r="M1" s="4"/>
      <c r="N1" s="4">
        <v>27</v>
      </c>
      <c r="O1" s="4">
        <v>34</v>
      </c>
      <c r="P1" s="4">
        <v>39</v>
      </c>
      <c r="Q1" s="4">
        <v>60</v>
      </c>
      <c r="R1" s="4">
        <v>70</v>
      </c>
      <c r="S1" s="4">
        <v>79</v>
      </c>
      <c r="T1" s="4">
        <v>85</v>
      </c>
      <c r="U1" s="4">
        <v>92</v>
      </c>
      <c r="V1" s="1"/>
      <c r="W1" s="1"/>
      <c r="X1" s="1"/>
      <c r="Y1" s="1"/>
      <c r="Z1" s="4">
        <v>27</v>
      </c>
      <c r="AA1" s="4">
        <v>34</v>
      </c>
      <c r="AB1" s="4">
        <v>39</v>
      </c>
      <c r="AC1" s="4">
        <v>60</v>
      </c>
      <c r="AD1" s="4">
        <v>70</v>
      </c>
      <c r="AE1" s="4">
        <v>79</v>
      </c>
      <c r="AF1" s="4">
        <v>85</v>
      </c>
      <c r="AG1" s="4">
        <v>92</v>
      </c>
    </row>
    <row r="2" spans="1:33">
      <c r="A2" s="4" t="s">
        <v>1</v>
      </c>
      <c r="B2" s="5">
        <v>194.33</v>
      </c>
      <c r="C2" s="5">
        <v>985.09</v>
      </c>
      <c r="D2" s="5">
        <v>1636.46</v>
      </c>
      <c r="E2" s="5">
        <v>1140.56</v>
      </c>
      <c r="F2" s="5">
        <v>1056.5999999999999</v>
      </c>
      <c r="G2" s="5">
        <v>1264.67</v>
      </c>
      <c r="H2" s="5">
        <v>1114.31</v>
      </c>
      <c r="I2" s="5">
        <v>1060.51</v>
      </c>
      <c r="J2" s="1"/>
      <c r="K2" s="1"/>
      <c r="L2" s="1"/>
      <c r="M2" s="4" t="s">
        <v>1</v>
      </c>
      <c r="N2" s="4">
        <v>0.32</v>
      </c>
      <c r="O2" s="4">
        <v>0.13</v>
      </c>
      <c r="P2" s="4">
        <v>-0.05</v>
      </c>
      <c r="Q2" s="4">
        <v>-1.02</v>
      </c>
      <c r="R2" s="4">
        <v>0.11</v>
      </c>
      <c r="S2" s="4">
        <v>-0.2</v>
      </c>
      <c r="T2" s="4">
        <v>0.12</v>
      </c>
      <c r="U2" s="4">
        <v>-0.1</v>
      </c>
      <c r="V2" s="1"/>
      <c r="W2" s="1"/>
      <c r="X2" s="1"/>
      <c r="Y2" s="4" t="s">
        <v>1</v>
      </c>
      <c r="Z2" s="5">
        <v>78.97</v>
      </c>
      <c r="AA2" s="5">
        <v>175.94</v>
      </c>
      <c r="AB2" s="5">
        <v>352.29</v>
      </c>
      <c r="AC2" s="5">
        <v>517.75</v>
      </c>
      <c r="AD2" s="5">
        <v>238.99</v>
      </c>
      <c r="AE2" s="5">
        <v>343.65</v>
      </c>
      <c r="AF2" s="5">
        <v>118.26</v>
      </c>
      <c r="AG2" s="5">
        <v>75.27</v>
      </c>
    </row>
    <row r="3" spans="1:33">
      <c r="A3" s="4" t="s">
        <v>2</v>
      </c>
      <c r="B3" s="5">
        <v>189.88</v>
      </c>
      <c r="C3" s="5">
        <v>630.98</v>
      </c>
      <c r="D3" s="5">
        <v>1244.1099999999999</v>
      </c>
      <c r="E3" s="5">
        <v>909.65</v>
      </c>
      <c r="F3" s="5">
        <v>522</v>
      </c>
      <c r="G3" s="5">
        <v>1298.8</v>
      </c>
      <c r="H3" s="5">
        <v>1076.82</v>
      </c>
      <c r="I3" s="5">
        <v>529.08000000000004</v>
      </c>
      <c r="J3" s="1"/>
      <c r="K3" s="1"/>
      <c r="L3" s="1"/>
      <c r="M3" s="4" t="s">
        <v>2</v>
      </c>
      <c r="N3" s="4">
        <v>-0.3</v>
      </c>
      <c r="O3" s="4">
        <v>0.12</v>
      </c>
      <c r="P3" s="4">
        <v>-0.05</v>
      </c>
      <c r="Q3" s="4">
        <v>-1.1599999999999999</v>
      </c>
      <c r="R3" s="4">
        <v>0.12</v>
      </c>
      <c r="S3" s="4">
        <v>-0.2</v>
      </c>
      <c r="T3" s="4">
        <v>-0.1</v>
      </c>
      <c r="U3" s="4">
        <v>-0.18</v>
      </c>
      <c r="V3" s="1"/>
      <c r="W3" s="1"/>
      <c r="X3" s="1"/>
      <c r="Y3" s="4" t="s">
        <v>2</v>
      </c>
      <c r="Z3" s="5">
        <v>69.09</v>
      </c>
      <c r="AA3" s="5">
        <v>149.22</v>
      </c>
      <c r="AB3" s="5">
        <v>126.24</v>
      </c>
      <c r="AC3" s="5">
        <v>333.68</v>
      </c>
      <c r="AD3" s="5">
        <v>55.88</v>
      </c>
      <c r="AE3" s="5">
        <v>187.52</v>
      </c>
      <c r="AF3" s="5">
        <v>127.44</v>
      </c>
      <c r="AG3" s="5">
        <v>36.369999999999997</v>
      </c>
    </row>
    <row r="4" spans="1:33">
      <c r="A4" s="4" t="s">
        <v>4</v>
      </c>
      <c r="B4" s="5">
        <v>185.91</v>
      </c>
      <c r="C4" s="5">
        <v>710.21</v>
      </c>
      <c r="D4" s="5">
        <v>1362.63</v>
      </c>
      <c r="E4" s="5">
        <v>1037.18</v>
      </c>
      <c r="F4" s="5">
        <v>729.93</v>
      </c>
      <c r="G4" s="5">
        <v>1391.17</v>
      </c>
      <c r="H4" s="5">
        <v>1102.24</v>
      </c>
      <c r="I4" s="5">
        <v>712.16</v>
      </c>
      <c r="J4" s="1"/>
      <c r="K4" s="1"/>
      <c r="L4" s="1"/>
      <c r="M4" s="4" t="s">
        <v>4</v>
      </c>
      <c r="N4" s="4">
        <v>0.02</v>
      </c>
      <c r="O4" s="4">
        <v>-0.1</v>
      </c>
      <c r="P4" s="4">
        <v>-0.28999999999999998</v>
      </c>
      <c r="Q4" s="4">
        <v>-0.1</v>
      </c>
      <c r="R4" s="4">
        <v>-0.08</v>
      </c>
      <c r="S4" s="4">
        <v>-0.28000000000000003</v>
      </c>
      <c r="T4" s="4">
        <v>-0.15</v>
      </c>
      <c r="U4" s="4">
        <v>-0.12</v>
      </c>
      <c r="V4" s="1"/>
      <c r="W4" s="1"/>
      <c r="X4" s="1"/>
      <c r="Y4" s="4" t="s">
        <v>4</v>
      </c>
      <c r="Z4" s="5">
        <v>67.67</v>
      </c>
      <c r="AA4" s="5">
        <v>120.12</v>
      </c>
      <c r="AB4" s="5">
        <v>224.58</v>
      </c>
      <c r="AC4" s="5">
        <v>314.5</v>
      </c>
      <c r="AD4" s="5">
        <v>92.09</v>
      </c>
      <c r="AE4" s="5">
        <v>296.73</v>
      </c>
      <c r="AF4" s="5">
        <v>177.14</v>
      </c>
      <c r="AG4" s="5">
        <v>40.229999999999997</v>
      </c>
    </row>
    <row r="5" spans="1:33">
      <c r="A5" s="4" t="s">
        <v>3</v>
      </c>
      <c r="B5" s="5">
        <v>187.91</v>
      </c>
      <c r="C5" s="5">
        <v>812.21</v>
      </c>
      <c r="D5" s="5">
        <v>1608.58</v>
      </c>
      <c r="E5" s="5">
        <v>1303.31</v>
      </c>
      <c r="F5" s="5">
        <v>1023.35</v>
      </c>
      <c r="G5" s="5">
        <v>1292.1500000000001</v>
      </c>
      <c r="H5" s="5">
        <v>1209.1300000000001</v>
      </c>
      <c r="I5" s="5">
        <v>1066.26</v>
      </c>
      <c r="J5" s="1"/>
      <c r="K5" s="1"/>
      <c r="L5" s="1"/>
      <c r="M5" s="4" t="s">
        <v>3</v>
      </c>
      <c r="N5" s="4">
        <v>0.34</v>
      </c>
      <c r="O5" s="4">
        <v>0.41</v>
      </c>
      <c r="P5" s="4">
        <v>-0.25</v>
      </c>
      <c r="Q5" s="4">
        <v>-0.66</v>
      </c>
      <c r="R5" s="4">
        <v>-0.12</v>
      </c>
      <c r="S5" s="4">
        <v>-0.12</v>
      </c>
      <c r="T5" s="4">
        <v>-0.27</v>
      </c>
      <c r="U5" s="4">
        <v>-0.48</v>
      </c>
      <c r="V5" s="1"/>
      <c r="W5" s="1"/>
      <c r="X5" s="1"/>
      <c r="Y5" s="4" t="s">
        <v>3</v>
      </c>
      <c r="Z5" s="5">
        <v>23.22</v>
      </c>
      <c r="AA5" s="5">
        <v>154.30000000000001</v>
      </c>
      <c r="AB5" s="5">
        <v>316.97000000000003</v>
      </c>
      <c r="AC5" s="5">
        <v>481.1</v>
      </c>
      <c r="AD5" s="5">
        <v>105.98</v>
      </c>
      <c r="AE5" s="1">
        <v>367.82</v>
      </c>
      <c r="AF5" s="5">
        <v>69.540000000000006</v>
      </c>
      <c r="AG5" s="5">
        <v>64.81</v>
      </c>
    </row>
    <row r="6" spans="1:33">
      <c r="A6" s="4" t="s">
        <v>5</v>
      </c>
      <c r="B6" s="5">
        <v>189.91</v>
      </c>
      <c r="C6" s="5">
        <v>913.21</v>
      </c>
      <c r="D6" s="5">
        <v>1485.69</v>
      </c>
      <c r="E6" s="5">
        <v>1263.1300000000001</v>
      </c>
      <c r="F6" s="5">
        <v>971.21</v>
      </c>
      <c r="G6" s="5">
        <v>1355.61</v>
      </c>
      <c r="H6" s="5">
        <v>1140.42</v>
      </c>
      <c r="I6" s="5">
        <v>959.98</v>
      </c>
      <c r="J6" s="1"/>
      <c r="K6" s="1"/>
      <c r="L6" s="1"/>
      <c r="M6" s="4" t="s">
        <v>5</v>
      </c>
      <c r="N6" s="4">
        <v>0.02</v>
      </c>
      <c r="O6" s="4">
        <v>-0.08</v>
      </c>
      <c r="P6" s="4">
        <v>-0.25</v>
      </c>
      <c r="Q6" s="4">
        <v>-0.18</v>
      </c>
      <c r="R6" s="4">
        <v>-0.11</v>
      </c>
      <c r="S6" s="4">
        <v>-0.11</v>
      </c>
      <c r="T6" s="4">
        <v>-0.13</v>
      </c>
      <c r="U6" s="4">
        <v>-0.1</v>
      </c>
      <c r="V6" s="1"/>
      <c r="W6" s="1"/>
      <c r="X6" s="1"/>
      <c r="Y6" s="4" t="s">
        <v>5</v>
      </c>
      <c r="Z6" s="5">
        <v>54.57</v>
      </c>
      <c r="AA6" s="5">
        <v>116.69</v>
      </c>
      <c r="AB6" s="5">
        <v>295.57</v>
      </c>
      <c r="AC6" s="5">
        <v>362.58</v>
      </c>
      <c r="AD6" s="5">
        <v>61.36</v>
      </c>
      <c r="AE6" s="5">
        <v>368.07</v>
      </c>
      <c r="AF6" s="5">
        <v>136.61000000000001</v>
      </c>
      <c r="AG6" s="5">
        <v>52.54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Data Fig 3</vt:lpstr>
      <vt:lpstr>Data Fig 2</vt:lpstr>
      <vt:lpstr>Data Fig 4</vt:lpstr>
      <vt:lpstr>Data Fig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dcterms:created xsi:type="dcterms:W3CDTF">2022-01-15T11:18:55Z</dcterms:created>
  <dcterms:modified xsi:type="dcterms:W3CDTF">2022-01-15T11:28:07Z</dcterms:modified>
</cp:coreProperties>
</file>