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527"/>
  <workbookPr showInkAnnotation="0"/>
  <mc:AlternateContent xmlns:mc="http://schemas.openxmlformats.org/markup-compatibility/2006">
    <mc:Choice Requires="x15">
      <x15ac:absPath xmlns:x15ac="http://schemas.microsoft.com/office/spreadsheetml/2010/11/ac" url="D:\新建文件夹\黄地安消\投稿\补充\"/>
    </mc:Choice>
  </mc:AlternateContent>
  <xr:revisionPtr revIDLastSave="0" documentId="8_{ABB90E31-C074-400F-9847-53A06AB4C50E}" xr6:coauthVersionLast="47" xr6:coauthVersionMax="47" xr10:uidLastSave="{00000000-0000-0000-0000-000000000000}"/>
  <bookViews>
    <workbookView xWindow="-108" yWindow="-108" windowWidth="23256" windowHeight="12576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" i="1" l="1"/>
  <c r="P7" i="1" s="1"/>
  <c r="V7" i="1" s="1"/>
  <c r="AB7" i="1" s="1"/>
  <c r="I3" i="1"/>
  <c r="O8" i="1" s="1"/>
  <c r="U8" i="1" s="1"/>
  <c r="AA8" i="1" s="1"/>
  <c r="I4" i="1"/>
  <c r="I7" i="1"/>
  <c r="J7" i="1"/>
  <c r="X9" i="1" s="1"/>
  <c r="AD9" i="1" s="1"/>
  <c r="M7" i="1"/>
  <c r="N7" i="1"/>
  <c r="T7" i="1" s="1"/>
  <c r="Z7" i="1" s="1"/>
  <c r="O7" i="1"/>
  <c r="Q7" i="1"/>
  <c r="R7" i="1"/>
  <c r="X7" i="1" s="1"/>
  <c r="AD7" i="1" s="1"/>
  <c r="I8" i="1"/>
  <c r="N8" i="1"/>
  <c r="P8" i="1"/>
  <c r="I9" i="1"/>
  <c r="J9" i="1" s="1"/>
  <c r="K9" i="1" s="1"/>
  <c r="L9" i="1" s="1"/>
  <c r="M9" i="1"/>
  <c r="S9" i="1" s="1"/>
  <c r="Y9" i="1" s="1"/>
  <c r="N9" i="1"/>
  <c r="O9" i="1"/>
  <c r="P9" i="1"/>
  <c r="V9" i="1" s="1"/>
  <c r="AB9" i="1" s="1"/>
  <c r="Q9" i="1"/>
  <c r="R9" i="1"/>
  <c r="I12" i="1"/>
  <c r="J12" i="1"/>
  <c r="S14" i="1" s="1"/>
  <c r="Y14" i="1" s="1"/>
  <c r="M12" i="1"/>
  <c r="S12" i="1" s="1"/>
  <c r="Y12" i="1" s="1"/>
  <c r="N12" i="1"/>
  <c r="T12" i="1" s="1"/>
  <c r="Z12" i="1" s="1"/>
  <c r="P12" i="1"/>
  <c r="Q12" i="1"/>
  <c r="W12" i="1" s="1"/>
  <c r="AC12" i="1" s="1"/>
  <c r="R12" i="1"/>
  <c r="V12" i="1"/>
  <c r="AB12" i="1" s="1"/>
  <c r="X12" i="1"/>
  <c r="AD12" i="1"/>
  <c r="I13" i="1"/>
  <c r="J13" i="1" s="1"/>
  <c r="K13" i="1" s="1"/>
  <c r="L13" i="1" s="1"/>
  <c r="M13" i="1"/>
  <c r="N13" i="1"/>
  <c r="T13" i="1" s="1"/>
  <c r="Z13" i="1" s="1"/>
  <c r="O13" i="1"/>
  <c r="U13" i="1" s="1"/>
  <c r="AA13" i="1" s="1"/>
  <c r="Q13" i="1"/>
  <c r="S13" i="1"/>
  <c r="W13" i="1"/>
  <c r="AC13" i="1" s="1"/>
  <c r="Y13" i="1"/>
  <c r="I14" i="1"/>
  <c r="J14" i="1"/>
  <c r="K14" i="1" s="1"/>
  <c r="L14" i="1" s="1"/>
  <c r="M14" i="1"/>
  <c r="N14" i="1"/>
  <c r="O14" i="1"/>
  <c r="U14" i="1" s="1"/>
  <c r="AA14" i="1" s="1"/>
  <c r="P14" i="1"/>
  <c r="V14" i="1" s="1"/>
  <c r="AB14" i="1" s="1"/>
  <c r="Q14" i="1"/>
  <c r="R14" i="1"/>
  <c r="X14" i="1" s="1"/>
  <c r="AD14" i="1" s="1"/>
  <c r="I17" i="1"/>
  <c r="J17" i="1" s="1"/>
  <c r="M17" i="1"/>
  <c r="O17" i="1"/>
  <c r="P17" i="1"/>
  <c r="Q17" i="1"/>
  <c r="R17" i="1"/>
  <c r="I18" i="1"/>
  <c r="J18" i="1"/>
  <c r="N18" i="1"/>
  <c r="P18" i="1"/>
  <c r="Q18" i="1"/>
  <c r="R18" i="1"/>
  <c r="I19" i="1"/>
  <c r="J19" i="1"/>
  <c r="M19" i="1"/>
  <c r="N19" i="1"/>
  <c r="O19" i="1"/>
  <c r="P19" i="1"/>
  <c r="Q19" i="1"/>
  <c r="R19" i="1"/>
  <c r="I22" i="1"/>
  <c r="J22" i="1"/>
  <c r="W22" i="1" s="1"/>
  <c r="AC22" i="1" s="1"/>
  <c r="K22" i="1"/>
  <c r="L22" i="1"/>
  <c r="M22" i="1"/>
  <c r="N22" i="1"/>
  <c r="T22" i="1" s="1"/>
  <c r="Z22" i="1" s="1"/>
  <c r="O22" i="1"/>
  <c r="U22" i="1" s="1"/>
  <c r="AA22" i="1" s="1"/>
  <c r="P22" i="1"/>
  <c r="Q22" i="1"/>
  <c r="R22" i="1"/>
  <c r="S22" i="1"/>
  <c r="Y22" i="1" s="1"/>
  <c r="V22" i="1"/>
  <c r="AB22" i="1" s="1"/>
  <c r="X22" i="1"/>
  <c r="AD22" i="1"/>
  <c r="I23" i="1"/>
  <c r="J23" i="1" s="1"/>
  <c r="K23" i="1" s="1"/>
  <c r="L23" i="1" s="1"/>
  <c r="M23" i="1"/>
  <c r="S23" i="1" s="1"/>
  <c r="Y23" i="1" s="1"/>
  <c r="O23" i="1"/>
  <c r="U23" i="1" s="1"/>
  <c r="AA23" i="1" s="1"/>
  <c r="Q23" i="1"/>
  <c r="W23" i="1"/>
  <c r="AC23" i="1" s="1"/>
  <c r="I24" i="1"/>
  <c r="J24" i="1"/>
  <c r="K24" i="1" s="1"/>
  <c r="L24" i="1" s="1"/>
  <c r="M24" i="1"/>
  <c r="S24" i="1" s="1"/>
  <c r="Y24" i="1" s="1"/>
  <c r="AE24" i="1" s="1"/>
  <c r="N24" i="1"/>
  <c r="T24" i="1" s="1"/>
  <c r="Z24" i="1" s="1"/>
  <c r="O24" i="1"/>
  <c r="P24" i="1"/>
  <c r="V24" i="1" s="1"/>
  <c r="AB24" i="1" s="1"/>
  <c r="Q24" i="1"/>
  <c r="W24" i="1" s="1"/>
  <c r="AC24" i="1" s="1"/>
  <c r="R24" i="1"/>
  <c r="U24" i="1"/>
  <c r="AA24" i="1" s="1"/>
  <c r="X24" i="1"/>
  <c r="AD24" i="1" s="1"/>
  <c r="K18" i="1" l="1"/>
  <c r="L18" i="1" s="1"/>
  <c r="AE22" i="1"/>
  <c r="S19" i="1"/>
  <c r="Y19" i="1" s="1"/>
  <c r="V19" i="1"/>
  <c r="AB19" i="1" s="1"/>
  <c r="U17" i="1"/>
  <c r="AA17" i="1" s="1"/>
  <c r="V18" i="1"/>
  <c r="AB18" i="1" s="1"/>
  <c r="W19" i="1"/>
  <c r="AC19" i="1" s="1"/>
  <c r="X17" i="1"/>
  <c r="AD17" i="1" s="1"/>
  <c r="K19" i="1"/>
  <c r="L19" i="1" s="1"/>
  <c r="K17" i="1"/>
  <c r="L17" i="1" s="1"/>
  <c r="U19" i="1"/>
  <c r="AA19" i="1" s="1"/>
  <c r="S17" i="1"/>
  <c r="Y17" i="1" s="1"/>
  <c r="T18" i="1"/>
  <c r="Z18" i="1" s="1"/>
  <c r="T19" i="1"/>
  <c r="Z19" i="1" s="1"/>
  <c r="AE13" i="1"/>
  <c r="W17" i="1"/>
  <c r="AC17" i="1" s="1"/>
  <c r="X19" i="1"/>
  <c r="AD19" i="1" s="1"/>
  <c r="X18" i="1"/>
  <c r="AD18" i="1" s="1"/>
  <c r="V17" i="1"/>
  <c r="AB17" i="1" s="1"/>
  <c r="AE14" i="1"/>
  <c r="W18" i="1"/>
  <c r="AC18" i="1" s="1"/>
  <c r="W9" i="1"/>
  <c r="AC9" i="1" s="1"/>
  <c r="V8" i="1"/>
  <c r="AB8" i="1" s="1"/>
  <c r="U7" i="1"/>
  <c r="AA7" i="1" s="1"/>
  <c r="N23" i="1"/>
  <c r="T23" i="1" s="1"/>
  <c r="Z23" i="1" s="1"/>
  <c r="AE23" i="1" s="1"/>
  <c r="P13" i="1"/>
  <c r="V13" i="1" s="1"/>
  <c r="AB13" i="1" s="1"/>
  <c r="O12" i="1"/>
  <c r="U12" i="1" s="1"/>
  <c r="AA12" i="1" s="1"/>
  <c r="AE12" i="1" s="1"/>
  <c r="M8" i="1"/>
  <c r="S8" i="1" s="1"/>
  <c r="Y8" i="1" s="1"/>
  <c r="AE8" i="1" s="1"/>
  <c r="S7" i="1"/>
  <c r="Y7" i="1" s="1"/>
  <c r="AE7" i="1" s="1"/>
  <c r="K7" i="1"/>
  <c r="L7" i="1" s="1"/>
  <c r="U9" i="1"/>
  <c r="AA9" i="1" s="1"/>
  <c r="W14" i="1"/>
  <c r="AC14" i="1" s="1"/>
  <c r="R8" i="1"/>
  <c r="X8" i="1" s="1"/>
  <c r="AD8" i="1" s="1"/>
  <c r="J8" i="1"/>
  <c r="K8" i="1" s="1"/>
  <c r="L8" i="1" s="1"/>
  <c r="R23" i="1"/>
  <c r="X23" i="1" s="1"/>
  <c r="AD23" i="1" s="1"/>
  <c r="O18" i="1"/>
  <c r="U18" i="1" s="1"/>
  <c r="AA18" i="1" s="1"/>
  <c r="N17" i="1"/>
  <c r="T17" i="1" s="1"/>
  <c r="Z17" i="1" s="1"/>
  <c r="K12" i="1"/>
  <c r="L12" i="1" s="1"/>
  <c r="Q8" i="1"/>
  <c r="W8" i="1" s="1"/>
  <c r="AC8" i="1" s="1"/>
  <c r="T9" i="1"/>
  <c r="Z9" i="1" s="1"/>
  <c r="AE9" i="1" s="1"/>
  <c r="T14" i="1"/>
  <c r="Z14" i="1" s="1"/>
  <c r="W7" i="1"/>
  <c r="AC7" i="1" s="1"/>
  <c r="T8" i="1"/>
  <c r="Z8" i="1" s="1"/>
  <c r="P23" i="1"/>
  <c r="V23" i="1" s="1"/>
  <c r="AB23" i="1" s="1"/>
  <c r="M18" i="1"/>
  <c r="S18" i="1" s="1"/>
  <c r="Y18" i="1" s="1"/>
  <c r="AE18" i="1" s="1"/>
  <c r="R13" i="1"/>
  <c r="X13" i="1" s="1"/>
  <c r="AD13" i="1" s="1"/>
  <c r="AE17" i="1" l="1"/>
  <c r="AE19" i="1"/>
</calcChain>
</file>

<file path=xl/sharedStrings.xml><?xml version="1.0" encoding="utf-8"?>
<sst xmlns="http://schemas.openxmlformats.org/spreadsheetml/2006/main" count="163" uniqueCount="45">
  <si>
    <t>内参</t>
  </si>
  <si>
    <t>CT1</t>
  </si>
  <si>
    <t>CT2</t>
  </si>
  <si>
    <t>CT3</t>
  </si>
  <si>
    <t>CT4</t>
  </si>
  <si>
    <t>CT5</t>
  </si>
  <si>
    <t>CT6</t>
  </si>
  <si>
    <t>Ave CT</t>
  </si>
  <si>
    <t>β-actin</t>
  </si>
  <si>
    <r>
      <t>△</t>
    </r>
    <r>
      <rPr>
        <sz val="12"/>
        <rFont val="Times New Roman"/>
        <family val="1"/>
      </rPr>
      <t>CT</t>
    </r>
  </si>
  <si>
    <r>
      <t>△△</t>
    </r>
    <r>
      <rPr>
        <sz val="12"/>
        <rFont val="Times New Roman"/>
        <family val="1"/>
      </rPr>
      <t>CT</t>
    </r>
  </si>
  <si>
    <r>
      <rPr>
        <sz val="12"/>
        <rFont val="宋体"/>
        <charset val="134"/>
      </rPr>
      <t>△</t>
    </r>
    <r>
      <rPr>
        <sz val="12"/>
        <rFont val="Times New Roman"/>
        <family val="1"/>
      </rPr>
      <t>CT1</t>
    </r>
  </si>
  <si>
    <r>
      <rPr>
        <sz val="12"/>
        <rFont val="宋体"/>
        <charset val="134"/>
      </rPr>
      <t>△</t>
    </r>
    <r>
      <rPr>
        <sz val="12"/>
        <rFont val="Times New Roman"/>
        <family val="1"/>
      </rPr>
      <t>CT2</t>
    </r>
  </si>
  <si>
    <r>
      <rPr>
        <sz val="12"/>
        <rFont val="宋体"/>
        <charset val="134"/>
      </rPr>
      <t>△</t>
    </r>
    <r>
      <rPr>
        <sz val="12"/>
        <rFont val="Times New Roman"/>
        <family val="1"/>
      </rPr>
      <t>CT3</t>
    </r>
  </si>
  <si>
    <r>
      <rPr>
        <sz val="12"/>
        <rFont val="宋体"/>
        <charset val="134"/>
      </rPr>
      <t>△</t>
    </r>
    <r>
      <rPr>
        <sz val="12"/>
        <rFont val="Times New Roman"/>
        <family val="1"/>
      </rPr>
      <t>CT4</t>
    </r>
  </si>
  <si>
    <r>
      <rPr>
        <sz val="12"/>
        <rFont val="宋体"/>
        <charset val="134"/>
      </rPr>
      <t>△</t>
    </r>
    <r>
      <rPr>
        <sz val="12"/>
        <rFont val="Times New Roman"/>
        <family val="1"/>
      </rPr>
      <t>CT5</t>
    </r>
  </si>
  <si>
    <r>
      <rPr>
        <sz val="12"/>
        <rFont val="宋体"/>
        <charset val="134"/>
      </rPr>
      <t>△</t>
    </r>
    <r>
      <rPr>
        <sz val="12"/>
        <rFont val="Times New Roman"/>
        <family val="1"/>
      </rPr>
      <t>CT6</t>
    </r>
  </si>
  <si>
    <r>
      <rPr>
        <sz val="12"/>
        <rFont val="宋体"/>
        <charset val="134"/>
      </rPr>
      <t>△△</t>
    </r>
    <r>
      <rPr>
        <sz val="12"/>
        <rFont val="Times New Roman"/>
        <family val="1"/>
      </rPr>
      <t>CT1</t>
    </r>
  </si>
  <si>
    <r>
      <rPr>
        <sz val="12"/>
        <rFont val="宋体"/>
        <charset val="134"/>
      </rPr>
      <t>△△</t>
    </r>
    <r>
      <rPr>
        <sz val="12"/>
        <rFont val="Times New Roman"/>
        <family val="1"/>
      </rPr>
      <t>CT2</t>
    </r>
  </si>
  <si>
    <r>
      <rPr>
        <sz val="12"/>
        <rFont val="宋体"/>
        <charset val="134"/>
      </rPr>
      <t>△△</t>
    </r>
    <r>
      <rPr>
        <sz val="12"/>
        <rFont val="Times New Roman"/>
        <family val="1"/>
      </rPr>
      <t>CT3</t>
    </r>
  </si>
  <si>
    <r>
      <rPr>
        <sz val="12"/>
        <rFont val="宋体"/>
        <charset val="134"/>
      </rPr>
      <t>△△</t>
    </r>
    <r>
      <rPr>
        <sz val="12"/>
        <rFont val="Times New Roman"/>
        <family val="1"/>
      </rPr>
      <t>CT4</t>
    </r>
  </si>
  <si>
    <r>
      <rPr>
        <sz val="12"/>
        <rFont val="宋体"/>
        <charset val="134"/>
      </rPr>
      <t>△△</t>
    </r>
    <r>
      <rPr>
        <sz val="12"/>
        <rFont val="Times New Roman"/>
        <family val="1"/>
      </rPr>
      <t>CT5</t>
    </r>
  </si>
  <si>
    <r>
      <rPr>
        <sz val="12"/>
        <rFont val="宋体"/>
        <charset val="134"/>
      </rPr>
      <t>△△</t>
    </r>
    <r>
      <rPr>
        <sz val="12"/>
        <rFont val="Times New Roman"/>
        <family val="1"/>
      </rPr>
      <t>CT6</t>
    </r>
  </si>
  <si>
    <r>
      <t>2</t>
    </r>
    <r>
      <rPr>
        <vertAlign val="superscript"/>
        <sz val="12"/>
        <rFont val="Times New Roman"/>
        <family val="1"/>
      </rPr>
      <t>-</t>
    </r>
    <r>
      <rPr>
        <vertAlign val="superscript"/>
        <sz val="12"/>
        <rFont val="宋体"/>
        <charset val="134"/>
      </rPr>
      <t>△△</t>
    </r>
    <r>
      <rPr>
        <vertAlign val="superscript"/>
        <sz val="12"/>
        <rFont val="Times New Roman"/>
        <family val="1"/>
      </rPr>
      <t>CT1</t>
    </r>
  </si>
  <si>
    <r>
      <t>2</t>
    </r>
    <r>
      <rPr>
        <vertAlign val="superscript"/>
        <sz val="12"/>
        <rFont val="Times New Roman"/>
        <family val="1"/>
      </rPr>
      <t>-</t>
    </r>
    <r>
      <rPr>
        <vertAlign val="superscript"/>
        <sz val="12"/>
        <rFont val="宋体"/>
        <charset val="134"/>
      </rPr>
      <t>△△</t>
    </r>
    <r>
      <rPr>
        <vertAlign val="superscript"/>
        <sz val="12"/>
        <rFont val="Times New Roman"/>
        <family val="1"/>
      </rPr>
      <t>CT2</t>
    </r>
  </si>
  <si>
    <r>
      <t>2</t>
    </r>
    <r>
      <rPr>
        <vertAlign val="superscript"/>
        <sz val="12"/>
        <rFont val="Times New Roman"/>
        <family val="1"/>
      </rPr>
      <t>-</t>
    </r>
    <r>
      <rPr>
        <vertAlign val="superscript"/>
        <sz val="12"/>
        <rFont val="宋体"/>
        <charset val="134"/>
      </rPr>
      <t>△△</t>
    </r>
    <r>
      <rPr>
        <vertAlign val="superscript"/>
        <sz val="12"/>
        <rFont val="Times New Roman"/>
        <family val="1"/>
      </rPr>
      <t>CT3</t>
    </r>
  </si>
  <si>
    <r>
      <t>2</t>
    </r>
    <r>
      <rPr>
        <vertAlign val="superscript"/>
        <sz val="12"/>
        <rFont val="Times New Roman"/>
        <family val="1"/>
      </rPr>
      <t>-</t>
    </r>
    <r>
      <rPr>
        <vertAlign val="superscript"/>
        <sz val="12"/>
        <rFont val="宋体"/>
        <charset val="134"/>
      </rPr>
      <t>△△</t>
    </r>
    <r>
      <rPr>
        <vertAlign val="superscript"/>
        <sz val="12"/>
        <rFont val="Times New Roman"/>
        <family val="1"/>
      </rPr>
      <t>CT4</t>
    </r>
  </si>
  <si>
    <r>
      <t>2</t>
    </r>
    <r>
      <rPr>
        <vertAlign val="superscript"/>
        <sz val="12"/>
        <rFont val="Times New Roman"/>
        <family val="1"/>
      </rPr>
      <t>-</t>
    </r>
    <r>
      <rPr>
        <vertAlign val="superscript"/>
        <sz val="12"/>
        <rFont val="宋体"/>
        <charset val="134"/>
      </rPr>
      <t>△△</t>
    </r>
    <r>
      <rPr>
        <vertAlign val="superscript"/>
        <sz val="12"/>
        <rFont val="Times New Roman"/>
        <family val="1"/>
      </rPr>
      <t>CT5</t>
    </r>
  </si>
  <si>
    <r>
      <t>2</t>
    </r>
    <r>
      <rPr>
        <vertAlign val="superscript"/>
        <sz val="12"/>
        <rFont val="Times New Roman"/>
        <family val="1"/>
      </rPr>
      <t>-</t>
    </r>
    <r>
      <rPr>
        <vertAlign val="superscript"/>
        <sz val="12"/>
        <rFont val="宋体"/>
        <charset val="134"/>
      </rPr>
      <t>△△</t>
    </r>
    <r>
      <rPr>
        <vertAlign val="superscript"/>
        <sz val="12"/>
        <rFont val="Times New Roman"/>
        <family val="1"/>
      </rPr>
      <t>CT6</t>
    </r>
  </si>
  <si>
    <t>AKT</t>
  </si>
  <si>
    <t>VEGFA</t>
  </si>
  <si>
    <t>EGFR</t>
  </si>
  <si>
    <t>SRC</t>
  </si>
  <si>
    <t>Group</t>
  </si>
  <si>
    <t>Group</t>
    <phoneticPr fontId="6" type="noConversion"/>
  </si>
  <si>
    <t>Control</t>
  </si>
  <si>
    <t>Control</t>
    <phoneticPr fontId="6" type="noConversion"/>
  </si>
  <si>
    <t>Model</t>
  </si>
  <si>
    <t>Model</t>
    <phoneticPr fontId="6" type="noConversion"/>
  </si>
  <si>
    <t>HDAXC</t>
  </si>
  <si>
    <t>HDAXC</t>
    <phoneticPr fontId="6" type="noConversion"/>
  </si>
  <si>
    <t>Gene</t>
    <phoneticPr fontId="6" type="noConversion"/>
  </si>
  <si>
    <r>
      <t>2</t>
    </r>
    <r>
      <rPr>
        <vertAlign val="superscript"/>
        <sz val="12"/>
        <rFont val="Times New Roman"/>
        <family val="1"/>
      </rPr>
      <t>-</t>
    </r>
    <r>
      <rPr>
        <vertAlign val="superscript"/>
        <sz val="12"/>
        <rFont val="宋体"/>
        <family val="3"/>
        <charset val="134"/>
      </rPr>
      <t>△△</t>
    </r>
    <r>
      <rPr>
        <vertAlign val="superscript"/>
        <sz val="12"/>
        <rFont val="Times New Roman"/>
        <family val="1"/>
      </rPr>
      <t>CT</t>
    </r>
  </si>
  <si>
    <t>Standard deviation of group</t>
  </si>
  <si>
    <t>Standard deviation of group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</si>
</sst>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0_ "/>
  </numFmts>
  <fonts count="9" x14ac:knownFonts="1">
    <font>
      <sz val="12"/>
      <name val="宋体"/>
      <charset val="134"/>
    </font>
    <font>
      <sz val="12"/>
      <name val="Times New Roman"/>
      <family val="1"/>
    </font>
    <font>
      <sz val="10"/>
      <name val="Arial"/>
      <family val="2"/>
    </font>
    <font>
      <vertAlign val="superscript"/>
      <sz val="12"/>
      <name val="Times New Roman"/>
      <family val="1"/>
    </font>
    <font>
      <vertAlign val="superscript"/>
      <sz val="12"/>
      <name val="宋体"/>
      <charset val="134"/>
    </font>
    <font>
      <sz val="10"/>
      <color rgb="FFFF0000"/>
      <name val="Arial"/>
      <family val="2"/>
    </font>
    <font>
      <sz val="9"/>
      <name val="宋体"/>
      <family val="3"/>
      <charset val="134"/>
    </font>
    <font>
      <sz val="12"/>
      <name val="宋体"/>
      <family val="3"/>
      <charset val="134"/>
    </font>
    <font>
      <vertAlign val="superscript"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/>
    <xf numFmtId="176" fontId="2" fillId="0" borderId="1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50"/>
  <sheetViews>
    <sheetView tabSelected="1" workbookViewId="0">
      <selection activeCell="B1" sqref="B1"/>
    </sheetView>
  </sheetViews>
  <sheetFormatPr defaultColWidth="8.69921875" defaultRowHeight="15.6" x14ac:dyDescent="0.25"/>
  <cols>
    <col min="1" max="1" width="13.3984375" style="1" customWidth="1"/>
    <col min="2" max="2" width="14.59765625" style="2" customWidth="1"/>
    <col min="3" max="7" width="11.5" style="2" bestFit="1" customWidth="1"/>
    <col min="8" max="8" width="12.59765625" style="2" bestFit="1" customWidth="1"/>
    <col min="9" max="9" width="15.09765625" style="1" customWidth="1"/>
    <col min="10" max="12" width="9.19921875" style="1" customWidth="1"/>
    <col min="13" max="15" width="11.09765625" style="1" bestFit="1" customWidth="1"/>
    <col min="16" max="18" width="9.09765625" style="1" customWidth="1"/>
    <col min="19" max="19" width="10.5" style="1" customWidth="1"/>
    <col min="20" max="24" width="8.69921875" style="1"/>
    <col min="25" max="25" width="10.5" style="1" customWidth="1"/>
    <col min="26" max="30" width="14.09765625" style="1" customWidth="1"/>
    <col min="31" max="31" width="11.59765625" style="1" customWidth="1"/>
    <col min="32" max="255" width="8.69921875" style="3"/>
  </cols>
  <sheetData>
    <row r="1" spans="1:256" ht="15.75" customHeight="1" x14ac:dyDescent="0.25">
      <c r="A1" s="4" t="s">
        <v>34</v>
      </c>
      <c r="B1" s="5" t="s">
        <v>0</v>
      </c>
      <c r="C1" s="6" t="s">
        <v>1</v>
      </c>
      <c r="D1" s="6" t="s">
        <v>2</v>
      </c>
      <c r="E1" s="6" t="s">
        <v>3</v>
      </c>
      <c r="F1" s="6" t="s">
        <v>4</v>
      </c>
      <c r="G1" s="6" t="s">
        <v>5</v>
      </c>
      <c r="H1" s="6" t="s">
        <v>6</v>
      </c>
      <c r="I1" s="24" t="s">
        <v>7</v>
      </c>
      <c r="J1" s="13"/>
      <c r="K1" s="13"/>
      <c r="L1" s="13"/>
      <c r="M1" s="13"/>
      <c r="N1" s="13"/>
      <c r="O1" s="13"/>
      <c r="P1" s="13"/>
    </row>
    <row r="2" spans="1:256" ht="15.75" customHeight="1" x14ac:dyDescent="0.25">
      <c r="A2" s="22" t="s">
        <v>36</v>
      </c>
      <c r="B2" s="8" t="s">
        <v>8</v>
      </c>
      <c r="C2" s="9">
        <v>14.722461700439453</v>
      </c>
      <c r="D2" s="9">
        <v>14.614008903503418</v>
      </c>
      <c r="E2" s="9">
        <v>14.677907371521</v>
      </c>
      <c r="F2" s="9">
        <v>14.662811279296875</v>
      </c>
      <c r="G2" s="9">
        <v>14.651285171508789</v>
      </c>
      <c r="H2" s="9">
        <v>14.8031572341919</v>
      </c>
      <c r="I2" s="18">
        <f>AVERAGE(C2:H2)</f>
        <v>14.688605276743573</v>
      </c>
      <c r="J2" s="19"/>
      <c r="K2" s="11"/>
      <c r="L2" s="11"/>
      <c r="M2" s="11"/>
      <c r="N2" s="11"/>
      <c r="O2" s="11"/>
      <c r="P2" s="11"/>
    </row>
    <row r="3" spans="1:256" ht="15.75" customHeight="1" x14ac:dyDescent="0.25">
      <c r="A3" s="22" t="s">
        <v>38</v>
      </c>
      <c r="B3" s="8" t="s">
        <v>8</v>
      </c>
      <c r="C3" s="9">
        <v>14.794328689575195</v>
      </c>
      <c r="D3" s="9">
        <v>14.788613319396973</v>
      </c>
      <c r="E3" s="9">
        <v>14.7599233627319</v>
      </c>
      <c r="F3" s="9">
        <v>14.610004425048828</v>
      </c>
      <c r="G3" s="9">
        <v>14.792888641357422</v>
      </c>
      <c r="H3" s="9">
        <v>14.649427223205601</v>
      </c>
      <c r="I3" s="18">
        <f>AVERAGE(C3:H3)</f>
        <v>14.732530943552653</v>
      </c>
      <c r="J3" s="19"/>
      <c r="K3" s="11"/>
      <c r="L3" s="11"/>
      <c r="M3" s="11"/>
      <c r="N3" s="11"/>
      <c r="O3" s="11"/>
      <c r="P3" s="11"/>
      <c r="Q3" s="11"/>
      <c r="R3" s="13"/>
    </row>
    <row r="4" spans="1:256" ht="15.75" customHeight="1" x14ac:dyDescent="0.25">
      <c r="A4" s="22" t="s">
        <v>40</v>
      </c>
      <c r="B4" s="8" t="s">
        <v>8</v>
      </c>
      <c r="C4" s="9">
        <v>14.945231628418</v>
      </c>
      <c r="D4" s="9">
        <v>14.908926582336401</v>
      </c>
      <c r="E4" s="9">
        <v>14.973763084411599</v>
      </c>
      <c r="F4" s="9">
        <v>14.86409854888916</v>
      </c>
      <c r="G4" s="9">
        <v>14.914203643798828</v>
      </c>
      <c r="H4" s="9">
        <v>14.9496446609497</v>
      </c>
      <c r="I4" s="18">
        <f t="shared" ref="I4:I9" si="0">AVERAGE(C4:H4)</f>
        <v>14.925978024800614</v>
      </c>
      <c r="J4" s="19"/>
      <c r="K4" s="11"/>
      <c r="L4" s="11"/>
      <c r="M4" s="11"/>
      <c r="N4" s="11"/>
      <c r="O4" s="11"/>
      <c r="P4" s="11"/>
      <c r="Q4" s="13"/>
      <c r="R4" s="13"/>
    </row>
    <row r="5" spans="1:256" x14ac:dyDescent="0.25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</row>
    <row r="6" spans="1:256" ht="15.75" customHeight="1" x14ac:dyDescent="0.25">
      <c r="A6" s="4" t="s">
        <v>33</v>
      </c>
      <c r="B6" s="23" t="s">
        <v>41</v>
      </c>
      <c r="C6" s="12" t="s">
        <v>1</v>
      </c>
      <c r="D6" s="12" t="s">
        <v>2</v>
      </c>
      <c r="E6" s="12" t="s">
        <v>3</v>
      </c>
      <c r="F6" s="12" t="s">
        <v>4</v>
      </c>
      <c r="G6" s="12" t="s">
        <v>5</v>
      </c>
      <c r="H6" s="12" t="s">
        <v>6</v>
      </c>
      <c r="I6" s="24" t="s">
        <v>7</v>
      </c>
      <c r="J6" s="20" t="s">
        <v>9</v>
      </c>
      <c r="K6" s="7" t="s">
        <v>10</v>
      </c>
      <c r="L6" s="4" t="s">
        <v>42</v>
      </c>
      <c r="M6" s="4" t="s">
        <v>11</v>
      </c>
      <c r="N6" s="4" t="s">
        <v>12</v>
      </c>
      <c r="O6" s="4" t="s">
        <v>13</v>
      </c>
      <c r="P6" s="4" t="s">
        <v>14</v>
      </c>
      <c r="Q6" s="4" t="s">
        <v>15</v>
      </c>
      <c r="R6" s="4" t="s">
        <v>16</v>
      </c>
      <c r="S6" s="4" t="s">
        <v>17</v>
      </c>
      <c r="T6" s="4" t="s">
        <v>18</v>
      </c>
      <c r="U6" s="4" t="s">
        <v>19</v>
      </c>
      <c r="V6" s="4" t="s">
        <v>20</v>
      </c>
      <c r="W6" s="4" t="s">
        <v>21</v>
      </c>
      <c r="X6" s="4" t="s">
        <v>22</v>
      </c>
      <c r="Y6" s="4" t="s">
        <v>23</v>
      </c>
      <c r="Z6" s="4" t="s">
        <v>24</v>
      </c>
      <c r="AA6" s="4" t="s">
        <v>25</v>
      </c>
      <c r="AB6" s="4" t="s">
        <v>26</v>
      </c>
      <c r="AC6" s="4" t="s">
        <v>27</v>
      </c>
      <c r="AD6" s="4" t="s">
        <v>28</v>
      </c>
      <c r="AE6" s="4" t="s">
        <v>44</v>
      </c>
    </row>
    <row r="7" spans="1:256" ht="15.75" customHeight="1" x14ac:dyDescent="0.25">
      <c r="A7" s="7" t="s">
        <v>35</v>
      </c>
      <c r="B7" s="8" t="s">
        <v>29</v>
      </c>
      <c r="C7" s="9">
        <v>21.924840927124023</v>
      </c>
      <c r="D7" s="9">
        <v>21.931699752807617</v>
      </c>
      <c r="E7" s="9">
        <v>21.643625259399414</v>
      </c>
      <c r="F7" s="9">
        <v>21.661500549316401</v>
      </c>
      <c r="G7" s="9">
        <v>21.671606063842773</v>
      </c>
      <c r="H7" s="9">
        <v>21.960622787475586</v>
      </c>
      <c r="I7" s="18">
        <f t="shared" si="0"/>
        <v>21.79898255666097</v>
      </c>
      <c r="J7" s="18">
        <f>I7-I2</f>
        <v>7.1103772799173974</v>
      </c>
      <c r="K7" s="18">
        <f t="shared" ref="K7:K9" si="1">J7-$J$7</f>
        <v>0</v>
      </c>
      <c r="L7" s="25">
        <f t="shared" ref="L7:L9" si="2">2^-K7</f>
        <v>1</v>
      </c>
      <c r="M7" s="18">
        <f t="shared" ref="M7:R7" si="3">C7-$I$2</f>
        <v>7.2362356503804506</v>
      </c>
      <c r="N7" s="18">
        <f t="shared" si="3"/>
        <v>7.2430944760640443</v>
      </c>
      <c r="O7" s="18">
        <f t="shared" si="3"/>
        <v>6.9550199826558412</v>
      </c>
      <c r="P7" s="18">
        <f t="shared" si="3"/>
        <v>6.9728952725728277</v>
      </c>
      <c r="Q7" s="18">
        <f t="shared" si="3"/>
        <v>6.9830007870992006</v>
      </c>
      <c r="R7" s="18">
        <f t="shared" si="3"/>
        <v>7.2720175107320131</v>
      </c>
      <c r="S7" s="18">
        <f t="shared" ref="S7:X7" si="4">M7-$J$7</f>
        <v>0.12585837046305315</v>
      </c>
      <c r="T7" s="18">
        <f t="shared" si="4"/>
        <v>0.1327171961466469</v>
      </c>
      <c r="U7" s="18">
        <f t="shared" si="4"/>
        <v>-0.15535729726155623</v>
      </c>
      <c r="V7" s="18">
        <f t="shared" si="4"/>
        <v>-0.13748200734456972</v>
      </c>
      <c r="W7" s="18">
        <f t="shared" si="4"/>
        <v>-0.12737649281819685</v>
      </c>
      <c r="X7" s="18">
        <f t="shared" si="4"/>
        <v>0.16164023081461565</v>
      </c>
      <c r="Y7" s="18">
        <f t="shared" ref="Y7:AD7" si="5">2^-S7</f>
        <v>0.91645860910570243</v>
      </c>
      <c r="Z7" s="18">
        <f t="shared" si="5"/>
        <v>0.91211194446109767</v>
      </c>
      <c r="AA7" s="18">
        <f t="shared" si="5"/>
        <v>1.1136974019183914</v>
      </c>
      <c r="AB7" s="18">
        <f t="shared" si="5"/>
        <v>1.099983594683049</v>
      </c>
      <c r="AC7" s="18">
        <f t="shared" si="5"/>
        <v>1.0923055620048727</v>
      </c>
      <c r="AD7" s="18">
        <f t="shared" si="5"/>
        <v>0.89400807603412313</v>
      </c>
      <c r="AE7" s="18">
        <f>STDEV(Y7:AD7)</f>
        <v>0.10700084339340878</v>
      </c>
    </row>
    <row r="8" spans="1:256" ht="15.75" customHeight="1" x14ac:dyDescent="0.25">
      <c r="A8" s="10" t="s">
        <v>37</v>
      </c>
      <c r="B8" s="8" t="s">
        <v>29</v>
      </c>
      <c r="C8" s="9">
        <v>20.514115905761699</v>
      </c>
      <c r="D8" s="9">
        <v>20.597816085815399</v>
      </c>
      <c r="E8" s="9">
        <v>20.5274749755859</v>
      </c>
      <c r="F8" s="9">
        <v>20.4852409362793</v>
      </c>
      <c r="G8" s="9">
        <v>20.525053024291992</v>
      </c>
      <c r="H8" s="9">
        <v>20.476301193237305</v>
      </c>
      <c r="I8" s="18">
        <f t="shared" si="0"/>
        <v>20.521000353495264</v>
      </c>
      <c r="J8" s="18">
        <f>I8-I3</f>
        <v>5.7884694099426106</v>
      </c>
      <c r="K8" s="18">
        <f t="shared" si="1"/>
        <v>-1.3219078699747868</v>
      </c>
      <c r="L8" s="25">
        <f t="shared" si="2"/>
        <v>2.499964953142837</v>
      </c>
      <c r="M8" s="18">
        <f t="shared" ref="M8:R8" si="6">C8-$I$3</f>
        <v>5.7815849622090454</v>
      </c>
      <c r="N8" s="18">
        <f t="shared" si="6"/>
        <v>5.8652851422627457</v>
      </c>
      <c r="O8" s="18">
        <f t="shared" si="6"/>
        <v>5.7949440320332464</v>
      </c>
      <c r="P8" s="18">
        <f t="shared" si="6"/>
        <v>5.752709992726647</v>
      </c>
      <c r="Q8" s="18">
        <f t="shared" si="6"/>
        <v>5.7925220807393387</v>
      </c>
      <c r="R8" s="18">
        <f t="shared" si="6"/>
        <v>5.7437702496846512</v>
      </c>
      <c r="S8" s="18">
        <f t="shared" ref="S8:X8" si="7">M8-$J$7</f>
        <v>-1.328792317708352</v>
      </c>
      <c r="T8" s="18">
        <f t="shared" si="7"/>
        <v>-1.2450921376546518</v>
      </c>
      <c r="U8" s="18">
        <f t="shared" si="7"/>
        <v>-1.3154332478841511</v>
      </c>
      <c r="V8" s="18">
        <f t="shared" si="7"/>
        <v>-1.3576672871907505</v>
      </c>
      <c r="W8" s="18">
        <f t="shared" si="7"/>
        <v>-1.3178551991780587</v>
      </c>
      <c r="X8" s="18">
        <f t="shared" si="7"/>
        <v>-1.3666070302327462</v>
      </c>
      <c r="Y8" s="18">
        <f t="shared" ref="Y8:AD8" si="8">2^-S8</f>
        <v>2.5119231338838861</v>
      </c>
      <c r="Z8" s="18">
        <f t="shared" si="8"/>
        <v>2.3703369185112098</v>
      </c>
      <c r="AA8" s="18">
        <f t="shared" si="8"/>
        <v>2.4887705835145923</v>
      </c>
      <c r="AB8" s="18">
        <f t="shared" si="8"/>
        <v>2.5627047718937432</v>
      </c>
      <c r="AC8" s="18">
        <f t="shared" si="8"/>
        <v>2.4929521626686766</v>
      </c>
      <c r="AD8" s="18">
        <f t="shared" si="8"/>
        <v>2.5786340221300597</v>
      </c>
      <c r="AE8" s="18">
        <f t="shared" ref="AE8:AE9" si="9">STDEV(Y8:AD8)</f>
        <v>7.3811822348085199E-2</v>
      </c>
    </row>
    <row r="9" spans="1:256" ht="15.75" customHeight="1" x14ac:dyDescent="0.25">
      <c r="A9" s="10" t="s">
        <v>39</v>
      </c>
      <c r="B9" s="8" t="s">
        <v>29</v>
      </c>
      <c r="C9" s="9">
        <v>21.468471527099609</v>
      </c>
      <c r="D9" s="9">
        <v>21.402683639526401</v>
      </c>
      <c r="E9" s="9">
        <v>21.4421295166016</v>
      </c>
      <c r="F9" s="9">
        <v>21.499100112914999</v>
      </c>
      <c r="G9" s="9">
        <v>21.484209060668945</v>
      </c>
      <c r="H9" s="9">
        <v>21.409099578857422</v>
      </c>
      <c r="I9" s="18">
        <f t="shared" si="0"/>
        <v>21.450948905944831</v>
      </c>
      <c r="J9" s="18">
        <f>I9-I4</f>
        <v>6.5249708811442169</v>
      </c>
      <c r="K9" s="18">
        <f t="shared" si="1"/>
        <v>-0.58540639877318057</v>
      </c>
      <c r="L9" s="25">
        <f t="shared" si="2"/>
        <v>1.5004616010354292</v>
      </c>
      <c r="M9" s="18">
        <f t="shared" ref="M9:R9" si="10">C9-$I$4</f>
        <v>6.5424935022989956</v>
      </c>
      <c r="N9" s="18">
        <f t="shared" si="10"/>
        <v>6.4767056147257875</v>
      </c>
      <c r="O9" s="18">
        <f t="shared" si="10"/>
        <v>6.5161514918009864</v>
      </c>
      <c r="P9" s="18">
        <f t="shared" si="10"/>
        <v>6.5731220881143848</v>
      </c>
      <c r="Q9" s="18">
        <f t="shared" si="10"/>
        <v>6.5582310358683316</v>
      </c>
      <c r="R9" s="18">
        <f t="shared" si="10"/>
        <v>6.4831215540568081</v>
      </c>
      <c r="S9" s="18">
        <f t="shared" ref="S9:X9" si="11">M9-$J$7</f>
        <v>-0.56788377761840181</v>
      </c>
      <c r="T9" s="18">
        <f t="shared" si="11"/>
        <v>-0.63367166519160989</v>
      </c>
      <c r="U9" s="18">
        <f t="shared" si="11"/>
        <v>-0.59422578811641102</v>
      </c>
      <c r="V9" s="18">
        <f t="shared" si="11"/>
        <v>-0.53725519180301262</v>
      </c>
      <c r="W9" s="18">
        <f t="shared" si="11"/>
        <v>-0.55214624404906587</v>
      </c>
      <c r="X9" s="18">
        <f t="shared" si="11"/>
        <v>-0.62725572586058931</v>
      </c>
      <c r="Y9" s="18">
        <f t="shared" ref="Y9:AD9" si="12">2^-S9</f>
        <v>1.4823475882329162</v>
      </c>
      <c r="Z9" s="18">
        <f t="shared" si="12"/>
        <v>1.5515085693025858</v>
      </c>
      <c r="AA9" s="18">
        <f t="shared" si="12"/>
        <v>1.5096622188071358</v>
      </c>
      <c r="AB9" s="18">
        <f t="shared" si="12"/>
        <v>1.451208882910497</v>
      </c>
      <c r="AC9" s="18">
        <f t="shared" si="12"/>
        <v>1.4662653829989154</v>
      </c>
      <c r="AD9" s="18">
        <f t="shared" si="12"/>
        <v>1.5446240352709797</v>
      </c>
      <c r="AE9" s="18">
        <f t="shared" si="9"/>
        <v>4.1382950584965342E-2</v>
      </c>
    </row>
    <row r="10" spans="1:256" x14ac:dyDescent="0.25">
      <c r="C10" s="13"/>
      <c r="D10" s="14"/>
      <c r="E10" s="14"/>
      <c r="F10" s="15"/>
      <c r="G10" s="15"/>
      <c r="H10" s="14"/>
      <c r="I10" s="11"/>
      <c r="J10" s="11"/>
      <c r="K10" s="11"/>
      <c r="L10" s="11"/>
      <c r="M10" s="11"/>
      <c r="N10" s="11"/>
      <c r="O10" s="11"/>
      <c r="P10" s="11"/>
      <c r="Q10" s="11"/>
      <c r="R10" s="13"/>
      <c r="S10" s="13"/>
    </row>
    <row r="11" spans="1:256" ht="15.75" customHeight="1" x14ac:dyDescent="0.25">
      <c r="A11" s="4" t="s">
        <v>33</v>
      </c>
      <c r="B11" s="23" t="s">
        <v>41</v>
      </c>
      <c r="C11" s="12" t="s">
        <v>1</v>
      </c>
      <c r="D11" s="12" t="s">
        <v>2</v>
      </c>
      <c r="E11" s="12" t="s">
        <v>3</v>
      </c>
      <c r="F11" s="12" t="s">
        <v>4</v>
      </c>
      <c r="G11" s="12" t="s">
        <v>5</v>
      </c>
      <c r="H11" s="12" t="s">
        <v>6</v>
      </c>
      <c r="I11" s="24" t="s">
        <v>7</v>
      </c>
      <c r="J11" s="20" t="s">
        <v>9</v>
      </c>
      <c r="K11" s="7" t="s">
        <v>10</v>
      </c>
      <c r="L11" s="4" t="s">
        <v>42</v>
      </c>
      <c r="M11" s="4" t="s">
        <v>11</v>
      </c>
      <c r="N11" s="4" t="s">
        <v>12</v>
      </c>
      <c r="O11" s="4" t="s">
        <v>13</v>
      </c>
      <c r="P11" s="4" t="s">
        <v>14</v>
      </c>
      <c r="Q11" s="4" t="s">
        <v>15</v>
      </c>
      <c r="R11" s="4" t="s">
        <v>16</v>
      </c>
      <c r="S11" s="4" t="s">
        <v>17</v>
      </c>
      <c r="T11" s="4" t="s">
        <v>18</v>
      </c>
      <c r="U11" s="4" t="s">
        <v>19</v>
      </c>
      <c r="V11" s="4" t="s">
        <v>20</v>
      </c>
      <c r="W11" s="4" t="s">
        <v>21</v>
      </c>
      <c r="X11" s="4" t="s">
        <v>22</v>
      </c>
      <c r="Y11" s="4" t="s">
        <v>23</v>
      </c>
      <c r="Z11" s="4" t="s">
        <v>24</v>
      </c>
      <c r="AA11" s="4" t="s">
        <v>25</v>
      </c>
      <c r="AB11" s="4" t="s">
        <v>26</v>
      </c>
      <c r="AC11" s="4" t="s">
        <v>27</v>
      </c>
      <c r="AD11" s="4" t="s">
        <v>28</v>
      </c>
      <c r="AE11" s="4" t="s">
        <v>43</v>
      </c>
    </row>
    <row r="12" spans="1:256" ht="15.75" customHeight="1" x14ac:dyDescent="0.25">
      <c r="A12" s="7" t="s">
        <v>35</v>
      </c>
      <c r="B12" s="8" t="s">
        <v>30</v>
      </c>
      <c r="C12" s="9">
        <v>21.720218658447266</v>
      </c>
      <c r="D12" s="9">
        <v>21.907596588134766</v>
      </c>
      <c r="E12" s="9">
        <v>21.906991958618164</v>
      </c>
      <c r="F12" s="9">
        <v>21.786828994750977</v>
      </c>
      <c r="G12" s="9">
        <v>21.836116790771484</v>
      </c>
      <c r="H12" s="9">
        <v>21.768264770507813</v>
      </c>
      <c r="I12" s="18">
        <f t="shared" ref="I12:I14" si="13">AVERAGE(C12:H12)</f>
        <v>21.821002960205078</v>
      </c>
      <c r="J12" s="18">
        <f>I12-I2</f>
        <v>7.1323976834615053</v>
      </c>
      <c r="K12" s="18">
        <f>J12-$J$12</f>
        <v>0</v>
      </c>
      <c r="L12" s="25">
        <f t="shared" ref="L12:L14" si="14">2^-K12</f>
        <v>1</v>
      </c>
      <c r="M12" s="18">
        <f t="shared" ref="M12:R12" si="15">C12-$I$2</f>
        <v>7.0316133817036928</v>
      </c>
      <c r="N12" s="18">
        <f t="shared" si="15"/>
        <v>7.2189913113911928</v>
      </c>
      <c r="O12" s="18">
        <f t="shared" si="15"/>
        <v>7.2183866818745912</v>
      </c>
      <c r="P12" s="18">
        <f t="shared" si="15"/>
        <v>7.0982237180074037</v>
      </c>
      <c r="Q12" s="18">
        <f t="shared" si="15"/>
        <v>7.1475115140279115</v>
      </c>
      <c r="R12" s="18">
        <f t="shared" si="15"/>
        <v>7.0796594937642396</v>
      </c>
      <c r="S12" s="18">
        <f t="shared" ref="S12:X12" si="16">M12-$J$12</f>
        <v>-0.1007843017578125</v>
      </c>
      <c r="T12" s="18">
        <f t="shared" si="16"/>
        <v>8.65936279296875E-2</v>
      </c>
      <c r="U12" s="18">
        <f t="shared" si="16"/>
        <v>8.5988998413085938E-2</v>
      </c>
      <c r="V12" s="18">
        <f t="shared" si="16"/>
        <v>-3.4173965454101563E-2</v>
      </c>
      <c r="W12" s="18">
        <f t="shared" si="16"/>
        <v>1.511383056640625E-2</v>
      </c>
      <c r="X12" s="18">
        <f t="shared" si="16"/>
        <v>-5.2738189697265625E-2</v>
      </c>
      <c r="Y12" s="18">
        <f t="shared" ref="Y12:AD12" si="17">2^-S12</f>
        <v>1.0723562761711809</v>
      </c>
      <c r="Z12" s="18">
        <f t="shared" si="17"/>
        <v>0.94174369345669218</v>
      </c>
      <c r="AA12" s="18">
        <f t="shared" si="17"/>
        <v>0.94213845836051191</v>
      </c>
      <c r="AB12" s="18">
        <f t="shared" si="17"/>
        <v>1.0239703670829783</v>
      </c>
      <c r="AC12" s="18">
        <f t="shared" si="17"/>
        <v>0.98957857426310369</v>
      </c>
      <c r="AD12" s="18">
        <f t="shared" si="17"/>
        <v>1.037231689862913</v>
      </c>
      <c r="AE12" s="18">
        <f t="shared" ref="AE12:AE14" si="18">STDEV(Y12:AD12)</f>
        <v>5.2987466627849637E-2</v>
      </c>
    </row>
    <row r="13" spans="1:256" ht="15.75" customHeight="1" x14ac:dyDescent="0.25">
      <c r="A13" s="10" t="s">
        <v>37</v>
      </c>
      <c r="B13" s="8" t="s">
        <v>30</v>
      </c>
      <c r="C13" s="9">
        <v>20.339533996581999</v>
      </c>
      <c r="D13" s="9">
        <v>20.323024368286099</v>
      </c>
      <c r="E13" s="9">
        <v>20.337016677856401</v>
      </c>
      <c r="F13" s="9">
        <v>20.309534072875977</v>
      </c>
      <c r="G13" s="9">
        <v>20.288447952270499</v>
      </c>
      <c r="H13" s="9">
        <v>20.431346893310547</v>
      </c>
      <c r="I13" s="18">
        <f t="shared" si="13"/>
        <v>20.33815066019692</v>
      </c>
      <c r="J13" s="18">
        <f>I13-I3</f>
        <v>5.6056197166442665</v>
      </c>
      <c r="K13" s="18">
        <f>J13-$J$12</f>
        <v>-1.5267779668172388</v>
      </c>
      <c r="L13" s="25">
        <f t="shared" si="14"/>
        <v>2.8814160088008411</v>
      </c>
      <c r="M13" s="18">
        <f t="shared" ref="M13:R13" si="19">C13-$I$3</f>
        <v>5.6070030530293451</v>
      </c>
      <c r="N13" s="18">
        <f t="shared" si="19"/>
        <v>5.5904934247334452</v>
      </c>
      <c r="O13" s="18">
        <f t="shared" si="19"/>
        <v>5.6044857343037471</v>
      </c>
      <c r="P13" s="18">
        <f t="shared" si="19"/>
        <v>5.5770031293233231</v>
      </c>
      <c r="Q13" s="18">
        <f t="shared" si="19"/>
        <v>5.5559170087178451</v>
      </c>
      <c r="R13" s="18">
        <f t="shared" si="19"/>
        <v>5.6988159497578934</v>
      </c>
      <c r="S13" s="18">
        <f t="shared" ref="S13:X13" si="20">M13-$J$12</f>
        <v>-1.5253946304321602</v>
      </c>
      <c r="T13" s="18">
        <f t="shared" si="20"/>
        <v>-1.54190425872806</v>
      </c>
      <c r="U13" s="18">
        <f t="shared" si="20"/>
        <v>-1.5279119491577582</v>
      </c>
      <c r="V13" s="18">
        <f t="shared" si="20"/>
        <v>-1.5553945541381822</v>
      </c>
      <c r="W13" s="18">
        <f t="shared" si="20"/>
        <v>-1.5764806747436602</v>
      </c>
      <c r="X13" s="18">
        <f t="shared" si="20"/>
        <v>-1.4335817337036119</v>
      </c>
      <c r="Y13" s="18">
        <f t="shared" ref="Y13:AD13" si="21">2^-S13</f>
        <v>2.8786544707631161</v>
      </c>
      <c r="Z13" s="18">
        <f t="shared" si="21"/>
        <v>2.9117858573449871</v>
      </c>
      <c r="AA13" s="18">
        <f t="shared" si="21"/>
        <v>2.8836817401289392</v>
      </c>
      <c r="AB13" s="18">
        <f t="shared" si="21"/>
        <v>2.9391409649398983</v>
      </c>
      <c r="AC13" s="18">
        <f t="shared" si="21"/>
        <v>2.9824142839308441</v>
      </c>
      <c r="AD13" s="18">
        <f t="shared" si="21"/>
        <v>2.7011649335202725</v>
      </c>
      <c r="AE13" s="18">
        <f t="shared" si="18"/>
        <v>9.6898658169576532E-2</v>
      </c>
    </row>
    <row r="14" spans="1:256" ht="15.75" customHeight="1" x14ac:dyDescent="0.25">
      <c r="A14" s="10" t="s">
        <v>39</v>
      </c>
      <c r="B14" s="8" t="s">
        <v>30</v>
      </c>
      <c r="C14" s="9">
        <v>21.244714736938477</v>
      </c>
      <c r="D14" s="9">
        <v>21.363231658935547</v>
      </c>
      <c r="E14" s="9">
        <v>21.094249725341797</v>
      </c>
      <c r="F14" s="9">
        <v>21.344013214111328</v>
      </c>
      <c r="G14" s="9">
        <v>21.411947250366211</v>
      </c>
      <c r="H14" s="9">
        <v>21.686058044433594</v>
      </c>
      <c r="I14" s="18">
        <f t="shared" si="13"/>
        <v>21.35736910502116</v>
      </c>
      <c r="J14" s="18">
        <f>I14-I4</f>
        <v>6.4313910802205463</v>
      </c>
      <c r="K14" s="18">
        <f>J14-$J$12</f>
        <v>-0.70100660324095898</v>
      </c>
      <c r="L14" s="25">
        <f t="shared" si="14"/>
        <v>1.6256386445287112</v>
      </c>
      <c r="M14" s="18">
        <f t="shared" ref="M14:R14" si="22">C14-$I$4</f>
        <v>6.3187367121378628</v>
      </c>
      <c r="N14" s="18">
        <f t="shared" si="22"/>
        <v>6.4372536341349331</v>
      </c>
      <c r="O14" s="18">
        <f t="shared" si="22"/>
        <v>6.1682717005411831</v>
      </c>
      <c r="P14" s="18">
        <f t="shared" si="22"/>
        <v>6.4180351893107144</v>
      </c>
      <c r="Q14" s="18">
        <f t="shared" si="22"/>
        <v>6.4859692255655972</v>
      </c>
      <c r="R14" s="18">
        <f t="shared" si="22"/>
        <v>6.76008001963298</v>
      </c>
      <c r="S14" s="18">
        <f>M14-$J$12</f>
        <v>-0.81366097132364246</v>
      </c>
      <c r="T14" s="18">
        <f t="shared" ref="T14:X14" si="23">N14-$J$7</f>
        <v>-0.67312364578246431</v>
      </c>
      <c r="U14" s="18">
        <f t="shared" si="23"/>
        <v>-0.94210557937621431</v>
      </c>
      <c r="V14" s="18">
        <f t="shared" si="23"/>
        <v>-0.69234209060668306</v>
      </c>
      <c r="W14" s="18">
        <f t="shared" si="23"/>
        <v>-0.62440805435180025</v>
      </c>
      <c r="X14" s="18">
        <f t="shared" si="23"/>
        <v>-0.35029726028441743</v>
      </c>
      <c r="Y14" s="18">
        <f t="shared" ref="Y14:AD14" si="24">2^-S14</f>
        <v>1.7576660274463494</v>
      </c>
      <c r="Z14" s="18">
        <f t="shared" si="24"/>
        <v>1.5945216052616078</v>
      </c>
      <c r="AA14" s="18">
        <f t="shared" si="24"/>
        <v>1.9213303296485162</v>
      </c>
      <c r="AB14" s="18">
        <f t="shared" si="24"/>
        <v>1.6159046717205958</v>
      </c>
      <c r="AC14" s="18">
        <f t="shared" si="24"/>
        <v>1.5415781776885673</v>
      </c>
      <c r="AD14" s="18">
        <f t="shared" si="24"/>
        <v>1.274823271384244</v>
      </c>
      <c r="AE14" s="18">
        <f t="shared" si="18"/>
        <v>0.21710886044280478</v>
      </c>
    </row>
    <row r="15" spans="1:256" x14ac:dyDescent="0.25">
      <c r="D15" s="11"/>
      <c r="E15" s="11"/>
      <c r="F15" s="11"/>
      <c r="G15" s="11"/>
      <c r="H15" s="11"/>
      <c r="I15" s="11"/>
      <c r="J15" s="13"/>
      <c r="K15" s="11"/>
      <c r="L15" s="11"/>
      <c r="M15" s="11"/>
      <c r="N15" s="11"/>
      <c r="O15" s="11"/>
      <c r="P15" s="16"/>
    </row>
    <row r="16" spans="1:256" ht="15.75" customHeight="1" x14ac:dyDescent="0.25">
      <c r="A16" s="4" t="s">
        <v>33</v>
      </c>
      <c r="B16" s="23" t="s">
        <v>41</v>
      </c>
      <c r="C16" s="12" t="s">
        <v>1</v>
      </c>
      <c r="D16" s="12" t="s">
        <v>2</v>
      </c>
      <c r="E16" s="12" t="s">
        <v>3</v>
      </c>
      <c r="F16" s="12" t="s">
        <v>4</v>
      </c>
      <c r="G16" s="12" t="s">
        <v>5</v>
      </c>
      <c r="H16" s="12" t="s">
        <v>6</v>
      </c>
      <c r="I16" s="24" t="s">
        <v>7</v>
      </c>
      <c r="J16" s="20" t="s">
        <v>9</v>
      </c>
      <c r="K16" s="7" t="s">
        <v>10</v>
      </c>
      <c r="L16" s="4" t="s">
        <v>42</v>
      </c>
      <c r="M16" s="4" t="s">
        <v>11</v>
      </c>
      <c r="N16" s="4" t="s">
        <v>12</v>
      </c>
      <c r="O16" s="4" t="s">
        <v>13</v>
      </c>
      <c r="P16" s="4" t="s">
        <v>14</v>
      </c>
      <c r="Q16" s="4" t="s">
        <v>15</v>
      </c>
      <c r="R16" s="4" t="s">
        <v>16</v>
      </c>
      <c r="S16" s="4" t="s">
        <v>17</v>
      </c>
      <c r="T16" s="4" t="s">
        <v>18</v>
      </c>
      <c r="U16" s="4" t="s">
        <v>19</v>
      </c>
      <c r="V16" s="4" t="s">
        <v>20</v>
      </c>
      <c r="W16" s="4" t="s">
        <v>21</v>
      </c>
      <c r="X16" s="4" t="s">
        <v>22</v>
      </c>
      <c r="Y16" s="4" t="s">
        <v>23</v>
      </c>
      <c r="Z16" s="4" t="s">
        <v>24</v>
      </c>
      <c r="AA16" s="4" t="s">
        <v>25</v>
      </c>
      <c r="AB16" s="4" t="s">
        <v>26</v>
      </c>
      <c r="AC16" s="4" t="s">
        <v>27</v>
      </c>
      <c r="AD16" s="4" t="s">
        <v>28</v>
      </c>
      <c r="AE16" s="4" t="s">
        <v>43</v>
      </c>
    </row>
    <row r="17" spans="1:31" ht="15.75" customHeight="1" x14ac:dyDescent="0.25">
      <c r="A17" s="7" t="s">
        <v>35</v>
      </c>
      <c r="B17" s="8" t="s">
        <v>31</v>
      </c>
      <c r="C17" s="9">
        <v>20.913808822631836</v>
      </c>
      <c r="D17" s="9">
        <v>20.737447738647461</v>
      </c>
      <c r="E17" s="9">
        <v>20.695022583007813</v>
      </c>
      <c r="F17" s="9">
        <v>20.666225433349609</v>
      </c>
      <c r="G17" s="9">
        <v>20.807043075561523</v>
      </c>
      <c r="H17" s="9">
        <v>20.952754974365234</v>
      </c>
      <c r="I17" s="18">
        <f t="shared" ref="I17:I19" si="25">AVERAGE(C17:H17)</f>
        <v>20.795383771260578</v>
      </c>
      <c r="J17" s="18">
        <f>I17-I2</f>
        <v>6.1067784945170054</v>
      </c>
      <c r="K17" s="18">
        <f>J17-$J$17</f>
        <v>0</v>
      </c>
      <c r="L17" s="25">
        <f t="shared" ref="L17:L19" si="26">2^-K17</f>
        <v>1</v>
      </c>
      <c r="M17" s="18">
        <f t="shared" ref="M17:R17" si="27">C17-$I$2</f>
        <v>6.2252035458882631</v>
      </c>
      <c r="N17" s="18">
        <f t="shared" si="27"/>
        <v>6.0488424619038881</v>
      </c>
      <c r="O17" s="18">
        <f t="shared" si="27"/>
        <v>6.0064173062642396</v>
      </c>
      <c r="P17" s="18">
        <f t="shared" si="27"/>
        <v>5.9776201566060365</v>
      </c>
      <c r="Q17" s="18">
        <f t="shared" si="27"/>
        <v>6.1184377988179506</v>
      </c>
      <c r="R17" s="18">
        <f t="shared" si="27"/>
        <v>6.2641496976216615</v>
      </c>
      <c r="S17" s="18">
        <f>M17-$J$17</f>
        <v>0.11842505137125769</v>
      </c>
      <c r="T17" s="18">
        <f t="shared" ref="T17:X17" si="28">N17-$J$17</f>
        <v>-5.7936032613117305E-2</v>
      </c>
      <c r="U17" s="18">
        <f t="shared" si="28"/>
        <v>-0.10036118825276574</v>
      </c>
      <c r="V17" s="18">
        <f t="shared" si="28"/>
        <v>-0.12915833791096887</v>
      </c>
      <c r="W17" s="18">
        <f t="shared" si="28"/>
        <v>1.1659304300945195E-2</v>
      </c>
      <c r="X17" s="18">
        <f t="shared" si="28"/>
        <v>0.15737120310465613</v>
      </c>
      <c r="Y17" s="18">
        <f t="shared" ref="Y17:AD17" si="29">2^-S17</f>
        <v>0.92119274149763719</v>
      </c>
      <c r="Z17" s="18">
        <f t="shared" si="29"/>
        <v>1.0409754410445347</v>
      </c>
      <c r="AA17" s="18">
        <f t="shared" si="29"/>
        <v>1.0720418217081134</v>
      </c>
      <c r="AB17" s="18">
        <f t="shared" si="29"/>
        <v>1.0936554812020358</v>
      </c>
      <c r="AC17" s="18">
        <f t="shared" si="29"/>
        <v>0.99195095454389126</v>
      </c>
      <c r="AD17" s="18">
        <f t="shared" si="29"/>
        <v>0.8966574214721974</v>
      </c>
      <c r="AE17" s="18">
        <f t="shared" ref="AE17:AE19" si="30">STDEV(Y17:AD17)</f>
        <v>8.0684804409806535E-2</v>
      </c>
    </row>
    <row r="18" spans="1:31" ht="15.75" customHeight="1" x14ac:dyDescent="0.25">
      <c r="A18" s="10" t="s">
        <v>37</v>
      </c>
      <c r="B18" s="8" t="s">
        <v>31</v>
      </c>
      <c r="C18" s="9">
        <v>19.184413909912109</v>
      </c>
      <c r="D18" s="9">
        <v>19.200124740600586</v>
      </c>
      <c r="E18" s="9">
        <v>19.155046463012695</v>
      </c>
      <c r="F18" s="9">
        <v>19.469797134399414</v>
      </c>
      <c r="G18" s="9">
        <v>19.410886764526367</v>
      </c>
      <c r="H18" s="9">
        <v>19.253429412841797</v>
      </c>
      <c r="I18" s="18">
        <f t="shared" si="25"/>
        <v>19.278949737548828</v>
      </c>
      <c r="J18" s="18">
        <f>I18-I3</f>
        <v>4.5464187939961747</v>
      </c>
      <c r="K18" s="18">
        <f>J18-$J$17</f>
        <v>-1.5603597005208307</v>
      </c>
      <c r="L18" s="25">
        <f t="shared" si="26"/>
        <v>2.9492736717651482</v>
      </c>
      <c r="M18" s="18">
        <f t="shared" ref="M18:R18" si="31">C18-$I$3</f>
        <v>4.4518829663594559</v>
      </c>
      <c r="N18" s="18">
        <f t="shared" si="31"/>
        <v>4.4675937970479325</v>
      </c>
      <c r="O18" s="18">
        <f t="shared" si="31"/>
        <v>4.4225155194600418</v>
      </c>
      <c r="P18" s="18">
        <f t="shared" si="31"/>
        <v>4.7372661908467606</v>
      </c>
      <c r="Q18" s="18">
        <f t="shared" si="31"/>
        <v>4.6783558209737137</v>
      </c>
      <c r="R18" s="18">
        <f t="shared" si="31"/>
        <v>4.5208984692891434</v>
      </c>
      <c r="S18" s="18">
        <f t="shared" ref="S18:X18" si="32">M18-$J$17</f>
        <v>-1.6548955281575495</v>
      </c>
      <c r="T18" s="18">
        <f t="shared" si="32"/>
        <v>-1.6391846974690729</v>
      </c>
      <c r="U18" s="18">
        <f t="shared" si="32"/>
        <v>-1.6842629750569635</v>
      </c>
      <c r="V18" s="18">
        <f t="shared" si="32"/>
        <v>-1.3695123036702448</v>
      </c>
      <c r="W18" s="18">
        <f t="shared" si="32"/>
        <v>-1.4284226735432917</v>
      </c>
      <c r="X18" s="18">
        <f t="shared" si="32"/>
        <v>-1.585880025227862</v>
      </c>
      <c r="Y18" s="18">
        <f t="shared" ref="Y18:AD18" si="33">2^-S18</f>
        <v>3.1490038649110819</v>
      </c>
      <c r="Z18" s="18">
        <f t="shared" si="33"/>
        <v>3.1148975157820016</v>
      </c>
      <c r="AA18" s="18">
        <f t="shared" si="33"/>
        <v>3.2137617394782882</v>
      </c>
      <c r="AB18" s="18">
        <f t="shared" si="33"/>
        <v>2.5838320612479411</v>
      </c>
      <c r="AC18" s="18">
        <f t="shared" si="33"/>
        <v>2.6915228503817388</v>
      </c>
      <c r="AD18" s="18">
        <f t="shared" si="33"/>
        <v>3.001908545408325</v>
      </c>
      <c r="AE18" s="18">
        <f t="shared" si="30"/>
        <v>0.26055519799984816</v>
      </c>
    </row>
    <row r="19" spans="1:31" ht="15.75" customHeight="1" x14ac:dyDescent="0.25">
      <c r="A19" s="10" t="s">
        <v>39</v>
      </c>
      <c r="B19" s="8" t="s">
        <v>31</v>
      </c>
      <c r="C19" s="9">
        <v>20.311313247680701</v>
      </c>
      <c r="D19" s="9">
        <v>20.375615692138702</v>
      </c>
      <c r="E19" s="9">
        <v>20.461528778076172</v>
      </c>
      <c r="F19" s="9">
        <v>20.567766189575199</v>
      </c>
      <c r="G19" s="9">
        <v>20.27751350402832</v>
      </c>
      <c r="H19" s="9">
        <v>20.222633361816406</v>
      </c>
      <c r="I19" s="18">
        <f t="shared" si="25"/>
        <v>20.369395128885916</v>
      </c>
      <c r="J19" s="18">
        <f>I19-I4</f>
        <v>5.4434171040853023</v>
      </c>
      <c r="K19" s="18">
        <f>J19-$J$17</f>
        <v>-0.66336139043170306</v>
      </c>
      <c r="L19" s="25">
        <f t="shared" si="26"/>
        <v>1.5837684109106951</v>
      </c>
      <c r="M19" s="18">
        <f t="shared" ref="M19:R19" si="34">C19-$I$4</f>
        <v>5.3853352228800873</v>
      </c>
      <c r="N19" s="18">
        <f t="shared" si="34"/>
        <v>5.449637667338088</v>
      </c>
      <c r="O19" s="18">
        <f t="shared" si="34"/>
        <v>5.5355507532755581</v>
      </c>
      <c r="P19" s="18">
        <f t="shared" si="34"/>
        <v>5.6417881647745851</v>
      </c>
      <c r="Q19" s="18">
        <f t="shared" si="34"/>
        <v>5.3515354792277066</v>
      </c>
      <c r="R19" s="18">
        <f t="shared" si="34"/>
        <v>5.2966553370157925</v>
      </c>
      <c r="S19" s="18">
        <f t="shared" ref="S19:X19" si="35">M19-$J$17</f>
        <v>-0.72144327163691813</v>
      </c>
      <c r="T19" s="18">
        <f t="shared" si="35"/>
        <v>-0.65714082717891742</v>
      </c>
      <c r="U19" s="18">
        <f t="shared" si="35"/>
        <v>-0.57122774124144726</v>
      </c>
      <c r="V19" s="18">
        <f t="shared" si="35"/>
        <v>-0.46499032974242027</v>
      </c>
      <c r="W19" s="18">
        <f t="shared" si="35"/>
        <v>-0.75524301528929882</v>
      </c>
      <c r="X19" s="18">
        <f t="shared" si="35"/>
        <v>-0.81012315750121289</v>
      </c>
      <c r="Y19" s="18">
        <f t="shared" ref="Y19:AD19" si="36">2^-S19</f>
        <v>1.6488306994165911</v>
      </c>
      <c r="Z19" s="18">
        <f t="shared" si="36"/>
        <v>1.5769542733543429</v>
      </c>
      <c r="AA19" s="18">
        <f t="shared" si="36"/>
        <v>1.4857874458803846</v>
      </c>
      <c r="AB19" s="18">
        <f t="shared" si="36"/>
        <v>1.3803081012821936</v>
      </c>
      <c r="AC19" s="18">
        <f t="shared" si="36"/>
        <v>1.6879158899191857</v>
      </c>
      <c r="AD19" s="18">
        <f t="shared" si="36"/>
        <v>1.7533611141501018</v>
      </c>
      <c r="AE19" s="18">
        <f t="shared" si="30"/>
        <v>0.13764357076907324</v>
      </c>
    </row>
    <row r="20" spans="1:31" x14ac:dyDescent="0.25">
      <c r="B20" s="13"/>
      <c r="F20" s="13"/>
      <c r="G20" s="11"/>
      <c r="H20" s="11"/>
      <c r="I20" s="13"/>
      <c r="J20" s="13"/>
      <c r="K20" s="11"/>
      <c r="L20" s="11"/>
      <c r="M20" s="11"/>
      <c r="N20" s="11"/>
      <c r="O20" s="11"/>
      <c r="P20" s="11"/>
      <c r="Q20" s="11"/>
      <c r="R20" s="11"/>
      <c r="S20" s="11"/>
    </row>
    <row r="21" spans="1:31" ht="15.75" customHeight="1" x14ac:dyDescent="0.25">
      <c r="A21" s="4" t="s">
        <v>33</v>
      </c>
      <c r="B21" s="23" t="s">
        <v>41</v>
      </c>
      <c r="C21" s="12" t="s">
        <v>1</v>
      </c>
      <c r="D21" s="12" t="s">
        <v>2</v>
      </c>
      <c r="E21" s="12" t="s">
        <v>3</v>
      </c>
      <c r="F21" s="12" t="s">
        <v>4</v>
      </c>
      <c r="G21" s="12" t="s">
        <v>5</v>
      </c>
      <c r="H21" s="12" t="s">
        <v>6</v>
      </c>
      <c r="I21" s="24" t="s">
        <v>7</v>
      </c>
      <c r="J21" s="20" t="s">
        <v>9</v>
      </c>
      <c r="K21" s="7" t="s">
        <v>10</v>
      </c>
      <c r="L21" s="4" t="s">
        <v>42</v>
      </c>
      <c r="M21" s="4" t="s">
        <v>11</v>
      </c>
      <c r="N21" s="4" t="s">
        <v>12</v>
      </c>
      <c r="O21" s="4" t="s">
        <v>13</v>
      </c>
      <c r="P21" s="4" t="s">
        <v>14</v>
      </c>
      <c r="Q21" s="4" t="s">
        <v>15</v>
      </c>
      <c r="R21" s="4" t="s">
        <v>16</v>
      </c>
      <c r="S21" s="4" t="s">
        <v>17</v>
      </c>
      <c r="T21" s="4" t="s">
        <v>18</v>
      </c>
      <c r="U21" s="4" t="s">
        <v>19</v>
      </c>
      <c r="V21" s="4" t="s">
        <v>20</v>
      </c>
      <c r="W21" s="4" t="s">
        <v>21</v>
      </c>
      <c r="X21" s="4" t="s">
        <v>22</v>
      </c>
      <c r="Y21" s="4" t="s">
        <v>23</v>
      </c>
      <c r="Z21" s="4" t="s">
        <v>24</v>
      </c>
      <c r="AA21" s="4" t="s">
        <v>25</v>
      </c>
      <c r="AB21" s="4" t="s">
        <v>26</v>
      </c>
      <c r="AC21" s="4" t="s">
        <v>27</v>
      </c>
      <c r="AD21" s="4" t="s">
        <v>28</v>
      </c>
      <c r="AE21" s="4" t="s">
        <v>43</v>
      </c>
    </row>
    <row r="22" spans="1:31" ht="15.75" customHeight="1" x14ac:dyDescent="0.25">
      <c r="A22" s="7" t="s">
        <v>35</v>
      </c>
      <c r="B22" s="8" t="s">
        <v>32</v>
      </c>
      <c r="C22" s="9">
        <v>25.807619094848633</v>
      </c>
      <c r="D22" s="9">
        <v>25.696598052978516</v>
      </c>
      <c r="E22" s="9">
        <v>25.923364639282227</v>
      </c>
      <c r="F22" s="9">
        <v>25.699445724487305</v>
      </c>
      <c r="G22" s="9">
        <v>25.72880744934082</v>
      </c>
      <c r="H22" s="9">
        <v>25.793207168579102</v>
      </c>
      <c r="I22" s="18">
        <f t="shared" ref="I22:I24" si="37">AVERAGE(C22:H22)</f>
        <v>25.774840354919434</v>
      </c>
      <c r="J22" s="18">
        <f>I22-I2</f>
        <v>11.086235078175861</v>
      </c>
      <c r="K22" s="18">
        <f>J22-$J$22</f>
        <v>0</v>
      </c>
      <c r="L22" s="25">
        <f t="shared" ref="L22:L24" si="38">2^-K22</f>
        <v>1</v>
      </c>
      <c r="M22" s="18">
        <f t="shared" ref="M22:R22" si="39">C22-$I$2</f>
        <v>11.11901381810506</v>
      </c>
      <c r="N22" s="18">
        <f t="shared" si="39"/>
        <v>11.007992776234943</v>
      </c>
      <c r="O22" s="18">
        <f t="shared" si="39"/>
        <v>11.234759362538654</v>
      </c>
      <c r="P22" s="18">
        <f t="shared" si="39"/>
        <v>11.010840447743732</v>
      </c>
      <c r="Q22" s="18">
        <f t="shared" si="39"/>
        <v>11.040202172597247</v>
      </c>
      <c r="R22" s="18">
        <f t="shared" si="39"/>
        <v>11.104601891835529</v>
      </c>
      <c r="S22" s="18">
        <f>M22-$J$22</f>
        <v>3.2778739929199219E-2</v>
      </c>
      <c r="T22" s="18">
        <f t="shared" ref="T22:X22" si="40">N22-$J$22</f>
        <v>-7.8242301940917969E-2</v>
      </c>
      <c r="U22" s="18">
        <f t="shared" si="40"/>
        <v>0.14852428436279297</v>
      </c>
      <c r="V22" s="18">
        <f t="shared" si="40"/>
        <v>-7.5394630432128906E-2</v>
      </c>
      <c r="W22" s="18">
        <f t="shared" si="40"/>
        <v>-4.6032905578613281E-2</v>
      </c>
      <c r="X22" s="18">
        <f t="shared" si="40"/>
        <v>1.8366813659667969E-2</v>
      </c>
      <c r="Y22" s="18">
        <f t="shared" ref="Y22:AD22" si="41">2^-S22</f>
        <v>0.97753567545032138</v>
      </c>
      <c r="Z22" s="18">
        <f t="shared" si="41"/>
        <v>1.0557310137305365</v>
      </c>
      <c r="AA22" s="18">
        <f t="shared" si="41"/>
        <v>0.90217281266415117</v>
      </c>
      <c r="AB22" s="18">
        <f t="shared" si="41"/>
        <v>1.0536492085535278</v>
      </c>
      <c r="AC22" s="18">
        <f t="shared" si="41"/>
        <v>1.0324220831198729</v>
      </c>
      <c r="AD22" s="18">
        <f t="shared" si="41"/>
        <v>0.98734979006448143</v>
      </c>
      <c r="AE22" s="18">
        <f t="shared" ref="AE22:AE24" si="42">STDEV(Y22:AD22)</f>
        <v>5.8748825051018902E-2</v>
      </c>
    </row>
    <row r="23" spans="1:31" ht="15.75" customHeight="1" x14ac:dyDescent="0.25">
      <c r="A23" s="10" t="s">
        <v>37</v>
      </c>
      <c r="B23" s="8" t="s">
        <v>32</v>
      </c>
      <c r="C23" s="9">
        <v>24.297351837158203</v>
      </c>
      <c r="D23" s="9">
        <v>24.578418731689453</v>
      </c>
      <c r="E23" s="9">
        <v>24.473501205444336</v>
      </c>
      <c r="F23" s="9">
        <v>24.245946884155273</v>
      </c>
      <c r="G23" s="9">
        <v>24.419795989990234</v>
      </c>
      <c r="H23" s="9">
        <v>24.385412216186523</v>
      </c>
      <c r="I23" s="18">
        <f t="shared" si="37"/>
        <v>24.400071144104004</v>
      </c>
      <c r="J23" s="18">
        <f>I23-I3</f>
        <v>9.6675402005513504</v>
      </c>
      <c r="K23" s="18">
        <f>J23-$J$22</f>
        <v>-1.4186948776245103</v>
      </c>
      <c r="L23" s="25">
        <f t="shared" si="38"/>
        <v>2.6734355135345234</v>
      </c>
      <c r="M23" s="18">
        <f>C23-$I$3</f>
        <v>9.5648208936055497</v>
      </c>
      <c r="N23" s="18">
        <f t="shared" ref="N23:R23" si="43">D23-$I$3</f>
        <v>9.8458877881367997</v>
      </c>
      <c r="O23" s="18">
        <f t="shared" si="43"/>
        <v>9.7409702618916825</v>
      </c>
      <c r="P23" s="18">
        <f t="shared" si="43"/>
        <v>9.51341594060262</v>
      </c>
      <c r="Q23" s="18">
        <f t="shared" si="43"/>
        <v>9.6872650464375809</v>
      </c>
      <c r="R23" s="18">
        <f t="shared" si="43"/>
        <v>9.65288127263387</v>
      </c>
      <c r="S23" s="18">
        <f t="shared" ref="S23:X23" si="44">M23-$J$22</f>
        <v>-1.5214141845703111</v>
      </c>
      <c r="T23" s="18">
        <f t="shared" si="44"/>
        <v>-1.2403472900390611</v>
      </c>
      <c r="U23" s="18">
        <f t="shared" si="44"/>
        <v>-1.3452648162841783</v>
      </c>
      <c r="V23" s="18">
        <f t="shared" si="44"/>
        <v>-1.5728191375732408</v>
      </c>
      <c r="W23" s="18">
        <f t="shared" si="44"/>
        <v>-1.3989700317382798</v>
      </c>
      <c r="X23" s="18">
        <f t="shared" si="44"/>
        <v>-1.4333538055419908</v>
      </c>
      <c r="Y23" s="18">
        <f t="shared" ref="Y23:AD23" si="45">2^-S23</f>
        <v>2.8707231093073311</v>
      </c>
      <c r="Z23" s="18">
        <f t="shared" si="45"/>
        <v>2.3625539757562897</v>
      </c>
      <c r="AA23" s="18">
        <f t="shared" si="45"/>
        <v>2.5407682972214478</v>
      </c>
      <c r="AB23" s="18">
        <f t="shared" si="45"/>
        <v>2.9748545609876791</v>
      </c>
      <c r="AC23" s="18">
        <f t="shared" si="45"/>
        <v>2.6371324488031922</v>
      </c>
      <c r="AD23" s="18">
        <f t="shared" si="45"/>
        <v>2.7007382162249609</v>
      </c>
      <c r="AE23" s="18">
        <f t="shared" si="42"/>
        <v>0.22168988352840552</v>
      </c>
    </row>
    <row r="24" spans="1:31" ht="15.75" customHeight="1" x14ac:dyDescent="0.25">
      <c r="A24" s="10" t="s">
        <v>39</v>
      </c>
      <c r="B24" s="8" t="s">
        <v>32</v>
      </c>
      <c r="C24" s="9">
        <v>25.655115127563477</v>
      </c>
      <c r="D24" s="9">
        <v>25.396982192993164</v>
      </c>
      <c r="E24" s="9">
        <v>25.469470977783203</v>
      </c>
      <c r="F24" s="9">
        <v>25.374858856201172</v>
      </c>
      <c r="G24" s="9">
        <v>25.266750335693359</v>
      </c>
      <c r="H24" s="9">
        <v>25.437046051025391</v>
      </c>
      <c r="I24" s="18">
        <f t="shared" si="37"/>
        <v>25.433370590209961</v>
      </c>
      <c r="J24" s="18">
        <f>I24-I4</f>
        <v>10.507392565409347</v>
      </c>
      <c r="K24" s="18">
        <f>J24-$J$22</f>
        <v>-0.57884251276651355</v>
      </c>
      <c r="L24" s="25">
        <f t="shared" si="38"/>
        <v>1.493650398598944</v>
      </c>
      <c r="M24" s="18">
        <f t="shared" ref="M24:R24" si="46">C24-$I$4</f>
        <v>10.729137102762863</v>
      </c>
      <c r="N24" s="18">
        <f t="shared" si="46"/>
        <v>10.47100416819255</v>
      </c>
      <c r="O24" s="18">
        <f t="shared" si="46"/>
        <v>10.543492952982589</v>
      </c>
      <c r="P24" s="18">
        <f t="shared" si="46"/>
        <v>10.448880831400558</v>
      </c>
      <c r="Q24" s="18">
        <f t="shared" si="46"/>
        <v>10.340772310892746</v>
      </c>
      <c r="R24" s="18">
        <f t="shared" si="46"/>
        <v>10.511068026224777</v>
      </c>
      <c r="S24" s="18">
        <f t="shared" ref="S24:X24" si="47">M24-$J$22</f>
        <v>-0.35709797541299793</v>
      </c>
      <c r="T24" s="18">
        <f t="shared" si="47"/>
        <v>-0.61523090998331043</v>
      </c>
      <c r="U24" s="18">
        <f t="shared" si="47"/>
        <v>-0.54274212519327136</v>
      </c>
      <c r="V24" s="18">
        <f t="shared" si="47"/>
        <v>-0.63735424677530261</v>
      </c>
      <c r="W24" s="18">
        <f t="shared" si="47"/>
        <v>-0.74546276728311511</v>
      </c>
      <c r="X24" s="18">
        <f t="shared" si="47"/>
        <v>-0.57516705195108386</v>
      </c>
      <c r="Y24" s="18">
        <f t="shared" ref="Y24:AD24" si="48">2^-S24</f>
        <v>1.2808468424545167</v>
      </c>
      <c r="Z24" s="18">
        <f t="shared" si="48"/>
        <v>1.5318031496213216</v>
      </c>
      <c r="AA24" s="18">
        <f t="shared" si="48"/>
        <v>1.456738705581021</v>
      </c>
      <c r="AB24" s="18">
        <f t="shared" si="48"/>
        <v>1.5554739639705928</v>
      </c>
      <c r="AC24" s="18">
        <f t="shared" si="48"/>
        <v>1.6765119508564288</v>
      </c>
      <c r="AD24" s="18">
        <f t="shared" si="48"/>
        <v>1.4898499652300607</v>
      </c>
      <c r="AE24" s="18">
        <f t="shared" si="42"/>
        <v>0.13056424042567294</v>
      </c>
    </row>
    <row r="25" spans="1:31" x14ac:dyDescent="0.25">
      <c r="A25" s="13"/>
      <c r="B25" s="13"/>
      <c r="C25" s="13"/>
      <c r="D25" s="13"/>
      <c r="E25" s="13"/>
      <c r="F25" s="13"/>
      <c r="G25" s="11"/>
      <c r="H25" s="11"/>
      <c r="I25" s="13"/>
      <c r="J25" s="13"/>
      <c r="K25" s="11"/>
      <c r="L25" s="11"/>
      <c r="M25" s="11"/>
      <c r="N25" s="13"/>
      <c r="O25" s="13"/>
    </row>
    <row r="26" spans="1:31" x14ac:dyDescent="0.25">
      <c r="G26" s="16"/>
      <c r="H26" s="16"/>
      <c r="I26" s="11"/>
      <c r="J26" s="11"/>
      <c r="K26" s="11"/>
      <c r="L26" s="11"/>
      <c r="M26" s="11"/>
      <c r="N26" s="11"/>
      <c r="O26" s="13"/>
    </row>
    <row r="27" spans="1:31" x14ac:dyDescent="0.25">
      <c r="A27" s="13"/>
      <c r="B27" s="13"/>
      <c r="C27" s="13"/>
      <c r="D27" s="13"/>
      <c r="E27" s="17"/>
      <c r="F27" s="13"/>
      <c r="G27" s="11"/>
      <c r="H27" s="11"/>
      <c r="I27" s="11"/>
      <c r="J27" s="11"/>
      <c r="K27" s="11"/>
      <c r="L27" s="11"/>
      <c r="M27" s="11"/>
      <c r="N27" s="11"/>
      <c r="O27" s="13"/>
    </row>
    <row r="28" spans="1:31" x14ac:dyDescent="0.25">
      <c r="G28" s="16"/>
      <c r="H28" s="16"/>
      <c r="I28" s="13"/>
      <c r="J28" s="13"/>
      <c r="K28" s="11"/>
      <c r="L28" s="11"/>
      <c r="M28" s="11"/>
      <c r="N28" s="13"/>
      <c r="O28" s="13"/>
    </row>
    <row r="29" spans="1:31" x14ac:dyDescent="0.25">
      <c r="B29" s="13"/>
      <c r="G29" s="16"/>
      <c r="H29" s="16"/>
      <c r="I29" s="13"/>
      <c r="J29" s="13"/>
      <c r="K29" s="11"/>
      <c r="L29" s="11"/>
      <c r="M29" s="11"/>
      <c r="N29" s="13"/>
      <c r="O29" s="13"/>
    </row>
    <row r="30" spans="1:31" x14ac:dyDescent="0.25">
      <c r="B30" s="13"/>
      <c r="F30" s="11"/>
      <c r="G30" s="16"/>
      <c r="H30" s="16"/>
      <c r="I30" s="2"/>
      <c r="J30" s="2"/>
      <c r="K30" s="11"/>
      <c r="L30" s="11"/>
      <c r="M30" s="11"/>
    </row>
    <row r="31" spans="1:31" x14ac:dyDescent="0.25">
      <c r="B31" s="13"/>
      <c r="I31" s="2"/>
      <c r="J31" s="2"/>
      <c r="K31" s="11"/>
      <c r="L31" s="11"/>
      <c r="M31" s="11"/>
    </row>
    <row r="32" spans="1:31" x14ac:dyDescent="0.25">
      <c r="B32" s="13"/>
      <c r="I32" s="2"/>
      <c r="J32" s="2"/>
      <c r="K32" s="11"/>
      <c r="L32" s="11"/>
      <c r="M32" s="11"/>
    </row>
    <row r="33" spans="2:13" x14ac:dyDescent="0.25">
      <c r="B33" s="13"/>
      <c r="I33" s="2"/>
      <c r="J33" s="2"/>
      <c r="K33" s="11"/>
      <c r="L33" s="11"/>
      <c r="M33" s="11"/>
    </row>
    <row r="34" spans="2:13" x14ac:dyDescent="0.25">
      <c r="B34" s="13"/>
      <c r="I34" s="2"/>
      <c r="J34" s="2"/>
      <c r="K34" s="11"/>
      <c r="L34" s="11"/>
      <c r="M34" s="11"/>
    </row>
    <row r="35" spans="2:13" x14ac:dyDescent="0.25">
      <c r="B35" s="13"/>
      <c r="I35" s="2"/>
      <c r="J35" s="2"/>
      <c r="K35" s="11"/>
      <c r="L35" s="11"/>
      <c r="M35" s="11"/>
    </row>
    <row r="36" spans="2:13" x14ac:dyDescent="0.25">
      <c r="B36" s="13"/>
      <c r="I36" s="2"/>
      <c r="J36" s="2"/>
      <c r="K36" s="11"/>
      <c r="L36" s="11"/>
      <c r="M36" s="11"/>
    </row>
    <row r="37" spans="2:13" x14ac:dyDescent="0.25">
      <c r="B37" s="13"/>
      <c r="K37" s="11"/>
      <c r="L37" s="11"/>
      <c r="M37" s="11"/>
    </row>
    <row r="38" spans="2:13" x14ac:dyDescent="0.25">
      <c r="K38" s="11"/>
      <c r="L38" s="11"/>
      <c r="M38" s="11"/>
    </row>
    <row r="39" spans="2:13" x14ac:dyDescent="0.25">
      <c r="K39" s="11"/>
      <c r="L39" s="11"/>
      <c r="M39" s="11"/>
    </row>
    <row r="40" spans="2:13" x14ac:dyDescent="0.25">
      <c r="K40" s="11"/>
      <c r="L40" s="11"/>
      <c r="M40" s="11"/>
    </row>
    <row r="41" spans="2:13" x14ac:dyDescent="0.25">
      <c r="K41" s="11"/>
      <c r="L41" s="11"/>
      <c r="M41" s="11"/>
    </row>
    <row r="42" spans="2:13" x14ac:dyDescent="0.25">
      <c r="K42" s="11"/>
      <c r="L42" s="11"/>
      <c r="M42" s="11"/>
    </row>
    <row r="43" spans="2:13" x14ac:dyDescent="0.25">
      <c r="K43" s="11"/>
      <c r="L43" s="11"/>
      <c r="M43" s="11"/>
    </row>
    <row r="44" spans="2:13" x14ac:dyDescent="0.25">
      <c r="K44" s="11"/>
      <c r="L44" s="11"/>
      <c r="M44" s="11"/>
    </row>
    <row r="45" spans="2:13" x14ac:dyDescent="0.25">
      <c r="K45" s="11"/>
      <c r="L45" s="21"/>
      <c r="M45" s="11"/>
    </row>
    <row r="46" spans="2:13" x14ac:dyDescent="0.25">
      <c r="K46" s="11"/>
      <c r="L46" s="21"/>
      <c r="M46" s="11"/>
    </row>
    <row r="47" spans="2:13" x14ac:dyDescent="0.25">
      <c r="K47" s="11"/>
      <c r="L47" s="21"/>
      <c r="M47" s="11"/>
    </row>
    <row r="48" spans="2:13" x14ac:dyDescent="0.25">
      <c r="K48" s="11"/>
      <c r="L48" s="21"/>
      <c r="M48" s="11"/>
    </row>
    <row r="49" spans="11:13" x14ac:dyDescent="0.25">
      <c r="K49" s="11"/>
      <c r="L49" s="21"/>
      <c r="M49" s="11"/>
    </row>
    <row r="50" spans="11:13" x14ac:dyDescent="0.25">
      <c r="K50" s="11"/>
      <c r="L50" s="21"/>
    </row>
  </sheetData>
  <phoneticPr fontId="6" type="noConversion"/>
  <pageMargins left="0.75" right="0.75" top="1" bottom="1" header="0.5" footer="0.5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Yeexxxx</dc:creator>
  <cp:lastModifiedBy>DELL</cp:lastModifiedBy>
  <dcterms:created xsi:type="dcterms:W3CDTF">1996-12-17T01:32:42Z</dcterms:created>
  <dcterms:modified xsi:type="dcterms:W3CDTF">2021-12-28T09:23:37Z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53BF049D04E249D59ABD1A1DE3F515ED</vt:lpwstr>
  </property>
</Properties>
</file>