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王钟颖\Desktop\牛蛙prestin基因鉴定\BMC Genomics投稿\"/>
    </mc:Choice>
  </mc:AlternateContent>
  <xr:revisionPtr revIDLastSave="0" documentId="13_ncr:1_{3521DC74-0C58-46AA-A758-7AE1E3B17133}" xr6:coauthVersionLast="45" xr6:coauthVersionMax="45" xr10:uidLastSave="{00000000-0000-0000-0000-000000000000}"/>
  <bookViews>
    <workbookView xWindow="-107" yWindow="-107" windowWidth="20847" windowHeight="11208" xr2:uid="{00000000-000D-0000-FFFF-FFFF00000000}"/>
  </bookViews>
  <sheets>
    <sheet name="rPres expressed cells" sheetId="1" r:id="rId1"/>
    <sheet name="AP cells" sheetId="3" r:id="rId2"/>
    <sheet name="xeno-prestin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3" l="1"/>
  <c r="H10" i="3"/>
  <c r="G10" i="3"/>
  <c r="I9" i="3"/>
  <c r="H9" i="3"/>
  <c r="G9" i="3"/>
  <c r="I8" i="3"/>
  <c r="H8" i="3"/>
  <c r="G8" i="3"/>
  <c r="I7" i="3"/>
  <c r="H7" i="3"/>
  <c r="G7" i="3"/>
  <c r="I6" i="3"/>
  <c r="H6" i="3"/>
  <c r="G6" i="3"/>
  <c r="I5" i="3"/>
  <c r="H5" i="3"/>
  <c r="G5" i="3"/>
  <c r="I4" i="3"/>
  <c r="H4" i="3"/>
  <c r="G4" i="3"/>
  <c r="I3" i="3"/>
  <c r="H3" i="3"/>
  <c r="G3" i="3"/>
  <c r="I13" i="2" l="1"/>
  <c r="H13" i="2"/>
  <c r="G13" i="2"/>
  <c r="F13" i="2"/>
  <c r="I12" i="2"/>
  <c r="H12" i="2"/>
  <c r="G12" i="2"/>
  <c r="F12" i="2"/>
  <c r="I11" i="2"/>
  <c r="H11" i="2"/>
  <c r="G11" i="2"/>
  <c r="F11" i="2"/>
  <c r="I10" i="2"/>
  <c r="H10" i="2"/>
  <c r="G10" i="2"/>
  <c r="F10" i="2"/>
  <c r="I9" i="2"/>
  <c r="H9" i="2"/>
  <c r="G9" i="2"/>
  <c r="F9" i="2"/>
  <c r="I8" i="2"/>
  <c r="H8" i="2"/>
  <c r="G8" i="2"/>
  <c r="F8" i="2"/>
  <c r="I7" i="2"/>
  <c r="H7" i="2"/>
  <c r="G7" i="2"/>
  <c r="F7" i="2"/>
  <c r="I6" i="2"/>
  <c r="H6" i="2"/>
  <c r="G6" i="2"/>
  <c r="F6" i="2"/>
  <c r="I5" i="2"/>
  <c r="H5" i="2"/>
  <c r="G5" i="2"/>
  <c r="F5" i="2"/>
  <c r="I4" i="2"/>
  <c r="H4" i="2"/>
  <c r="G4" i="2"/>
  <c r="F4" i="2"/>
  <c r="I3" i="2"/>
  <c r="H3" i="2"/>
  <c r="G3" i="2"/>
  <c r="F3" i="2"/>
  <c r="I2" i="2"/>
  <c r="H2" i="2"/>
  <c r="G2" i="2"/>
  <c r="F2" i="2"/>
  <c r="I3" i="1" l="1"/>
  <c r="I4" i="1"/>
  <c r="I5" i="1"/>
  <c r="I6" i="1"/>
  <c r="I7" i="1"/>
  <c r="I8" i="1"/>
  <c r="I9" i="1"/>
  <c r="I2" i="1"/>
  <c r="H3" i="1"/>
  <c r="H4" i="1"/>
  <c r="H5" i="1"/>
  <c r="H6" i="1"/>
  <c r="H7" i="1"/>
  <c r="H8" i="1"/>
  <c r="H9" i="1"/>
  <c r="H2" i="1"/>
  <c r="G3" i="1" l="1"/>
  <c r="G4" i="1"/>
  <c r="G5" i="1"/>
  <c r="G6" i="1"/>
  <c r="G7" i="1"/>
  <c r="G8" i="1"/>
  <c r="G9" i="1"/>
  <c r="G2" i="1"/>
</calcChain>
</file>

<file path=xl/sharedStrings.xml><?xml version="1.0" encoding="utf-8"?>
<sst xmlns="http://schemas.openxmlformats.org/spreadsheetml/2006/main" count="30" uniqueCount="22">
  <si>
    <t xml:space="preserve">Clin </t>
  </si>
  <si>
    <t xml:space="preserve">Qmax </t>
  </si>
  <si>
    <t>Vhalf</t>
    <phoneticPr fontId="3" type="noConversion"/>
  </si>
  <si>
    <t xml:space="preserve">z    </t>
  </si>
  <si>
    <t>Qmax/Clin*1000</t>
    <phoneticPr fontId="3" type="noConversion"/>
  </si>
  <si>
    <t>PMPulse_10_2_1_3_CM</t>
  </si>
  <si>
    <t>PMPulse_14_4_1_3_CM</t>
  </si>
  <si>
    <t>PMPulse_18_4_1_3_CM</t>
  </si>
  <si>
    <t>PMPulse_4_1_1_3_CM</t>
  </si>
  <si>
    <t>PMPulse_9_4_1_3_CM</t>
  </si>
  <si>
    <t>PMPulse_7_5_1_3_CM</t>
  </si>
  <si>
    <t>PMPulse_1_1_1_3_CM</t>
  </si>
  <si>
    <t>PMPulse_5_1_1_3_CM</t>
  </si>
  <si>
    <t>Clin</t>
    <phoneticPr fontId="6" type="noConversion"/>
  </si>
  <si>
    <t>Qmax</t>
    <phoneticPr fontId="6" type="noConversion"/>
  </si>
  <si>
    <t>Vhalf</t>
    <phoneticPr fontId="6" type="noConversion"/>
  </si>
  <si>
    <t>z</t>
    <phoneticPr fontId="6" type="noConversion"/>
  </si>
  <si>
    <r>
      <t>Qmax/Clin</t>
    </r>
    <r>
      <rPr>
        <sz val="12"/>
        <rFont val="宋体"/>
        <family val="3"/>
        <charset val="134"/>
      </rPr>
      <t>*1000</t>
    </r>
    <r>
      <rPr>
        <sz val="11"/>
        <color theme="1"/>
        <rFont val="等线"/>
        <family val="2"/>
        <scheme val="minor"/>
      </rPr>
      <t>（fC/pF)</t>
    </r>
    <phoneticPr fontId="3" type="noConversion"/>
  </si>
  <si>
    <r>
      <t>Qmax/Clin（</t>
    </r>
    <r>
      <rPr>
        <sz val="11"/>
        <color theme="1"/>
        <rFont val="等线"/>
        <family val="2"/>
        <scheme val="minor"/>
      </rPr>
      <t>fC/pF)</t>
    </r>
    <phoneticPr fontId="3" type="noConversion"/>
  </si>
  <si>
    <t>a</t>
    <phoneticPr fontId="3" type="noConversion"/>
  </si>
  <si>
    <t>V1/2</t>
    <phoneticPr fontId="1" type="noConversion"/>
  </si>
  <si>
    <r>
      <t>Qmax</t>
    </r>
    <r>
      <rPr>
        <b/>
        <sz val="16"/>
        <color theme="1"/>
        <rFont val="等线"/>
        <family val="3"/>
        <charset val="134"/>
        <scheme val="minor"/>
      </rPr>
      <t>(fC)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</si>
</sst>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000E+00"/>
    <numFmt numFmtId="177" formatCode="0.0000000_);[Red]\(0.0000000\)"/>
    <numFmt numFmtId="178" formatCode="0.000_ "/>
    <numFmt numFmtId="179" formatCode="0.00_ 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b/>
      <sz val="11"/>
      <color rgb="FFFF0000"/>
      <name val="等线"/>
      <family val="2"/>
      <scheme val="minor"/>
    </font>
    <font>
      <b/>
      <sz val="12"/>
      <color rgb="FFFF0000"/>
      <name val="宋体"/>
      <family val="3"/>
      <charset val="134"/>
    </font>
    <font>
      <b/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76" fontId="2" fillId="0" borderId="0" xfId="0" applyNumberFormat="1" applyFont="1" applyAlignment="1">
      <alignment horizontal="right"/>
    </xf>
    <xf numFmtId="177" fontId="4" fillId="0" borderId="0" xfId="0" applyNumberFormat="1" applyFont="1" applyAlignment="1">
      <alignment horizontal="right"/>
    </xf>
    <xf numFmtId="0" fontId="4" fillId="0" borderId="0" xfId="0" applyFont="1"/>
    <xf numFmtId="11" fontId="0" fillId="0" borderId="0" xfId="0" applyNumberFormat="1"/>
    <xf numFmtId="178" fontId="0" fillId="0" borderId="0" xfId="0" applyNumberForma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179" fontId="0" fillId="0" borderId="0" xfId="0" applyNumberFormat="1"/>
    <xf numFmtId="0" fontId="8" fillId="0" borderId="0" xfId="0" applyFont="1"/>
    <xf numFmtId="11" fontId="7" fillId="0" borderId="0" xfId="0" applyNumberFormat="1" applyFont="1"/>
    <xf numFmtId="178" fontId="7" fillId="0" borderId="0" xfId="0" applyNumberFormat="1" applyFont="1"/>
    <xf numFmtId="179" fontId="7" fillId="0" borderId="0" xfId="0" applyNumberFormat="1" applyFont="1"/>
    <xf numFmtId="0" fontId="0" fillId="0" borderId="0" xfId="0" applyAlignment="1">
      <alignment wrapText="1"/>
    </xf>
    <xf numFmtId="0" fontId="9" fillId="0" borderId="0" xfId="0" applyFont="1"/>
    <xf numFmtId="178" fontId="10" fillId="0" borderId="0" xfId="0" applyNumberFormat="1" applyFont="1"/>
    <xf numFmtId="177" fontId="0" fillId="0" borderId="0" xfId="0" applyNumberFormat="1" applyAlignment="1">
      <alignment horizontal="right"/>
    </xf>
    <xf numFmtId="179" fontId="11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4"/>
  <sheetViews>
    <sheetView tabSelected="1" workbookViewId="0">
      <selection activeCell="A10" sqref="A10:XFD11"/>
    </sheetView>
  </sheetViews>
  <sheetFormatPr defaultRowHeight="14" x14ac:dyDescent="0.3"/>
  <cols>
    <col min="1" max="1" width="17.26953125" customWidth="1"/>
    <col min="2" max="2" width="22" customWidth="1"/>
    <col min="3" max="3" width="13.26953125" customWidth="1"/>
    <col min="4" max="4" width="11.54296875" customWidth="1"/>
    <col min="5" max="5" width="10" customWidth="1"/>
    <col min="7" max="7" width="20" customWidth="1"/>
    <col min="8" max="8" width="17.08984375" customWidth="1"/>
    <col min="10" max="10" width="11.81640625" customWidth="1"/>
  </cols>
  <sheetData>
    <row r="1" spans="2:10" ht="15.6" x14ac:dyDescent="0.3">
      <c r="B1" s="1"/>
      <c r="C1" s="2" t="s">
        <v>0</v>
      </c>
      <c r="D1" s="3" t="s">
        <v>1</v>
      </c>
      <c r="E1" s="2" t="s">
        <v>2</v>
      </c>
      <c r="F1" s="2" t="s">
        <v>3</v>
      </c>
      <c r="G1" s="4" t="s">
        <v>4</v>
      </c>
      <c r="H1" s="3" t="s">
        <v>1</v>
      </c>
      <c r="I1" s="2" t="s">
        <v>2</v>
      </c>
      <c r="J1" s="5"/>
    </row>
    <row r="2" spans="2:10" x14ac:dyDescent="0.3">
      <c r="B2" t="s">
        <v>8</v>
      </c>
      <c r="C2" s="6">
        <v>7.4606999999999995E-12</v>
      </c>
      <c r="D2" s="6">
        <v>9.2214000000000003E-16</v>
      </c>
      <c r="E2">
        <v>-2.4E-2</v>
      </c>
      <c r="F2">
        <v>2.2000000000000002</v>
      </c>
      <c r="G2" s="7">
        <f>D2/C2*1000</f>
        <v>0.12359966223008566</v>
      </c>
      <c r="H2" s="10">
        <f>D2*1000000000000000</f>
        <v>0.92214000000000007</v>
      </c>
      <c r="I2">
        <f>E2*1000</f>
        <v>-24</v>
      </c>
    </row>
    <row r="3" spans="2:10" x14ac:dyDescent="0.3">
      <c r="B3" t="s">
        <v>5</v>
      </c>
      <c r="C3" s="6">
        <v>1.1005E-11</v>
      </c>
      <c r="D3" s="6">
        <v>2.2490999999999998E-15</v>
      </c>
      <c r="E3">
        <v>-2.9700000000000001E-2</v>
      </c>
      <c r="F3">
        <v>1.57</v>
      </c>
      <c r="G3" s="7">
        <f>D3/C3*1000</f>
        <v>0.20437074057246704</v>
      </c>
      <c r="H3" s="10">
        <f>D3*1000000000000000</f>
        <v>2.2490999999999999</v>
      </c>
      <c r="I3">
        <f>E3*1000</f>
        <v>-29.7</v>
      </c>
    </row>
    <row r="4" spans="2:10" x14ac:dyDescent="0.3">
      <c r="B4" t="s">
        <v>6</v>
      </c>
      <c r="C4" s="6">
        <v>7.2485000000000001E-12</v>
      </c>
      <c r="D4" s="6">
        <v>5.8090000000000003E-16</v>
      </c>
      <c r="E4">
        <v>-4.4999999999999998E-2</v>
      </c>
      <c r="F4">
        <v>3.9</v>
      </c>
      <c r="G4" s="7">
        <f>D4/C4*1000</f>
        <v>8.0140718769400571E-2</v>
      </c>
      <c r="H4" s="10">
        <f>D4*1000000000000000</f>
        <v>0.58090000000000008</v>
      </c>
      <c r="I4">
        <f>E4*1000</f>
        <v>-45</v>
      </c>
    </row>
    <row r="5" spans="2:10" x14ac:dyDescent="0.3">
      <c r="B5" t="s">
        <v>7</v>
      </c>
      <c r="C5" s="6">
        <v>8.5768000000000004E-12</v>
      </c>
      <c r="D5" s="6">
        <v>2.4317000000000001E-15</v>
      </c>
      <c r="E5">
        <v>-2.5000000000000001E-2</v>
      </c>
      <c r="F5">
        <v>2.33</v>
      </c>
      <c r="G5" s="7">
        <f>D5/C5*1000</f>
        <v>0.28352066038615803</v>
      </c>
      <c r="H5" s="10">
        <f>D5*1000000000000000</f>
        <v>2.4317000000000002</v>
      </c>
      <c r="I5">
        <f>E5*1000</f>
        <v>-25</v>
      </c>
    </row>
    <row r="6" spans="2:10" x14ac:dyDescent="0.3">
      <c r="B6" t="s">
        <v>9</v>
      </c>
      <c r="C6" s="6">
        <v>1.1467E-11</v>
      </c>
      <c r="D6" s="6">
        <v>1.5426000000000001E-15</v>
      </c>
      <c r="E6">
        <v>-2.6700000000000002E-2</v>
      </c>
      <c r="F6">
        <v>3</v>
      </c>
      <c r="G6" s="7">
        <f>D6/C6*1000</f>
        <v>0.13452515915235022</v>
      </c>
      <c r="H6" s="10">
        <f>D6*1000000000000000</f>
        <v>1.5426</v>
      </c>
      <c r="I6">
        <f>E6*1000</f>
        <v>-26.700000000000003</v>
      </c>
    </row>
    <row r="7" spans="2:10" x14ac:dyDescent="0.3">
      <c r="B7" t="s">
        <v>10</v>
      </c>
      <c r="C7" s="6">
        <v>1.2807000000000001E-11</v>
      </c>
      <c r="D7" s="6">
        <v>2.2826000000000001E-15</v>
      </c>
      <c r="E7">
        <v>-2.8799999999999999E-2</v>
      </c>
      <c r="F7">
        <v>2.21</v>
      </c>
      <c r="G7" s="7">
        <f>D7/C7*1000</f>
        <v>0.17823065511048644</v>
      </c>
      <c r="H7" s="10">
        <f>D7*1000000000000000</f>
        <v>2.2826</v>
      </c>
      <c r="I7">
        <f>E7*1000</f>
        <v>-28.8</v>
      </c>
    </row>
    <row r="8" spans="2:10" x14ac:dyDescent="0.3">
      <c r="B8" s="6" t="s">
        <v>11</v>
      </c>
      <c r="C8" s="6">
        <v>1.0376E-11</v>
      </c>
      <c r="D8" s="6">
        <v>8.5835000000000003E-16</v>
      </c>
      <c r="E8">
        <v>-2.7E-2</v>
      </c>
      <c r="F8">
        <v>3.88</v>
      </c>
      <c r="G8" s="7">
        <f>D8/C8*1000</f>
        <v>8.2724556669236698E-2</v>
      </c>
      <c r="H8" s="10">
        <f>D8*1000000000000000</f>
        <v>0.85835000000000006</v>
      </c>
      <c r="I8">
        <f>E8*1000</f>
        <v>-27</v>
      </c>
    </row>
    <row r="9" spans="2:10" x14ac:dyDescent="0.3">
      <c r="B9" t="s">
        <v>12</v>
      </c>
      <c r="C9" s="6">
        <v>8.7768000000000003E-12</v>
      </c>
      <c r="D9" s="6">
        <v>1.2667000000000001E-15</v>
      </c>
      <c r="E9">
        <v>-4.2900000000000001E-2</v>
      </c>
      <c r="F9">
        <v>3.04</v>
      </c>
      <c r="G9" s="7">
        <f>D9/C9*1000</f>
        <v>0.14432367149758454</v>
      </c>
      <c r="H9" s="10">
        <f>D9*1000000000000000</f>
        <v>1.2667000000000002</v>
      </c>
      <c r="I9">
        <f>E9*1000</f>
        <v>-42.9</v>
      </c>
    </row>
    <row r="10" spans="2:10" ht="15.6" x14ac:dyDescent="0.3">
      <c r="B10" s="11"/>
      <c r="C10" s="12"/>
      <c r="D10" s="12"/>
      <c r="E10" s="13"/>
      <c r="F10" s="13"/>
      <c r="G10" s="13"/>
      <c r="H10" s="13"/>
      <c r="I10" s="16"/>
    </row>
    <row r="11" spans="2:10" ht="15.6" x14ac:dyDescent="0.3">
      <c r="B11" s="11"/>
      <c r="C11" s="12"/>
      <c r="D11" s="12"/>
      <c r="E11" s="12"/>
      <c r="F11" s="14"/>
      <c r="G11" s="14"/>
      <c r="H11" s="14"/>
      <c r="I11" s="14"/>
    </row>
    <row r="12" spans="2:10" ht="15.6" x14ac:dyDescent="0.3">
      <c r="B12" s="11"/>
      <c r="C12" s="12"/>
      <c r="D12" s="12"/>
      <c r="E12" s="13"/>
      <c r="F12" s="13"/>
      <c r="G12" s="13"/>
      <c r="H12" s="13"/>
    </row>
    <row r="25" spans="3:8" x14ac:dyDescent="0.3">
      <c r="F25" s="13"/>
    </row>
    <row r="30" spans="3:8" x14ac:dyDescent="0.3">
      <c r="C30" s="8"/>
      <c r="D30" s="8"/>
      <c r="E30" s="8"/>
      <c r="F30" s="8"/>
      <c r="G30" s="8"/>
      <c r="H30" s="8"/>
    </row>
    <row r="31" spans="3:8" x14ac:dyDescent="0.3">
      <c r="C31" s="8"/>
      <c r="D31" s="8"/>
      <c r="E31" s="8"/>
      <c r="F31" s="8"/>
      <c r="G31" s="8"/>
      <c r="H31" s="8"/>
    </row>
    <row r="32" spans="3:8" x14ac:dyDescent="0.3">
      <c r="C32" s="8"/>
      <c r="D32" s="8"/>
      <c r="E32" s="8"/>
      <c r="F32" s="8"/>
      <c r="G32" s="8"/>
      <c r="H32" s="8"/>
    </row>
    <row r="33" spans="3:8" x14ac:dyDescent="0.3">
      <c r="C33" s="8"/>
      <c r="D33" s="8"/>
      <c r="E33" s="8"/>
      <c r="F33" s="8"/>
      <c r="G33" s="8"/>
      <c r="H33" s="8"/>
    </row>
    <row r="34" spans="3:8" x14ac:dyDescent="0.3">
      <c r="C34" s="8"/>
      <c r="D34" s="8"/>
      <c r="E34" s="8"/>
      <c r="F34" s="8"/>
      <c r="G34" s="8"/>
      <c r="H34" s="8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DF5E6-F56C-4F85-8134-7711BA446426}">
  <dimension ref="A1:I10"/>
  <sheetViews>
    <sheetView workbookViewId="0">
      <selection activeCell="A11" sqref="A11:XFD12"/>
    </sheetView>
  </sheetViews>
  <sheetFormatPr defaultRowHeight="14" x14ac:dyDescent="0.3"/>
  <cols>
    <col min="2" max="2" width="21.90625" customWidth="1"/>
  </cols>
  <sheetData>
    <row r="1" spans="1:9" x14ac:dyDescent="0.3">
      <c r="A1" s="15"/>
      <c r="H1" s="13"/>
    </row>
    <row r="2" spans="1:9" ht="20.45" x14ac:dyDescent="0.4">
      <c r="C2" s="9" t="s">
        <v>13</v>
      </c>
      <c r="D2" s="9" t="s">
        <v>14</v>
      </c>
      <c r="E2" s="9" t="s">
        <v>15</v>
      </c>
      <c r="F2" s="9" t="s">
        <v>16</v>
      </c>
      <c r="G2" s="4" t="s">
        <v>17</v>
      </c>
      <c r="H2" s="3" t="s">
        <v>1</v>
      </c>
      <c r="I2" s="2" t="s">
        <v>2</v>
      </c>
    </row>
    <row r="3" spans="1:9" x14ac:dyDescent="0.3">
      <c r="C3" s="6">
        <v>1.3333000000000001E-11</v>
      </c>
      <c r="D3" s="6">
        <v>1.2816E-14</v>
      </c>
      <c r="E3">
        <v>-1.6E-2</v>
      </c>
      <c r="F3">
        <v>3.1</v>
      </c>
      <c r="G3" s="10">
        <f>D3/C3*1000</f>
        <v>0.961224030600765</v>
      </c>
      <c r="H3" s="17">
        <f>D3*1000000000000000</f>
        <v>12.816000000000001</v>
      </c>
      <c r="I3">
        <f>E3*1000</f>
        <v>-16</v>
      </c>
    </row>
    <row r="4" spans="1:9" x14ac:dyDescent="0.3">
      <c r="C4" s="6">
        <v>1.6935000000000001E-11</v>
      </c>
      <c r="D4" s="6">
        <v>2.1195000000000001E-14</v>
      </c>
      <c r="E4">
        <v>-1.4E-2</v>
      </c>
      <c r="F4">
        <v>3.1</v>
      </c>
      <c r="G4" s="10">
        <f>D4/C4*1000</f>
        <v>1.2515500442869796</v>
      </c>
      <c r="H4" s="17">
        <f>D4*1000000000000000</f>
        <v>21.195</v>
      </c>
      <c r="I4">
        <f>E4*1000</f>
        <v>-14</v>
      </c>
    </row>
    <row r="5" spans="1:9" ht="15.6" x14ac:dyDescent="0.3">
      <c r="B5" s="5"/>
      <c r="C5" s="6">
        <v>1.6379999999999999E-11</v>
      </c>
      <c r="D5" s="6">
        <v>2.3146999999999998E-14</v>
      </c>
      <c r="E5">
        <v>-8.9999999999999993E-3</v>
      </c>
      <c r="F5">
        <v>2.4</v>
      </c>
      <c r="G5" s="10">
        <f>D5/C5*1000</f>
        <v>1.413125763125763</v>
      </c>
      <c r="H5" s="17">
        <f>D5*1000000000000000</f>
        <v>23.146999999999998</v>
      </c>
      <c r="I5">
        <f>E5*1000</f>
        <v>-9</v>
      </c>
    </row>
    <row r="6" spans="1:9" ht="15.6" x14ac:dyDescent="0.3">
      <c r="B6" s="5"/>
      <c r="C6" s="6">
        <v>1.0012000000000001E-11</v>
      </c>
      <c r="D6" s="6">
        <v>5.0546999999999999E-15</v>
      </c>
      <c r="E6">
        <v>-1.7000000000000001E-2</v>
      </c>
      <c r="F6">
        <v>3.2</v>
      </c>
      <c r="G6" s="10">
        <f>D6/C6*1000</f>
        <v>0.50486416300439463</v>
      </c>
      <c r="H6" s="17">
        <f>D6*1000000000000000</f>
        <v>5.0546999999999995</v>
      </c>
      <c r="I6">
        <f>E6*1000</f>
        <v>-17</v>
      </c>
    </row>
    <row r="7" spans="1:9" ht="15.6" x14ac:dyDescent="0.3">
      <c r="B7" s="5"/>
      <c r="C7" s="6">
        <v>1.1401E-11</v>
      </c>
      <c r="D7" s="6">
        <v>7.9724999999999993E-15</v>
      </c>
      <c r="E7">
        <v>-1.0999999999999999E-2</v>
      </c>
      <c r="F7">
        <v>2.2000000000000002</v>
      </c>
      <c r="G7" s="10">
        <f>D7/C7*1000</f>
        <v>0.69928076484518897</v>
      </c>
      <c r="H7" s="17">
        <f>D7*1000000000000000</f>
        <v>7.9724999999999993</v>
      </c>
      <c r="I7">
        <f>E7*1000</f>
        <v>-11</v>
      </c>
    </row>
    <row r="8" spans="1:9" ht="15.6" x14ac:dyDescent="0.3">
      <c r="B8" s="5"/>
      <c r="C8" s="6">
        <v>1.0457E-11</v>
      </c>
      <c r="D8" s="6">
        <v>4.7574999999999997E-15</v>
      </c>
      <c r="E8">
        <v>-1.9E-2</v>
      </c>
      <c r="F8">
        <v>3.9</v>
      </c>
      <c r="G8" s="10">
        <f>D8/C8*1000</f>
        <v>0.45495840107105284</v>
      </c>
      <c r="H8" s="17">
        <f>D8*1000000000000000</f>
        <v>4.7574999999999994</v>
      </c>
      <c r="I8">
        <f>E8*1000</f>
        <v>-19</v>
      </c>
    </row>
    <row r="9" spans="1:9" ht="15.6" x14ac:dyDescent="0.3">
      <c r="B9" s="5"/>
      <c r="C9" s="6">
        <v>9.4812000000000004E-12</v>
      </c>
      <c r="D9" s="6">
        <v>3.9062000000000002E-15</v>
      </c>
      <c r="E9">
        <v>-2.1000000000000001E-2</v>
      </c>
      <c r="F9">
        <v>2.5</v>
      </c>
      <c r="G9" s="10">
        <f>D9/C9*1000</f>
        <v>0.41199426232966291</v>
      </c>
      <c r="H9" s="17">
        <f>D9*1000000000000000</f>
        <v>3.9062000000000001</v>
      </c>
      <c r="I9">
        <f>E9*1000</f>
        <v>-21</v>
      </c>
    </row>
    <row r="10" spans="1:9" ht="15.6" x14ac:dyDescent="0.3">
      <c r="B10" s="5"/>
      <c r="C10" s="6">
        <v>9.4556999999999998E-12</v>
      </c>
      <c r="D10" s="6">
        <v>6.0012999999999999E-15</v>
      </c>
      <c r="E10">
        <v>-1.4E-2</v>
      </c>
      <c r="F10">
        <v>2.4</v>
      </c>
      <c r="G10" s="10">
        <f>D10/C10*1000</f>
        <v>0.6346753809871295</v>
      </c>
      <c r="H10" s="17">
        <f>D10*1000000000000000</f>
        <v>6.0012999999999996</v>
      </c>
      <c r="I10">
        <f>E10*1000</f>
        <v>-14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A6169-DC42-4059-AF4E-D3FF138D1931}">
  <dimension ref="B1:I13"/>
  <sheetViews>
    <sheetView workbookViewId="0">
      <selection activeCell="A2" sqref="A2:A13"/>
    </sheetView>
  </sheetViews>
  <sheetFormatPr defaultRowHeight="14" x14ac:dyDescent="0.3"/>
  <cols>
    <col min="1" max="1" width="23.453125" customWidth="1"/>
    <col min="2" max="2" width="18.08984375" customWidth="1"/>
    <col min="3" max="3" width="15.54296875" customWidth="1"/>
    <col min="4" max="4" width="19.1796875" customWidth="1"/>
    <col min="5" max="5" width="15.7265625" customWidth="1"/>
    <col min="6" max="6" width="17.08984375" customWidth="1"/>
    <col min="7" max="7" width="14.1796875" customWidth="1"/>
    <col min="8" max="8" width="15.453125" customWidth="1"/>
    <col min="9" max="9" width="17.6328125" customWidth="1"/>
  </cols>
  <sheetData>
    <row r="1" spans="2:9" ht="20.45" x14ac:dyDescent="0.4">
      <c r="B1" s="9" t="s">
        <v>13</v>
      </c>
      <c r="C1" s="9" t="s">
        <v>14</v>
      </c>
      <c r="D1" s="9" t="s">
        <v>15</v>
      </c>
      <c r="E1" s="9" t="s">
        <v>16</v>
      </c>
      <c r="F1" s="18" t="s">
        <v>18</v>
      </c>
      <c r="G1" s="9" t="s">
        <v>19</v>
      </c>
      <c r="H1" s="9" t="s">
        <v>20</v>
      </c>
      <c r="I1" s="9" t="s">
        <v>21</v>
      </c>
    </row>
    <row r="2" spans="2:9" x14ac:dyDescent="0.3">
      <c r="B2" s="6">
        <v>1.2855E-11</v>
      </c>
      <c r="C2" s="6">
        <v>3.1692999999999998E-14</v>
      </c>
      <c r="D2">
        <v>5.5E-2</v>
      </c>
      <c r="E2">
        <v>0.55600000000000005</v>
      </c>
      <c r="F2" s="10">
        <f>C2/B2*1000</f>
        <v>2.4654220147802408</v>
      </c>
      <c r="G2">
        <f>E2*39.3</f>
        <v>21.8508</v>
      </c>
      <c r="H2">
        <f>D2*1000</f>
        <v>55</v>
      </c>
      <c r="I2" s="19">
        <f>C2*1000000000000000</f>
        <v>31.692999999999998</v>
      </c>
    </row>
    <row r="3" spans="2:9" x14ac:dyDescent="0.3">
      <c r="B3" s="6">
        <v>1.0866E-11</v>
      </c>
      <c r="C3" s="6">
        <v>1.6865999999999999E-14</v>
      </c>
      <c r="D3">
        <v>9.0499999999999997E-2</v>
      </c>
      <c r="E3">
        <v>0.65800000000000003</v>
      </c>
      <c r="F3" s="10">
        <f t="shared" ref="F3:F13" si="0">C3/B3*1000</f>
        <v>1.5521811154058529</v>
      </c>
      <c r="G3">
        <f t="shared" ref="G3:G13" si="1">E3*39.3</f>
        <v>25.859400000000001</v>
      </c>
      <c r="H3">
        <f t="shared" ref="H3:H13" si="2">D3*1000</f>
        <v>90.5</v>
      </c>
      <c r="I3" s="19">
        <f t="shared" ref="I3:I13" si="3">C3*1000000000000000</f>
        <v>16.866</v>
      </c>
    </row>
    <row r="4" spans="2:9" x14ac:dyDescent="0.3">
      <c r="B4" s="6">
        <v>1.026E-11</v>
      </c>
      <c r="C4" s="6">
        <v>7.8856000000000002E-15</v>
      </c>
      <c r="D4">
        <v>6.7299999999999999E-2</v>
      </c>
      <c r="E4">
        <v>0.749</v>
      </c>
      <c r="F4" s="10">
        <f t="shared" si="0"/>
        <v>0.76857699805068225</v>
      </c>
      <c r="G4">
        <f t="shared" si="1"/>
        <v>29.435699999999997</v>
      </c>
      <c r="H4">
        <f t="shared" si="2"/>
        <v>67.3</v>
      </c>
      <c r="I4" s="19">
        <f t="shared" si="3"/>
        <v>7.8856000000000002</v>
      </c>
    </row>
    <row r="5" spans="2:9" x14ac:dyDescent="0.3">
      <c r="B5" s="6">
        <v>1.8257999999999999E-11</v>
      </c>
      <c r="C5" s="6">
        <v>9.7207999999999997E-15</v>
      </c>
      <c r="D5">
        <v>7.0300000000000001E-2</v>
      </c>
      <c r="E5">
        <v>0.86799999999999999</v>
      </c>
      <c r="F5" s="10">
        <f t="shared" si="0"/>
        <v>0.53241318873918286</v>
      </c>
      <c r="G5">
        <f t="shared" si="1"/>
        <v>34.112399999999994</v>
      </c>
      <c r="H5">
        <f t="shared" si="2"/>
        <v>70.3</v>
      </c>
      <c r="I5" s="19">
        <f t="shared" si="3"/>
        <v>9.7208000000000006</v>
      </c>
    </row>
    <row r="6" spans="2:9" x14ac:dyDescent="0.3">
      <c r="B6" s="6">
        <v>1.4035E-11</v>
      </c>
      <c r="C6" s="6">
        <v>6.5961E-15</v>
      </c>
      <c r="D6">
        <v>3.6400000000000002E-2</v>
      </c>
      <c r="E6">
        <v>0.78500000000000003</v>
      </c>
      <c r="F6" s="10">
        <f t="shared" si="0"/>
        <v>0.46997506234413966</v>
      </c>
      <c r="G6">
        <f t="shared" si="1"/>
        <v>30.8505</v>
      </c>
      <c r="H6">
        <f t="shared" si="2"/>
        <v>36.4</v>
      </c>
      <c r="I6" s="19">
        <f t="shared" si="3"/>
        <v>6.5960999999999999</v>
      </c>
    </row>
    <row r="7" spans="2:9" x14ac:dyDescent="0.3">
      <c r="B7" s="6">
        <v>1.4759999999999999E-11</v>
      </c>
      <c r="C7" s="6">
        <v>2.8573000000000001E-14</v>
      </c>
      <c r="D7">
        <v>4.4200000000000003E-2</v>
      </c>
      <c r="E7">
        <v>0.55600000000000005</v>
      </c>
      <c r="F7" s="10">
        <f t="shared" si="0"/>
        <v>1.9358401084010841</v>
      </c>
      <c r="G7">
        <f t="shared" si="1"/>
        <v>21.8508</v>
      </c>
      <c r="H7">
        <f t="shared" si="2"/>
        <v>44.2</v>
      </c>
      <c r="I7" s="19">
        <f t="shared" si="3"/>
        <v>28.573</v>
      </c>
    </row>
    <row r="8" spans="2:9" x14ac:dyDescent="0.3">
      <c r="B8" s="6">
        <v>8.9847999999999994E-12</v>
      </c>
      <c r="C8" s="6">
        <v>2.6048E-14</v>
      </c>
      <c r="D8">
        <v>3.5499999999999997E-2</v>
      </c>
      <c r="E8">
        <v>0.54600000000000004</v>
      </c>
      <c r="F8" s="10">
        <f t="shared" si="0"/>
        <v>2.8991185112634672</v>
      </c>
      <c r="G8">
        <f t="shared" si="1"/>
        <v>21.457799999999999</v>
      </c>
      <c r="H8">
        <f t="shared" si="2"/>
        <v>35.5</v>
      </c>
      <c r="I8" s="19">
        <f t="shared" si="3"/>
        <v>26.048000000000002</v>
      </c>
    </row>
    <row r="9" spans="2:9" x14ac:dyDescent="0.3">
      <c r="B9" s="6">
        <v>1.3134E-11</v>
      </c>
      <c r="C9" s="6">
        <v>9.6381999999999995E-15</v>
      </c>
      <c r="D9">
        <v>3.4500000000000003E-2</v>
      </c>
      <c r="E9">
        <v>0.71799999999999997</v>
      </c>
      <c r="F9" s="10">
        <f t="shared" si="0"/>
        <v>0.73383584589614737</v>
      </c>
      <c r="G9">
        <f t="shared" si="1"/>
        <v>28.217399999999998</v>
      </c>
      <c r="H9">
        <f t="shared" si="2"/>
        <v>34.5</v>
      </c>
      <c r="I9" s="19">
        <f t="shared" si="3"/>
        <v>9.6381999999999994</v>
      </c>
    </row>
    <row r="10" spans="2:9" x14ac:dyDescent="0.3">
      <c r="B10" s="6">
        <v>1.2551E-11</v>
      </c>
      <c r="C10" s="6">
        <v>1.3155E-14</v>
      </c>
      <c r="D10">
        <v>6.5000000000000002E-2</v>
      </c>
      <c r="E10">
        <v>0.64900000000000002</v>
      </c>
      <c r="F10" s="10">
        <f t="shared" si="0"/>
        <v>1.0481236554856186</v>
      </c>
      <c r="G10">
        <f t="shared" si="1"/>
        <v>25.505699999999997</v>
      </c>
      <c r="H10">
        <f t="shared" si="2"/>
        <v>65</v>
      </c>
      <c r="I10" s="19">
        <f t="shared" si="3"/>
        <v>13.154999999999999</v>
      </c>
    </row>
    <row r="11" spans="2:9" x14ac:dyDescent="0.3">
      <c r="B11" s="6">
        <v>8.2965000000000004E-12</v>
      </c>
      <c r="C11" s="6">
        <v>7.5122000000000005E-14</v>
      </c>
      <c r="D11">
        <v>3.1300000000000001E-2</v>
      </c>
      <c r="E11">
        <v>0.44400000000000001</v>
      </c>
      <c r="F11" s="10">
        <f t="shared" si="0"/>
        <v>9.0546616042909669</v>
      </c>
      <c r="G11">
        <f t="shared" si="1"/>
        <v>17.449199999999998</v>
      </c>
      <c r="H11">
        <f t="shared" si="2"/>
        <v>31.3</v>
      </c>
      <c r="I11" s="19">
        <f t="shared" si="3"/>
        <v>75.122</v>
      </c>
    </row>
    <row r="12" spans="2:9" x14ac:dyDescent="0.3">
      <c r="B12" s="6">
        <v>1.9437999999999999E-11</v>
      </c>
      <c r="C12" s="6">
        <v>5.9230000000000004E-14</v>
      </c>
      <c r="D12">
        <v>9.4E-2</v>
      </c>
      <c r="E12">
        <v>0.56799999999999995</v>
      </c>
      <c r="F12" s="10">
        <f t="shared" si="0"/>
        <v>3.0471241897314543</v>
      </c>
      <c r="G12">
        <f t="shared" si="1"/>
        <v>22.322399999999995</v>
      </c>
      <c r="H12">
        <f t="shared" si="2"/>
        <v>94</v>
      </c>
      <c r="I12" s="19">
        <f t="shared" si="3"/>
        <v>59.230000000000004</v>
      </c>
    </row>
    <row r="13" spans="2:9" x14ac:dyDescent="0.3">
      <c r="B13" s="6">
        <v>1.8356E-11</v>
      </c>
      <c r="C13" s="6">
        <v>7.3486999999999995E-14</v>
      </c>
      <c r="D13">
        <v>0.10199999999999999</v>
      </c>
      <c r="E13">
        <v>0.375</v>
      </c>
      <c r="F13" s="10">
        <f t="shared" si="0"/>
        <v>4.0034321202876439</v>
      </c>
      <c r="G13">
        <f t="shared" si="1"/>
        <v>14.737499999999999</v>
      </c>
      <c r="H13">
        <f t="shared" si="2"/>
        <v>102</v>
      </c>
      <c r="I13" s="19">
        <f t="shared" si="3"/>
        <v>73.486999999999995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rPres expressed cells</vt:lpstr>
      <vt:lpstr>AP cells</vt:lpstr>
      <vt:lpstr>xeno-prestin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王钟颖</dc:creator>
  <cp:lastModifiedBy>王钟颖</cp:lastModifiedBy>
  <dcterms:created xsi:type="dcterms:W3CDTF">2015-06-05T18:17:20Z</dcterms:created>
  <dcterms:modified xsi:type="dcterms:W3CDTF">2020-10-09T02:34:31Z</dcterms:modified>
</cp:coreProperties>
</file>