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filterPrivacy="1"/>
  <xr:revisionPtr revIDLastSave="10" documentId="8_{578EB8BF-F315-4AEA-871B-3831D4C34899}" xr6:coauthVersionLast="47" xr6:coauthVersionMax="47" xr10:uidLastSave="{278C32C4-1958-47E5-BFF2-898523C716C5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9" i="1" l="1"/>
  <c r="F32" i="1"/>
  <c r="E32" i="1"/>
  <c r="G52" i="1" s="1"/>
  <c r="E39" i="1"/>
  <c r="G53" i="1" s="1"/>
  <c r="E25" i="1"/>
  <c r="G51" i="1" s="1"/>
  <c r="F25" i="1"/>
  <c r="R40" i="1"/>
  <c r="Q40" i="1"/>
  <c r="I53" i="1" s="1"/>
  <c r="R33" i="1"/>
  <c r="Q33" i="1"/>
  <c r="I52" i="1" s="1"/>
  <c r="R26" i="1"/>
  <c r="Q26" i="1"/>
  <c r="I51" i="1" s="1"/>
  <c r="R18" i="1"/>
  <c r="Q18" i="1"/>
  <c r="H53" i="1" s="1"/>
  <c r="R11" i="1"/>
  <c r="Q11" i="1"/>
  <c r="H52" i="1" s="1"/>
  <c r="R4" i="1"/>
  <c r="Q4" i="1"/>
  <c r="H51" i="1" s="1"/>
  <c r="E3" i="1"/>
  <c r="F51" i="1" s="1"/>
  <c r="F10" i="1"/>
  <c r="F17" i="1"/>
  <c r="F3" i="1"/>
  <c r="E17" i="1"/>
  <c r="F53" i="1" s="1"/>
  <c r="E10" i="1"/>
  <c r="F52" i="1" s="1"/>
</calcChain>
</file>

<file path=xl/sharedStrings.xml><?xml version="1.0" encoding="utf-8"?>
<sst xmlns="http://schemas.openxmlformats.org/spreadsheetml/2006/main" count="35" uniqueCount="12">
  <si>
    <t>IntDen</t>
  </si>
  <si>
    <t>RawIntDen</t>
  </si>
  <si>
    <t>Mean Intensity</t>
  </si>
  <si>
    <t>Control</t>
  </si>
  <si>
    <t>BCL-2L1</t>
  </si>
  <si>
    <t>Caspases 3</t>
  </si>
  <si>
    <t>Caspases 6</t>
  </si>
  <si>
    <t>Caspases 8</t>
  </si>
  <si>
    <t>Mean flourescence intensity</t>
  </si>
  <si>
    <t>S.D.</t>
  </si>
  <si>
    <t>20 μM Comp 1</t>
  </si>
  <si>
    <t>40 μM Comp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</si>
</sst>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00B0F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0" xfId="0" applyBorder="1"/>
    <xf numFmtId="0" fontId="1" fillId="0" borderId="0" xfId="0" applyFont="1" applyBorder="1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Border="1" applyAlignment="1">
      <alignment vertical="center" textRotation="90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textRotation="90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3" xfId="0" applyBorder="1" applyAlignment="1">
      <alignment horizontal="right"/>
    </xf>
    <xf numFmtId="0" fontId="1" fillId="0" borderId="3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400596035795707"/>
          <c:y val="0.1201596730847173"/>
          <c:w val="0.78604160506022225"/>
          <c:h val="0.7348929080489157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Sheet1!$E$51</c:f>
              <c:strCache>
                <c:ptCount val="1"/>
                <c:pt idx="0">
                  <c:v>Control</c:v>
                </c:pt>
              </c:strCache>
            </c:strRef>
          </c:tx>
          <c:spPr>
            <a:pattFill prst="dk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elete val="1"/>
          </c:dLbls>
          <c:errBars>
            <c:errBarType val="plus"/>
            <c:errValType val="cust"/>
            <c:noEndCap val="0"/>
            <c:plus>
              <c:numRef>
                <c:f>Sheet1!$F$56:$J$56</c:f>
                <c:numCache>
                  <c:formatCode>General</c:formatCode>
                  <c:ptCount val="5"/>
                  <c:pt idx="0">
                    <c:v>14125.9976733281</c:v>
                  </c:pt>
                  <c:pt idx="1">
                    <c:v>8131.8254329757001</c:v>
                  </c:pt>
                  <c:pt idx="2">
                    <c:v>10259.297451580191</c:v>
                  </c:pt>
                  <c:pt idx="3">
                    <c:v>9931.177588785742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Sheet1!$F$50:$I$50</c:f>
              <c:strCache>
                <c:ptCount val="4"/>
                <c:pt idx="0">
                  <c:v>BCL-2L1</c:v>
                </c:pt>
                <c:pt idx="1">
                  <c:v>Caspases 3</c:v>
                </c:pt>
                <c:pt idx="2">
                  <c:v>Caspases 6</c:v>
                </c:pt>
                <c:pt idx="3">
                  <c:v>Caspases 8</c:v>
                </c:pt>
              </c:strCache>
            </c:strRef>
          </c:cat>
          <c:val>
            <c:numRef>
              <c:f>Sheet1!$F$51:$I$51</c:f>
              <c:numCache>
                <c:formatCode>General</c:formatCode>
                <c:ptCount val="4"/>
                <c:pt idx="0">
                  <c:v>185740.79999999999</c:v>
                </c:pt>
                <c:pt idx="1">
                  <c:v>53733.599999999999</c:v>
                </c:pt>
                <c:pt idx="2">
                  <c:v>47193.2</c:v>
                </c:pt>
                <c:pt idx="3">
                  <c:v>98819.199999999997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9D-4DAE-A11C-9668014BB484}"/>
            </c:ext>
          </c:extLst>
        </c:ser>
        <c:ser>
          <c:idx val="1"/>
          <c:order val="1"/>
          <c:tx>
            <c:strRef>
              <c:f>Sheet1!$E$52</c:f>
              <c:strCache>
                <c:ptCount val="1"/>
                <c:pt idx="0">
                  <c:v>20 μM Comp 1</c:v>
                </c:pt>
              </c:strCache>
            </c:strRef>
          </c:tx>
          <c:spPr>
            <a:pattFill prst="dash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>
                  <a:alpha val="91000"/>
                </a:schemeClr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05EE-4E3E-893F-9CEC05682671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977217615173716E-2"/>
                      <c:h val="9.6857737394730761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5-05EE-4E3E-893F-9CEC05682671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151825604995519"/>
                      <c:h val="0.11735982876948475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8-05EE-4E3E-893F-9CEC05682671}"/>
                </c:ext>
              </c:extLst>
            </c:dLbl>
            <c:dLbl>
              <c:idx val="3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977217615173716E-2"/>
                      <c:h val="0.1027154777875176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B-05EE-4E3E-893F-9CEC0568267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Sheet1!$F$57:$J$57</c:f>
                <c:numCache>
                  <c:formatCode>General</c:formatCode>
                  <c:ptCount val="5"/>
                  <c:pt idx="0">
                    <c:v>6004.5510137259998</c:v>
                  </c:pt>
                  <c:pt idx="1">
                    <c:v>13293.470430573499</c:v>
                  </c:pt>
                  <c:pt idx="2">
                    <c:v>14704.482794531799</c:v>
                  </c:pt>
                  <c:pt idx="3">
                    <c:v>5819.7659317192474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Sheet1!$F$50:$I$50</c:f>
              <c:strCache>
                <c:ptCount val="4"/>
                <c:pt idx="0">
                  <c:v>BCL-2L1</c:v>
                </c:pt>
                <c:pt idx="1">
                  <c:v>Caspases 3</c:v>
                </c:pt>
                <c:pt idx="2">
                  <c:v>Caspases 6</c:v>
                </c:pt>
                <c:pt idx="3">
                  <c:v>Caspases 8</c:v>
                </c:pt>
              </c:strCache>
            </c:strRef>
          </c:cat>
          <c:val>
            <c:numRef>
              <c:f>Sheet1!$F$52:$I$52</c:f>
              <c:numCache>
                <c:formatCode>General</c:formatCode>
                <c:ptCount val="4"/>
                <c:pt idx="0">
                  <c:v>119802.2</c:v>
                </c:pt>
                <c:pt idx="1">
                  <c:v>98996.2</c:v>
                </c:pt>
                <c:pt idx="2">
                  <c:v>125098.6</c:v>
                </c:pt>
                <c:pt idx="3">
                  <c:v>81782.600000000006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9D-4DAE-A11C-9668014BB484}"/>
            </c:ext>
          </c:extLst>
        </c:ser>
        <c:ser>
          <c:idx val="2"/>
          <c:order val="2"/>
          <c:tx>
            <c:strRef>
              <c:f>Sheet1!$E$53</c:f>
              <c:strCache>
                <c:ptCount val="1"/>
                <c:pt idx="0">
                  <c:v>40 μM Comp 1</c:v>
                </c:pt>
              </c:strCache>
            </c:strRef>
          </c:tx>
          <c:spPr>
            <a:pattFill prst="smConfetti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977217615173716E-2"/>
                      <c:h val="9.3928867198337318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3-05EE-4E3E-893F-9CEC05682671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151825604995519"/>
                      <c:h val="0.11735982876948475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6-05EE-4E3E-893F-9CEC05682671}"/>
                </c:ext>
              </c:extLst>
            </c:dLbl>
            <c:dLbl>
              <c:idx val="2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50" b="0" i="0" u="none" strike="noStrike" kern="1200" baseline="0">
                        <a:solidFill>
                          <a:sysClr val="windowText" lastClr="000000"/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r>
                      <a:rPr lang="en-US"/>
                      <a:t>***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0" i="0" u="none" strike="noStrike" kern="1200" baseline="0">
                      <a:solidFill>
                        <a:sysClr val="windowText" lastClr="000000"/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977217615173716E-2"/>
                      <c:h val="0.11735982876948475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09-05EE-4E3E-893F-9CEC0568267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***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C-05EE-4E3E-893F-9CEC0568267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Sheet1!$F$58:$J$58</c:f>
                <c:numCache>
                  <c:formatCode>General</c:formatCode>
                  <c:ptCount val="5"/>
                  <c:pt idx="0">
                    <c:v>11639.010422493</c:v>
                  </c:pt>
                  <c:pt idx="1">
                    <c:v>14531.8278737168</c:v>
                  </c:pt>
                  <c:pt idx="2">
                    <c:v>17639.5536596809</c:v>
                  </c:pt>
                  <c:pt idx="3">
                    <c:v>3890.782286378917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Sheet1!$F$50:$I$50</c:f>
              <c:strCache>
                <c:ptCount val="4"/>
                <c:pt idx="0">
                  <c:v>BCL-2L1</c:v>
                </c:pt>
                <c:pt idx="1">
                  <c:v>Caspases 3</c:v>
                </c:pt>
                <c:pt idx="2">
                  <c:v>Caspases 6</c:v>
                </c:pt>
                <c:pt idx="3">
                  <c:v>Caspases 8</c:v>
                </c:pt>
              </c:strCache>
            </c:strRef>
          </c:cat>
          <c:val>
            <c:numRef>
              <c:f>Sheet1!$F$53:$I$53</c:f>
              <c:numCache>
                <c:formatCode>General</c:formatCode>
                <c:ptCount val="4"/>
                <c:pt idx="0">
                  <c:v>54026.8</c:v>
                </c:pt>
                <c:pt idx="1">
                  <c:v>115156.2</c:v>
                </c:pt>
                <c:pt idx="2">
                  <c:v>174057</c:v>
                </c:pt>
                <c:pt idx="3">
                  <c:v>55493.8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9D-4DAE-A11C-9668014BB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16"/>
        <c:overlap val="-16"/>
        <c:axId val="430310568"/>
        <c:axId val="430311880"/>
      </c:barChart>
      <c:catAx>
        <c:axId val="430310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0311880"/>
        <c:crosses val="autoZero"/>
        <c:auto val="1"/>
        <c:lblAlgn val="ctr"/>
        <c:lblOffset val="100"/>
        <c:noMultiLvlLbl val="0"/>
      </c:catAx>
      <c:valAx>
        <c:axId val="43031188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/>
                  <a:t>Mean Flourescence Intensity</a:t>
                </a:r>
              </a:p>
              <a:p>
                <a:pPr>
                  <a:defRPr/>
                </a:pPr>
                <a:r>
                  <a:rPr lang="en-US" sz="1000"/>
                  <a:t>(Arbitrary units)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30310568"/>
        <c:crosses val="autoZero"/>
        <c:crossBetween val="between"/>
        <c:dispUnits>
          <c:builtInUnit val="thousands"/>
          <c:dispUnitsLbl>
            <c:layout>
              <c:manualLayout>
                <c:xMode val="edge"/>
                <c:yMode val="edge"/>
                <c:x val="7.7685289464651364E-2"/>
                <c:y val="6.9911322557321728E-2"/>
              </c:manualLayout>
            </c:layout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236546375933195"/>
          <c:y val="5.4067452240875599E-2"/>
          <c:w val="0.49732199844664376"/>
          <c:h val="4.89266161266999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50">
          <a:solidFill>
            <a:sysClr val="windowText" lastClr="000000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560160</xdr:colOff>
      <xdr:row>46</xdr:row>
      <xdr:rowOff>95250</xdr:rowOff>
    </xdr:from>
    <xdr:to>
      <xdr:col>19</xdr:col>
      <xdr:colOff>158750</xdr:colOff>
      <xdr:row>70</xdr:row>
      <xdr:rowOff>68036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04AF4E3-2146-44C7-B4EF-5BF1B7E308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H89"/>
  <sheetViews>
    <sheetView tabSelected="1" topLeftCell="A43" zoomScale="70" zoomScaleNormal="70" workbookViewId="0">
      <selection activeCell="B17" sqref="B17:B21"/>
    </sheetView>
  </sheetViews>
  <sheetFormatPr defaultRowHeight="14.5" x14ac:dyDescent="0.35"/>
  <cols>
    <col min="3" max="3" width="10.453125" style="19" customWidth="1"/>
    <col min="4" max="4" width="12.7265625" style="19" customWidth="1"/>
    <col min="5" max="5" width="12.453125" style="19" customWidth="1"/>
    <col min="6" max="6" width="8.7265625" style="19"/>
    <col min="8" max="8" width="10.7265625" customWidth="1"/>
    <col min="15" max="16" width="12.90625" customWidth="1"/>
    <col min="17" max="17" width="13.26953125" customWidth="1"/>
  </cols>
  <sheetData>
    <row r="2" spans="1:34" x14ac:dyDescent="0.35">
      <c r="C2" s="19" t="s">
        <v>0</v>
      </c>
      <c r="D2" s="19" t="s">
        <v>1</v>
      </c>
      <c r="E2" s="20" t="s">
        <v>2</v>
      </c>
      <c r="F2" s="19" t="s">
        <v>9</v>
      </c>
      <c r="M2" s="4"/>
      <c r="O2" s="19" t="s">
        <v>0</v>
      </c>
      <c r="P2" s="19" t="s">
        <v>1</v>
      </c>
      <c r="Q2" s="20" t="s">
        <v>2</v>
      </c>
      <c r="R2" s="19" t="s">
        <v>9</v>
      </c>
      <c r="X2" s="2"/>
      <c r="Y2" s="2"/>
      <c r="Z2" s="2"/>
      <c r="AA2" s="2"/>
      <c r="AB2" s="2"/>
      <c r="AC2" s="2"/>
      <c r="AD2" s="2"/>
      <c r="AE2" s="3"/>
      <c r="AF2" s="2"/>
      <c r="AG2" s="2"/>
      <c r="AH2" s="2"/>
    </row>
    <row r="3" spans="1:34" x14ac:dyDescent="0.35">
      <c r="A3" s="17" t="s">
        <v>4</v>
      </c>
      <c r="B3" s="15" t="s">
        <v>3</v>
      </c>
      <c r="C3" s="21">
        <v>159049</v>
      </c>
      <c r="D3" s="21">
        <v>159049</v>
      </c>
      <c r="E3" s="22">
        <f>AVERAGE(D3:D7)</f>
        <v>185740.79999999999</v>
      </c>
      <c r="F3" s="21">
        <f>STDEV(D3:D7)</f>
        <v>29163.179382570703</v>
      </c>
      <c r="M3" s="2"/>
      <c r="N3" s="5"/>
      <c r="O3" s="5"/>
      <c r="P3" s="5"/>
      <c r="Q3" s="5"/>
      <c r="R3" s="5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4" x14ac:dyDescent="0.35">
      <c r="A4" s="12"/>
      <c r="B4" s="13"/>
      <c r="C4" s="23">
        <v>157586</v>
      </c>
      <c r="D4" s="23">
        <v>157586</v>
      </c>
      <c r="E4" s="24"/>
      <c r="F4" s="23"/>
      <c r="M4" s="12" t="s">
        <v>6</v>
      </c>
      <c r="N4" s="13" t="s">
        <v>3</v>
      </c>
      <c r="O4">
        <v>43149</v>
      </c>
      <c r="P4">
        <v>43149</v>
      </c>
      <c r="Q4" s="3">
        <f>AVERAGE(P4:P8)</f>
        <v>47193.2</v>
      </c>
      <c r="R4" s="2">
        <f>STDEV(P4:P8)</f>
        <v>10900.091017968603</v>
      </c>
      <c r="X4" s="2"/>
      <c r="Y4" s="9"/>
      <c r="Z4" s="10"/>
      <c r="AA4" s="2"/>
      <c r="AB4" s="2"/>
      <c r="AC4" s="2"/>
      <c r="AD4" s="2"/>
      <c r="AE4" s="3"/>
      <c r="AF4" s="2"/>
      <c r="AG4" s="2"/>
      <c r="AH4" s="2"/>
    </row>
    <row r="5" spans="1:34" x14ac:dyDescent="0.35">
      <c r="A5" s="12"/>
      <c r="B5" s="13"/>
      <c r="C5" s="23">
        <v>212164</v>
      </c>
      <c r="D5" s="23">
        <v>212164</v>
      </c>
      <c r="E5" s="24"/>
      <c r="F5" s="23"/>
      <c r="J5" s="1"/>
      <c r="M5" s="12"/>
      <c r="N5" s="13"/>
      <c r="O5">
        <v>42279</v>
      </c>
      <c r="P5">
        <v>42279</v>
      </c>
      <c r="Q5" s="3"/>
      <c r="R5" s="2"/>
      <c r="X5" s="2"/>
      <c r="Y5" s="9"/>
      <c r="Z5" s="10"/>
      <c r="AA5" s="2"/>
      <c r="AB5" s="2"/>
      <c r="AC5" s="2"/>
      <c r="AD5" s="2"/>
      <c r="AE5" s="3"/>
      <c r="AF5" s="2"/>
      <c r="AG5" s="2"/>
      <c r="AH5" s="2"/>
    </row>
    <row r="6" spans="1:34" x14ac:dyDescent="0.35">
      <c r="A6" s="12"/>
      <c r="B6" s="13"/>
      <c r="C6" s="23">
        <v>219886</v>
      </c>
      <c r="D6" s="23">
        <v>219886</v>
      </c>
      <c r="E6" s="24"/>
      <c r="F6" s="23"/>
      <c r="J6" s="1"/>
      <c r="M6" s="12"/>
      <c r="N6" s="13"/>
      <c r="O6">
        <v>34166</v>
      </c>
      <c r="P6">
        <v>34166</v>
      </c>
      <c r="Q6" s="3"/>
      <c r="R6" s="2"/>
      <c r="X6" s="2"/>
      <c r="Y6" s="9"/>
      <c r="Z6" s="10"/>
      <c r="AA6" s="2"/>
      <c r="AB6" s="2"/>
      <c r="AC6" s="2"/>
      <c r="AD6" s="2"/>
      <c r="AE6" s="3"/>
      <c r="AF6" s="2"/>
      <c r="AG6" s="2"/>
      <c r="AH6" s="2"/>
    </row>
    <row r="7" spans="1:34" x14ac:dyDescent="0.35">
      <c r="A7" s="12"/>
      <c r="B7" s="13"/>
      <c r="C7" s="23">
        <v>180019</v>
      </c>
      <c r="D7" s="23">
        <v>180019</v>
      </c>
      <c r="E7" s="24"/>
      <c r="F7" s="23"/>
      <c r="J7" s="1"/>
      <c r="M7" s="12"/>
      <c r="N7" s="13"/>
      <c r="O7">
        <v>61603</v>
      </c>
      <c r="P7">
        <v>61603</v>
      </c>
      <c r="Q7" s="3"/>
      <c r="R7" s="2"/>
      <c r="X7" s="2"/>
      <c r="Y7" s="9"/>
      <c r="Z7" s="10"/>
      <c r="AA7" s="2"/>
      <c r="AB7" s="2"/>
      <c r="AC7" s="2"/>
      <c r="AD7" s="2"/>
      <c r="AE7" s="3"/>
      <c r="AF7" s="2"/>
      <c r="AG7" s="2"/>
      <c r="AH7" s="2"/>
    </row>
    <row r="8" spans="1:34" x14ac:dyDescent="0.35">
      <c r="A8" s="12"/>
      <c r="B8" s="2"/>
      <c r="C8" s="23"/>
      <c r="D8" s="23"/>
      <c r="E8" s="24"/>
      <c r="F8" s="23"/>
      <c r="M8" s="12"/>
      <c r="N8" s="13"/>
      <c r="O8">
        <v>54769</v>
      </c>
      <c r="P8">
        <v>54769</v>
      </c>
      <c r="Q8" s="3"/>
      <c r="R8" s="2"/>
      <c r="X8" s="2"/>
      <c r="Y8" s="9"/>
      <c r="Z8" s="10"/>
      <c r="AA8" s="2"/>
      <c r="AB8" s="2"/>
      <c r="AC8" s="2"/>
      <c r="AD8" s="2"/>
      <c r="AE8" s="3"/>
      <c r="AF8" s="2"/>
      <c r="AG8" s="2"/>
      <c r="AH8" s="2"/>
    </row>
    <row r="9" spans="1:34" x14ac:dyDescent="0.35">
      <c r="A9" s="12"/>
      <c r="B9" s="2"/>
      <c r="C9" s="23"/>
      <c r="D9" s="23"/>
      <c r="E9" s="24"/>
      <c r="F9" s="23"/>
      <c r="M9" s="12"/>
      <c r="N9" s="2"/>
      <c r="O9" s="2"/>
      <c r="P9" s="2"/>
      <c r="Q9" s="3"/>
      <c r="R9" s="2"/>
      <c r="X9" s="2"/>
      <c r="Y9" s="9"/>
      <c r="Z9" s="2"/>
      <c r="AA9" s="2"/>
      <c r="AB9" s="2"/>
      <c r="AC9" s="2"/>
      <c r="AD9" s="2"/>
      <c r="AE9" s="3"/>
      <c r="AF9" s="2"/>
      <c r="AG9" s="2"/>
      <c r="AH9" s="2"/>
    </row>
    <row r="10" spans="1:34" x14ac:dyDescent="0.35">
      <c r="A10" s="12"/>
      <c r="B10" s="14" t="s">
        <v>10</v>
      </c>
      <c r="C10" s="19">
        <v>112468</v>
      </c>
      <c r="D10" s="19">
        <v>112468</v>
      </c>
      <c r="E10" s="24">
        <f>AVERAGE(D10:D14)</f>
        <v>119802.2</v>
      </c>
      <c r="F10" s="23">
        <f>STDEV(D10:D14)</f>
        <v>55626.739457746407</v>
      </c>
      <c r="M10" s="12"/>
      <c r="N10" s="2"/>
      <c r="O10" s="2"/>
      <c r="P10" s="2"/>
      <c r="Q10" s="3"/>
      <c r="R10" s="2"/>
      <c r="X10" s="2"/>
      <c r="Y10" s="9"/>
      <c r="Z10" s="2"/>
      <c r="AA10" s="2"/>
      <c r="AB10" s="2"/>
      <c r="AC10" s="2"/>
      <c r="AD10" s="2"/>
      <c r="AE10" s="3"/>
      <c r="AF10" s="2"/>
      <c r="AG10" s="2"/>
      <c r="AH10" s="2"/>
    </row>
    <row r="11" spans="1:34" x14ac:dyDescent="0.35">
      <c r="A11" s="12"/>
      <c r="B11" s="14"/>
      <c r="C11" s="19">
        <v>86373</v>
      </c>
      <c r="D11" s="19">
        <v>86373</v>
      </c>
      <c r="E11" s="24"/>
      <c r="F11" s="23"/>
      <c r="M11" s="12"/>
      <c r="N11" s="14" t="s">
        <v>10</v>
      </c>
      <c r="O11">
        <v>64383</v>
      </c>
      <c r="P11">
        <v>64383</v>
      </c>
      <c r="Q11" s="3">
        <f>AVERAGE(P11:P15)</f>
        <v>125098.6</v>
      </c>
      <c r="R11" s="2">
        <f>STDEV(P11:P15)</f>
        <v>62923.169304319053</v>
      </c>
      <c r="X11" s="2"/>
      <c r="Y11" s="9"/>
      <c r="Z11" s="10"/>
      <c r="AA11" s="2"/>
      <c r="AB11" s="2"/>
      <c r="AC11" s="2"/>
      <c r="AD11" s="2"/>
      <c r="AE11" s="3"/>
      <c r="AF11" s="2"/>
      <c r="AG11" s="2"/>
      <c r="AH11" s="2"/>
    </row>
    <row r="12" spans="1:34" x14ac:dyDescent="0.35">
      <c r="A12" s="12"/>
      <c r="B12" s="14"/>
      <c r="C12" s="19">
        <v>134421</v>
      </c>
      <c r="D12" s="19">
        <v>134421</v>
      </c>
      <c r="E12" s="24"/>
      <c r="F12" s="23"/>
      <c r="M12" s="12"/>
      <c r="N12" s="14"/>
      <c r="O12">
        <v>103400</v>
      </c>
      <c r="P12">
        <v>103400</v>
      </c>
      <c r="Q12" s="3"/>
      <c r="R12" s="2"/>
      <c r="X12" s="2"/>
      <c r="Y12" s="9"/>
      <c r="Z12" s="10"/>
      <c r="AA12" s="2"/>
      <c r="AB12" s="2"/>
      <c r="AC12" s="2"/>
      <c r="AD12" s="2"/>
      <c r="AE12" s="3"/>
      <c r="AF12" s="2"/>
      <c r="AG12" s="2"/>
      <c r="AH12" s="2"/>
    </row>
    <row r="13" spans="1:34" x14ac:dyDescent="0.35">
      <c r="A13" s="12"/>
      <c r="B13" s="14"/>
      <c r="C13" s="19">
        <v>59900</v>
      </c>
      <c r="D13" s="19">
        <v>59900</v>
      </c>
      <c r="E13" s="24"/>
      <c r="F13" s="23"/>
      <c r="M13" s="12"/>
      <c r="N13" s="14"/>
      <c r="O13">
        <v>75090</v>
      </c>
      <c r="P13">
        <v>75090</v>
      </c>
      <c r="Q13" s="3"/>
      <c r="R13" s="2"/>
      <c r="X13" s="2"/>
      <c r="Y13" s="9"/>
      <c r="Z13" s="10"/>
      <c r="AA13" s="2"/>
      <c r="AB13" s="2"/>
      <c r="AC13" s="2"/>
      <c r="AD13" s="2"/>
      <c r="AE13" s="3"/>
      <c r="AF13" s="2"/>
      <c r="AG13" s="3"/>
      <c r="AH13" s="2"/>
    </row>
    <row r="14" spans="1:34" x14ac:dyDescent="0.35">
      <c r="A14" s="12"/>
      <c r="B14" s="14"/>
      <c r="C14" s="19">
        <v>205849</v>
      </c>
      <c r="D14" s="19">
        <v>205849</v>
      </c>
      <c r="E14" s="24"/>
      <c r="F14" s="23"/>
      <c r="M14" s="12"/>
      <c r="N14" s="14"/>
      <c r="O14">
        <v>205651</v>
      </c>
      <c r="P14">
        <v>205651</v>
      </c>
      <c r="Q14" s="3"/>
      <c r="R14" s="2"/>
      <c r="X14" s="2"/>
      <c r="Y14" s="9"/>
      <c r="Z14" s="10"/>
      <c r="AA14" s="2"/>
      <c r="AB14" s="2"/>
      <c r="AC14" s="2"/>
      <c r="AD14" s="2"/>
      <c r="AE14" s="3"/>
      <c r="AF14" s="2"/>
      <c r="AG14" s="3"/>
      <c r="AH14" s="2"/>
    </row>
    <row r="15" spans="1:34" x14ac:dyDescent="0.35">
      <c r="A15" s="12"/>
      <c r="B15" s="2"/>
      <c r="C15" s="23"/>
      <c r="D15" s="23"/>
      <c r="E15" s="24"/>
      <c r="F15" s="23"/>
      <c r="M15" s="12"/>
      <c r="N15" s="14"/>
      <c r="O15">
        <v>176969</v>
      </c>
      <c r="P15">
        <v>176969</v>
      </c>
      <c r="Q15" s="3"/>
      <c r="R15" s="2"/>
      <c r="X15" s="2"/>
      <c r="Y15" s="9"/>
      <c r="Z15" s="10"/>
      <c r="AA15" s="2"/>
      <c r="AB15" s="2"/>
      <c r="AC15" s="2"/>
      <c r="AD15" s="2"/>
      <c r="AE15" s="3"/>
      <c r="AF15" s="2"/>
      <c r="AG15" s="3"/>
      <c r="AH15" s="2"/>
    </row>
    <row r="16" spans="1:34" x14ac:dyDescent="0.35">
      <c r="A16" s="12"/>
      <c r="B16" s="2"/>
      <c r="C16" s="23"/>
      <c r="D16" s="23"/>
      <c r="E16" s="24"/>
      <c r="F16" s="23"/>
      <c r="M16" s="12"/>
      <c r="N16" s="2"/>
      <c r="O16" s="2"/>
      <c r="P16" s="2"/>
      <c r="Q16" s="3"/>
      <c r="R16" s="2"/>
      <c r="X16" s="2"/>
      <c r="Y16" s="9"/>
      <c r="Z16" s="2"/>
      <c r="AA16" s="2"/>
      <c r="AB16" s="2"/>
      <c r="AC16" s="2"/>
      <c r="AD16" s="2"/>
      <c r="AE16" s="3"/>
      <c r="AF16" s="2"/>
      <c r="AG16" s="3"/>
      <c r="AH16" s="2"/>
    </row>
    <row r="17" spans="1:34" x14ac:dyDescent="0.35">
      <c r="A17" s="12"/>
      <c r="B17" s="14" t="s">
        <v>11</v>
      </c>
      <c r="C17" s="19">
        <v>44505</v>
      </c>
      <c r="D17" s="19">
        <v>44505</v>
      </c>
      <c r="E17" s="24">
        <f>AVERAGE(D17:D21)</f>
        <v>54026.8</v>
      </c>
      <c r="F17" s="23">
        <f>STDEV(D17:D21)</f>
        <v>12984.756628447058</v>
      </c>
      <c r="M17" s="12"/>
      <c r="N17" s="2"/>
      <c r="O17" s="2"/>
      <c r="P17" s="2"/>
      <c r="Q17" s="3"/>
      <c r="R17" s="2"/>
      <c r="X17" s="2"/>
      <c r="Y17" s="9"/>
      <c r="Z17" s="2"/>
      <c r="AA17" s="2"/>
      <c r="AB17" s="2"/>
      <c r="AC17" s="2"/>
      <c r="AD17" s="2"/>
      <c r="AE17" s="3"/>
      <c r="AF17" s="2"/>
      <c r="AG17" s="3"/>
      <c r="AH17" s="2"/>
    </row>
    <row r="18" spans="1:34" x14ac:dyDescent="0.35">
      <c r="A18" s="12"/>
      <c r="B18" s="14"/>
      <c r="C18" s="19">
        <v>40366</v>
      </c>
      <c r="D18" s="19">
        <v>40366</v>
      </c>
      <c r="E18" s="24"/>
      <c r="F18" s="23"/>
      <c r="M18" s="12"/>
      <c r="N18" s="14" t="s">
        <v>11</v>
      </c>
      <c r="O18">
        <v>180478</v>
      </c>
      <c r="P18">
        <v>180478</v>
      </c>
      <c r="Q18" s="3">
        <f>AVERAGE(P18:P22)</f>
        <v>174057</v>
      </c>
      <c r="R18" s="2">
        <f>STDEV(P18:P22)</f>
        <v>64190.028244268593</v>
      </c>
      <c r="X18" s="2"/>
      <c r="Y18" s="9"/>
      <c r="Z18" s="10"/>
      <c r="AA18" s="2"/>
      <c r="AB18" s="2"/>
      <c r="AC18" s="2"/>
      <c r="AD18" s="2"/>
      <c r="AE18" s="3"/>
      <c r="AF18" s="2"/>
      <c r="AG18" s="3"/>
      <c r="AH18" s="2"/>
    </row>
    <row r="19" spans="1:34" x14ac:dyDescent="0.35">
      <c r="A19" s="12"/>
      <c r="B19" s="14"/>
      <c r="C19" s="19">
        <v>62945</v>
      </c>
      <c r="D19" s="19">
        <v>62945</v>
      </c>
      <c r="E19" s="24"/>
      <c r="F19" s="23"/>
      <c r="M19" s="12"/>
      <c r="N19" s="14"/>
      <c r="O19">
        <v>144256</v>
      </c>
      <c r="P19">
        <v>144256</v>
      </c>
      <c r="Q19" s="3"/>
      <c r="R19" s="2"/>
      <c r="X19" s="2"/>
      <c r="Y19" s="9"/>
      <c r="Z19" s="10"/>
      <c r="AA19" s="2"/>
      <c r="AB19" s="2"/>
      <c r="AC19" s="2"/>
      <c r="AD19" s="2"/>
      <c r="AE19" s="3"/>
      <c r="AF19" s="2"/>
      <c r="AG19" s="3"/>
      <c r="AH19" s="2"/>
    </row>
    <row r="20" spans="1:34" x14ac:dyDescent="0.35">
      <c r="A20" s="12"/>
      <c r="B20" s="14"/>
      <c r="C20" s="19">
        <v>50770</v>
      </c>
      <c r="D20" s="19">
        <v>50770</v>
      </c>
      <c r="E20" s="24"/>
      <c r="F20" s="23"/>
      <c r="M20" s="12"/>
      <c r="N20" s="14"/>
      <c r="O20">
        <v>106908</v>
      </c>
      <c r="P20">
        <v>106908</v>
      </c>
      <c r="Q20" s="3"/>
      <c r="R20" s="2"/>
      <c r="X20" s="2"/>
      <c r="Y20" s="9"/>
      <c r="Z20" s="10"/>
      <c r="AA20" s="2"/>
      <c r="AB20" s="2"/>
      <c r="AC20" s="2"/>
      <c r="AD20" s="2"/>
      <c r="AE20" s="3"/>
      <c r="AF20" s="2"/>
      <c r="AG20" s="3"/>
      <c r="AH20" s="2"/>
    </row>
    <row r="21" spans="1:34" x14ac:dyDescent="0.35">
      <c r="A21" s="18"/>
      <c r="B21" s="16"/>
      <c r="C21" s="19">
        <v>71548</v>
      </c>
      <c r="D21" s="19">
        <v>71548</v>
      </c>
      <c r="E21" s="25"/>
      <c r="F21" s="26"/>
      <c r="M21" s="12"/>
      <c r="N21" s="14"/>
      <c r="O21">
        <v>160392</v>
      </c>
      <c r="P21">
        <v>160392</v>
      </c>
      <c r="Q21" s="3"/>
      <c r="R21" s="2"/>
      <c r="X21" s="2"/>
      <c r="Y21" s="9"/>
      <c r="Z21" s="10"/>
      <c r="AA21" s="2"/>
      <c r="AB21" s="2"/>
      <c r="AC21" s="2"/>
      <c r="AD21" s="2"/>
      <c r="AE21" s="3"/>
      <c r="AF21" s="2"/>
      <c r="AG21" s="3"/>
      <c r="AH21" s="2"/>
    </row>
    <row r="22" spans="1:34" x14ac:dyDescent="0.35">
      <c r="C22" s="21"/>
      <c r="D22" s="21"/>
      <c r="M22" s="12"/>
      <c r="N22" s="14"/>
      <c r="O22">
        <v>278251</v>
      </c>
      <c r="P22">
        <v>278251</v>
      </c>
      <c r="Q22" s="3"/>
      <c r="R22" s="2"/>
      <c r="X22" s="2"/>
      <c r="Y22" s="9"/>
      <c r="Z22" s="10"/>
      <c r="AA22" s="2"/>
      <c r="AB22" s="2"/>
      <c r="AC22" s="2"/>
      <c r="AD22" s="2"/>
      <c r="AE22" s="3"/>
      <c r="AF22" s="2"/>
      <c r="AG22" s="3"/>
      <c r="AH22" s="2"/>
    </row>
    <row r="23" spans="1:34" x14ac:dyDescent="0.35">
      <c r="M23" s="4"/>
      <c r="N23" s="4"/>
      <c r="O23" s="4"/>
      <c r="P23" s="4"/>
      <c r="Q23" s="4"/>
      <c r="R23" s="4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x14ac:dyDescent="0.35">
      <c r="A24" s="5"/>
      <c r="B24" s="5"/>
      <c r="C24" s="21"/>
      <c r="D24" s="21"/>
      <c r="E24" s="21"/>
      <c r="F24" s="21"/>
      <c r="M24" s="6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4" x14ac:dyDescent="0.35">
      <c r="A25" s="12" t="s">
        <v>5</v>
      </c>
      <c r="B25" s="13" t="s">
        <v>3</v>
      </c>
      <c r="C25" s="19">
        <v>33469</v>
      </c>
      <c r="D25" s="19">
        <v>33469</v>
      </c>
      <c r="E25" s="24">
        <f>AVERAGE(D25:D29)</f>
        <v>53733.599999999999</v>
      </c>
      <c r="F25" s="23">
        <f>STDEV(D25:D29)</f>
        <v>16378.621349185658</v>
      </c>
      <c r="M25" s="2"/>
      <c r="N25" s="5"/>
      <c r="O25" s="5"/>
      <c r="P25" s="5"/>
      <c r="Q25" s="5"/>
      <c r="R25" s="5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4" x14ac:dyDescent="0.35">
      <c r="A26" s="12"/>
      <c r="B26" s="13"/>
      <c r="C26" s="19">
        <v>56571</v>
      </c>
      <c r="D26" s="19">
        <v>56571</v>
      </c>
      <c r="E26" s="24"/>
      <c r="F26" s="23"/>
      <c r="M26" s="12" t="s">
        <v>7</v>
      </c>
      <c r="N26" s="13" t="s">
        <v>3</v>
      </c>
      <c r="O26">
        <v>65537</v>
      </c>
      <c r="P26">
        <v>65537</v>
      </c>
      <c r="Q26" s="3">
        <f>AVERAGE(P26:P30)</f>
        <v>98819.199999999997</v>
      </c>
      <c r="R26" s="2">
        <f>STDEV(P26:P30)</f>
        <v>30189.358741119373</v>
      </c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4" x14ac:dyDescent="0.35">
      <c r="A27" s="12"/>
      <c r="B27" s="13"/>
      <c r="C27" s="19">
        <v>73200</v>
      </c>
      <c r="D27" s="19">
        <v>73200</v>
      </c>
      <c r="E27" s="24"/>
      <c r="F27" s="23"/>
      <c r="M27" s="12"/>
      <c r="N27" s="13"/>
      <c r="O27">
        <v>72422</v>
      </c>
      <c r="P27">
        <v>72422</v>
      </c>
      <c r="Q27" s="3"/>
      <c r="R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</row>
    <row r="28" spans="1:34" x14ac:dyDescent="0.35">
      <c r="A28" s="12"/>
      <c r="B28" s="13"/>
      <c r="C28" s="19">
        <v>41024</v>
      </c>
      <c r="D28" s="19">
        <v>41024</v>
      </c>
      <c r="E28" s="24"/>
      <c r="F28" s="23"/>
      <c r="M28" s="12"/>
      <c r="N28" s="13"/>
      <c r="O28">
        <v>97859</v>
      </c>
      <c r="P28">
        <v>97859</v>
      </c>
      <c r="Q28" s="3"/>
      <c r="R28" s="2"/>
    </row>
    <row r="29" spans="1:34" x14ac:dyDescent="0.35">
      <c r="A29" s="12"/>
      <c r="B29" s="13"/>
      <c r="C29" s="19">
        <v>64404</v>
      </c>
      <c r="D29" s="19">
        <v>64404</v>
      </c>
      <c r="E29" s="24"/>
      <c r="F29" s="23"/>
      <c r="M29" s="12"/>
      <c r="N29" s="13"/>
      <c r="O29">
        <v>130025</v>
      </c>
      <c r="P29">
        <v>130025</v>
      </c>
      <c r="Q29" s="3"/>
      <c r="R29" s="2"/>
    </row>
    <row r="30" spans="1:34" x14ac:dyDescent="0.35">
      <c r="A30" s="12"/>
      <c r="B30" s="2"/>
      <c r="C30" s="23"/>
      <c r="D30" s="23"/>
      <c r="E30" s="24"/>
      <c r="F30" s="23"/>
      <c r="M30" s="12"/>
      <c r="N30" s="13"/>
      <c r="O30">
        <v>128253</v>
      </c>
      <c r="P30">
        <v>128253</v>
      </c>
      <c r="Q30" s="3"/>
      <c r="R30" s="2"/>
    </row>
    <row r="31" spans="1:34" x14ac:dyDescent="0.35">
      <c r="A31" s="12"/>
      <c r="B31" s="2"/>
      <c r="C31" s="23"/>
      <c r="D31" s="23"/>
      <c r="E31" s="24"/>
      <c r="F31" s="23"/>
      <c r="M31" s="12"/>
      <c r="N31" s="2"/>
      <c r="O31" s="2"/>
      <c r="P31" s="2"/>
      <c r="Q31" s="3"/>
      <c r="R31" s="2"/>
    </row>
    <row r="32" spans="1:34" x14ac:dyDescent="0.35">
      <c r="A32" s="12"/>
      <c r="B32" s="14" t="s">
        <v>10</v>
      </c>
      <c r="C32" s="19">
        <v>88045</v>
      </c>
      <c r="D32" s="19">
        <v>88045</v>
      </c>
      <c r="E32" s="24">
        <f>AVERAGE(D32:D36)</f>
        <v>98996.2</v>
      </c>
      <c r="F32" s="23">
        <f>STDEV(D32:D36)</f>
        <v>19249.533674871211</v>
      </c>
      <c r="M32" s="12"/>
      <c r="N32" s="2"/>
      <c r="O32" s="2"/>
      <c r="P32" s="2"/>
      <c r="Q32" s="3"/>
      <c r="R32" s="2"/>
    </row>
    <row r="33" spans="1:18" x14ac:dyDescent="0.35">
      <c r="A33" s="12"/>
      <c r="B33" s="14"/>
      <c r="C33" s="19">
        <v>132387</v>
      </c>
      <c r="D33" s="19">
        <v>132387</v>
      </c>
      <c r="E33" s="24"/>
      <c r="F33" s="23"/>
      <c r="M33" s="12"/>
      <c r="N33" s="14" t="s">
        <v>10</v>
      </c>
      <c r="O33">
        <v>9872.9619999999995</v>
      </c>
      <c r="P33">
        <v>97406</v>
      </c>
      <c r="Q33" s="3">
        <f>AVERAGE(P33:P37)</f>
        <v>81782.600000000006</v>
      </c>
      <c r="R33" s="2">
        <f>STDEV(P33:P37)</f>
        <v>13061.501341729449</v>
      </c>
    </row>
    <row r="34" spans="1:18" x14ac:dyDescent="0.35">
      <c r="A34" s="12"/>
      <c r="B34" s="14"/>
      <c r="C34" s="19">
        <v>98733</v>
      </c>
      <c r="D34" s="19">
        <v>98733</v>
      </c>
      <c r="E34" s="24"/>
      <c r="M34" s="12"/>
      <c r="N34" s="14"/>
      <c r="O34">
        <v>8038.02</v>
      </c>
      <c r="P34">
        <v>80353</v>
      </c>
      <c r="Q34" s="3"/>
      <c r="R34" s="2"/>
    </row>
    <row r="35" spans="1:18" x14ac:dyDescent="0.35">
      <c r="A35" s="12"/>
      <c r="B35" s="14"/>
      <c r="C35" s="19">
        <v>87090</v>
      </c>
      <c r="D35" s="19">
        <v>87090</v>
      </c>
      <c r="E35" s="24"/>
      <c r="M35" s="12"/>
      <c r="N35" s="14"/>
      <c r="O35">
        <v>8368.2710000000006</v>
      </c>
      <c r="P35">
        <v>82664</v>
      </c>
      <c r="Q35" s="3"/>
      <c r="R35" s="2"/>
    </row>
    <row r="36" spans="1:18" x14ac:dyDescent="0.35">
      <c r="A36" s="12"/>
      <c r="B36" s="14"/>
      <c r="C36" s="19">
        <v>88726</v>
      </c>
      <c r="D36" s="19">
        <v>88726</v>
      </c>
      <c r="E36" s="24"/>
      <c r="M36" s="12"/>
      <c r="N36" s="14"/>
      <c r="O36">
        <v>8800.23</v>
      </c>
      <c r="P36">
        <v>86931</v>
      </c>
      <c r="Q36" s="3"/>
      <c r="R36" s="2"/>
    </row>
    <row r="37" spans="1:18" x14ac:dyDescent="0.35">
      <c r="A37" s="12"/>
      <c r="B37" s="2"/>
      <c r="C37" s="23"/>
      <c r="D37" s="23"/>
      <c r="E37" s="24"/>
      <c r="M37" s="12"/>
      <c r="N37" s="14"/>
      <c r="O37">
        <v>6231.7619999999997</v>
      </c>
      <c r="P37">
        <v>61559</v>
      </c>
      <c r="Q37" s="3"/>
      <c r="R37" s="2"/>
    </row>
    <row r="38" spans="1:18" x14ac:dyDescent="0.35">
      <c r="A38" s="12"/>
      <c r="B38" s="2"/>
      <c r="C38" s="23"/>
      <c r="D38" s="23"/>
      <c r="E38" s="24"/>
      <c r="M38" s="12"/>
      <c r="N38" s="2"/>
      <c r="O38" s="2"/>
      <c r="P38" s="2"/>
      <c r="Q38" s="3"/>
      <c r="R38" s="2"/>
    </row>
    <row r="39" spans="1:18" x14ac:dyDescent="0.35">
      <c r="A39" s="12"/>
      <c r="B39" s="14" t="s">
        <v>11</v>
      </c>
      <c r="C39" s="19">
        <v>89944</v>
      </c>
      <c r="D39" s="19">
        <v>89944</v>
      </c>
      <c r="E39" s="24">
        <f>AVERAGE(D39:D43)</f>
        <v>115156.2</v>
      </c>
      <c r="F39" s="23">
        <f>STDEV(D39:D43)</f>
        <v>35311.563845290126</v>
      </c>
      <c r="M39" s="12"/>
      <c r="N39" s="2"/>
      <c r="O39" s="2"/>
      <c r="P39" s="2"/>
      <c r="Q39" s="3"/>
      <c r="R39" s="2"/>
    </row>
    <row r="40" spans="1:18" x14ac:dyDescent="0.35">
      <c r="A40" s="12"/>
      <c r="B40" s="14"/>
      <c r="C40" s="19">
        <v>143190</v>
      </c>
      <c r="D40" s="19">
        <v>143190</v>
      </c>
      <c r="E40" s="24"/>
      <c r="F40" s="23"/>
      <c r="I40" s="2"/>
      <c r="J40" s="2"/>
      <c r="M40" s="12"/>
      <c r="N40" s="14" t="s">
        <v>11</v>
      </c>
      <c r="O40">
        <v>7632.8180000000002</v>
      </c>
      <c r="P40">
        <v>75399</v>
      </c>
      <c r="Q40" s="3">
        <f>AVERAGE(P40:P44)</f>
        <v>55493.8</v>
      </c>
      <c r="R40" s="2">
        <f>STDEV(P40:P44)</f>
        <v>16041.195457321746</v>
      </c>
    </row>
    <row r="41" spans="1:18" x14ac:dyDescent="0.35">
      <c r="A41" s="12"/>
      <c r="B41" s="14"/>
      <c r="C41" s="19">
        <v>100427</v>
      </c>
      <c r="D41" s="19">
        <v>100427</v>
      </c>
      <c r="E41" s="24"/>
      <c r="F41" s="23"/>
      <c r="I41" s="2"/>
      <c r="J41" s="2"/>
      <c r="M41" s="12"/>
      <c r="N41" s="14"/>
      <c r="O41">
        <v>5757.8940000000002</v>
      </c>
      <c r="P41">
        <v>56878</v>
      </c>
      <c r="Q41" s="3"/>
      <c r="R41" s="2"/>
    </row>
    <row r="42" spans="1:18" x14ac:dyDescent="0.35">
      <c r="A42" s="12"/>
      <c r="B42" s="14"/>
      <c r="C42" s="19">
        <v>80624</v>
      </c>
      <c r="D42" s="19">
        <v>80624</v>
      </c>
      <c r="E42" s="24"/>
      <c r="F42" s="23"/>
      <c r="I42" s="2"/>
      <c r="J42" s="2"/>
      <c r="M42" s="12"/>
      <c r="N42" s="14"/>
      <c r="O42">
        <v>6229.4340000000002</v>
      </c>
      <c r="P42">
        <v>61536</v>
      </c>
      <c r="Q42" s="3"/>
      <c r="R42" s="2"/>
    </row>
    <row r="43" spans="1:18" x14ac:dyDescent="0.35">
      <c r="A43" s="12"/>
      <c r="B43" s="14"/>
      <c r="C43" s="19">
        <v>161596</v>
      </c>
      <c r="D43" s="19">
        <v>161596</v>
      </c>
      <c r="E43" s="24"/>
      <c r="F43" s="23"/>
      <c r="I43" s="2"/>
      <c r="J43" s="2"/>
      <c r="M43" s="12"/>
      <c r="N43" s="14"/>
      <c r="O43">
        <v>3169.8890000000001</v>
      </c>
      <c r="P43">
        <v>31313</v>
      </c>
      <c r="Q43" s="3"/>
      <c r="R43" s="2"/>
    </row>
    <row r="44" spans="1:18" x14ac:dyDescent="0.35">
      <c r="I44" s="2"/>
      <c r="J44" s="2"/>
      <c r="M44" s="12"/>
      <c r="N44" s="14"/>
      <c r="O44">
        <v>5298.8050000000003</v>
      </c>
      <c r="P44">
        <v>52343</v>
      </c>
      <c r="Q44" s="3"/>
      <c r="R44" s="2"/>
    </row>
    <row r="45" spans="1:18" x14ac:dyDescent="0.35">
      <c r="A45" s="5"/>
      <c r="B45" s="5"/>
      <c r="C45" s="21"/>
      <c r="D45" s="21"/>
      <c r="E45" s="21"/>
      <c r="F45" s="21"/>
      <c r="I45" s="2"/>
      <c r="J45" s="2"/>
      <c r="M45" s="4"/>
      <c r="N45" s="4"/>
      <c r="O45" s="4"/>
      <c r="P45" s="4"/>
      <c r="Q45" s="4"/>
      <c r="R45" s="4"/>
    </row>
    <row r="50" spans="1:17" x14ac:dyDescent="0.35">
      <c r="F50" s="19" t="s">
        <v>4</v>
      </c>
      <c r="G50" s="8" t="s">
        <v>5</v>
      </c>
      <c r="H50" s="8" t="s">
        <v>6</v>
      </c>
      <c r="I50" s="8" t="s">
        <v>7</v>
      </c>
      <c r="J50" s="8"/>
      <c r="O50" s="8"/>
      <c r="Q50" s="8"/>
    </row>
    <row r="51" spans="1:17" ht="15" customHeight="1" x14ac:dyDescent="0.35">
      <c r="A51" s="11" t="s">
        <v>8</v>
      </c>
      <c r="B51" s="11"/>
      <c r="C51" s="11"/>
      <c r="D51" s="11"/>
      <c r="E51" s="19" t="s">
        <v>3</v>
      </c>
      <c r="F51" s="19">
        <f>E3</f>
        <v>185740.79999999999</v>
      </c>
      <c r="G51">
        <f>E25</f>
        <v>53733.599999999999</v>
      </c>
      <c r="H51">
        <f>Q4</f>
        <v>47193.2</v>
      </c>
      <c r="I51">
        <f>Q26</f>
        <v>98819.199999999997</v>
      </c>
    </row>
    <row r="52" spans="1:17" x14ac:dyDescent="0.35">
      <c r="A52" s="11"/>
      <c r="B52" s="11"/>
      <c r="C52" s="11"/>
      <c r="D52" s="11"/>
      <c r="E52" s="19" t="s">
        <v>10</v>
      </c>
      <c r="F52" s="19">
        <f>E10</f>
        <v>119802.2</v>
      </c>
      <c r="G52">
        <f>E32</f>
        <v>98996.2</v>
      </c>
      <c r="H52">
        <f>Q11</f>
        <v>125098.6</v>
      </c>
      <c r="I52">
        <f>Q33</f>
        <v>81782.600000000006</v>
      </c>
    </row>
    <row r="53" spans="1:17" x14ac:dyDescent="0.35">
      <c r="A53" s="11"/>
      <c r="B53" s="11"/>
      <c r="C53" s="11"/>
      <c r="D53" s="11"/>
      <c r="E53" s="19" t="s">
        <v>11</v>
      </c>
      <c r="F53" s="19">
        <f>E17</f>
        <v>54026.8</v>
      </c>
      <c r="G53">
        <f>E39</f>
        <v>115156.2</v>
      </c>
      <c r="H53">
        <f>Q18</f>
        <v>174057</v>
      </c>
      <c r="I53">
        <f>Q40</f>
        <v>55493.8</v>
      </c>
    </row>
    <row r="55" spans="1:17" x14ac:dyDescent="0.35">
      <c r="G55" s="7"/>
      <c r="N55" s="3"/>
    </row>
    <row r="56" spans="1:17" x14ac:dyDescent="0.35">
      <c r="E56" s="19" t="s">
        <v>3</v>
      </c>
      <c r="F56" s="19">
        <v>14125.9976733281</v>
      </c>
      <c r="G56">
        <v>8131.8254329757001</v>
      </c>
      <c r="H56">
        <v>10259.297451580191</v>
      </c>
      <c r="I56">
        <v>9931.177588785742</v>
      </c>
      <c r="N56" s="3"/>
    </row>
    <row r="57" spans="1:17" x14ac:dyDescent="0.35">
      <c r="E57" s="19" t="s">
        <v>10</v>
      </c>
      <c r="F57" s="19">
        <v>6004.5510137259998</v>
      </c>
      <c r="G57">
        <v>13293.470430573499</v>
      </c>
      <c r="H57">
        <v>14704.482794531799</v>
      </c>
      <c r="I57">
        <v>5819.7659317192474</v>
      </c>
      <c r="N57" s="3"/>
    </row>
    <row r="58" spans="1:17" x14ac:dyDescent="0.35">
      <c r="E58" s="19" t="s">
        <v>11</v>
      </c>
      <c r="F58" s="19">
        <v>11639.010422493</v>
      </c>
      <c r="G58">
        <v>14531.8278737168</v>
      </c>
      <c r="H58">
        <v>17639.5536596809</v>
      </c>
      <c r="I58">
        <v>3890.782286378917</v>
      </c>
    </row>
    <row r="59" spans="1:17" x14ac:dyDescent="0.35">
      <c r="N59" s="3"/>
    </row>
    <row r="60" spans="1:17" x14ac:dyDescent="0.35">
      <c r="N60" s="3"/>
    </row>
    <row r="61" spans="1:17" x14ac:dyDescent="0.35">
      <c r="N61" s="3"/>
    </row>
    <row r="62" spans="1:17" x14ac:dyDescent="0.35">
      <c r="N62" s="3"/>
    </row>
    <row r="63" spans="1:17" x14ac:dyDescent="0.35">
      <c r="N63" s="3"/>
    </row>
    <row r="64" spans="1:17" x14ac:dyDescent="0.35">
      <c r="N64" s="3"/>
    </row>
    <row r="66" spans="14:14" x14ac:dyDescent="0.35">
      <c r="N66" s="3"/>
    </row>
    <row r="67" spans="14:14" x14ac:dyDescent="0.35">
      <c r="N67" s="3"/>
    </row>
    <row r="68" spans="14:14" x14ac:dyDescent="0.35">
      <c r="N68" s="3"/>
    </row>
    <row r="69" spans="14:14" x14ac:dyDescent="0.35">
      <c r="N69" s="3"/>
    </row>
    <row r="70" spans="14:14" x14ac:dyDescent="0.35">
      <c r="N70" s="2"/>
    </row>
    <row r="71" spans="14:14" x14ac:dyDescent="0.35">
      <c r="N71" s="2"/>
    </row>
    <row r="72" spans="14:14" x14ac:dyDescent="0.35">
      <c r="N72" s="2"/>
    </row>
    <row r="73" spans="14:14" x14ac:dyDescent="0.35">
      <c r="N73" s="2"/>
    </row>
    <row r="76" spans="14:14" x14ac:dyDescent="0.35">
      <c r="N76" s="3"/>
    </row>
    <row r="77" spans="14:14" x14ac:dyDescent="0.35">
      <c r="N77" s="3"/>
    </row>
    <row r="78" spans="14:14" x14ac:dyDescent="0.35">
      <c r="N78" s="3"/>
    </row>
    <row r="79" spans="14:14" x14ac:dyDescent="0.35">
      <c r="N79" s="3"/>
    </row>
    <row r="81" spans="14:14" x14ac:dyDescent="0.35">
      <c r="N81" s="3"/>
    </row>
    <row r="82" spans="14:14" x14ac:dyDescent="0.35">
      <c r="N82" s="3"/>
    </row>
    <row r="83" spans="14:14" x14ac:dyDescent="0.35">
      <c r="N83" s="3"/>
    </row>
    <row r="84" spans="14:14" x14ac:dyDescent="0.35">
      <c r="N84" s="3"/>
    </row>
    <row r="85" spans="14:14" x14ac:dyDescent="0.35">
      <c r="N85" s="3"/>
    </row>
    <row r="86" spans="14:14" x14ac:dyDescent="0.35">
      <c r="N86" s="3"/>
    </row>
    <row r="88" spans="14:14" x14ac:dyDescent="0.35">
      <c r="N88" s="3"/>
    </row>
    <row r="89" spans="14:14" x14ac:dyDescent="0.35">
      <c r="N89" s="3"/>
    </row>
  </sheetData>
  <mergeCells count="17">
    <mergeCell ref="B39:B43"/>
    <mergeCell ref="A51:D53"/>
    <mergeCell ref="M4:M22"/>
    <mergeCell ref="N4:N8"/>
    <mergeCell ref="N11:N15"/>
    <mergeCell ref="N18:N22"/>
    <mergeCell ref="M26:M44"/>
    <mergeCell ref="N26:N30"/>
    <mergeCell ref="N33:N37"/>
    <mergeCell ref="N40:N44"/>
    <mergeCell ref="B3:B7"/>
    <mergeCell ref="B10:B14"/>
    <mergeCell ref="B17:B21"/>
    <mergeCell ref="A3:A21"/>
    <mergeCell ref="A25:A43"/>
    <mergeCell ref="B25:B29"/>
    <mergeCell ref="B32:B3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2021-12-21T05:42:29Z</dcterms:modified>
</cp:coreProperties>
</file>