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figures/"/>
    </mc:Choice>
  </mc:AlternateContent>
  <xr:revisionPtr revIDLastSave="0" documentId="13_ncr:1_{D2939E35-041D-274A-8F5D-6640D2549B9F}" xr6:coauthVersionLast="47" xr6:coauthVersionMax="47" xr10:uidLastSave="{00000000-0000-0000-0000-000000000000}"/>
  <bookViews>
    <workbookView xWindow="10720" yWindow="1960" windowWidth="27240" windowHeight="16300" xr2:uid="{A1F3E0A2-D354-514D-A87D-194142999ED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<sst xmlns="http://schemas.openxmlformats.org/spreadsheetml/2006/main" count="101" uniqueCount="73">
  <si>
    <t>Site</t>
  </si>
  <si>
    <t>Colihaut</t>
  </si>
  <si>
    <t>Non</t>
  </si>
  <si>
    <t>Oui</t>
  </si>
  <si>
    <t>Font Saint Jean</t>
  </si>
  <si>
    <t>Grand Bay</t>
  </si>
  <si>
    <t>Mahaut</t>
  </si>
  <si>
    <t>Number one beach</t>
  </si>
  <si>
    <t>Petite Savanne Bay</t>
  </si>
  <si>
    <t>Pointe Mulâtre</t>
  </si>
  <si>
    <t>Portsmouth Bay</t>
  </si>
  <si>
    <t>Scotts Head</t>
  </si>
  <si>
    <t>-</t>
  </si>
  <si>
    <t>Main river 
mean slope (%)</t>
  </si>
  <si>
    <t>Watershed mean
 slope (%)</t>
  </si>
  <si>
    <t>Morphological configuration</t>
  </si>
  <si>
    <t>Cell length (m)</t>
  </si>
  <si>
    <t>Average particle size</t>
  </si>
  <si>
    <t>Presence of coral reef</t>
  </si>
  <si>
    <t>Presence of a perennial stream</t>
  </si>
  <si>
    <r>
      <t>Catchment surface area (km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</si>
  <si>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r>
      <t>Watershed drainage density (km/km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</si>
  <si>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Level of occupation</t>
  </si>
  <si>
    <t>Open beach</t>
  </si>
  <si>
    <t>Embayed beach</t>
  </si>
  <si>
    <t>Open beach with tombolo</t>
  </si>
  <si>
    <t>Pebble</t>
  </si>
  <si>
    <t>Sand</t>
  </si>
  <si>
    <t>No</t>
  </si>
  <si>
    <t>Yes, fragments</t>
  </si>
  <si>
    <t>Yes, fringing reef</t>
  </si>
  <si>
    <t>6.71</t>
  </si>
  <si>
    <t>3.33</t>
  </si>
  <si>
    <t>29.47</t>
  </si>
  <si>
    <t>25.23</t>
  </si>
  <si>
    <t>28.12</t>
  </si>
  <si>
    <t>2.54</t>
  </si>
  <si>
    <t>19.76</t>
  </si>
  <si>
    <t>35.4</t>
  </si>
  <si>
    <t>0.61</t>
  </si>
  <si>
    <t>26.05</t>
  </si>
  <si>
    <t>26.08</t>
  </si>
  <si>
    <t>24.38</t>
  </si>
  <si>
    <t>18.98</t>
  </si>
  <si>
    <t>19.47</t>
  </si>
  <si>
    <t>24.88</t>
  </si>
  <si>
    <t>24.95</t>
  </si>
  <si>
    <t>16.65</t>
  </si>
  <si>
    <t>22.51</t>
  </si>
  <si>
    <t>Waterfront village (pop. 679 hab)</t>
  </si>
  <si>
    <t>Mostly hillside villages and hamlets (pop. 2600)</t>
  </si>
  <si>
    <t>Mostly hillside hamlets (pop. 674)</t>
  </si>
  <si>
    <t>Village mostly on waterfront (pop. 2113 )</t>
  </si>
  <si>
    <t>Undeveloped area</t>
  </si>
  <si>
    <t>Town mostly on waterfront (pop. 4167)</t>
  </si>
  <si>
    <t>Mostly hillside hamlets (pop. 753)</t>
  </si>
  <si>
    <t>Waterfront village (pop. 709)</t>
  </si>
  <si>
    <t>5.85</t>
  </si>
  <si>
    <t>5.17</t>
  </si>
  <si>
    <t>6.03</t>
  </si>
  <si>
    <t>7.95</t>
  </si>
  <si>
    <t>5.48</t>
  </si>
  <si>
    <t>6.23</t>
  </si>
  <si>
    <t>6.69</t>
  </si>
  <si>
    <t>0.70</t>
  </si>
  <si>
    <t>11.43</t>
  </si>
  <si>
    <t>17.58</t>
  </si>
  <si>
    <t>10.83</t>
  </si>
  <si>
    <t>10.77</t>
  </si>
  <si>
    <t>7.89</t>
  </si>
  <si>
    <t>20.77</t>
  </si>
  <si>
    <t>10.07</t>
  </si>
  <si>
    <t>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</si>
</sst>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D4F2-8A6F-664B-B513-C1BA6FEA5418}">
  <dimension ref="A1:K10"/>
  <sheetViews>
    <sheetView tabSelected="1" workbookViewId="0">
      <selection activeCell="E13" sqref="E13"/>
    </sheetView>
  </sheetViews>
  <sheetFormatPr baseColWidth="10" defaultRowHeight="16" x14ac:dyDescent="0.2"/>
  <cols>
    <col min="1" max="1" width="16.5" bestFit="1" customWidth="1"/>
    <col min="2" max="2" width="23.1640625" bestFit="1" customWidth="1"/>
    <col min="3" max="3" width="11.33203125" bestFit="1" customWidth="1"/>
    <col min="4" max="4" width="12.83203125" bestFit="1" customWidth="1"/>
    <col min="5" max="5" width="17" bestFit="1" customWidth="1"/>
    <col min="6" max="6" width="15.5" bestFit="1" customWidth="1"/>
    <col min="7" max="7" width="17.33203125" bestFit="1" customWidth="1"/>
    <col min="8" max="8" width="16.83203125" bestFit="1" customWidth="1"/>
    <col min="9" max="9" width="13.5" customWidth="1"/>
    <col min="10" max="10" width="14.1640625" bestFit="1" customWidth="1"/>
    <col min="11" max="11" width="49.1640625" customWidth="1"/>
  </cols>
  <sheetData>
    <row r="1" spans="1:11" ht="36" customHeight="1" thickBot="1" x14ac:dyDescent="0.25">
      <c r="A1" s="4" t="s">
        <v>0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13</v>
      </c>
      <c r="J1" s="5" t="s">
        <v>14</v>
      </c>
      <c r="K1" s="4" t="s">
        <v>22</v>
      </c>
    </row>
    <row r="2" spans="1:11" x14ac:dyDescent="0.2">
      <c r="A2" s="1" t="s">
        <v>1</v>
      </c>
      <c r="B2" s="1" t="s">
        <v>23</v>
      </c>
      <c r="C2" s="2">
        <f>AVERAGE(441.34,432.63,503.45)</f>
        <v>459.14000000000004</v>
      </c>
      <c r="D2" s="1" t="s">
        <v>26</v>
      </c>
      <c r="E2" s="1" t="s">
        <v>28</v>
      </c>
      <c r="F2" s="1" t="s">
        <v>3</v>
      </c>
      <c r="G2" s="1" t="s">
        <v>31</v>
      </c>
      <c r="H2" s="6" t="s">
        <v>57</v>
      </c>
      <c r="I2" s="3" t="s">
        <v>65</v>
      </c>
      <c r="J2" s="1" t="s">
        <v>40</v>
      </c>
      <c r="K2" s="1" t="s">
        <v>49</v>
      </c>
    </row>
    <row r="3" spans="1:11" x14ac:dyDescent="0.2">
      <c r="A3" s="1" t="s">
        <v>4</v>
      </c>
      <c r="B3" s="1" t="s">
        <v>23</v>
      </c>
      <c r="C3" s="2">
        <f>AVERAGE(986.53,985.52,1053.7)</f>
        <v>1008.5833333333334</v>
      </c>
      <c r="D3" s="1" t="s">
        <v>26</v>
      </c>
      <c r="E3" s="1" t="s">
        <v>28</v>
      </c>
      <c r="F3" s="1" t="s">
        <v>3</v>
      </c>
      <c r="G3" s="1" t="s">
        <v>32</v>
      </c>
      <c r="H3" s="3" t="s">
        <v>58</v>
      </c>
      <c r="I3" s="3" t="s">
        <v>66</v>
      </c>
      <c r="J3" s="1" t="s">
        <v>41</v>
      </c>
      <c r="K3" s="1" t="s">
        <v>51</v>
      </c>
    </row>
    <row r="4" spans="1:11" x14ac:dyDescent="0.2">
      <c r="A4" s="1" t="s">
        <v>5</v>
      </c>
      <c r="B4" s="1" t="s">
        <v>24</v>
      </c>
      <c r="C4" s="2">
        <f>AVERAGE(1603.46,1632.77,1608.54)</f>
        <v>1614.9233333333334</v>
      </c>
      <c r="D4" s="1" t="s">
        <v>26</v>
      </c>
      <c r="E4" s="1" t="s">
        <v>29</v>
      </c>
      <c r="F4" s="1" t="s">
        <v>3</v>
      </c>
      <c r="G4" s="1" t="s">
        <v>33</v>
      </c>
      <c r="H4" s="3" t="s">
        <v>59</v>
      </c>
      <c r="I4" s="3" t="s">
        <v>67</v>
      </c>
      <c r="J4" s="1" t="s">
        <v>42</v>
      </c>
      <c r="K4" s="1" t="s">
        <v>50</v>
      </c>
    </row>
    <row r="5" spans="1:11" x14ac:dyDescent="0.2">
      <c r="A5" s="1" t="s">
        <v>6</v>
      </c>
      <c r="B5" s="1" t="s">
        <v>23</v>
      </c>
      <c r="C5" s="2">
        <f>AVERAGE(1688.25,1671.51,1702.9,1688.25)</f>
        <v>1687.7275</v>
      </c>
      <c r="D5" s="1" t="s">
        <v>26</v>
      </c>
      <c r="E5" s="1" t="s">
        <v>28</v>
      </c>
      <c r="F5" s="1" t="s">
        <v>3</v>
      </c>
      <c r="G5" s="1" t="s">
        <v>34</v>
      </c>
      <c r="H5" s="3" t="s">
        <v>60</v>
      </c>
      <c r="I5" s="3" t="s">
        <v>68</v>
      </c>
      <c r="J5" s="1" t="s">
        <v>43</v>
      </c>
      <c r="K5" s="1" t="s">
        <v>52</v>
      </c>
    </row>
    <row r="6" spans="1:11" x14ac:dyDescent="0.2">
      <c r="A6" s="1" t="s">
        <v>7</v>
      </c>
      <c r="B6" s="1" t="s">
        <v>23</v>
      </c>
      <c r="C6" s="2">
        <f>AVERAGE(326.74,439.89,402.68)</f>
        <v>389.77</v>
      </c>
      <c r="D6" s="1" t="s">
        <v>27</v>
      </c>
      <c r="E6" s="1" t="s">
        <v>28</v>
      </c>
      <c r="F6" s="1" t="s">
        <v>3</v>
      </c>
      <c r="G6" s="1" t="s">
        <v>35</v>
      </c>
      <c r="H6" s="3" t="s">
        <v>61</v>
      </c>
      <c r="I6" s="3" t="s">
        <v>69</v>
      </c>
      <c r="J6" s="1" t="s">
        <v>44</v>
      </c>
      <c r="K6" s="1" t="s">
        <v>53</v>
      </c>
    </row>
    <row r="7" spans="1:11" x14ac:dyDescent="0.2">
      <c r="A7" s="1" t="s">
        <v>8</v>
      </c>
      <c r="B7" s="1" t="s">
        <v>24</v>
      </c>
      <c r="C7" s="2">
        <f>AVERAGE(115.51,86.67,127.35)</f>
        <v>109.84333333333332</v>
      </c>
      <c r="D7" s="1" t="s">
        <v>26</v>
      </c>
      <c r="E7" s="1" t="s">
        <v>28</v>
      </c>
      <c r="F7" s="1" t="s">
        <v>3</v>
      </c>
      <c r="G7" s="1" t="s">
        <v>36</v>
      </c>
      <c r="H7" s="3" t="s">
        <v>62</v>
      </c>
      <c r="I7" s="3" t="s">
        <v>70</v>
      </c>
      <c r="J7" s="1" t="s">
        <v>45</v>
      </c>
      <c r="K7" s="1" t="s">
        <v>55</v>
      </c>
    </row>
    <row r="8" spans="1:11" x14ac:dyDescent="0.2">
      <c r="A8" s="1" t="s">
        <v>9</v>
      </c>
      <c r="B8" s="1" t="s">
        <v>23</v>
      </c>
      <c r="C8" s="2">
        <f>AVERAGE(1480.96,1577.59,1519.86)</f>
        <v>1526.1366666666665</v>
      </c>
      <c r="D8" s="1" t="s">
        <v>26</v>
      </c>
      <c r="E8" s="1" t="s">
        <v>28</v>
      </c>
      <c r="F8" s="1" t="s">
        <v>3</v>
      </c>
      <c r="G8" s="1" t="s">
        <v>37</v>
      </c>
      <c r="H8" s="3" t="s">
        <v>63</v>
      </c>
      <c r="I8" s="3" t="s">
        <v>71</v>
      </c>
      <c r="J8" s="1" t="s">
        <v>46</v>
      </c>
      <c r="K8" s="1" t="s">
        <v>53</v>
      </c>
    </row>
    <row r="9" spans="1:11" x14ac:dyDescent="0.2">
      <c r="A9" s="1" t="s">
        <v>10</v>
      </c>
      <c r="B9" s="1" t="s">
        <v>24</v>
      </c>
      <c r="C9" s="2">
        <f>AVERAGE(5029.39,4951.98,5045.02)</f>
        <v>5008.7966666666662</v>
      </c>
      <c r="D9" s="1" t="s">
        <v>27</v>
      </c>
      <c r="E9" s="1" t="s">
        <v>29</v>
      </c>
      <c r="F9" s="1" t="s">
        <v>3</v>
      </c>
      <c r="G9" s="1" t="s">
        <v>38</v>
      </c>
      <c r="H9" s="3" t="s">
        <v>64</v>
      </c>
      <c r="I9" s="3" t="s">
        <v>72</v>
      </c>
      <c r="J9" s="1" t="s">
        <v>47</v>
      </c>
      <c r="K9" s="1" t="s">
        <v>54</v>
      </c>
    </row>
    <row r="10" spans="1:11" x14ac:dyDescent="0.2">
      <c r="A10" s="1" t="s">
        <v>11</v>
      </c>
      <c r="B10" s="1" t="s">
        <v>25</v>
      </c>
      <c r="C10" s="2">
        <f>AVERAGE(1131.86,1157.76,1162.45)</f>
        <v>1150.6899999999998</v>
      </c>
      <c r="D10" s="1" t="s">
        <v>26</v>
      </c>
      <c r="E10" s="1" t="s">
        <v>30</v>
      </c>
      <c r="F10" s="1" t="s">
        <v>2</v>
      </c>
      <c r="G10" s="1" t="s">
        <v>39</v>
      </c>
      <c r="H10" s="3" t="s">
        <v>12</v>
      </c>
      <c r="I10" s="3" t="s">
        <v>12</v>
      </c>
      <c r="J10" s="1" t="s">
        <v>48</v>
      </c>
      <c r="K10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2021-04-14T14:47:28Z</dcterms:created>
  <dcterms:modified xsi:type="dcterms:W3CDTF">2021-12-16T19:22:53Z</dcterms:modified>
</cp:coreProperties>
</file>