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Dropbox\김선엽랩\17황천종-석졸19\2021atm연구\2차투고\2BMC-sports\BMC 투고 준비 - 0413 - 황천종\"/>
    </mc:Choice>
  </mc:AlternateContent>
  <bookViews>
    <workbookView xWindow="-120" yWindow="-120" windowWidth="29040" windowHeight="15840" activeTab="1"/>
  </bookViews>
  <sheets>
    <sheet name="variable description" sheetId="7" r:id="rId1"/>
    <sheet name="raw data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O2" i="6" l="1"/>
  <c r="AK5" i="6" l="1"/>
  <c r="AL5" i="6"/>
  <c r="AL6" i="6"/>
  <c r="AM6" i="6"/>
  <c r="AQ19" i="6" l="1"/>
  <c r="AS18" i="6"/>
  <c r="AR8" i="6" l="1"/>
  <c r="AS3" i="6"/>
  <c r="AS2" i="6"/>
  <c r="AL15" i="6"/>
  <c r="AM2" i="6"/>
  <c r="AR33" i="6" l="1"/>
  <c r="AM33" i="6"/>
  <c r="AL30" i="6"/>
  <c r="AK29" i="6"/>
  <c r="AQ32" i="6"/>
  <c r="AK2" i="6"/>
  <c r="AL2" i="6"/>
  <c r="AS37" i="6"/>
  <c r="AR37" i="6"/>
  <c r="AQ37" i="6"/>
  <c r="AM37" i="6"/>
  <c r="AL37" i="6"/>
  <c r="AK37" i="6"/>
  <c r="N37" i="6"/>
  <c r="K37" i="6"/>
  <c r="H37" i="6"/>
  <c r="AS36" i="6"/>
  <c r="AR36" i="6"/>
  <c r="AQ36" i="6"/>
  <c r="AM36" i="6"/>
  <c r="AL36" i="6"/>
  <c r="AK36" i="6"/>
  <c r="N36" i="6"/>
  <c r="K36" i="6"/>
  <c r="H36" i="6"/>
  <c r="AT35" i="6"/>
  <c r="AS35" i="6"/>
  <c r="AQ35" i="6"/>
  <c r="AU35" i="6" s="1"/>
  <c r="AM35" i="6"/>
  <c r="AL35" i="6"/>
  <c r="AK35" i="6"/>
  <c r="N35" i="6"/>
  <c r="K35" i="6"/>
  <c r="H35" i="6"/>
  <c r="AS34" i="6"/>
  <c r="AR34" i="6"/>
  <c r="AQ34" i="6"/>
  <c r="AM34" i="6"/>
  <c r="AL34" i="6"/>
  <c r="AK34" i="6"/>
  <c r="AO34" i="6" s="1"/>
  <c r="N34" i="6"/>
  <c r="K34" i="6"/>
  <c r="H34" i="6"/>
  <c r="AT33" i="6"/>
  <c r="AS33" i="6"/>
  <c r="AL33" i="6"/>
  <c r="AK33" i="6"/>
  <c r="N33" i="6"/>
  <c r="K33" i="6"/>
  <c r="H33" i="6"/>
  <c r="AS32" i="6"/>
  <c r="AR32" i="6"/>
  <c r="AU32" i="6" s="1"/>
  <c r="AM32" i="6"/>
  <c r="AL32" i="6"/>
  <c r="AK32" i="6"/>
  <c r="N32" i="6"/>
  <c r="K32" i="6"/>
  <c r="H32" i="6"/>
  <c r="AT31" i="6"/>
  <c r="AS31" i="6"/>
  <c r="AU31" i="6" s="1"/>
  <c r="AR31" i="6"/>
  <c r="AQ31" i="6"/>
  <c r="AM31" i="6"/>
  <c r="AL31" i="6"/>
  <c r="AK31" i="6"/>
  <c r="N31" i="6"/>
  <c r="K31" i="6"/>
  <c r="H31" i="6"/>
  <c r="AS30" i="6"/>
  <c r="AR30" i="6"/>
  <c r="AQ30" i="6"/>
  <c r="AM30" i="6"/>
  <c r="AK30" i="6"/>
  <c r="N30" i="6"/>
  <c r="K30" i="6"/>
  <c r="H30" i="6"/>
  <c r="AS29" i="6"/>
  <c r="AR29" i="6"/>
  <c r="AQ29" i="6"/>
  <c r="AN29" i="6"/>
  <c r="AM29" i="6"/>
  <c r="AL29" i="6"/>
  <c r="N29" i="6"/>
  <c r="K29" i="6"/>
  <c r="H29" i="6"/>
  <c r="AT28" i="6"/>
  <c r="AS28" i="6"/>
  <c r="AR28" i="6"/>
  <c r="AQ28" i="6"/>
  <c r="AN28" i="6"/>
  <c r="AM28" i="6"/>
  <c r="AL28" i="6"/>
  <c r="AK28" i="6"/>
  <c r="N28" i="6"/>
  <c r="K28" i="6"/>
  <c r="H28" i="6"/>
  <c r="AT27" i="6"/>
  <c r="AS27" i="6"/>
  <c r="AR27" i="6"/>
  <c r="AN27" i="6"/>
  <c r="AM27" i="6"/>
  <c r="AL27" i="6"/>
  <c r="AK27" i="6"/>
  <c r="N27" i="6"/>
  <c r="K27" i="6"/>
  <c r="H27" i="6"/>
  <c r="AS26" i="6"/>
  <c r="AR26" i="6"/>
  <c r="AQ26" i="6"/>
  <c r="AN26" i="6"/>
  <c r="AM26" i="6"/>
  <c r="AL26" i="6"/>
  <c r="AK26" i="6"/>
  <c r="N26" i="6"/>
  <c r="K26" i="6"/>
  <c r="H26" i="6"/>
  <c r="AS25" i="6"/>
  <c r="AR25" i="6"/>
  <c r="AQ25" i="6"/>
  <c r="AM25" i="6"/>
  <c r="AL25" i="6"/>
  <c r="AK25" i="6"/>
  <c r="N25" i="6"/>
  <c r="K25" i="6"/>
  <c r="H25" i="6"/>
  <c r="AS24" i="6"/>
  <c r="AR24" i="6"/>
  <c r="AQ24" i="6"/>
  <c r="AM24" i="6"/>
  <c r="AL24" i="6"/>
  <c r="AK24" i="6"/>
  <c r="N24" i="6"/>
  <c r="K24" i="6"/>
  <c r="H24" i="6"/>
  <c r="AS23" i="6"/>
  <c r="AR23" i="6"/>
  <c r="AQ23" i="6"/>
  <c r="AM23" i="6"/>
  <c r="AL23" i="6"/>
  <c r="AK23" i="6"/>
  <c r="N23" i="6"/>
  <c r="K23" i="6"/>
  <c r="H23" i="6"/>
  <c r="AT22" i="6"/>
  <c r="AS22" i="6"/>
  <c r="AQ22" i="6"/>
  <c r="AM22" i="6"/>
  <c r="AL22" i="6"/>
  <c r="AK22" i="6"/>
  <c r="N22" i="6"/>
  <c r="K22" i="6"/>
  <c r="H22" i="6"/>
  <c r="AT21" i="6"/>
  <c r="AS21" i="6"/>
  <c r="AR21" i="6"/>
  <c r="AQ21" i="6"/>
  <c r="AN21" i="6"/>
  <c r="AM21" i="6"/>
  <c r="AL21" i="6"/>
  <c r="AK21" i="6"/>
  <c r="N21" i="6"/>
  <c r="K21" i="6"/>
  <c r="H21" i="6"/>
  <c r="AT20" i="6"/>
  <c r="AS20" i="6"/>
  <c r="AR20" i="6"/>
  <c r="AQ20" i="6"/>
  <c r="AN20" i="6"/>
  <c r="AM20" i="6"/>
  <c r="AL20" i="6"/>
  <c r="AK20" i="6"/>
  <c r="N20" i="6"/>
  <c r="K20" i="6"/>
  <c r="H20" i="6"/>
  <c r="AT19" i="6"/>
  <c r="AS19" i="6"/>
  <c r="AN19" i="6"/>
  <c r="AM19" i="6"/>
  <c r="AL19" i="6"/>
  <c r="AK19" i="6"/>
  <c r="N19" i="6"/>
  <c r="K19" i="6"/>
  <c r="H19" i="6"/>
  <c r="AR18" i="6"/>
  <c r="AQ18" i="6"/>
  <c r="AN18" i="6"/>
  <c r="AM18" i="6"/>
  <c r="AK18" i="6"/>
  <c r="N18" i="6"/>
  <c r="K18" i="6"/>
  <c r="H18" i="6"/>
  <c r="AT17" i="6"/>
  <c r="AS17" i="6"/>
  <c r="AR17" i="6"/>
  <c r="AN17" i="6"/>
  <c r="AM17" i="6"/>
  <c r="AL17" i="6"/>
  <c r="AK17" i="6"/>
  <c r="N17" i="6"/>
  <c r="K17" i="6"/>
  <c r="H17" i="6"/>
  <c r="AT16" i="6"/>
  <c r="AS16" i="6"/>
  <c r="AR16" i="6"/>
  <c r="AN16" i="6"/>
  <c r="AM16" i="6"/>
  <c r="AL16" i="6"/>
  <c r="AK16" i="6"/>
  <c r="N16" i="6"/>
  <c r="K16" i="6"/>
  <c r="H16" i="6"/>
  <c r="AS15" i="6"/>
  <c r="AR15" i="6"/>
  <c r="AQ15" i="6"/>
  <c r="AM15" i="6"/>
  <c r="AK15" i="6"/>
  <c r="N15" i="6"/>
  <c r="K15" i="6"/>
  <c r="H15" i="6"/>
  <c r="AT14" i="6"/>
  <c r="AS14" i="6"/>
  <c r="AR14" i="6"/>
  <c r="AM14" i="6"/>
  <c r="AL14" i="6"/>
  <c r="AK14" i="6"/>
  <c r="N14" i="6"/>
  <c r="K14" i="6"/>
  <c r="H14" i="6"/>
  <c r="AS13" i="6"/>
  <c r="AR13" i="6"/>
  <c r="AQ13" i="6"/>
  <c r="AN13" i="6"/>
  <c r="AM13" i="6"/>
  <c r="AL13" i="6"/>
  <c r="AK13" i="6"/>
  <c r="N13" i="6"/>
  <c r="K13" i="6"/>
  <c r="H13" i="6"/>
  <c r="AT12" i="6"/>
  <c r="AS12" i="6"/>
  <c r="AR12" i="6"/>
  <c r="AQ12" i="6"/>
  <c r="AN12" i="6"/>
  <c r="AM12" i="6"/>
  <c r="AL12" i="6"/>
  <c r="N12" i="6"/>
  <c r="K12" i="6"/>
  <c r="H12" i="6"/>
  <c r="AS11" i="6"/>
  <c r="AR11" i="6"/>
  <c r="AQ11" i="6"/>
  <c r="AM11" i="6"/>
  <c r="AL11" i="6"/>
  <c r="AK11" i="6"/>
  <c r="N11" i="6"/>
  <c r="K11" i="6"/>
  <c r="H11" i="6"/>
  <c r="AS10" i="6"/>
  <c r="AR10" i="6"/>
  <c r="AQ10" i="6"/>
  <c r="AM10" i="6"/>
  <c r="AL10" i="6"/>
  <c r="AK10" i="6"/>
  <c r="N10" i="6"/>
  <c r="K10" i="6"/>
  <c r="H10" i="6"/>
  <c r="AT9" i="6"/>
  <c r="AS9" i="6"/>
  <c r="AR9" i="6"/>
  <c r="AQ9" i="6"/>
  <c r="AN9" i="6"/>
  <c r="AM9" i="6"/>
  <c r="AL9" i="6"/>
  <c r="AK9" i="6"/>
  <c r="N9" i="6"/>
  <c r="K9" i="6"/>
  <c r="H9" i="6"/>
  <c r="AS8" i="6"/>
  <c r="AQ8" i="6"/>
  <c r="AM8" i="6"/>
  <c r="AL8" i="6"/>
  <c r="AK8" i="6"/>
  <c r="N8" i="6"/>
  <c r="K8" i="6"/>
  <c r="H8" i="6"/>
  <c r="AT7" i="6"/>
  <c r="AS7" i="6"/>
  <c r="AR7" i="6"/>
  <c r="AQ7" i="6"/>
  <c r="AN7" i="6"/>
  <c r="AM7" i="6"/>
  <c r="AL7" i="6"/>
  <c r="AK7" i="6"/>
  <c r="N7" i="6"/>
  <c r="K7" i="6"/>
  <c r="H7" i="6"/>
  <c r="AT6" i="6"/>
  <c r="AS6" i="6"/>
  <c r="AQ6" i="6"/>
  <c r="AK6" i="6"/>
  <c r="AO6" i="6" s="1"/>
  <c r="N6" i="6"/>
  <c r="K6" i="6"/>
  <c r="H6" i="6"/>
  <c r="AS5" i="6"/>
  <c r="AR5" i="6"/>
  <c r="AQ5" i="6"/>
  <c r="AM5" i="6"/>
  <c r="AO5" i="6" s="1"/>
  <c r="N5" i="6"/>
  <c r="K5" i="6"/>
  <c r="H5" i="6"/>
  <c r="AS4" i="6"/>
  <c r="AR4" i="6"/>
  <c r="AQ4" i="6"/>
  <c r="AN4" i="6"/>
  <c r="AM4" i="6"/>
  <c r="AL4" i="6"/>
  <c r="AK4" i="6"/>
  <c r="N4" i="6"/>
  <c r="K4" i="6"/>
  <c r="H4" i="6"/>
  <c r="AR3" i="6"/>
  <c r="AQ3" i="6"/>
  <c r="AM3" i="6"/>
  <c r="AL3" i="6"/>
  <c r="AK3" i="6"/>
  <c r="N3" i="6"/>
  <c r="K3" i="6"/>
  <c r="H3" i="6"/>
  <c r="AR2" i="6"/>
  <c r="AQ2" i="6"/>
  <c r="N2" i="6"/>
  <c r="K2" i="6"/>
  <c r="H2" i="6"/>
  <c r="AO33" i="6" l="1"/>
  <c r="AO35" i="6"/>
  <c r="AO29" i="6"/>
  <c r="AU27" i="6"/>
  <c r="AO4" i="6"/>
  <c r="AO7" i="6"/>
  <c r="AU12" i="6"/>
  <c r="AO14" i="6"/>
  <c r="AU18" i="6"/>
  <c r="AU23" i="6"/>
  <c r="AU26" i="6"/>
  <c r="AO28" i="6"/>
  <c r="AU7" i="6"/>
  <c r="AO16" i="6"/>
  <c r="AO21" i="6"/>
  <c r="AU21" i="6"/>
  <c r="AO23" i="6"/>
  <c r="AU30" i="6"/>
  <c r="AO32" i="6"/>
  <c r="AU36" i="6"/>
  <c r="AO3" i="6"/>
  <c r="AU4" i="6"/>
  <c r="AU19" i="6"/>
  <c r="AU20" i="6"/>
  <c r="AO26" i="6"/>
  <c r="AO36" i="6"/>
  <c r="AU37" i="6"/>
  <c r="AU2" i="6"/>
  <c r="AU3" i="6"/>
  <c r="AO10" i="6"/>
  <c r="AO11" i="6"/>
  <c r="AO13" i="6"/>
  <c r="AU14" i="6"/>
  <c r="AU15" i="6"/>
  <c r="AU25" i="6"/>
  <c r="AO30" i="6"/>
  <c r="AO31" i="6"/>
  <c r="AU33" i="6"/>
  <c r="AO8" i="6"/>
  <c r="AU16" i="6"/>
  <c r="AO18" i="6"/>
  <c r="AO19" i="6"/>
  <c r="AO9" i="6"/>
  <c r="AU17" i="6"/>
  <c r="AO20" i="6"/>
  <c r="AO22" i="6"/>
  <c r="AO27" i="6"/>
  <c r="AU28" i="6"/>
  <c r="AU9" i="6"/>
  <c r="AO12" i="6"/>
  <c r="AU13" i="6"/>
  <c r="AU22" i="6"/>
  <c r="AO25" i="6"/>
  <c r="AO17" i="6"/>
  <c r="AO24" i="6"/>
  <c r="AU34" i="6"/>
  <c r="AU5" i="6"/>
  <c r="AU10" i="6"/>
  <c r="AU11" i="6"/>
  <c r="AU24" i="6"/>
  <c r="AU29" i="6"/>
  <c r="AO37" i="6"/>
  <c r="AU6" i="6"/>
  <c r="AO15" i="6"/>
  <c r="AU8" i="6"/>
</calcChain>
</file>

<file path=xl/comments1.xml><?xml version="1.0" encoding="utf-8"?>
<comments xmlns="http://schemas.openxmlformats.org/spreadsheetml/2006/main">
  <authors>
    <author>user</author>
  </authors>
  <commentList>
    <comment ref="A3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 = male
2 = female</t>
        </r>
      </text>
    </comment>
    <comment ref="A7" authorId="0" shapeId="0">
      <text>
        <r>
          <rPr>
            <sz val="9"/>
            <color indexed="81"/>
            <rFont val="Tahoma"/>
            <family val="2"/>
          </rPr>
          <t xml:space="preserve">
STR , Sit to reach</t>
        </r>
      </text>
    </comment>
    <comment ref="A13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endurance time</t>
        </r>
      </text>
    </comment>
    <comment ref="A16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fatigue
ES , erector spinae
MF , multifidus</t>
        </r>
      </text>
    </comment>
    <comment ref="A20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onset time
gm , gluteus maximus
hs , hamstring
ex , extra test</t>
        </r>
      </text>
    </comment>
    <comment ref="A3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different betweem hs and gm onset time
dif = hs - gm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1 = male
2 = female</t>
        </r>
      </text>
    </comment>
    <comment ref="F1" authorId="0" shapeId="0">
      <text>
        <r>
          <rPr>
            <sz val="9"/>
            <color indexed="81"/>
            <rFont val="Tahoma"/>
            <family val="2"/>
          </rPr>
          <t xml:space="preserve">
STR , Sit to reach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endurance time</t>
        </r>
      </text>
    </comment>
    <comment ref="O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fatigue
ES , erector spinae
MF , multifidus</t>
        </r>
      </text>
    </comment>
    <comment ref="S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onset time
gm , gluteus maximus
hs , hamstring
ex , extra test</t>
        </r>
      </text>
    </comment>
    <comment ref="AK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different betweem hs and gm onset time
dif = hs - gm</t>
        </r>
      </text>
    </comment>
  </commentList>
</comments>
</file>

<file path=xl/sharedStrings.xml><?xml version="1.0" encoding="utf-8"?>
<sst xmlns="http://schemas.openxmlformats.org/spreadsheetml/2006/main" count="131" uniqueCount="85">
  <si>
    <t>No</t>
    <phoneticPr fontId="1" type="noConversion"/>
  </si>
  <si>
    <t>Age</t>
    <phoneticPr fontId="1" type="noConversion"/>
  </si>
  <si>
    <t>Gender</t>
    <phoneticPr fontId="1" type="noConversion"/>
  </si>
  <si>
    <t>Height</t>
    <phoneticPr fontId="1" type="noConversion"/>
  </si>
  <si>
    <t>Weight</t>
    <phoneticPr fontId="1" type="noConversion"/>
  </si>
  <si>
    <t>PreSTR1</t>
    <phoneticPr fontId="1" type="noConversion"/>
  </si>
  <si>
    <t>PreSTR2</t>
    <phoneticPr fontId="1" type="noConversion"/>
  </si>
  <si>
    <t>PostSTR1</t>
    <phoneticPr fontId="1" type="noConversion"/>
  </si>
  <si>
    <t>PostSTR2</t>
    <phoneticPr fontId="1" type="noConversion"/>
  </si>
  <si>
    <t>Presor time</t>
    <phoneticPr fontId="1" type="noConversion"/>
  </si>
  <si>
    <t>Postsor time</t>
    <phoneticPr fontId="1" type="noConversion"/>
  </si>
  <si>
    <t>Pre Time gm1</t>
    <phoneticPr fontId="1" type="noConversion"/>
  </si>
  <si>
    <t>Pre Time gm2</t>
    <phoneticPr fontId="1" type="noConversion"/>
  </si>
  <si>
    <t>Pre Time gm3</t>
    <phoneticPr fontId="1" type="noConversion"/>
  </si>
  <si>
    <t>Pre Time hs1</t>
  </si>
  <si>
    <t>Pre Time hs2</t>
  </si>
  <si>
    <t>Pre Time hs3</t>
  </si>
  <si>
    <t>Post Time gm1</t>
  </si>
  <si>
    <t>Post Time gm2</t>
  </si>
  <si>
    <t>Post Time gm3</t>
  </si>
  <si>
    <t>Post Time hs1</t>
  </si>
  <si>
    <t>Post Time hs2</t>
  </si>
  <si>
    <t>Post Time hs3</t>
  </si>
  <si>
    <t>time dif</t>
    <phoneticPr fontId="1" type="noConversion"/>
  </si>
  <si>
    <t>PreSTR</t>
    <phoneticPr fontId="1" type="noConversion"/>
  </si>
  <si>
    <t>PostSTR</t>
    <phoneticPr fontId="1" type="noConversion"/>
  </si>
  <si>
    <t>Pre slope ES</t>
    <phoneticPr fontId="1" type="noConversion"/>
  </si>
  <si>
    <t>Post slope ES</t>
    <phoneticPr fontId="1" type="noConversion"/>
  </si>
  <si>
    <t>Pre slope MF</t>
    <phoneticPr fontId="1" type="noConversion"/>
  </si>
  <si>
    <t>Post slope MF</t>
    <phoneticPr fontId="1" type="noConversion"/>
  </si>
  <si>
    <t>dif1</t>
    <phoneticPr fontId="1" type="noConversion"/>
  </si>
  <si>
    <t>dif2</t>
    <phoneticPr fontId="1" type="noConversion"/>
  </si>
  <si>
    <t>dif3</t>
    <phoneticPr fontId="1" type="noConversion"/>
  </si>
  <si>
    <t>pre</t>
    <phoneticPr fontId="1" type="noConversion"/>
  </si>
  <si>
    <t>post</t>
    <phoneticPr fontId="1" type="noConversion"/>
  </si>
  <si>
    <t>Variables</t>
    <phoneticPr fontId="7" type="noConversion"/>
  </si>
  <si>
    <t xml:space="preserve">Description </t>
    <phoneticPr fontId="7" type="noConversion"/>
  </si>
  <si>
    <t>1=male , 2=female</t>
    <phoneticPr fontId="7" type="noConversion"/>
  </si>
  <si>
    <t>pretest sit to reach 1</t>
    <phoneticPr fontId="7" type="noConversion"/>
  </si>
  <si>
    <t>pretest sit to reach 2</t>
    <phoneticPr fontId="7" type="noConversion"/>
  </si>
  <si>
    <t>pretest sit to reach average</t>
    <phoneticPr fontId="7" type="noConversion"/>
  </si>
  <si>
    <t>pretest endurance time</t>
    <phoneticPr fontId="7" type="noConversion"/>
  </si>
  <si>
    <t>posttest endurance time</t>
    <phoneticPr fontId="7" type="noConversion"/>
  </si>
  <si>
    <t>posttest sit to reach 1</t>
    <phoneticPr fontId="7" type="noConversion"/>
  </si>
  <si>
    <t>posttest sit to reach 2</t>
    <phoneticPr fontId="7" type="noConversion"/>
  </si>
  <si>
    <t>posttest sit to reach average</t>
    <phoneticPr fontId="7" type="noConversion"/>
  </si>
  <si>
    <t>pretest fatigue slope of erector spinae</t>
    <phoneticPr fontId="7" type="noConversion"/>
  </si>
  <si>
    <t>pretest fatigue slope of multifidus</t>
    <phoneticPr fontId="7" type="noConversion"/>
  </si>
  <si>
    <t>posttest fatigue slope of multifidus</t>
    <phoneticPr fontId="7" type="noConversion"/>
  </si>
  <si>
    <t>posttest fatigue slope of erector spinae</t>
    <phoneticPr fontId="7" type="noConversion"/>
  </si>
  <si>
    <t>pretest onset time of gluteus maximus 1</t>
    <phoneticPr fontId="7" type="noConversion"/>
  </si>
  <si>
    <t>pretest onset time of gluteus maximus 2</t>
    <phoneticPr fontId="7" type="noConversion"/>
  </si>
  <si>
    <t>pretest onset time of gluteus maximus 3</t>
  </si>
  <si>
    <t>pretest onset time of gluteus maximus extra test</t>
    <phoneticPr fontId="7" type="noConversion"/>
  </si>
  <si>
    <t>posttest onset time of gluteus maximus 1</t>
    <phoneticPr fontId="7" type="noConversion"/>
  </si>
  <si>
    <t>posttest onset time of gluteus maximus 2</t>
    <phoneticPr fontId="7" type="noConversion"/>
  </si>
  <si>
    <t>posttest onset time of gluteus maximus 3</t>
  </si>
  <si>
    <t>posttest onset time of gluteus maximus extra test</t>
    <phoneticPr fontId="7" type="noConversion"/>
  </si>
  <si>
    <t>pretest onset time of hamstring 1</t>
    <phoneticPr fontId="7" type="noConversion"/>
  </si>
  <si>
    <t>pretest onset time of hamstring 2</t>
  </si>
  <si>
    <t>pretest onset time of hamstring 3</t>
  </si>
  <si>
    <t>pretest onset time of hamstring extra test</t>
    <phoneticPr fontId="7" type="noConversion"/>
  </si>
  <si>
    <t>posttest onset time of hamstring 1</t>
    <phoneticPr fontId="7" type="noConversion"/>
  </si>
  <si>
    <t>posttest onset time of hamstring 2</t>
  </si>
  <si>
    <t>posttest onset time of hamstring 3</t>
  </si>
  <si>
    <t>posttest onset time of hamstring extra test</t>
    <phoneticPr fontId="7" type="noConversion"/>
  </si>
  <si>
    <t>different hs and gm onset time 1</t>
    <phoneticPr fontId="7" type="noConversion"/>
  </si>
  <si>
    <t>different hs and gm onset time 2</t>
  </si>
  <si>
    <t>different hs and gm onset time 3</t>
  </si>
  <si>
    <t>different hs and gm onset time extra test</t>
    <phoneticPr fontId="7" type="noConversion"/>
  </si>
  <si>
    <t>different in pretest</t>
    <phoneticPr fontId="7" type="noConversion"/>
  </si>
  <si>
    <t>different in posttest</t>
    <phoneticPr fontId="7" type="noConversion"/>
  </si>
  <si>
    <t>Number</t>
    <phoneticPr fontId="7" type="noConversion"/>
  </si>
  <si>
    <t>different from posttest to pretest</t>
    <phoneticPr fontId="7" type="noConversion"/>
  </si>
  <si>
    <t>different hs and gm onset time 1 (dif=hs-gm)</t>
    <phoneticPr fontId="7" type="noConversion"/>
  </si>
  <si>
    <t>extra-test2</t>
    <phoneticPr fontId="1" type="noConversion"/>
  </si>
  <si>
    <t>extra-test1</t>
    <phoneticPr fontId="1" type="noConversion"/>
  </si>
  <si>
    <t>extra-test2</t>
    <phoneticPr fontId="7" type="noConversion"/>
  </si>
  <si>
    <t>extra-test3</t>
    <phoneticPr fontId="7" type="noConversion"/>
  </si>
  <si>
    <t>extra-test4</t>
    <phoneticPr fontId="1" type="noConversion"/>
  </si>
  <si>
    <t>extra-test3</t>
    <phoneticPr fontId="1" type="noConversion"/>
  </si>
  <si>
    <t>extra-test5</t>
    <phoneticPr fontId="1" type="noConversion"/>
  </si>
  <si>
    <t>extra-test6</t>
    <phoneticPr fontId="1" type="noConversion"/>
  </si>
  <si>
    <t>extra-test5</t>
    <phoneticPr fontId="7" type="noConversion"/>
  </si>
  <si>
    <t>extra-test6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</si>
</sst>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0"/>
    <numFmt numFmtId="177" formatCode="0.00_ "/>
    <numFmt numFmtId="178" formatCode="0.000_ "/>
    <numFmt numFmtId="179" formatCode="0_ "/>
  </numFmts>
  <fonts count="8" x14ac:knownFonts="1">
    <font>
      <sz val="11"/>
      <color theme="1"/>
      <name val="맑은 고딕"/>
      <family val="2"/>
      <scheme val="minor"/>
    </font>
    <font>
      <sz val="9"/>
      <name val="맑은 고딕"/>
      <family val="3"/>
      <charset val="134"/>
      <scheme val="minor"/>
    </font>
    <font>
      <sz val="11"/>
      <color rgb="FFFF0000"/>
      <name val="맑은 고딕"/>
      <family val="2"/>
      <scheme val="minor"/>
    </font>
    <font>
      <sz val="11"/>
      <color rgb="FF3F3F76"/>
      <name val="맑은 고딕"/>
      <family val="2"/>
      <charset val="134"/>
      <scheme val="minor"/>
    </font>
    <font>
      <sz val="11"/>
      <name val="맑은 고딕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3" fillId="9" borderId="1" applyNumberFormat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0" borderId="0" xfId="0" applyAlignment="1" applyProtection="1">
      <alignment vertical="center"/>
    </xf>
    <xf numFmtId="176" fontId="0" fillId="6" borderId="0" xfId="0" applyNumberFormat="1" applyFill="1" applyAlignment="1">
      <alignment horizontal="center"/>
    </xf>
    <xf numFmtId="176" fontId="0" fillId="0" borderId="0" xfId="0" applyNumberFormat="1"/>
    <xf numFmtId="176" fontId="0" fillId="0" borderId="0" xfId="0" applyNumberFormat="1" applyAlignment="1" applyProtection="1">
      <alignment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 applyProtection="1">
      <alignment vertical="center"/>
    </xf>
    <xf numFmtId="0" fontId="0" fillId="0" borderId="0" xfId="0" applyFill="1"/>
    <xf numFmtId="0" fontId="0" fillId="7" borderId="0" xfId="0" applyFill="1" applyAlignment="1">
      <alignment horizontal="center"/>
    </xf>
    <xf numFmtId="0" fontId="0" fillId="7" borderId="0" xfId="0" applyFill="1"/>
    <xf numFmtId="2" fontId="0" fillId="0" borderId="0" xfId="0" applyNumberFormat="1"/>
    <xf numFmtId="2" fontId="0" fillId="0" borderId="0" xfId="0" applyNumberFormat="1" applyAlignment="1" applyProtection="1">
      <alignment vertical="center"/>
    </xf>
    <xf numFmtId="2" fontId="0" fillId="8" borderId="0" xfId="0" applyNumberFormat="1" applyFill="1"/>
    <xf numFmtId="0" fontId="0" fillId="8" borderId="0" xfId="0" applyFill="1"/>
    <xf numFmtId="2" fontId="0" fillId="0" borderId="0" xfId="0" applyNumberFormat="1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176" fontId="0" fillId="0" borderId="0" xfId="0" applyNumberForma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7" borderId="0" xfId="0" applyFill="1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2" fontId="0" fillId="0" borderId="0" xfId="0" applyNumberFormat="1" applyBorder="1"/>
    <xf numFmtId="2" fontId="2" fillId="0" borderId="0" xfId="0" applyNumberFormat="1" applyFont="1" applyBorder="1"/>
    <xf numFmtId="0" fontId="0" fillId="7" borderId="0" xfId="0" applyFill="1" applyBorder="1"/>
    <xf numFmtId="2" fontId="0" fillId="0" borderId="0" xfId="0" applyNumberFormat="1" applyBorder="1" applyAlignment="1" applyProtection="1">
      <alignment vertical="center"/>
    </xf>
    <xf numFmtId="0" fontId="0" fillId="0" borderId="0" xfId="0" applyFill="1" applyBorder="1"/>
    <xf numFmtId="2" fontId="0" fillId="0" borderId="0" xfId="0" applyNumberFormat="1" applyFill="1" applyBorder="1"/>
    <xf numFmtId="177" fontId="0" fillId="0" borderId="0" xfId="0" applyNumberFormat="1"/>
    <xf numFmtId="0" fontId="0" fillId="0" borderId="0" xfId="0" applyNumberFormat="1"/>
    <xf numFmtId="0" fontId="0" fillId="8" borderId="0" xfId="0" applyFill="1" applyBorder="1"/>
    <xf numFmtId="2" fontId="0" fillId="8" borderId="0" xfId="0" applyNumberFormat="1" applyFill="1" applyBorder="1"/>
    <xf numFmtId="0" fontId="0" fillId="8" borderId="0" xfId="0" applyFill="1" applyBorder="1" applyAlignment="1" applyProtection="1">
      <alignment vertical="center"/>
    </xf>
    <xf numFmtId="178" fontId="0" fillId="0" borderId="0" xfId="0" applyNumberFormat="1"/>
    <xf numFmtId="179" fontId="0" fillId="0" borderId="0" xfId="0" applyNumberFormat="1"/>
    <xf numFmtId="2" fontId="4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2" fontId="3" fillId="0" borderId="1" xfId="1" applyNumberFormat="1" applyFill="1" applyAlignment="1"/>
    <xf numFmtId="0" fontId="3" fillId="0" borderId="1" xfId="1" applyFill="1" applyAlignment="1"/>
    <xf numFmtId="0" fontId="4" fillId="0" borderId="0" xfId="0" applyFont="1" applyBorder="1"/>
  </cellXfs>
  <cellStyles count="2">
    <cellStyle name="입력" xfId="1" builtinId="20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48"/>
  <sheetViews>
    <sheetView workbookViewId="0">
      <selection activeCell="B47" sqref="B47"/>
    </sheetView>
  </sheetViews>
  <sheetFormatPr defaultRowHeight="16.5" x14ac:dyDescent="0.3"/>
  <cols>
    <col min="1" max="1" width="20.125" customWidth="1"/>
    <col min="2" max="2" width="84" customWidth="1"/>
  </cols>
  <sheetData>
    <row r="1" spans="1:2" x14ac:dyDescent="0.3">
      <c r="A1" t="s">
        <v>35</v>
      </c>
      <c r="B1" t="s">
        <v>36</v>
      </c>
    </row>
    <row r="2" spans="1:2" x14ac:dyDescent="0.3">
      <c r="A2" s="1" t="s">
        <v>0</v>
      </c>
      <c r="B2" t="s">
        <v>72</v>
      </c>
    </row>
    <row r="3" spans="1:2" x14ac:dyDescent="0.3">
      <c r="A3" s="2" t="s">
        <v>2</v>
      </c>
      <c r="B3" t="s">
        <v>37</v>
      </c>
    </row>
    <row r="4" spans="1:2" x14ac:dyDescent="0.3">
      <c r="A4" s="2" t="s">
        <v>1</v>
      </c>
    </row>
    <row r="5" spans="1:2" x14ac:dyDescent="0.3">
      <c r="A5" s="2" t="s">
        <v>4</v>
      </c>
    </row>
    <row r="6" spans="1:2" x14ac:dyDescent="0.3">
      <c r="A6" s="2" t="s">
        <v>3</v>
      </c>
    </row>
    <row r="7" spans="1:2" x14ac:dyDescent="0.3">
      <c r="A7" s="3" t="s">
        <v>5</v>
      </c>
      <c r="B7" t="s">
        <v>38</v>
      </c>
    </row>
    <row r="8" spans="1:2" x14ac:dyDescent="0.3">
      <c r="A8" s="3" t="s">
        <v>6</v>
      </c>
      <c r="B8" t="s">
        <v>39</v>
      </c>
    </row>
    <row r="9" spans="1:2" x14ac:dyDescent="0.3">
      <c r="A9" s="2" t="s">
        <v>24</v>
      </c>
      <c r="B9" t="s">
        <v>40</v>
      </c>
    </row>
    <row r="10" spans="1:2" x14ac:dyDescent="0.3">
      <c r="A10" s="3" t="s">
        <v>7</v>
      </c>
      <c r="B10" t="s">
        <v>43</v>
      </c>
    </row>
    <row r="11" spans="1:2" x14ac:dyDescent="0.3">
      <c r="A11" s="3" t="s">
        <v>8</v>
      </c>
      <c r="B11" t="s">
        <v>44</v>
      </c>
    </row>
    <row r="12" spans="1:2" x14ac:dyDescent="0.3">
      <c r="A12" s="2" t="s">
        <v>25</v>
      </c>
      <c r="B12" t="s">
        <v>45</v>
      </c>
    </row>
    <row r="13" spans="1:2" x14ac:dyDescent="0.3">
      <c r="A13" s="2" t="s">
        <v>9</v>
      </c>
      <c r="B13" t="s">
        <v>41</v>
      </c>
    </row>
    <row r="14" spans="1:2" x14ac:dyDescent="0.3">
      <c r="A14" s="2" t="s">
        <v>10</v>
      </c>
      <c r="B14" t="s">
        <v>42</v>
      </c>
    </row>
    <row r="15" spans="1:2" x14ac:dyDescent="0.3">
      <c r="A15" s="2" t="s">
        <v>23</v>
      </c>
      <c r="B15" t="s">
        <v>73</v>
      </c>
    </row>
    <row r="16" spans="1:2" x14ac:dyDescent="0.3">
      <c r="A16" s="8" t="s">
        <v>26</v>
      </c>
      <c r="B16" t="s">
        <v>46</v>
      </c>
    </row>
    <row r="17" spans="1:2" x14ac:dyDescent="0.3">
      <c r="A17" s="8" t="s">
        <v>28</v>
      </c>
      <c r="B17" t="s">
        <v>47</v>
      </c>
    </row>
    <row r="18" spans="1:2" x14ac:dyDescent="0.3">
      <c r="A18" s="8" t="s">
        <v>27</v>
      </c>
      <c r="B18" t="s">
        <v>49</v>
      </c>
    </row>
    <row r="19" spans="1:2" x14ac:dyDescent="0.3">
      <c r="A19" s="8" t="s">
        <v>29</v>
      </c>
      <c r="B19" t="s">
        <v>48</v>
      </c>
    </row>
    <row r="20" spans="1:2" x14ac:dyDescent="0.3">
      <c r="A20" s="3" t="s">
        <v>11</v>
      </c>
      <c r="B20" t="s">
        <v>50</v>
      </c>
    </row>
    <row r="21" spans="1:2" x14ac:dyDescent="0.3">
      <c r="A21" s="3" t="s">
        <v>12</v>
      </c>
      <c r="B21" t="s">
        <v>51</v>
      </c>
    </row>
    <row r="22" spans="1:2" x14ac:dyDescent="0.3">
      <c r="A22" s="3" t="s">
        <v>13</v>
      </c>
      <c r="B22" t="s">
        <v>52</v>
      </c>
    </row>
    <row r="23" spans="1:2" x14ac:dyDescent="0.3">
      <c r="A23" s="3" t="s">
        <v>76</v>
      </c>
      <c r="B23" t="s">
        <v>53</v>
      </c>
    </row>
    <row r="24" spans="1:2" x14ac:dyDescent="0.3">
      <c r="A24" s="4" t="s">
        <v>17</v>
      </c>
      <c r="B24" t="s">
        <v>54</v>
      </c>
    </row>
    <row r="25" spans="1:2" x14ac:dyDescent="0.3">
      <c r="A25" s="4" t="s">
        <v>18</v>
      </c>
      <c r="B25" t="s">
        <v>55</v>
      </c>
    </row>
    <row r="26" spans="1:2" x14ac:dyDescent="0.3">
      <c r="A26" s="4" t="s">
        <v>19</v>
      </c>
      <c r="B26" t="s">
        <v>56</v>
      </c>
    </row>
    <row r="27" spans="1:2" x14ac:dyDescent="0.3">
      <c r="A27" s="4" t="s">
        <v>77</v>
      </c>
      <c r="B27" t="s">
        <v>57</v>
      </c>
    </row>
    <row r="28" spans="1:2" x14ac:dyDescent="0.3">
      <c r="A28" s="16"/>
    </row>
    <row r="29" spans="1:2" x14ac:dyDescent="0.3">
      <c r="A29" s="5" t="s">
        <v>14</v>
      </c>
      <c r="B29" t="s">
        <v>58</v>
      </c>
    </row>
    <row r="30" spans="1:2" x14ac:dyDescent="0.3">
      <c r="A30" s="5" t="s">
        <v>15</v>
      </c>
      <c r="B30" t="s">
        <v>59</v>
      </c>
    </row>
    <row r="31" spans="1:2" x14ac:dyDescent="0.3">
      <c r="A31" s="5" t="s">
        <v>16</v>
      </c>
      <c r="B31" t="s">
        <v>60</v>
      </c>
    </row>
    <row r="32" spans="1:2" x14ac:dyDescent="0.3">
      <c r="A32" s="5" t="s">
        <v>78</v>
      </c>
      <c r="B32" t="s">
        <v>61</v>
      </c>
    </row>
    <row r="33" spans="1:2" x14ac:dyDescent="0.3">
      <c r="A33" s="6" t="s">
        <v>20</v>
      </c>
      <c r="B33" t="s">
        <v>62</v>
      </c>
    </row>
    <row r="34" spans="1:2" x14ac:dyDescent="0.3">
      <c r="A34" s="6" t="s">
        <v>21</v>
      </c>
      <c r="B34" t="s">
        <v>63</v>
      </c>
    </row>
    <row r="35" spans="1:2" x14ac:dyDescent="0.3">
      <c r="A35" s="6" t="s">
        <v>22</v>
      </c>
      <c r="B35" t="s">
        <v>64</v>
      </c>
    </row>
    <row r="36" spans="1:2" x14ac:dyDescent="0.3">
      <c r="A36" s="6" t="s">
        <v>79</v>
      </c>
      <c r="B36" t="s">
        <v>65</v>
      </c>
    </row>
    <row r="38" spans="1:2" x14ac:dyDescent="0.3">
      <c r="A38" s="6" t="s">
        <v>30</v>
      </c>
      <c r="B38" t="s">
        <v>74</v>
      </c>
    </row>
    <row r="39" spans="1:2" x14ac:dyDescent="0.3">
      <c r="A39" s="6" t="s">
        <v>31</v>
      </c>
      <c r="B39" t="s">
        <v>67</v>
      </c>
    </row>
    <row r="40" spans="1:2" x14ac:dyDescent="0.3">
      <c r="A40" s="6" t="s">
        <v>32</v>
      </c>
      <c r="B40" t="s">
        <v>68</v>
      </c>
    </row>
    <row r="41" spans="1:2" x14ac:dyDescent="0.3">
      <c r="A41" s="6" t="s">
        <v>83</v>
      </c>
      <c r="B41" t="s">
        <v>69</v>
      </c>
    </row>
    <row r="42" spans="1:2" x14ac:dyDescent="0.3">
      <c r="A42" s="6" t="s">
        <v>33</v>
      </c>
      <c r="B42" t="s">
        <v>70</v>
      </c>
    </row>
    <row r="44" spans="1:2" x14ac:dyDescent="0.3">
      <c r="A44" s="6" t="s">
        <v>30</v>
      </c>
      <c r="B44" t="s">
        <v>66</v>
      </c>
    </row>
    <row r="45" spans="1:2" x14ac:dyDescent="0.3">
      <c r="A45" s="6" t="s">
        <v>31</v>
      </c>
      <c r="B45" t="s">
        <v>67</v>
      </c>
    </row>
    <row r="46" spans="1:2" x14ac:dyDescent="0.3">
      <c r="A46" s="6" t="s">
        <v>32</v>
      </c>
      <c r="B46" t="s">
        <v>68</v>
      </c>
    </row>
    <row r="47" spans="1:2" x14ac:dyDescent="0.3">
      <c r="A47" s="6" t="s">
        <v>84</v>
      </c>
      <c r="B47" t="s">
        <v>69</v>
      </c>
    </row>
    <row r="48" spans="1:2" x14ac:dyDescent="0.3">
      <c r="A48" s="6" t="s">
        <v>34</v>
      </c>
      <c r="B48" t="s">
        <v>71</v>
      </c>
    </row>
  </sheetData>
  <phoneticPr fontId="7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X80"/>
  <sheetViews>
    <sheetView tabSelected="1" zoomScaleNormal="100" workbookViewId="0">
      <pane xSplit="1" ySplit="1" topLeftCell="AC2" activePane="bottomRight" state="frozen"/>
      <selection pane="topRight" activeCell="C1" sqref="C1"/>
      <selection pane="bottomLeft" activeCell="A2" sqref="A2"/>
      <selection pane="bottomRight" activeCell="AU21" sqref="AU21"/>
    </sheetView>
  </sheetViews>
  <sheetFormatPr defaultRowHeight="16.5" x14ac:dyDescent="0.3"/>
  <cols>
    <col min="12" max="12" width="10.875" bestFit="1" customWidth="1"/>
    <col min="13" max="13" width="11.75" bestFit="1" customWidth="1"/>
    <col min="14" max="14" width="11.75" customWidth="1"/>
    <col min="15" max="15" width="18.5" bestFit="1" customWidth="1"/>
    <col min="16" max="16" width="18.5" customWidth="1"/>
    <col min="17" max="17" width="19.375" bestFit="1" customWidth="1"/>
    <col min="18" max="18" width="19.375" customWidth="1"/>
    <col min="19" max="21" width="13.125" bestFit="1" customWidth="1"/>
    <col min="22" max="22" width="13.125" customWidth="1"/>
    <col min="23" max="25" width="13.125" bestFit="1" customWidth="1"/>
    <col min="26" max="27" width="13.125" customWidth="1"/>
    <col min="28" max="30" width="13.125" bestFit="1" customWidth="1"/>
    <col min="31" max="31" width="13.125" customWidth="1"/>
    <col min="32" max="34" width="12.125" bestFit="1" customWidth="1"/>
    <col min="35" max="35" width="12.125" customWidth="1"/>
    <col min="40" max="40" width="8.625" customWidth="1"/>
    <col min="41" max="41" width="9.875" bestFit="1" customWidth="1"/>
    <col min="50" max="50" width="21.5" bestFit="1" customWidth="1"/>
  </cols>
  <sheetData>
    <row r="1" spans="1:50" x14ac:dyDescent="0.3">
      <c r="A1" s="1" t="s">
        <v>0</v>
      </c>
      <c r="B1" s="2" t="s">
        <v>2</v>
      </c>
      <c r="C1" s="2" t="s">
        <v>1</v>
      </c>
      <c r="D1" s="2" t="s">
        <v>4</v>
      </c>
      <c r="E1" s="2" t="s">
        <v>3</v>
      </c>
      <c r="F1" s="3" t="s">
        <v>5</v>
      </c>
      <c r="G1" s="3" t="s">
        <v>6</v>
      </c>
      <c r="H1" s="2" t="s">
        <v>24</v>
      </c>
      <c r="I1" s="3" t="s">
        <v>7</v>
      </c>
      <c r="J1" s="3" t="s">
        <v>8</v>
      </c>
      <c r="K1" s="2" t="s">
        <v>25</v>
      </c>
      <c r="L1" s="2" t="s">
        <v>9</v>
      </c>
      <c r="M1" s="2" t="s">
        <v>10</v>
      </c>
      <c r="N1" s="2" t="s">
        <v>23</v>
      </c>
      <c r="O1" s="8" t="s">
        <v>26</v>
      </c>
      <c r="P1" s="8" t="s">
        <v>28</v>
      </c>
      <c r="Q1" s="8" t="s">
        <v>27</v>
      </c>
      <c r="R1" s="8" t="s">
        <v>29</v>
      </c>
      <c r="S1" s="3" t="s">
        <v>11</v>
      </c>
      <c r="T1" s="3" t="s">
        <v>12</v>
      </c>
      <c r="U1" s="3" t="s">
        <v>13</v>
      </c>
      <c r="V1" s="3" t="s">
        <v>76</v>
      </c>
      <c r="W1" s="4" t="s">
        <v>17</v>
      </c>
      <c r="X1" s="4" t="s">
        <v>18</v>
      </c>
      <c r="Y1" s="4" t="s">
        <v>19</v>
      </c>
      <c r="Z1" s="4" t="s">
        <v>75</v>
      </c>
      <c r="AA1" s="16"/>
      <c r="AB1" s="5" t="s">
        <v>14</v>
      </c>
      <c r="AC1" s="5" t="s">
        <v>15</v>
      </c>
      <c r="AD1" s="5" t="s">
        <v>16</v>
      </c>
      <c r="AE1" s="5" t="s">
        <v>80</v>
      </c>
      <c r="AF1" s="6" t="s">
        <v>20</v>
      </c>
      <c r="AG1" s="6" t="s">
        <v>21</v>
      </c>
      <c r="AH1" s="6" t="s">
        <v>22</v>
      </c>
      <c r="AI1" s="6" t="s">
        <v>79</v>
      </c>
      <c r="AK1" s="6" t="s">
        <v>30</v>
      </c>
      <c r="AL1" s="6" t="s">
        <v>31</v>
      </c>
      <c r="AM1" s="6" t="s">
        <v>32</v>
      </c>
      <c r="AN1" s="6" t="s">
        <v>81</v>
      </c>
      <c r="AO1" s="6" t="s">
        <v>33</v>
      </c>
      <c r="AQ1" s="6" t="s">
        <v>30</v>
      </c>
      <c r="AR1" s="6" t="s">
        <v>31</v>
      </c>
      <c r="AS1" s="6" t="s">
        <v>32</v>
      </c>
      <c r="AT1" s="6" t="s">
        <v>82</v>
      </c>
      <c r="AU1" s="6" t="s">
        <v>34</v>
      </c>
    </row>
    <row r="2" spans="1:50" x14ac:dyDescent="0.3">
      <c r="A2" s="1">
        <v>1</v>
      </c>
      <c r="B2" s="2">
        <v>1</v>
      </c>
      <c r="C2">
        <v>25</v>
      </c>
      <c r="D2">
        <v>70</v>
      </c>
      <c r="E2">
        <v>183</v>
      </c>
      <c r="F2">
        <v>51.5</v>
      </c>
      <c r="G2">
        <v>53.5</v>
      </c>
      <c r="H2">
        <f>AVERAGE(F2:G2)</f>
        <v>52.5</v>
      </c>
      <c r="I2">
        <v>60.5</v>
      </c>
      <c r="J2">
        <v>60</v>
      </c>
      <c r="K2">
        <f>AVERAGE(I2:J2)</f>
        <v>60.25</v>
      </c>
      <c r="L2">
        <v>111.99</v>
      </c>
      <c r="M2">
        <v>120</v>
      </c>
      <c r="N2">
        <f>M2-L2</f>
        <v>8.0100000000000051</v>
      </c>
      <c r="O2" s="10">
        <v>-0.85401000000000005</v>
      </c>
      <c r="P2" s="10">
        <v>-1.39828</v>
      </c>
      <c r="Q2" s="10">
        <v>-0.91268800000000005</v>
      </c>
      <c r="R2" s="10">
        <v>-1.6548099999999999</v>
      </c>
      <c r="S2" s="12">
        <v>5.6</v>
      </c>
      <c r="T2" s="12">
        <v>4.8499999999999996</v>
      </c>
      <c r="U2" s="19">
        <v>4.84</v>
      </c>
      <c r="V2" s="18"/>
      <c r="W2" s="12">
        <v>4.3899999999999997</v>
      </c>
      <c r="X2" s="19">
        <v>3.59</v>
      </c>
      <c r="Y2" s="18">
        <v>3.47</v>
      </c>
      <c r="AA2" s="17"/>
      <c r="AB2" s="13">
        <v>4.9000000000000004</v>
      </c>
      <c r="AC2" s="12">
        <v>4.16</v>
      </c>
      <c r="AD2" s="37">
        <v>4.16</v>
      </c>
      <c r="AF2" s="11">
        <v>4.1500000000000004</v>
      </c>
      <c r="AG2" s="7">
        <v>3.46</v>
      </c>
      <c r="AH2">
        <v>3.27</v>
      </c>
      <c r="AK2">
        <f t="shared" ref="AK2:AN36" si="0">AB2-S2</f>
        <v>-0.69999999999999929</v>
      </c>
      <c r="AL2">
        <f t="shared" si="0"/>
        <v>-0.6899999999999995</v>
      </c>
      <c r="AM2">
        <f t="shared" si="0"/>
        <v>-0.67999999999999972</v>
      </c>
      <c r="AN2" s="36"/>
      <c r="AO2" s="18">
        <f>AVERAGE(AK2:AN2)</f>
        <v>-0.6899999999999995</v>
      </c>
      <c r="AQ2">
        <f t="shared" ref="AQ2:AT36" si="1">AF2-W2</f>
        <v>-0.23999999999999932</v>
      </c>
      <c r="AR2">
        <f t="shared" si="1"/>
        <v>-0.12999999999999989</v>
      </c>
      <c r="AS2">
        <f t="shared" si="1"/>
        <v>-0.20000000000000018</v>
      </c>
      <c r="AU2" s="18">
        <f>AVERAGE(AQ2:AT2)</f>
        <v>-0.18999999999999981</v>
      </c>
      <c r="AW2" s="18"/>
      <c r="AX2" s="42"/>
    </row>
    <row r="3" spans="1:50" x14ac:dyDescent="0.3">
      <c r="A3" s="1">
        <v>2</v>
      </c>
      <c r="B3" s="2">
        <v>1</v>
      </c>
      <c r="C3">
        <v>25</v>
      </c>
      <c r="D3">
        <v>78</v>
      </c>
      <c r="E3">
        <v>179</v>
      </c>
      <c r="F3">
        <v>49</v>
      </c>
      <c r="G3">
        <v>48.5</v>
      </c>
      <c r="H3">
        <f t="shared" ref="H3:H37" si="2">AVERAGE(F3:G3)</f>
        <v>48.75</v>
      </c>
      <c r="I3">
        <v>52.5</v>
      </c>
      <c r="J3">
        <v>50</v>
      </c>
      <c r="K3">
        <f t="shared" ref="K3:K37" si="3">AVERAGE(I3:J3)</f>
        <v>51.25</v>
      </c>
      <c r="L3">
        <v>34.07</v>
      </c>
      <c r="M3">
        <v>41.89</v>
      </c>
      <c r="N3">
        <f t="shared" ref="N3:N37" si="4">M3-L3</f>
        <v>7.82</v>
      </c>
      <c r="O3" s="10">
        <v>-8.8738600000000008E-3</v>
      </c>
      <c r="P3" s="10">
        <v>-2.6768199999999999E-3</v>
      </c>
      <c r="Q3" s="10">
        <v>-4.3651000000000002E-3</v>
      </c>
      <c r="R3" s="10">
        <v>-1.2261500000000001E-3</v>
      </c>
      <c r="S3" s="19">
        <v>4.9000000000000004</v>
      </c>
      <c r="T3" s="19">
        <v>3.84</v>
      </c>
      <c r="U3" s="19">
        <v>4.8099999999999996</v>
      </c>
      <c r="V3" s="19"/>
      <c r="W3" s="19">
        <v>3.9</v>
      </c>
      <c r="X3" s="19">
        <v>3.13</v>
      </c>
      <c r="Y3" s="43">
        <v>4.68</v>
      </c>
      <c r="Z3" s="7"/>
      <c r="AA3" s="17"/>
      <c r="AB3" s="14">
        <v>4.1500000000000004</v>
      </c>
      <c r="AC3" s="7">
        <v>3.57</v>
      </c>
      <c r="AD3" s="7">
        <v>4.17</v>
      </c>
      <c r="AE3" s="7"/>
      <c r="AF3" s="7">
        <v>3.56</v>
      </c>
      <c r="AG3" s="7">
        <v>2.79</v>
      </c>
      <c r="AH3" s="44">
        <v>4.34</v>
      </c>
      <c r="AI3" s="7"/>
      <c r="AK3">
        <f t="shared" si="0"/>
        <v>-0.75</v>
      </c>
      <c r="AL3">
        <f t="shared" si="0"/>
        <v>-0.27</v>
      </c>
      <c r="AM3">
        <f t="shared" si="0"/>
        <v>-0.63999999999999968</v>
      </c>
      <c r="AO3" s="18">
        <f t="shared" ref="AO3:AO37" si="5">AVERAGE(AK3:AN3)</f>
        <v>-0.55333333333333323</v>
      </c>
      <c r="AQ3">
        <f t="shared" si="1"/>
        <v>-0.33999999999999986</v>
      </c>
      <c r="AR3">
        <f t="shared" si="1"/>
        <v>-0.33999999999999986</v>
      </c>
      <c r="AS3">
        <f t="shared" si="1"/>
        <v>-0.33999999999999986</v>
      </c>
      <c r="AU3" s="18">
        <f t="shared" ref="AU3:AU37" si="6">AVERAGE(AQ3:AT3)</f>
        <v>-0.33999999999999986</v>
      </c>
      <c r="AW3" s="18"/>
      <c r="AX3" s="42"/>
    </row>
    <row r="4" spans="1:50" x14ac:dyDescent="0.3">
      <c r="A4" s="1">
        <v>3</v>
      </c>
      <c r="B4" s="2">
        <v>2</v>
      </c>
      <c r="C4">
        <v>22</v>
      </c>
      <c r="D4">
        <v>65</v>
      </c>
      <c r="E4">
        <v>163</v>
      </c>
      <c r="F4">
        <v>62.5</v>
      </c>
      <c r="G4">
        <v>65.5</v>
      </c>
      <c r="H4">
        <f t="shared" si="2"/>
        <v>64</v>
      </c>
      <c r="I4">
        <v>65</v>
      </c>
      <c r="J4">
        <v>66</v>
      </c>
      <c r="K4">
        <f t="shared" si="3"/>
        <v>65.5</v>
      </c>
      <c r="L4">
        <v>80.099999999999994</v>
      </c>
      <c r="M4">
        <v>102.35</v>
      </c>
      <c r="N4">
        <f t="shared" si="4"/>
        <v>22.25</v>
      </c>
      <c r="O4" s="10">
        <v>-0.78576699999999999</v>
      </c>
      <c r="P4" s="10">
        <v>-1.3376600000000001E-3</v>
      </c>
      <c r="Q4" s="10">
        <v>-7.2745600000000002E-3</v>
      </c>
      <c r="R4" s="10">
        <v>2.10779E-3</v>
      </c>
      <c r="S4" s="19">
        <v>4.96</v>
      </c>
      <c r="T4" s="19">
        <v>3.7</v>
      </c>
      <c r="U4" s="19">
        <v>3.57</v>
      </c>
      <c r="V4" s="19">
        <v>3.5</v>
      </c>
      <c r="W4" s="19">
        <v>2.9</v>
      </c>
      <c r="X4" s="19">
        <v>4.18</v>
      </c>
      <c r="Y4" s="19">
        <v>4.3499999999999996</v>
      </c>
      <c r="Z4" s="7"/>
      <c r="AA4" s="17"/>
      <c r="AB4" s="14">
        <v>4.76</v>
      </c>
      <c r="AC4" s="7">
        <v>3.68</v>
      </c>
      <c r="AD4" s="7">
        <v>3.42</v>
      </c>
      <c r="AE4" s="7">
        <v>3.3</v>
      </c>
      <c r="AF4" s="7">
        <v>2.71</v>
      </c>
      <c r="AG4" s="7">
        <v>3.94</v>
      </c>
      <c r="AH4" s="7">
        <v>4.05</v>
      </c>
      <c r="AI4" s="7"/>
      <c r="AK4">
        <f t="shared" si="0"/>
        <v>-0.20000000000000018</v>
      </c>
      <c r="AL4">
        <f t="shared" si="0"/>
        <v>-2.0000000000000018E-2</v>
      </c>
      <c r="AM4">
        <f t="shared" si="0"/>
        <v>-0.14999999999999991</v>
      </c>
      <c r="AN4">
        <f t="shared" si="0"/>
        <v>-0.20000000000000018</v>
      </c>
      <c r="AO4" s="18">
        <f t="shared" si="5"/>
        <v>-0.14250000000000007</v>
      </c>
      <c r="AQ4">
        <f t="shared" si="1"/>
        <v>-0.18999999999999995</v>
      </c>
      <c r="AR4">
        <f t="shared" si="1"/>
        <v>-0.23999999999999977</v>
      </c>
      <c r="AS4">
        <f t="shared" si="1"/>
        <v>-0.29999999999999982</v>
      </c>
      <c r="AU4" s="18">
        <f t="shared" si="6"/>
        <v>-0.24333333333333318</v>
      </c>
      <c r="AW4" s="18"/>
      <c r="AX4" s="42"/>
    </row>
    <row r="5" spans="1:50" x14ac:dyDescent="0.3">
      <c r="A5" s="1">
        <v>4</v>
      </c>
      <c r="B5" s="2">
        <v>1</v>
      </c>
      <c r="C5">
        <v>24</v>
      </c>
      <c r="D5">
        <v>79</v>
      </c>
      <c r="E5">
        <v>176</v>
      </c>
      <c r="F5">
        <v>44</v>
      </c>
      <c r="G5">
        <v>41</v>
      </c>
      <c r="H5">
        <f t="shared" si="2"/>
        <v>42.5</v>
      </c>
      <c r="I5">
        <v>47</v>
      </c>
      <c r="J5">
        <v>47</v>
      </c>
      <c r="K5">
        <f t="shared" si="3"/>
        <v>47</v>
      </c>
      <c r="L5">
        <v>106.45</v>
      </c>
      <c r="M5">
        <v>92.05</v>
      </c>
      <c r="N5">
        <f t="shared" si="4"/>
        <v>-14.400000000000006</v>
      </c>
      <c r="O5" s="10">
        <v>-1.5453999999999999E-3</v>
      </c>
      <c r="P5" s="10">
        <v>-8.8929899999999997E-4</v>
      </c>
      <c r="Q5" s="10">
        <v>3.3285300000000001E-3</v>
      </c>
      <c r="R5" s="10">
        <v>-0.31365799999999999</v>
      </c>
      <c r="S5" s="22">
        <v>3.53</v>
      </c>
      <c r="T5" s="22">
        <v>3.49</v>
      </c>
      <c r="U5" s="22">
        <v>3.72</v>
      </c>
      <c r="V5" s="18"/>
      <c r="W5" s="22">
        <v>3.38</v>
      </c>
      <c r="X5" s="18">
        <v>5.12</v>
      </c>
      <c r="Y5" s="18">
        <v>3.55</v>
      </c>
      <c r="AA5" s="17"/>
      <c r="AB5" s="15">
        <v>2.5</v>
      </c>
      <c r="AC5" s="15">
        <v>2.44</v>
      </c>
      <c r="AD5" s="15">
        <v>2.68</v>
      </c>
      <c r="AF5" s="15">
        <v>2.5</v>
      </c>
      <c r="AG5" s="15">
        <v>4.0599999999999996</v>
      </c>
      <c r="AH5" s="15">
        <v>2.8</v>
      </c>
      <c r="AK5">
        <f t="shared" si="0"/>
        <v>-1.0299999999999998</v>
      </c>
      <c r="AL5">
        <f t="shared" si="0"/>
        <v>-1.0500000000000003</v>
      </c>
      <c r="AM5">
        <f t="shared" si="0"/>
        <v>-1.04</v>
      </c>
      <c r="AO5" s="18">
        <f t="shared" si="5"/>
        <v>-1.04</v>
      </c>
      <c r="AQ5">
        <f t="shared" si="1"/>
        <v>-0.87999999999999989</v>
      </c>
      <c r="AR5">
        <f t="shared" si="1"/>
        <v>-1.0600000000000005</v>
      </c>
      <c r="AS5">
        <f t="shared" si="1"/>
        <v>-0.75</v>
      </c>
      <c r="AU5" s="18">
        <f t="shared" si="6"/>
        <v>-0.89666666666666683</v>
      </c>
      <c r="AW5" s="18"/>
      <c r="AX5" s="42"/>
    </row>
    <row r="6" spans="1:50" x14ac:dyDescent="0.3">
      <c r="A6" s="1">
        <v>5</v>
      </c>
      <c r="B6" s="2">
        <v>1</v>
      </c>
      <c r="C6">
        <v>23</v>
      </c>
      <c r="D6">
        <v>54</v>
      </c>
      <c r="E6">
        <v>172</v>
      </c>
      <c r="F6">
        <v>45</v>
      </c>
      <c r="G6">
        <v>42</v>
      </c>
      <c r="H6">
        <f t="shared" si="2"/>
        <v>43.5</v>
      </c>
      <c r="I6">
        <v>44</v>
      </c>
      <c r="J6">
        <v>45</v>
      </c>
      <c r="K6">
        <f t="shared" si="3"/>
        <v>44.5</v>
      </c>
      <c r="L6">
        <v>103.8</v>
      </c>
      <c r="M6">
        <v>106.4</v>
      </c>
      <c r="N6">
        <f t="shared" si="4"/>
        <v>2.6000000000000085</v>
      </c>
      <c r="O6" s="10">
        <v>-0.61963900000000005</v>
      </c>
      <c r="P6" s="10">
        <v>-1.2074</v>
      </c>
      <c r="Q6" s="10">
        <v>-1.09185</v>
      </c>
      <c r="R6" s="10">
        <v>-0.54211900000000002</v>
      </c>
      <c r="S6" s="22">
        <v>2.2400000000000002</v>
      </c>
      <c r="T6" s="45">
        <v>2.59</v>
      </c>
      <c r="U6" s="45">
        <v>3.99</v>
      </c>
      <c r="V6" s="18"/>
      <c r="W6" s="18">
        <v>1.61</v>
      </c>
      <c r="X6" s="20"/>
      <c r="Y6" s="18">
        <v>3.52</v>
      </c>
      <c r="Z6" s="18">
        <v>3.26</v>
      </c>
      <c r="AA6" s="17"/>
      <c r="AB6" s="15">
        <v>1.99</v>
      </c>
      <c r="AC6" s="46">
        <v>2.2400000000000002</v>
      </c>
      <c r="AD6" s="46">
        <v>2.5299999999999998</v>
      </c>
      <c r="AF6">
        <v>1.37</v>
      </c>
      <c r="AG6" s="21"/>
      <c r="AH6">
        <v>2.06</v>
      </c>
      <c r="AI6">
        <v>2.92</v>
      </c>
      <c r="AK6">
        <f t="shared" si="0"/>
        <v>-0.25000000000000022</v>
      </c>
      <c r="AL6">
        <f t="shared" ref="AL6" si="7">AC6-T6</f>
        <v>-0.34999999999999964</v>
      </c>
      <c r="AM6">
        <f t="shared" ref="AM6" si="8">AD6-U6</f>
        <v>-1.4600000000000004</v>
      </c>
      <c r="AO6" s="18">
        <f t="shared" si="5"/>
        <v>-0.68666666666666687</v>
      </c>
      <c r="AQ6">
        <f t="shared" si="1"/>
        <v>-0.24</v>
      </c>
      <c r="AR6" s="21"/>
      <c r="AS6">
        <f t="shared" si="1"/>
        <v>-1.46</v>
      </c>
      <c r="AT6">
        <f t="shared" si="1"/>
        <v>-0.33999999999999986</v>
      </c>
      <c r="AU6" s="18">
        <f t="shared" si="6"/>
        <v>-0.68</v>
      </c>
      <c r="AW6" s="18"/>
      <c r="AX6" s="42"/>
    </row>
    <row r="7" spans="1:50" x14ac:dyDescent="0.3">
      <c r="A7" s="1">
        <v>6</v>
      </c>
      <c r="B7" s="2">
        <v>1</v>
      </c>
      <c r="C7">
        <v>28</v>
      </c>
      <c r="D7">
        <v>66</v>
      </c>
      <c r="E7">
        <v>173</v>
      </c>
      <c r="F7">
        <v>60.5</v>
      </c>
      <c r="G7">
        <v>64</v>
      </c>
      <c r="H7">
        <f t="shared" si="2"/>
        <v>62.25</v>
      </c>
      <c r="I7">
        <v>61</v>
      </c>
      <c r="J7">
        <v>66</v>
      </c>
      <c r="K7">
        <f t="shared" si="3"/>
        <v>63.5</v>
      </c>
      <c r="L7">
        <v>120</v>
      </c>
      <c r="M7">
        <v>115.01</v>
      </c>
      <c r="N7">
        <f t="shared" si="4"/>
        <v>-4.9899999999999949</v>
      </c>
      <c r="O7" s="10">
        <v>-0.69456099999999998</v>
      </c>
      <c r="P7" s="10">
        <v>-0.49193199999999998</v>
      </c>
      <c r="Q7" s="10">
        <v>-1.3073600000000001</v>
      </c>
      <c r="R7" s="10">
        <v>-1.0676000000000001</v>
      </c>
      <c r="S7" s="18">
        <v>2.35</v>
      </c>
      <c r="T7" s="18">
        <v>2.87</v>
      </c>
      <c r="U7" s="18">
        <v>2.39</v>
      </c>
      <c r="V7" s="18">
        <v>2.2799999999999998</v>
      </c>
      <c r="W7" s="18">
        <v>3.4</v>
      </c>
      <c r="X7" s="18">
        <v>3.27</v>
      </c>
      <c r="Y7" s="18">
        <v>2.98</v>
      </c>
      <c r="Z7" s="18">
        <v>2.92</v>
      </c>
      <c r="AA7" s="17"/>
      <c r="AB7" s="15">
        <v>2.59</v>
      </c>
      <c r="AC7">
        <v>3.48</v>
      </c>
      <c r="AD7">
        <v>2.4300000000000002</v>
      </c>
      <c r="AE7">
        <v>2.36</v>
      </c>
      <c r="AF7">
        <v>3.3</v>
      </c>
      <c r="AG7">
        <v>3.31</v>
      </c>
      <c r="AH7">
        <v>3.14</v>
      </c>
      <c r="AI7">
        <v>3.18</v>
      </c>
      <c r="AK7">
        <f t="shared" si="0"/>
        <v>0.23999999999999977</v>
      </c>
      <c r="AL7">
        <f t="shared" si="0"/>
        <v>0.60999999999999988</v>
      </c>
      <c r="AM7">
        <f t="shared" si="0"/>
        <v>4.0000000000000036E-2</v>
      </c>
      <c r="AN7">
        <f t="shared" si="0"/>
        <v>8.0000000000000071E-2</v>
      </c>
      <c r="AO7" s="18">
        <f t="shared" si="5"/>
        <v>0.24249999999999994</v>
      </c>
      <c r="AQ7">
        <f t="shared" si="1"/>
        <v>-0.10000000000000009</v>
      </c>
      <c r="AR7">
        <f t="shared" si="1"/>
        <v>4.0000000000000036E-2</v>
      </c>
      <c r="AS7">
        <f t="shared" si="1"/>
        <v>0.16000000000000014</v>
      </c>
      <c r="AT7">
        <f t="shared" si="1"/>
        <v>0.26000000000000023</v>
      </c>
      <c r="AU7" s="18">
        <f t="shared" si="6"/>
        <v>9.000000000000008E-2</v>
      </c>
      <c r="AW7" s="18"/>
      <c r="AX7" s="42"/>
    </row>
    <row r="8" spans="1:50" x14ac:dyDescent="0.3">
      <c r="A8" s="1">
        <v>7</v>
      </c>
      <c r="B8" s="2">
        <v>2</v>
      </c>
      <c r="C8">
        <v>21</v>
      </c>
      <c r="F8">
        <v>41</v>
      </c>
      <c r="G8">
        <v>40</v>
      </c>
      <c r="H8">
        <f t="shared" si="2"/>
        <v>40.5</v>
      </c>
      <c r="I8">
        <v>44</v>
      </c>
      <c r="J8">
        <v>48</v>
      </c>
      <c r="K8">
        <f t="shared" si="3"/>
        <v>46</v>
      </c>
      <c r="L8">
        <v>81.36</v>
      </c>
      <c r="M8">
        <v>66.02</v>
      </c>
      <c r="N8">
        <f t="shared" si="4"/>
        <v>-15.340000000000003</v>
      </c>
      <c r="O8" s="10">
        <v>-1.6811300000000001E-3</v>
      </c>
      <c r="P8" s="10">
        <v>8.5009000000000001E-2</v>
      </c>
      <c r="Q8" s="10">
        <v>5.1296800000000002E-3</v>
      </c>
      <c r="R8" s="10">
        <v>-0.162578</v>
      </c>
      <c r="S8" s="18">
        <v>5.09</v>
      </c>
      <c r="T8" s="18">
        <v>4.47</v>
      </c>
      <c r="U8" s="18">
        <v>3.35</v>
      </c>
      <c r="V8" s="18"/>
      <c r="W8" s="18">
        <v>3.72</v>
      </c>
      <c r="X8">
        <v>3.69</v>
      </c>
      <c r="Y8" s="18">
        <v>3.59</v>
      </c>
      <c r="AA8" s="17"/>
      <c r="AB8" s="15">
        <v>4.4400000000000004</v>
      </c>
      <c r="AC8">
        <v>3.67</v>
      </c>
      <c r="AD8">
        <v>2.7</v>
      </c>
      <c r="AF8">
        <v>2.4700000000000002</v>
      </c>
      <c r="AG8">
        <v>2.58</v>
      </c>
      <c r="AH8">
        <v>2.65</v>
      </c>
      <c r="AK8">
        <f t="shared" si="0"/>
        <v>-0.64999999999999947</v>
      </c>
      <c r="AL8">
        <f t="shared" si="0"/>
        <v>-0.79999999999999982</v>
      </c>
      <c r="AM8">
        <f t="shared" si="0"/>
        <v>-0.64999999999999991</v>
      </c>
      <c r="AO8" s="18">
        <f t="shared" si="5"/>
        <v>-0.69999999999999973</v>
      </c>
      <c r="AQ8">
        <f t="shared" si="1"/>
        <v>-1.25</v>
      </c>
      <c r="AR8">
        <f t="shared" si="1"/>
        <v>-1.1099999999999999</v>
      </c>
      <c r="AS8">
        <f t="shared" si="1"/>
        <v>-0.94</v>
      </c>
      <c r="AU8" s="18">
        <f t="shared" si="6"/>
        <v>-1.0999999999999999</v>
      </c>
      <c r="AW8" s="18"/>
      <c r="AX8" s="42"/>
    </row>
    <row r="9" spans="1:50" x14ac:dyDescent="0.3">
      <c r="A9" s="1">
        <v>8</v>
      </c>
      <c r="B9" s="2">
        <v>2</v>
      </c>
      <c r="C9">
        <v>22</v>
      </c>
      <c r="D9">
        <v>51</v>
      </c>
      <c r="E9">
        <v>158</v>
      </c>
      <c r="F9">
        <v>66</v>
      </c>
      <c r="G9">
        <v>67.5</v>
      </c>
      <c r="H9">
        <f t="shared" si="2"/>
        <v>66.75</v>
      </c>
      <c r="I9">
        <v>65.5</v>
      </c>
      <c r="J9">
        <v>66</v>
      </c>
      <c r="K9">
        <f t="shared" si="3"/>
        <v>65.75</v>
      </c>
      <c r="L9">
        <v>120</v>
      </c>
      <c r="M9">
        <v>120</v>
      </c>
      <c r="N9">
        <f t="shared" si="4"/>
        <v>0</v>
      </c>
      <c r="O9" s="10">
        <v>-1.78166E-3</v>
      </c>
      <c r="P9" s="10">
        <v>-1.2942699999999999E-3</v>
      </c>
      <c r="Q9" s="10">
        <v>-4.9936100000000003E-4</v>
      </c>
      <c r="R9" s="10">
        <v>-0.51497300000000001</v>
      </c>
      <c r="S9" s="18">
        <v>3.21</v>
      </c>
      <c r="T9" s="18">
        <v>3.7</v>
      </c>
      <c r="U9" s="18">
        <v>2.8</v>
      </c>
      <c r="V9" s="18">
        <v>3.4</v>
      </c>
      <c r="W9" s="18">
        <v>5.65</v>
      </c>
      <c r="X9" s="18">
        <v>4.1100000000000003</v>
      </c>
      <c r="Y9" s="18">
        <v>4.09</v>
      </c>
      <c r="Z9" s="18">
        <v>6.87</v>
      </c>
      <c r="AA9" s="17"/>
      <c r="AB9" s="15">
        <v>3.03</v>
      </c>
      <c r="AC9">
        <v>3.5</v>
      </c>
      <c r="AD9">
        <v>2.5</v>
      </c>
      <c r="AE9">
        <v>3.23</v>
      </c>
      <c r="AF9">
        <v>5.5</v>
      </c>
      <c r="AG9">
        <v>3.83</v>
      </c>
      <c r="AH9">
        <v>3.97</v>
      </c>
      <c r="AI9">
        <v>6.82</v>
      </c>
      <c r="AK9">
        <f t="shared" si="0"/>
        <v>-0.18000000000000016</v>
      </c>
      <c r="AL9">
        <f t="shared" si="0"/>
        <v>-0.20000000000000018</v>
      </c>
      <c r="AM9">
        <f t="shared" si="0"/>
        <v>-0.29999999999999982</v>
      </c>
      <c r="AN9">
        <f t="shared" si="0"/>
        <v>-0.16999999999999993</v>
      </c>
      <c r="AO9" s="18">
        <f t="shared" si="5"/>
        <v>-0.21250000000000002</v>
      </c>
      <c r="AQ9">
        <f t="shared" si="1"/>
        <v>-0.15000000000000036</v>
      </c>
      <c r="AR9">
        <f t="shared" si="1"/>
        <v>-0.28000000000000025</v>
      </c>
      <c r="AS9">
        <f t="shared" si="1"/>
        <v>-0.11999999999999966</v>
      </c>
      <c r="AT9">
        <f t="shared" si="1"/>
        <v>-4.9999999999999822E-2</v>
      </c>
      <c r="AU9" s="18">
        <f t="shared" si="6"/>
        <v>-0.15000000000000002</v>
      </c>
      <c r="AW9" s="18"/>
      <c r="AX9" s="42"/>
    </row>
    <row r="10" spans="1:50" s="25" customFormat="1" x14ac:dyDescent="0.3">
      <c r="A10" s="23">
        <v>9</v>
      </c>
      <c r="B10" s="24">
        <v>2</v>
      </c>
      <c r="C10" s="25">
        <v>20</v>
      </c>
      <c r="D10" s="25">
        <v>68</v>
      </c>
      <c r="E10" s="25">
        <v>165.1</v>
      </c>
      <c r="F10" s="25">
        <v>67.5</v>
      </c>
      <c r="G10" s="25">
        <v>67.5</v>
      </c>
      <c r="H10" s="25">
        <f t="shared" si="2"/>
        <v>67.5</v>
      </c>
      <c r="I10" s="25">
        <v>69.5</v>
      </c>
      <c r="J10" s="25">
        <v>70.5</v>
      </c>
      <c r="K10" s="25">
        <f t="shared" si="3"/>
        <v>70</v>
      </c>
      <c r="L10" s="25">
        <v>104.83</v>
      </c>
      <c r="M10" s="25">
        <v>76.849999999999994</v>
      </c>
      <c r="N10" s="25">
        <f t="shared" si="4"/>
        <v>-27.980000000000004</v>
      </c>
      <c r="O10" s="26">
        <v>-2.8905799999999999</v>
      </c>
      <c r="P10" s="26">
        <v>-3.2533300000000001</v>
      </c>
      <c r="Q10" s="26">
        <v>-1.08704</v>
      </c>
      <c r="R10" s="26">
        <v>-0.59220499999999998</v>
      </c>
      <c r="S10" s="30">
        <v>4.5599999999999996</v>
      </c>
      <c r="T10" s="30">
        <v>4.79</v>
      </c>
      <c r="U10" s="30">
        <v>5.68</v>
      </c>
      <c r="V10" s="30"/>
      <c r="W10" s="30">
        <v>4.17</v>
      </c>
      <c r="X10" s="30">
        <v>4.62</v>
      </c>
      <c r="Y10" s="30">
        <v>4.63</v>
      </c>
      <c r="AA10" s="32"/>
      <c r="AB10" s="34">
        <v>4.33</v>
      </c>
      <c r="AC10" s="25">
        <v>4.1399999999999997</v>
      </c>
      <c r="AD10" s="25">
        <v>5.2</v>
      </c>
      <c r="AF10" s="25">
        <v>4.3499999999999996</v>
      </c>
      <c r="AG10" s="25">
        <v>4.79</v>
      </c>
      <c r="AH10" s="25">
        <v>4.6100000000000003</v>
      </c>
      <c r="AK10" s="25">
        <f t="shared" si="0"/>
        <v>-0.22999999999999954</v>
      </c>
      <c r="AL10" s="25">
        <f t="shared" si="0"/>
        <v>-0.65000000000000036</v>
      </c>
      <c r="AM10" s="25">
        <f t="shared" si="0"/>
        <v>-0.47999999999999954</v>
      </c>
      <c r="AO10" s="18">
        <f t="shared" si="5"/>
        <v>-0.45333333333333314</v>
      </c>
      <c r="AQ10" s="25">
        <f t="shared" si="1"/>
        <v>0.17999999999999972</v>
      </c>
      <c r="AR10" s="25">
        <f t="shared" si="1"/>
        <v>0.16999999999999993</v>
      </c>
      <c r="AS10" s="25">
        <f t="shared" si="1"/>
        <v>-1.9999999999999574E-2</v>
      </c>
      <c r="AU10" s="18">
        <f t="shared" si="6"/>
        <v>0.11000000000000003</v>
      </c>
      <c r="AW10" s="30"/>
      <c r="AX10" s="42"/>
    </row>
    <row r="11" spans="1:50" s="25" customFormat="1" x14ac:dyDescent="0.3">
      <c r="A11" s="23">
        <v>10</v>
      </c>
      <c r="B11" s="24">
        <v>1</v>
      </c>
      <c r="C11" s="25">
        <v>20</v>
      </c>
      <c r="D11" s="25">
        <v>63</v>
      </c>
      <c r="E11" s="25">
        <v>179</v>
      </c>
      <c r="F11" s="25">
        <v>54</v>
      </c>
      <c r="G11" s="25">
        <v>54.5</v>
      </c>
      <c r="H11" s="25">
        <f t="shared" si="2"/>
        <v>54.25</v>
      </c>
      <c r="I11" s="25">
        <v>56</v>
      </c>
      <c r="J11" s="25">
        <v>56</v>
      </c>
      <c r="K11" s="25">
        <f t="shared" si="3"/>
        <v>56</v>
      </c>
      <c r="L11" s="25">
        <v>120</v>
      </c>
      <c r="M11" s="25">
        <v>120</v>
      </c>
      <c r="N11" s="25">
        <f t="shared" si="4"/>
        <v>0</v>
      </c>
      <c r="O11" s="26">
        <v>-2.1755599999999999</v>
      </c>
      <c r="P11" s="26">
        <v>-1.65781</v>
      </c>
      <c r="Q11" s="26">
        <v>-1.73699</v>
      </c>
      <c r="R11" s="26">
        <v>-1.95858</v>
      </c>
      <c r="S11" s="30">
        <v>4.22</v>
      </c>
      <c r="T11" s="30">
        <v>4.12</v>
      </c>
      <c r="U11" s="30">
        <v>4.22</v>
      </c>
      <c r="V11" s="30"/>
      <c r="W11" s="30">
        <v>3.48</v>
      </c>
      <c r="X11" s="30">
        <v>4</v>
      </c>
      <c r="Y11" s="30">
        <v>5.36</v>
      </c>
      <c r="AA11" s="32"/>
      <c r="AB11" s="34">
        <v>3.75</v>
      </c>
      <c r="AC11" s="25">
        <v>3.47</v>
      </c>
      <c r="AD11" s="25">
        <v>3.68</v>
      </c>
      <c r="AF11" s="25">
        <v>3.44</v>
      </c>
      <c r="AG11" s="25">
        <v>3.6</v>
      </c>
      <c r="AH11" s="25">
        <v>5.29</v>
      </c>
      <c r="AK11" s="25">
        <f t="shared" si="0"/>
        <v>-0.46999999999999975</v>
      </c>
      <c r="AL11" s="25">
        <f t="shared" si="0"/>
        <v>-0.64999999999999991</v>
      </c>
      <c r="AM11" s="25">
        <f t="shared" si="0"/>
        <v>-0.53999999999999959</v>
      </c>
      <c r="AO11" s="18">
        <f t="shared" si="5"/>
        <v>-0.55333333333333312</v>
      </c>
      <c r="AQ11" s="25">
        <f t="shared" si="1"/>
        <v>-4.0000000000000036E-2</v>
      </c>
      <c r="AR11" s="25">
        <f t="shared" si="1"/>
        <v>-0.39999999999999991</v>
      </c>
      <c r="AS11" s="25">
        <f t="shared" si="1"/>
        <v>-7.0000000000000284E-2</v>
      </c>
      <c r="AU11" s="18">
        <f t="shared" si="6"/>
        <v>-0.17000000000000007</v>
      </c>
      <c r="AW11" s="30"/>
      <c r="AX11" s="42"/>
    </row>
    <row r="12" spans="1:50" x14ac:dyDescent="0.3">
      <c r="A12" s="1">
        <v>11</v>
      </c>
      <c r="B12" s="2">
        <v>1</v>
      </c>
      <c r="C12">
        <v>21</v>
      </c>
      <c r="D12">
        <v>72</v>
      </c>
      <c r="E12">
        <v>173</v>
      </c>
      <c r="F12">
        <v>76</v>
      </c>
      <c r="G12">
        <v>74</v>
      </c>
      <c r="H12">
        <f t="shared" si="2"/>
        <v>75</v>
      </c>
      <c r="I12">
        <v>73.5</v>
      </c>
      <c r="J12">
        <v>74</v>
      </c>
      <c r="K12">
        <f t="shared" si="3"/>
        <v>73.75</v>
      </c>
      <c r="L12">
        <v>52.79</v>
      </c>
      <c r="M12">
        <v>46.67</v>
      </c>
      <c r="N12">
        <f t="shared" si="4"/>
        <v>-6.1199999999999974</v>
      </c>
      <c r="O12" s="10">
        <v>-1.11382</v>
      </c>
      <c r="P12" s="10">
        <v>-1.5064299999999999</v>
      </c>
      <c r="Q12" s="10">
        <v>-1.6487799999999999</v>
      </c>
      <c r="R12" s="10">
        <v>-3.74919</v>
      </c>
      <c r="S12" s="18"/>
      <c r="T12" s="18">
        <v>3.99</v>
      </c>
      <c r="U12" s="18">
        <v>3.98</v>
      </c>
      <c r="V12" s="18">
        <v>4.46</v>
      </c>
      <c r="W12" s="18">
        <v>3.6</v>
      </c>
      <c r="X12" s="18">
        <v>2.84</v>
      </c>
      <c r="Y12" s="18">
        <v>3.83</v>
      </c>
      <c r="Z12" s="18">
        <v>4.76</v>
      </c>
      <c r="AA12" s="17"/>
      <c r="AB12" s="15"/>
      <c r="AC12">
        <v>3.93</v>
      </c>
      <c r="AD12">
        <v>3.71</v>
      </c>
      <c r="AE12">
        <v>4.92</v>
      </c>
      <c r="AF12">
        <v>4.04</v>
      </c>
      <c r="AG12">
        <v>2.77</v>
      </c>
      <c r="AH12">
        <v>4.0999999999999996</v>
      </c>
      <c r="AI12">
        <v>4.82</v>
      </c>
      <c r="AL12">
        <f t="shared" si="0"/>
        <v>-6.0000000000000053E-2</v>
      </c>
      <c r="AM12">
        <f t="shared" si="0"/>
        <v>-0.27</v>
      </c>
      <c r="AN12">
        <f t="shared" si="0"/>
        <v>0.45999999999999996</v>
      </c>
      <c r="AO12" s="18">
        <f t="shared" si="5"/>
        <v>4.33333333333333E-2</v>
      </c>
      <c r="AQ12">
        <f t="shared" si="1"/>
        <v>0.43999999999999995</v>
      </c>
      <c r="AR12">
        <f t="shared" si="1"/>
        <v>-6.999999999999984E-2</v>
      </c>
      <c r="AS12">
        <f t="shared" si="1"/>
        <v>0.26999999999999957</v>
      </c>
      <c r="AT12">
        <f t="shared" si="1"/>
        <v>6.0000000000000497E-2</v>
      </c>
      <c r="AU12" s="18">
        <f t="shared" si="6"/>
        <v>0.17500000000000004</v>
      </c>
      <c r="AW12" s="18"/>
      <c r="AX12" s="42"/>
    </row>
    <row r="13" spans="1:50" s="25" customFormat="1" x14ac:dyDescent="0.3">
      <c r="A13" s="23">
        <v>12</v>
      </c>
      <c r="B13" s="24">
        <v>1</v>
      </c>
      <c r="C13" s="25">
        <v>23</v>
      </c>
      <c r="D13" s="25">
        <v>88</v>
      </c>
      <c r="E13" s="25">
        <v>173</v>
      </c>
      <c r="F13" s="25">
        <v>36</v>
      </c>
      <c r="G13" s="25">
        <v>36</v>
      </c>
      <c r="H13" s="25">
        <f t="shared" si="2"/>
        <v>36</v>
      </c>
      <c r="I13" s="25">
        <v>35.5</v>
      </c>
      <c r="J13" s="25">
        <v>37</v>
      </c>
      <c r="K13" s="25">
        <f t="shared" si="3"/>
        <v>36.25</v>
      </c>
      <c r="L13" s="25">
        <v>90.93</v>
      </c>
      <c r="M13" s="25">
        <v>87.27</v>
      </c>
      <c r="N13" s="25">
        <f t="shared" si="4"/>
        <v>-3.6600000000000108</v>
      </c>
      <c r="O13" s="26">
        <v>-3.04792</v>
      </c>
      <c r="P13" s="26">
        <v>-0.224357</v>
      </c>
      <c r="Q13" s="26">
        <v>-5.1776200000000001</v>
      </c>
      <c r="R13" s="26">
        <v>-4.1572800000000001</v>
      </c>
      <c r="S13" s="30">
        <v>3.73</v>
      </c>
      <c r="T13" s="30">
        <v>4.01</v>
      </c>
      <c r="U13" s="30">
        <v>3.92</v>
      </c>
      <c r="V13" s="30">
        <v>3.9</v>
      </c>
      <c r="W13" s="30">
        <v>4.45</v>
      </c>
      <c r="X13" s="30">
        <v>4.43</v>
      </c>
      <c r="Y13" s="30">
        <v>3.08</v>
      </c>
      <c r="AA13" s="32"/>
      <c r="AB13" s="35">
        <v>3.6</v>
      </c>
      <c r="AC13" s="35">
        <v>4.12</v>
      </c>
      <c r="AD13" s="25">
        <v>3.99</v>
      </c>
      <c r="AE13" s="25">
        <v>3.84</v>
      </c>
      <c r="AF13" s="25">
        <v>4.3499999999999996</v>
      </c>
      <c r="AG13" s="25">
        <v>4.32</v>
      </c>
      <c r="AH13" s="25">
        <v>2.92</v>
      </c>
      <c r="AK13" s="25">
        <f t="shared" si="0"/>
        <v>-0.12999999999999989</v>
      </c>
      <c r="AL13" s="25">
        <f t="shared" si="0"/>
        <v>0.11000000000000032</v>
      </c>
      <c r="AM13" s="25">
        <f t="shared" si="0"/>
        <v>7.0000000000000284E-2</v>
      </c>
      <c r="AN13" s="25">
        <f t="shared" si="0"/>
        <v>-6.0000000000000053E-2</v>
      </c>
      <c r="AO13" s="18">
        <f t="shared" si="5"/>
        <v>-2.4999999999998357E-3</v>
      </c>
      <c r="AQ13" s="25">
        <f t="shared" si="1"/>
        <v>-0.10000000000000053</v>
      </c>
      <c r="AR13" s="25">
        <f t="shared" si="1"/>
        <v>-0.10999999999999943</v>
      </c>
      <c r="AS13" s="25">
        <f t="shared" si="1"/>
        <v>-0.16000000000000014</v>
      </c>
      <c r="AU13" s="18">
        <f t="shared" si="6"/>
        <v>-0.12333333333333336</v>
      </c>
      <c r="AW13" s="30"/>
      <c r="AX13" s="42"/>
    </row>
    <row r="14" spans="1:50" s="25" customFormat="1" x14ac:dyDescent="0.3">
      <c r="A14" s="23">
        <v>13</v>
      </c>
      <c r="B14" s="24">
        <v>1</v>
      </c>
      <c r="C14" s="25">
        <v>25</v>
      </c>
      <c r="D14" s="25">
        <v>90</v>
      </c>
      <c r="E14" s="25">
        <v>187</v>
      </c>
      <c r="F14" s="25">
        <v>55</v>
      </c>
      <c r="G14" s="25">
        <v>56</v>
      </c>
      <c r="H14" s="25">
        <f t="shared" si="2"/>
        <v>55.5</v>
      </c>
      <c r="I14" s="25">
        <v>59.5</v>
      </c>
      <c r="J14" s="25">
        <v>61.5</v>
      </c>
      <c r="K14" s="25">
        <f t="shared" si="3"/>
        <v>60.5</v>
      </c>
      <c r="L14" s="25">
        <v>44.45</v>
      </c>
      <c r="M14" s="25">
        <v>56.04</v>
      </c>
      <c r="N14" s="25">
        <f t="shared" si="4"/>
        <v>11.589999999999996</v>
      </c>
      <c r="O14" s="26">
        <v>-1.3260799999999999</v>
      </c>
      <c r="P14" s="26">
        <v>-1.4987299999999999</v>
      </c>
      <c r="Q14" s="26">
        <v>-1.53369</v>
      </c>
      <c r="R14" s="26">
        <v>-3.431</v>
      </c>
      <c r="S14" s="30">
        <v>4.6900000000000004</v>
      </c>
      <c r="T14" s="30">
        <v>3.81</v>
      </c>
      <c r="U14" s="30">
        <v>4.63</v>
      </c>
      <c r="V14" s="30"/>
      <c r="W14" s="39"/>
      <c r="X14" s="30">
        <v>2.76</v>
      </c>
      <c r="Y14" s="30">
        <v>3.64</v>
      </c>
      <c r="Z14" s="30">
        <v>2.68</v>
      </c>
      <c r="AA14" s="32"/>
      <c r="AB14" s="34">
        <v>4.26</v>
      </c>
      <c r="AC14" s="25">
        <v>3.36</v>
      </c>
      <c r="AD14" s="25">
        <v>4.22</v>
      </c>
      <c r="AF14" s="38"/>
      <c r="AG14" s="25">
        <v>2.4500000000000002</v>
      </c>
      <c r="AH14" s="25">
        <v>3.36</v>
      </c>
      <c r="AI14" s="25">
        <v>2.5499999999999998</v>
      </c>
      <c r="AK14" s="25">
        <f t="shared" si="0"/>
        <v>-0.4300000000000006</v>
      </c>
      <c r="AL14" s="25">
        <f t="shared" si="0"/>
        <v>-0.45000000000000018</v>
      </c>
      <c r="AM14" s="25">
        <f t="shared" si="0"/>
        <v>-0.41000000000000014</v>
      </c>
      <c r="AO14" s="18">
        <f t="shared" si="5"/>
        <v>-0.43000000000000033</v>
      </c>
      <c r="AQ14" s="38"/>
      <c r="AR14" s="25">
        <f t="shared" si="1"/>
        <v>-0.30999999999999961</v>
      </c>
      <c r="AS14" s="25">
        <f t="shared" si="1"/>
        <v>-0.28000000000000025</v>
      </c>
      <c r="AT14" s="25">
        <f t="shared" si="1"/>
        <v>-0.13000000000000034</v>
      </c>
      <c r="AU14" s="18">
        <f t="shared" si="6"/>
        <v>-0.24000000000000007</v>
      </c>
      <c r="AW14" s="30"/>
      <c r="AX14" s="42"/>
    </row>
    <row r="15" spans="1:50" x14ac:dyDescent="0.3">
      <c r="A15" s="1">
        <v>14</v>
      </c>
      <c r="B15" s="2">
        <v>1</v>
      </c>
      <c r="C15">
        <v>24</v>
      </c>
      <c r="D15">
        <v>86</v>
      </c>
      <c r="E15">
        <v>184</v>
      </c>
      <c r="F15">
        <v>36.5</v>
      </c>
      <c r="G15">
        <v>40</v>
      </c>
      <c r="H15">
        <f t="shared" si="2"/>
        <v>38.25</v>
      </c>
      <c r="I15">
        <v>38.5</v>
      </c>
      <c r="J15">
        <v>38</v>
      </c>
      <c r="K15">
        <f t="shared" si="3"/>
        <v>38.25</v>
      </c>
      <c r="L15">
        <v>36.159999999999997</v>
      </c>
      <c r="M15">
        <v>22.4</v>
      </c>
      <c r="N15">
        <f t="shared" si="4"/>
        <v>-13.759999999999998</v>
      </c>
      <c r="O15" s="10">
        <v>-3.1326999999999998</v>
      </c>
      <c r="P15" s="10">
        <v>8.2641199999999998E-3</v>
      </c>
      <c r="Q15" s="10">
        <v>-2.3814000000000002</v>
      </c>
      <c r="R15" s="10">
        <v>-4.9772499999999999E-3</v>
      </c>
      <c r="S15" s="18">
        <v>6.3</v>
      </c>
      <c r="T15">
        <v>4.95</v>
      </c>
      <c r="U15" s="18">
        <v>4.6100000000000003</v>
      </c>
      <c r="V15" s="18"/>
      <c r="W15" s="18">
        <v>4.03</v>
      </c>
      <c r="X15" s="18">
        <v>4.49</v>
      </c>
      <c r="Y15" s="18">
        <v>5.51</v>
      </c>
      <c r="AA15" s="17"/>
      <c r="AB15" s="15">
        <v>6.35</v>
      </c>
      <c r="AC15">
        <v>5.16</v>
      </c>
      <c r="AD15">
        <v>4.95</v>
      </c>
      <c r="AF15">
        <v>4.2</v>
      </c>
      <c r="AG15">
        <v>4.2699999999999996</v>
      </c>
      <c r="AH15">
        <v>5.42</v>
      </c>
      <c r="AK15">
        <f t="shared" si="0"/>
        <v>4.9999999999999822E-2</v>
      </c>
      <c r="AL15" s="34">
        <f t="shared" si="0"/>
        <v>0.20999999999999996</v>
      </c>
      <c r="AM15">
        <f t="shared" si="0"/>
        <v>0.33999999999999986</v>
      </c>
      <c r="AO15" s="18">
        <f t="shared" si="5"/>
        <v>0.19999999999999987</v>
      </c>
      <c r="AQ15">
        <f t="shared" si="1"/>
        <v>0.16999999999999993</v>
      </c>
      <c r="AR15">
        <f t="shared" si="1"/>
        <v>-0.22000000000000064</v>
      </c>
      <c r="AS15">
        <f t="shared" si="1"/>
        <v>-8.9999999999999858E-2</v>
      </c>
      <c r="AU15" s="18">
        <f t="shared" si="6"/>
        <v>-4.6666666666666856E-2</v>
      </c>
      <c r="AW15" s="18"/>
      <c r="AX15" s="42"/>
    </row>
    <row r="16" spans="1:50" s="25" customFormat="1" x14ac:dyDescent="0.3">
      <c r="A16" s="23">
        <v>15</v>
      </c>
      <c r="B16" s="24">
        <v>2</v>
      </c>
      <c r="C16" s="25">
        <v>21</v>
      </c>
      <c r="D16" s="25">
        <v>55</v>
      </c>
      <c r="E16" s="25">
        <v>153</v>
      </c>
      <c r="F16" s="25">
        <v>68</v>
      </c>
      <c r="G16" s="25">
        <v>69</v>
      </c>
      <c r="H16" s="25">
        <f t="shared" si="2"/>
        <v>68.5</v>
      </c>
      <c r="I16" s="25">
        <v>69.5</v>
      </c>
      <c r="J16" s="25">
        <v>70.5</v>
      </c>
      <c r="K16" s="25">
        <f t="shared" si="3"/>
        <v>70</v>
      </c>
      <c r="L16" s="25">
        <v>30.99</v>
      </c>
      <c r="M16" s="25">
        <v>41.99</v>
      </c>
      <c r="N16" s="25">
        <f t="shared" si="4"/>
        <v>11.000000000000004</v>
      </c>
      <c r="O16" s="26">
        <v>-0.70018400000000003</v>
      </c>
      <c r="P16" s="26">
        <v>-0.60423400000000005</v>
      </c>
      <c r="Q16" s="26">
        <v>-1.0562400000000001</v>
      </c>
      <c r="R16" s="26">
        <v>-7.6411999999999999E-3</v>
      </c>
      <c r="S16" s="30">
        <v>3.15</v>
      </c>
      <c r="T16" s="30">
        <v>4.13</v>
      </c>
      <c r="U16" s="30">
        <v>4.22</v>
      </c>
      <c r="V16" s="30">
        <v>4.1399999999999997</v>
      </c>
      <c r="W16" s="39"/>
      <c r="X16" s="30">
        <v>4.0999999999999996</v>
      </c>
      <c r="Y16" s="30">
        <v>3.62</v>
      </c>
      <c r="Z16" s="25">
        <v>3.97</v>
      </c>
      <c r="AA16" s="32"/>
      <c r="AB16" s="34">
        <v>2.29</v>
      </c>
      <c r="AC16" s="25">
        <v>3.35</v>
      </c>
      <c r="AD16" s="25">
        <v>3.61</v>
      </c>
      <c r="AE16" s="25">
        <v>3.39</v>
      </c>
      <c r="AF16" s="38"/>
      <c r="AG16" s="25">
        <v>3.66</v>
      </c>
      <c r="AH16" s="25">
        <v>3.06</v>
      </c>
      <c r="AI16" s="25">
        <v>3.59</v>
      </c>
      <c r="AK16" s="25">
        <f t="shared" si="0"/>
        <v>-0.85999999999999988</v>
      </c>
      <c r="AL16" s="25">
        <f t="shared" si="0"/>
        <v>-0.7799999999999998</v>
      </c>
      <c r="AM16" s="25">
        <f t="shared" si="0"/>
        <v>-0.60999999999999988</v>
      </c>
      <c r="AN16" s="25">
        <f t="shared" si="0"/>
        <v>-0.74999999999999956</v>
      </c>
      <c r="AO16" s="18">
        <f t="shared" si="5"/>
        <v>-0.74999999999999978</v>
      </c>
      <c r="AQ16" s="38"/>
      <c r="AR16" s="25">
        <f t="shared" si="1"/>
        <v>-0.4399999999999995</v>
      </c>
      <c r="AS16" s="25">
        <f t="shared" si="1"/>
        <v>-0.56000000000000005</v>
      </c>
      <c r="AT16" s="25">
        <f t="shared" si="1"/>
        <v>-0.38000000000000034</v>
      </c>
      <c r="AU16" s="18">
        <f t="shared" si="6"/>
        <v>-0.45999999999999996</v>
      </c>
      <c r="AW16" s="30"/>
      <c r="AX16" s="42"/>
    </row>
    <row r="17" spans="1:50" s="25" customFormat="1" x14ac:dyDescent="0.3">
      <c r="A17" s="23">
        <v>16</v>
      </c>
      <c r="B17" s="24">
        <v>2</v>
      </c>
      <c r="C17" s="25">
        <v>23</v>
      </c>
      <c r="D17" s="25">
        <v>52</v>
      </c>
      <c r="E17" s="25">
        <v>158</v>
      </c>
      <c r="F17" s="25">
        <v>40.5</v>
      </c>
      <c r="G17" s="25">
        <v>40.5</v>
      </c>
      <c r="H17" s="25">
        <f t="shared" si="2"/>
        <v>40.5</v>
      </c>
      <c r="I17" s="25">
        <v>44</v>
      </c>
      <c r="J17" s="25">
        <v>45</v>
      </c>
      <c r="K17" s="25">
        <f t="shared" si="3"/>
        <v>44.5</v>
      </c>
      <c r="L17" s="25">
        <v>4.79</v>
      </c>
      <c r="M17" s="25">
        <v>9.4</v>
      </c>
      <c r="N17" s="25">
        <f t="shared" si="4"/>
        <v>4.6100000000000003</v>
      </c>
      <c r="O17" s="26">
        <v>-0.253085</v>
      </c>
      <c r="P17" s="26">
        <v>3.6221299999999998E-2</v>
      </c>
      <c r="Q17" s="26">
        <v>-1.0747199999999999</v>
      </c>
      <c r="R17" s="26">
        <v>-1.66204</v>
      </c>
      <c r="S17" s="30">
        <v>4.33</v>
      </c>
      <c r="T17" s="30">
        <v>4.16</v>
      </c>
      <c r="U17" s="30">
        <v>4.8499999999999996</v>
      </c>
      <c r="V17" s="30">
        <v>5.25</v>
      </c>
      <c r="W17" s="39"/>
      <c r="X17" s="30">
        <v>4.32</v>
      </c>
      <c r="Y17" s="30">
        <v>5.43</v>
      </c>
      <c r="Z17" s="30">
        <v>4.42</v>
      </c>
      <c r="AA17" s="32"/>
      <c r="AB17" s="34">
        <v>3.7</v>
      </c>
      <c r="AC17" s="25">
        <v>3.62</v>
      </c>
      <c r="AD17" s="25">
        <v>3.75</v>
      </c>
      <c r="AE17" s="25">
        <v>3.46</v>
      </c>
      <c r="AF17" s="38"/>
      <c r="AG17" s="25">
        <v>3.56</v>
      </c>
      <c r="AH17" s="25">
        <v>4.4000000000000004</v>
      </c>
      <c r="AI17" s="25">
        <v>3.75</v>
      </c>
      <c r="AK17" s="25">
        <f t="shared" si="0"/>
        <v>-0.62999999999999989</v>
      </c>
      <c r="AL17" s="25">
        <f t="shared" si="0"/>
        <v>-0.54</v>
      </c>
      <c r="AM17" s="25">
        <f t="shared" si="0"/>
        <v>-1.0999999999999996</v>
      </c>
      <c r="AN17" s="25">
        <f t="shared" si="0"/>
        <v>-1.79</v>
      </c>
      <c r="AO17" s="18">
        <f t="shared" si="5"/>
        <v>-1.0149999999999999</v>
      </c>
      <c r="AQ17" s="38"/>
      <c r="AR17" s="25">
        <f t="shared" si="1"/>
        <v>-0.76000000000000023</v>
      </c>
      <c r="AS17" s="25">
        <f t="shared" si="1"/>
        <v>-1.0299999999999994</v>
      </c>
      <c r="AT17" s="25">
        <f t="shared" si="1"/>
        <v>-0.66999999999999993</v>
      </c>
      <c r="AU17" s="18">
        <f t="shared" si="6"/>
        <v>-0.81999999999999984</v>
      </c>
      <c r="AW17" s="30"/>
      <c r="AX17" s="42"/>
    </row>
    <row r="18" spans="1:50" x14ac:dyDescent="0.3">
      <c r="A18" s="1">
        <v>17</v>
      </c>
      <c r="B18" s="2">
        <v>2</v>
      </c>
      <c r="C18">
        <v>23</v>
      </c>
      <c r="F18">
        <v>61.5</v>
      </c>
      <c r="G18">
        <v>58.5</v>
      </c>
      <c r="H18">
        <f t="shared" si="2"/>
        <v>60</v>
      </c>
      <c r="I18">
        <v>60</v>
      </c>
      <c r="J18">
        <v>61</v>
      </c>
      <c r="K18">
        <f t="shared" si="3"/>
        <v>60.5</v>
      </c>
      <c r="L18">
        <v>115.41</v>
      </c>
      <c r="M18">
        <v>120</v>
      </c>
      <c r="N18">
        <f t="shared" si="4"/>
        <v>4.5900000000000034</v>
      </c>
      <c r="O18" s="10">
        <v>-6.1509400000000003</v>
      </c>
      <c r="P18" s="10">
        <v>-2.4461600000000002E-3</v>
      </c>
      <c r="Q18" s="10">
        <v>3.7938399999999997E-2</v>
      </c>
      <c r="R18" s="10">
        <v>2.1352400000000001E-3</v>
      </c>
      <c r="S18" s="18">
        <v>5.42</v>
      </c>
      <c r="T18" s="20"/>
      <c r="U18" s="18">
        <v>6.21</v>
      </c>
      <c r="V18" s="18">
        <v>6.45</v>
      </c>
      <c r="W18" s="18">
        <v>6.31</v>
      </c>
      <c r="X18" s="18">
        <v>5.29</v>
      </c>
      <c r="Y18">
        <v>4.6900000000000004</v>
      </c>
      <c r="AA18" s="17"/>
      <c r="AB18" s="15">
        <v>4.08</v>
      </c>
      <c r="AC18" s="21"/>
      <c r="AD18">
        <v>4.88</v>
      </c>
      <c r="AE18">
        <v>4.68</v>
      </c>
      <c r="AF18">
        <v>5.72</v>
      </c>
      <c r="AG18">
        <v>4.75</v>
      </c>
      <c r="AH18">
        <v>4.1100000000000003</v>
      </c>
      <c r="AK18">
        <f t="shared" si="0"/>
        <v>-1.3399999999999999</v>
      </c>
      <c r="AM18">
        <f t="shared" si="0"/>
        <v>-1.33</v>
      </c>
      <c r="AN18">
        <f t="shared" si="0"/>
        <v>-1.7700000000000005</v>
      </c>
      <c r="AO18" s="18">
        <f t="shared" si="5"/>
        <v>-1.4800000000000002</v>
      </c>
      <c r="AQ18">
        <f t="shared" si="1"/>
        <v>-0.58999999999999986</v>
      </c>
      <c r="AR18">
        <f t="shared" si="1"/>
        <v>-0.54</v>
      </c>
      <c r="AS18" s="34">
        <f t="shared" si="1"/>
        <v>-0.58000000000000007</v>
      </c>
      <c r="AU18" s="18">
        <f t="shared" si="6"/>
        <v>-0.56999999999999995</v>
      </c>
      <c r="AW18" s="18"/>
      <c r="AX18" s="42"/>
    </row>
    <row r="19" spans="1:50" x14ac:dyDescent="0.3">
      <c r="A19" s="1">
        <v>18</v>
      </c>
      <c r="B19" s="2">
        <v>2</v>
      </c>
      <c r="C19">
        <v>23</v>
      </c>
      <c r="D19">
        <v>78</v>
      </c>
      <c r="E19">
        <v>166</v>
      </c>
      <c r="F19">
        <v>59.5</v>
      </c>
      <c r="G19">
        <v>57</v>
      </c>
      <c r="H19">
        <f t="shared" si="2"/>
        <v>58.25</v>
      </c>
      <c r="I19">
        <v>61</v>
      </c>
      <c r="J19">
        <v>60.5</v>
      </c>
      <c r="K19">
        <f t="shared" si="3"/>
        <v>60.75</v>
      </c>
      <c r="L19">
        <v>101.38</v>
      </c>
      <c r="M19">
        <v>82.87</v>
      </c>
      <c r="N19">
        <f t="shared" si="4"/>
        <v>-18.509999999999991</v>
      </c>
      <c r="O19" s="10">
        <v>-0.90159199999999995</v>
      </c>
      <c r="P19" s="10">
        <v>-1.3837900000000001</v>
      </c>
      <c r="Q19" s="10">
        <v>-1.0165200000000001</v>
      </c>
      <c r="R19" s="10">
        <v>6.7852799999999997E-4</v>
      </c>
      <c r="S19" s="18">
        <v>3.85</v>
      </c>
      <c r="T19" s="18">
        <v>4.41</v>
      </c>
      <c r="U19" s="18">
        <v>3.87</v>
      </c>
      <c r="V19" s="18">
        <v>4.5199999999999996</v>
      </c>
      <c r="W19" s="18">
        <v>3.29</v>
      </c>
      <c r="X19" s="20"/>
      <c r="Y19" s="18">
        <v>4.6399999999999997</v>
      </c>
      <c r="Z19" s="18">
        <v>4.3600000000000003</v>
      </c>
      <c r="AA19" s="17"/>
      <c r="AB19" s="15">
        <v>3.92</v>
      </c>
      <c r="AC19">
        <v>4.43</v>
      </c>
      <c r="AD19">
        <v>3.77</v>
      </c>
      <c r="AE19">
        <v>4.43</v>
      </c>
      <c r="AF19">
        <v>3.5</v>
      </c>
      <c r="AG19" s="21"/>
      <c r="AH19">
        <v>4.9000000000000004</v>
      </c>
      <c r="AI19">
        <v>4.5199999999999996</v>
      </c>
      <c r="AK19">
        <f t="shared" si="0"/>
        <v>6.999999999999984E-2</v>
      </c>
      <c r="AL19">
        <f t="shared" si="0"/>
        <v>1.9999999999999574E-2</v>
      </c>
      <c r="AM19">
        <f t="shared" si="0"/>
        <v>-0.10000000000000009</v>
      </c>
      <c r="AN19">
        <f t="shared" si="0"/>
        <v>-8.9999999999999858E-2</v>
      </c>
      <c r="AO19" s="18">
        <f t="shared" si="5"/>
        <v>-2.5000000000000133E-2</v>
      </c>
      <c r="AQ19">
        <f t="shared" ref="AQ19" si="9">AF19-W19</f>
        <v>0.20999999999999996</v>
      </c>
      <c r="AR19" s="21"/>
      <c r="AS19">
        <f t="shared" si="1"/>
        <v>0.26000000000000068</v>
      </c>
      <c r="AT19">
        <f t="shared" si="1"/>
        <v>0.15999999999999925</v>
      </c>
      <c r="AU19" s="18">
        <f t="shared" si="6"/>
        <v>0.20999999999999996</v>
      </c>
      <c r="AW19" s="18"/>
      <c r="AX19" s="42"/>
    </row>
    <row r="20" spans="1:50" s="25" customFormat="1" x14ac:dyDescent="0.3">
      <c r="A20" s="23">
        <v>19</v>
      </c>
      <c r="B20" s="24">
        <v>2</v>
      </c>
      <c r="C20" s="25">
        <v>23</v>
      </c>
      <c r="D20" s="25">
        <v>54</v>
      </c>
      <c r="E20" s="25">
        <v>158</v>
      </c>
      <c r="F20" s="25">
        <v>55</v>
      </c>
      <c r="G20" s="25">
        <v>57</v>
      </c>
      <c r="H20" s="25">
        <f t="shared" si="2"/>
        <v>56</v>
      </c>
      <c r="I20" s="25">
        <v>60.5</v>
      </c>
      <c r="J20" s="25">
        <v>61.5</v>
      </c>
      <c r="K20" s="25">
        <f t="shared" si="3"/>
        <v>61</v>
      </c>
      <c r="L20" s="25">
        <v>28.34</v>
      </c>
      <c r="M20" s="25">
        <v>47.35</v>
      </c>
      <c r="N20" s="25">
        <f t="shared" si="4"/>
        <v>19.010000000000002</v>
      </c>
      <c r="O20" s="26">
        <v>-6.9488799999999999</v>
      </c>
      <c r="P20" s="26">
        <v>-3.8309600000000001</v>
      </c>
      <c r="Q20" s="26">
        <v>-2.0803099999999999</v>
      </c>
      <c r="R20" s="26">
        <v>-5.1815300000000004</v>
      </c>
      <c r="S20" s="30">
        <v>4.7300000000000004</v>
      </c>
      <c r="T20" s="30">
        <v>4.33</v>
      </c>
      <c r="U20" s="30">
        <v>4.55</v>
      </c>
      <c r="V20" s="30">
        <v>5.16</v>
      </c>
      <c r="W20" s="30">
        <v>5.14</v>
      </c>
      <c r="X20" s="30">
        <v>5.12</v>
      </c>
      <c r="Y20" s="30">
        <v>5.43</v>
      </c>
      <c r="Z20" s="30">
        <v>5.72</v>
      </c>
      <c r="AA20" s="32"/>
      <c r="AB20" s="34">
        <v>4.57</v>
      </c>
      <c r="AC20" s="25">
        <v>4.04</v>
      </c>
      <c r="AD20" s="25">
        <v>4.21</v>
      </c>
      <c r="AE20" s="25">
        <v>4.87</v>
      </c>
      <c r="AF20" s="25">
        <v>4.7699999999999996</v>
      </c>
      <c r="AG20" s="25">
        <v>4.7300000000000004</v>
      </c>
      <c r="AH20" s="25">
        <v>4.97</v>
      </c>
      <c r="AI20" s="25">
        <v>5.27</v>
      </c>
      <c r="AK20" s="25">
        <f t="shared" si="0"/>
        <v>-0.16000000000000014</v>
      </c>
      <c r="AL20" s="25">
        <f t="shared" si="0"/>
        <v>-0.29000000000000004</v>
      </c>
      <c r="AM20" s="25">
        <f t="shared" si="0"/>
        <v>-0.33999999999999986</v>
      </c>
      <c r="AN20" s="25">
        <f t="shared" si="0"/>
        <v>-0.29000000000000004</v>
      </c>
      <c r="AO20" s="18">
        <f t="shared" si="5"/>
        <v>-0.27</v>
      </c>
      <c r="AQ20" s="25">
        <f t="shared" si="1"/>
        <v>-0.37000000000000011</v>
      </c>
      <c r="AR20" s="25">
        <f t="shared" si="1"/>
        <v>-0.38999999999999968</v>
      </c>
      <c r="AS20" s="25">
        <f t="shared" si="1"/>
        <v>-0.45999999999999996</v>
      </c>
      <c r="AT20" s="25">
        <f t="shared" si="1"/>
        <v>-0.45000000000000018</v>
      </c>
      <c r="AU20" s="18">
        <f t="shared" si="6"/>
        <v>-0.41749999999999998</v>
      </c>
      <c r="AW20" s="30"/>
      <c r="AX20" s="42"/>
    </row>
    <row r="21" spans="1:50" s="25" customFormat="1" x14ac:dyDescent="0.3">
      <c r="A21" s="23">
        <v>20</v>
      </c>
      <c r="B21" s="24">
        <v>1</v>
      </c>
      <c r="C21" s="25">
        <v>24</v>
      </c>
      <c r="D21" s="25">
        <v>73</v>
      </c>
      <c r="E21" s="25">
        <v>181</v>
      </c>
      <c r="F21" s="25">
        <v>35.5</v>
      </c>
      <c r="G21" s="25">
        <v>35.5</v>
      </c>
      <c r="H21" s="25">
        <f t="shared" si="2"/>
        <v>35.5</v>
      </c>
      <c r="I21" s="25">
        <v>39.5</v>
      </c>
      <c r="J21" s="25">
        <v>41</v>
      </c>
      <c r="K21" s="25">
        <f t="shared" si="3"/>
        <v>40.25</v>
      </c>
      <c r="L21" s="25">
        <v>76.02</v>
      </c>
      <c r="M21" s="25">
        <v>82.55</v>
      </c>
      <c r="N21" s="25">
        <f t="shared" si="4"/>
        <v>6.5300000000000011</v>
      </c>
      <c r="O21" s="26">
        <v>-1.38103</v>
      </c>
      <c r="P21" s="26">
        <v>-3.9871699999999999</v>
      </c>
      <c r="Q21" s="26">
        <v>-1.87479</v>
      </c>
      <c r="R21" s="26">
        <v>-3.7996300000000001</v>
      </c>
      <c r="S21" s="30">
        <v>4.5599999999999996</v>
      </c>
      <c r="T21" s="30">
        <v>4.3</v>
      </c>
      <c r="U21" s="30">
        <v>3.54</v>
      </c>
      <c r="V21" s="30">
        <v>4.4400000000000004</v>
      </c>
      <c r="W21" s="30">
        <v>4.7</v>
      </c>
      <c r="X21" s="30">
        <v>4.3600000000000003</v>
      </c>
      <c r="Y21" s="30">
        <v>3.65</v>
      </c>
      <c r="Z21" s="30">
        <v>3.93</v>
      </c>
      <c r="AA21" s="32"/>
      <c r="AB21" s="34">
        <v>4.3499999999999996</v>
      </c>
      <c r="AC21" s="25">
        <v>4.07</v>
      </c>
      <c r="AD21" s="25">
        <v>3.41</v>
      </c>
      <c r="AE21" s="25">
        <v>4.2300000000000004</v>
      </c>
      <c r="AF21" s="25">
        <v>4.53</v>
      </c>
      <c r="AG21" s="25">
        <v>4.16</v>
      </c>
      <c r="AH21" s="25">
        <v>3.49</v>
      </c>
      <c r="AI21" s="25">
        <v>3.76</v>
      </c>
      <c r="AK21" s="25">
        <f t="shared" si="0"/>
        <v>-0.20999999999999996</v>
      </c>
      <c r="AL21" s="25">
        <f t="shared" si="0"/>
        <v>-0.22999999999999954</v>
      </c>
      <c r="AM21" s="25">
        <f t="shared" si="0"/>
        <v>-0.12999999999999989</v>
      </c>
      <c r="AN21" s="25">
        <f t="shared" si="0"/>
        <v>-0.20999999999999996</v>
      </c>
      <c r="AO21" s="18">
        <f t="shared" si="5"/>
        <v>-0.19499999999999984</v>
      </c>
      <c r="AQ21" s="25">
        <f t="shared" si="1"/>
        <v>-0.16999999999999993</v>
      </c>
      <c r="AR21" s="25">
        <f t="shared" si="1"/>
        <v>-0.20000000000000018</v>
      </c>
      <c r="AS21" s="25">
        <f t="shared" si="1"/>
        <v>-0.1599999999999997</v>
      </c>
      <c r="AT21" s="25">
        <f t="shared" si="1"/>
        <v>-0.17000000000000037</v>
      </c>
      <c r="AU21" s="18">
        <f t="shared" si="6"/>
        <v>-0.17500000000000004</v>
      </c>
      <c r="AW21" s="30"/>
      <c r="AX21" s="42"/>
    </row>
    <row r="22" spans="1:50" s="25" customFormat="1" x14ac:dyDescent="0.3">
      <c r="A22" s="23">
        <v>21</v>
      </c>
      <c r="B22" s="24">
        <v>1</v>
      </c>
      <c r="C22" s="25">
        <v>24</v>
      </c>
      <c r="D22" s="25">
        <v>70</v>
      </c>
      <c r="E22" s="25">
        <v>170</v>
      </c>
      <c r="F22" s="25">
        <v>65.5</v>
      </c>
      <c r="G22" s="25">
        <v>65</v>
      </c>
      <c r="H22" s="25">
        <f t="shared" si="2"/>
        <v>65.25</v>
      </c>
      <c r="I22" s="25">
        <v>69</v>
      </c>
      <c r="J22" s="25">
        <v>70</v>
      </c>
      <c r="K22" s="25">
        <f t="shared" si="3"/>
        <v>69.5</v>
      </c>
      <c r="L22" s="47">
        <v>19.149999999999999</v>
      </c>
      <c r="M22" s="47">
        <v>72.98</v>
      </c>
      <c r="N22" s="25">
        <f t="shared" si="4"/>
        <v>53.830000000000005</v>
      </c>
      <c r="O22" s="26">
        <v>-9.2425900000000005E-2</v>
      </c>
      <c r="P22" s="26">
        <v>-0.75590199999999996</v>
      </c>
      <c r="Q22" s="26">
        <v>-0.799068</v>
      </c>
      <c r="R22" s="26">
        <v>-1.86968</v>
      </c>
      <c r="S22" s="30">
        <v>3.78</v>
      </c>
      <c r="T22" s="30">
        <v>3.11</v>
      </c>
      <c r="U22" s="30">
        <v>4.5</v>
      </c>
      <c r="V22" s="30"/>
      <c r="W22" s="30">
        <v>5.08</v>
      </c>
      <c r="X22" s="39"/>
      <c r="Y22" s="30">
        <v>4.59</v>
      </c>
      <c r="Z22" s="30">
        <v>5.04</v>
      </c>
      <c r="AA22" s="32"/>
      <c r="AB22" s="34">
        <v>3.94</v>
      </c>
      <c r="AC22" s="25">
        <v>3.16</v>
      </c>
      <c r="AD22" s="25">
        <v>4.54</v>
      </c>
      <c r="AF22" s="25">
        <v>5.23</v>
      </c>
      <c r="AG22" s="38"/>
      <c r="AH22" s="25">
        <v>4.84</v>
      </c>
      <c r="AI22" s="25">
        <v>5</v>
      </c>
      <c r="AK22" s="25">
        <f t="shared" si="0"/>
        <v>0.16000000000000014</v>
      </c>
      <c r="AL22" s="25">
        <f t="shared" si="0"/>
        <v>5.0000000000000266E-2</v>
      </c>
      <c r="AM22" s="25">
        <f t="shared" si="0"/>
        <v>4.0000000000000036E-2</v>
      </c>
      <c r="AO22" s="18">
        <f t="shared" si="5"/>
        <v>8.3333333333333481E-2</v>
      </c>
      <c r="AQ22" s="25">
        <f t="shared" si="1"/>
        <v>0.15000000000000036</v>
      </c>
      <c r="AR22" s="38"/>
      <c r="AS22" s="25">
        <f t="shared" si="1"/>
        <v>0.25</v>
      </c>
      <c r="AT22" s="25">
        <f t="shared" si="1"/>
        <v>-4.0000000000000036E-2</v>
      </c>
      <c r="AU22" s="18">
        <f t="shared" si="6"/>
        <v>0.12000000000000011</v>
      </c>
      <c r="AW22" s="30"/>
      <c r="AX22" s="42"/>
    </row>
    <row r="23" spans="1:50" s="25" customFormat="1" x14ac:dyDescent="0.3">
      <c r="A23" s="23">
        <v>22</v>
      </c>
      <c r="B23" s="24">
        <v>1</v>
      </c>
      <c r="C23" s="25">
        <v>24</v>
      </c>
      <c r="D23" s="25">
        <v>60.5</v>
      </c>
      <c r="E23" s="25">
        <v>167</v>
      </c>
      <c r="F23" s="25">
        <v>59.5</v>
      </c>
      <c r="G23" s="25">
        <v>59.5</v>
      </c>
      <c r="H23" s="25">
        <f t="shared" si="2"/>
        <v>59.5</v>
      </c>
      <c r="I23" s="25">
        <v>64</v>
      </c>
      <c r="J23" s="25">
        <v>64</v>
      </c>
      <c r="K23" s="25">
        <f t="shared" si="3"/>
        <v>64</v>
      </c>
      <c r="L23" s="25">
        <v>86.64</v>
      </c>
      <c r="M23" s="25">
        <v>79.430000000000007</v>
      </c>
      <c r="N23" s="25">
        <f t="shared" si="4"/>
        <v>-7.2099999999999937</v>
      </c>
      <c r="O23" s="26">
        <v>-1.7018899999999999</v>
      </c>
      <c r="P23" s="26">
        <v>-1.2141900000000001</v>
      </c>
      <c r="Q23" s="26">
        <v>-2.2276899999999999</v>
      </c>
      <c r="R23" s="26">
        <v>-2.67117</v>
      </c>
      <c r="S23" s="30">
        <v>5.63</v>
      </c>
      <c r="T23" s="30">
        <v>3.8</v>
      </c>
      <c r="U23" s="30">
        <v>3.25</v>
      </c>
      <c r="V23" s="30"/>
      <c r="W23" s="30">
        <v>4.03</v>
      </c>
      <c r="X23" s="30">
        <v>4.1900000000000004</v>
      </c>
      <c r="Y23" s="30">
        <v>3.6</v>
      </c>
      <c r="Z23" s="30"/>
      <c r="AA23" s="32"/>
      <c r="AB23" s="34">
        <v>5.52</v>
      </c>
      <c r="AC23" s="25">
        <v>3.7</v>
      </c>
      <c r="AD23" s="25">
        <v>3.18</v>
      </c>
      <c r="AF23" s="25">
        <v>4</v>
      </c>
      <c r="AG23" s="25">
        <v>4.1399999999999997</v>
      </c>
      <c r="AH23" s="25">
        <v>3.4</v>
      </c>
      <c r="AK23" s="25">
        <f t="shared" si="0"/>
        <v>-0.11000000000000032</v>
      </c>
      <c r="AL23" s="25">
        <f t="shared" si="0"/>
        <v>-9.9999999999999645E-2</v>
      </c>
      <c r="AM23" s="25">
        <f t="shared" si="0"/>
        <v>-6.999999999999984E-2</v>
      </c>
      <c r="AO23" s="18">
        <f t="shared" si="5"/>
        <v>-9.3333333333333268E-2</v>
      </c>
      <c r="AQ23" s="25">
        <f t="shared" si="1"/>
        <v>-3.0000000000000249E-2</v>
      </c>
      <c r="AR23" s="25">
        <f t="shared" si="1"/>
        <v>-5.0000000000000711E-2</v>
      </c>
      <c r="AS23" s="25">
        <f t="shared" si="1"/>
        <v>-0.20000000000000018</v>
      </c>
      <c r="AU23" s="18">
        <f t="shared" si="6"/>
        <v>-9.3333333333333712E-2</v>
      </c>
      <c r="AW23" s="30"/>
      <c r="AX23" s="42"/>
    </row>
    <row r="24" spans="1:50" s="25" customFormat="1" x14ac:dyDescent="0.3">
      <c r="A24" s="23">
        <v>23</v>
      </c>
      <c r="B24" s="24">
        <v>2</v>
      </c>
      <c r="C24" s="25">
        <v>20</v>
      </c>
      <c r="D24" s="25">
        <v>60</v>
      </c>
      <c r="E24" s="25">
        <v>160</v>
      </c>
      <c r="F24" s="25">
        <v>62</v>
      </c>
      <c r="G24" s="25">
        <v>63.5</v>
      </c>
      <c r="H24" s="25">
        <f t="shared" si="2"/>
        <v>62.75</v>
      </c>
      <c r="I24" s="25">
        <v>64.5</v>
      </c>
      <c r="J24" s="25">
        <v>66</v>
      </c>
      <c r="K24" s="25">
        <f t="shared" si="3"/>
        <v>65.25</v>
      </c>
      <c r="L24" s="25">
        <v>42.26</v>
      </c>
      <c r="M24" s="25">
        <v>51.47</v>
      </c>
      <c r="N24" s="25">
        <f t="shared" si="4"/>
        <v>9.2100000000000009</v>
      </c>
      <c r="O24" s="26">
        <v>-2.9759899999999999</v>
      </c>
      <c r="P24" s="26">
        <v>-2.5636800000000002</v>
      </c>
      <c r="Q24" s="26">
        <v>-2.0049299999999999</v>
      </c>
      <c r="R24" s="26">
        <v>-2.7884199999999999</v>
      </c>
      <c r="S24" s="30">
        <v>3.95</v>
      </c>
      <c r="T24" s="30">
        <v>5.09</v>
      </c>
      <c r="U24" s="30">
        <v>4.88</v>
      </c>
      <c r="V24" s="30"/>
      <c r="W24" s="30">
        <v>4.8499999999999996</v>
      </c>
      <c r="X24" s="30">
        <v>5.38</v>
      </c>
      <c r="Y24" s="30">
        <v>5.25</v>
      </c>
      <c r="AA24" s="32"/>
      <c r="AB24" s="34">
        <v>3.49</v>
      </c>
      <c r="AC24" s="25">
        <v>4.55</v>
      </c>
      <c r="AD24" s="25">
        <v>4.37</v>
      </c>
      <c r="AF24" s="25">
        <v>4.3099999999999996</v>
      </c>
      <c r="AG24" s="25">
        <v>4.7</v>
      </c>
      <c r="AH24" s="25">
        <v>4.7300000000000004</v>
      </c>
      <c r="AK24" s="25">
        <f t="shared" si="0"/>
        <v>-0.45999999999999996</v>
      </c>
      <c r="AL24" s="25">
        <f t="shared" si="0"/>
        <v>-0.54</v>
      </c>
      <c r="AM24" s="25">
        <f t="shared" si="0"/>
        <v>-0.50999999999999979</v>
      </c>
      <c r="AO24" s="18">
        <f t="shared" si="5"/>
        <v>-0.5033333333333333</v>
      </c>
      <c r="AQ24" s="25">
        <f t="shared" si="1"/>
        <v>-0.54</v>
      </c>
      <c r="AR24" s="25">
        <f t="shared" si="1"/>
        <v>-0.67999999999999972</v>
      </c>
      <c r="AS24" s="25">
        <f t="shared" si="1"/>
        <v>-0.51999999999999957</v>
      </c>
      <c r="AU24" s="18">
        <f t="shared" si="6"/>
        <v>-0.57999999999999974</v>
      </c>
      <c r="AW24" s="30"/>
      <c r="AX24" s="42"/>
    </row>
    <row r="25" spans="1:50" s="25" customFormat="1" x14ac:dyDescent="0.3">
      <c r="A25" s="23">
        <v>24</v>
      </c>
      <c r="B25" s="24">
        <v>1</v>
      </c>
      <c r="C25" s="25">
        <v>21</v>
      </c>
      <c r="D25" s="25">
        <v>69</v>
      </c>
      <c r="E25" s="25">
        <v>173</v>
      </c>
      <c r="F25" s="25">
        <v>46</v>
      </c>
      <c r="G25" s="25">
        <v>46</v>
      </c>
      <c r="H25" s="25">
        <f t="shared" si="2"/>
        <v>46</v>
      </c>
      <c r="I25" s="25">
        <v>50.5</v>
      </c>
      <c r="J25" s="25">
        <v>55</v>
      </c>
      <c r="K25" s="25">
        <f t="shared" si="3"/>
        <v>52.75</v>
      </c>
      <c r="L25">
        <v>109.18</v>
      </c>
      <c r="M25">
        <v>110</v>
      </c>
      <c r="N25" s="25">
        <f t="shared" si="4"/>
        <v>0.81999999999999318</v>
      </c>
      <c r="O25" s="26">
        <v>-1.53664</v>
      </c>
      <c r="P25" s="26">
        <v>-2.2673800000000002</v>
      </c>
      <c r="Q25" s="26">
        <v>-2.1317900000000001</v>
      </c>
      <c r="R25" s="26">
        <v>-3.5242499999999999</v>
      </c>
      <c r="S25" s="30">
        <v>3.98</v>
      </c>
      <c r="T25" s="30">
        <v>3.23</v>
      </c>
      <c r="U25" s="30">
        <v>4.34</v>
      </c>
      <c r="V25" s="30"/>
      <c r="W25" s="30">
        <v>3.66</v>
      </c>
      <c r="X25" s="30">
        <v>4.9000000000000004</v>
      </c>
      <c r="Y25" s="30">
        <v>5.21</v>
      </c>
      <c r="AA25" s="32"/>
      <c r="AB25" s="35">
        <v>3.8</v>
      </c>
      <c r="AC25" s="25">
        <v>2.85</v>
      </c>
      <c r="AD25" s="25">
        <v>4.21</v>
      </c>
      <c r="AF25" s="25">
        <v>3.61</v>
      </c>
      <c r="AG25" s="25">
        <v>4.6399999999999997</v>
      </c>
      <c r="AH25" s="25">
        <v>4.78</v>
      </c>
      <c r="AK25" s="25">
        <f t="shared" si="0"/>
        <v>-0.18000000000000016</v>
      </c>
      <c r="AL25" s="25">
        <f t="shared" si="0"/>
        <v>-0.37999999999999989</v>
      </c>
      <c r="AM25" s="25">
        <f t="shared" si="0"/>
        <v>-0.12999999999999989</v>
      </c>
      <c r="AO25" s="18">
        <f t="shared" si="5"/>
        <v>-0.22999999999999998</v>
      </c>
      <c r="AQ25" s="25">
        <f t="shared" si="1"/>
        <v>-5.0000000000000266E-2</v>
      </c>
      <c r="AR25" s="25">
        <f t="shared" si="1"/>
        <v>-0.26000000000000068</v>
      </c>
      <c r="AS25" s="25">
        <f t="shared" si="1"/>
        <v>-0.42999999999999972</v>
      </c>
      <c r="AU25" s="18">
        <f t="shared" si="6"/>
        <v>-0.2466666666666669</v>
      </c>
      <c r="AW25" s="30"/>
      <c r="AX25" s="42"/>
    </row>
    <row r="26" spans="1:50" s="25" customFormat="1" x14ac:dyDescent="0.3">
      <c r="A26" s="23">
        <v>25</v>
      </c>
      <c r="B26" s="24">
        <v>2</v>
      </c>
      <c r="C26" s="25">
        <v>22</v>
      </c>
      <c r="D26" s="25">
        <v>50</v>
      </c>
      <c r="E26" s="25">
        <v>158</v>
      </c>
      <c r="F26" s="25">
        <v>46</v>
      </c>
      <c r="G26" s="25">
        <v>46.5</v>
      </c>
      <c r="H26" s="25">
        <f t="shared" si="2"/>
        <v>46.25</v>
      </c>
      <c r="I26" s="25">
        <v>51</v>
      </c>
      <c r="J26" s="25">
        <v>53.5</v>
      </c>
      <c r="K26" s="25">
        <f t="shared" si="3"/>
        <v>52.25</v>
      </c>
      <c r="L26">
        <v>35.130000000000003</v>
      </c>
      <c r="M26">
        <v>57.37</v>
      </c>
      <c r="N26" s="25">
        <f t="shared" si="4"/>
        <v>22.239999999999995</v>
      </c>
      <c r="O26" s="26">
        <v>0.13966899999999999</v>
      </c>
      <c r="P26" s="26">
        <v>-9.1074400000000001E-4</v>
      </c>
      <c r="Q26" s="26">
        <v>-1.3795999999999999E-3</v>
      </c>
      <c r="R26" s="26">
        <v>2.0518699999999999E-3</v>
      </c>
      <c r="S26" s="30">
        <v>4.62</v>
      </c>
      <c r="T26" s="30">
        <v>5.0999999999999996</v>
      </c>
      <c r="U26" s="30">
        <v>4.7699999999999996</v>
      </c>
      <c r="V26" s="30">
        <v>5.14</v>
      </c>
      <c r="W26" s="30">
        <v>4.1100000000000003</v>
      </c>
      <c r="X26" s="30">
        <v>4.43</v>
      </c>
      <c r="Y26" s="30">
        <v>4.16</v>
      </c>
      <c r="Z26" s="30"/>
      <c r="AA26" s="32"/>
      <c r="AB26" s="34">
        <v>3.75</v>
      </c>
      <c r="AC26" s="25">
        <v>4.24</v>
      </c>
      <c r="AD26" s="25">
        <v>3.98</v>
      </c>
      <c r="AE26" s="25">
        <v>4.29</v>
      </c>
      <c r="AF26" s="25">
        <v>3.68</v>
      </c>
      <c r="AG26" s="25">
        <v>3.88</v>
      </c>
      <c r="AH26" s="25">
        <v>3.65</v>
      </c>
      <c r="AK26" s="25">
        <f t="shared" si="0"/>
        <v>-0.87000000000000011</v>
      </c>
      <c r="AL26" s="25">
        <f t="shared" si="0"/>
        <v>-0.85999999999999943</v>
      </c>
      <c r="AM26" s="25">
        <f t="shared" si="0"/>
        <v>-0.78999999999999959</v>
      </c>
      <c r="AN26" s="25">
        <f t="shared" si="0"/>
        <v>-0.84999999999999964</v>
      </c>
      <c r="AO26" s="18">
        <f t="shared" si="5"/>
        <v>-0.84249999999999969</v>
      </c>
      <c r="AQ26" s="25">
        <f t="shared" si="1"/>
        <v>-0.43000000000000016</v>
      </c>
      <c r="AR26" s="25">
        <f t="shared" si="1"/>
        <v>-0.54999999999999982</v>
      </c>
      <c r="AS26" s="25">
        <f t="shared" si="1"/>
        <v>-0.51000000000000023</v>
      </c>
      <c r="AU26" s="18">
        <f t="shared" si="6"/>
        <v>-0.49666666666666676</v>
      </c>
      <c r="AW26" s="30"/>
      <c r="AX26" s="42"/>
    </row>
    <row r="27" spans="1:50" s="25" customFormat="1" x14ac:dyDescent="0.3">
      <c r="A27" s="23">
        <v>26</v>
      </c>
      <c r="B27" s="24">
        <v>2</v>
      </c>
      <c r="C27" s="25">
        <v>23</v>
      </c>
      <c r="D27" s="25">
        <v>50</v>
      </c>
      <c r="E27" s="25">
        <v>155</v>
      </c>
      <c r="F27" s="25">
        <v>53.5</v>
      </c>
      <c r="G27" s="25">
        <v>55</v>
      </c>
      <c r="H27" s="25">
        <f t="shared" si="2"/>
        <v>54.25</v>
      </c>
      <c r="I27" s="25">
        <v>57</v>
      </c>
      <c r="J27" s="25">
        <v>59.5</v>
      </c>
      <c r="K27" s="25">
        <f t="shared" si="3"/>
        <v>58.25</v>
      </c>
      <c r="L27">
        <v>120</v>
      </c>
      <c r="M27">
        <v>120</v>
      </c>
      <c r="N27" s="25">
        <f t="shared" si="4"/>
        <v>0</v>
      </c>
      <c r="O27" s="26">
        <v>-0.66863499999999998</v>
      </c>
      <c r="P27" s="26">
        <v>-1.08927</v>
      </c>
      <c r="Q27" s="26">
        <v>-1.62513</v>
      </c>
      <c r="R27" s="26">
        <v>-0.95281300000000002</v>
      </c>
      <c r="S27" s="30">
        <v>3.95</v>
      </c>
      <c r="T27" s="30">
        <v>4.4800000000000004</v>
      </c>
      <c r="U27" s="30">
        <v>4.66</v>
      </c>
      <c r="V27" s="30">
        <v>4.18</v>
      </c>
      <c r="W27" s="39"/>
      <c r="X27" s="30">
        <v>4.21</v>
      </c>
      <c r="Y27" s="30">
        <v>4.42</v>
      </c>
      <c r="Z27" s="30">
        <v>4.76</v>
      </c>
      <c r="AA27" s="32"/>
      <c r="AB27" s="34">
        <v>3.6</v>
      </c>
      <c r="AC27" s="25">
        <v>4.1399999999999997</v>
      </c>
      <c r="AD27" s="25">
        <v>4.3099999999999996</v>
      </c>
      <c r="AE27" s="25">
        <v>3.67</v>
      </c>
      <c r="AF27" s="38"/>
      <c r="AG27" s="25">
        <v>4.07</v>
      </c>
      <c r="AH27" s="25">
        <v>4.21</v>
      </c>
      <c r="AI27" s="25">
        <v>4.71</v>
      </c>
      <c r="AK27" s="25">
        <f t="shared" si="0"/>
        <v>-0.35000000000000009</v>
      </c>
      <c r="AL27" s="25">
        <f t="shared" si="0"/>
        <v>-0.34000000000000075</v>
      </c>
      <c r="AM27" s="25">
        <f t="shared" si="0"/>
        <v>-0.35000000000000053</v>
      </c>
      <c r="AN27" s="25">
        <f t="shared" si="0"/>
        <v>-0.50999999999999979</v>
      </c>
      <c r="AO27" s="18">
        <f t="shared" si="5"/>
        <v>-0.38750000000000029</v>
      </c>
      <c r="AQ27" s="38"/>
      <c r="AR27" s="25">
        <f t="shared" si="1"/>
        <v>-0.13999999999999968</v>
      </c>
      <c r="AS27" s="25">
        <f t="shared" si="1"/>
        <v>-0.20999999999999996</v>
      </c>
      <c r="AT27" s="25">
        <f t="shared" si="1"/>
        <v>-4.9999999999999822E-2</v>
      </c>
      <c r="AU27" s="18">
        <f t="shared" si="6"/>
        <v>-0.13333333333333316</v>
      </c>
      <c r="AW27" s="30"/>
      <c r="AX27" s="42"/>
    </row>
    <row r="28" spans="1:50" s="25" customFormat="1" x14ac:dyDescent="0.3">
      <c r="A28" s="23">
        <v>27</v>
      </c>
      <c r="B28" s="24">
        <v>2</v>
      </c>
      <c r="C28" s="25">
        <v>21</v>
      </c>
      <c r="D28" s="25">
        <v>55</v>
      </c>
      <c r="E28" s="25">
        <v>150</v>
      </c>
      <c r="F28" s="25">
        <v>34</v>
      </c>
      <c r="G28" s="25">
        <v>32.5</v>
      </c>
      <c r="H28" s="25">
        <f t="shared" si="2"/>
        <v>33.25</v>
      </c>
      <c r="I28" s="25">
        <v>39.5</v>
      </c>
      <c r="J28" s="25">
        <v>42</v>
      </c>
      <c r="K28" s="25">
        <f t="shared" si="3"/>
        <v>40.75</v>
      </c>
      <c r="L28">
        <v>80.44</v>
      </c>
      <c r="M28">
        <v>83.09</v>
      </c>
      <c r="N28" s="25">
        <f t="shared" si="4"/>
        <v>2.6500000000000057</v>
      </c>
      <c r="O28" s="26">
        <v>-0.23388100000000001</v>
      </c>
      <c r="P28" s="26">
        <v>-4.5489800000000002E-3</v>
      </c>
      <c r="Q28" s="26">
        <v>-6.2891000000000002E-2</v>
      </c>
      <c r="R28" s="26">
        <v>-2.4081899999999998</v>
      </c>
      <c r="S28" s="33">
        <v>9.6999999999999993</v>
      </c>
      <c r="T28" s="33">
        <v>4.17</v>
      </c>
      <c r="U28" s="30">
        <v>4.5199999999999996</v>
      </c>
      <c r="V28" s="30">
        <v>4.9800000000000004</v>
      </c>
      <c r="W28" s="30">
        <v>4.24</v>
      </c>
      <c r="X28" s="30">
        <v>4.3600000000000003</v>
      </c>
      <c r="Y28" s="30">
        <v>4.5199999999999996</v>
      </c>
      <c r="Z28" s="30">
        <v>5.45</v>
      </c>
      <c r="AA28" s="32"/>
      <c r="AB28" s="34">
        <v>9.2200000000000006</v>
      </c>
      <c r="AC28" s="25">
        <v>3.74</v>
      </c>
      <c r="AD28" s="25">
        <v>4.04</v>
      </c>
      <c r="AE28" s="25">
        <v>4.6399999999999997</v>
      </c>
      <c r="AF28" s="25">
        <v>3.62</v>
      </c>
      <c r="AG28" s="25">
        <v>3.78</v>
      </c>
      <c r="AH28" s="25">
        <v>4.0199999999999996</v>
      </c>
      <c r="AI28" s="25">
        <v>4.83</v>
      </c>
      <c r="AK28" s="25">
        <f t="shared" si="0"/>
        <v>-0.47999999999999865</v>
      </c>
      <c r="AL28" s="25">
        <f t="shared" si="0"/>
        <v>-0.42999999999999972</v>
      </c>
      <c r="AM28" s="25">
        <f t="shared" si="0"/>
        <v>-0.47999999999999954</v>
      </c>
      <c r="AN28" s="25">
        <f t="shared" si="0"/>
        <v>-0.34000000000000075</v>
      </c>
      <c r="AO28" s="18">
        <f t="shared" si="5"/>
        <v>-0.43249999999999966</v>
      </c>
      <c r="AQ28" s="25">
        <f t="shared" si="1"/>
        <v>-0.62000000000000011</v>
      </c>
      <c r="AR28" s="25">
        <f t="shared" si="1"/>
        <v>-0.58000000000000052</v>
      </c>
      <c r="AS28" s="25">
        <f t="shared" si="1"/>
        <v>-0.5</v>
      </c>
      <c r="AT28" s="25">
        <f t="shared" si="1"/>
        <v>-0.62000000000000011</v>
      </c>
      <c r="AU28" s="18">
        <f t="shared" si="6"/>
        <v>-0.58000000000000018</v>
      </c>
      <c r="AW28" s="30"/>
      <c r="AX28" s="42"/>
    </row>
    <row r="29" spans="1:50" s="25" customFormat="1" x14ac:dyDescent="0.3">
      <c r="A29" s="23">
        <v>28</v>
      </c>
      <c r="B29" s="24">
        <v>1</v>
      </c>
      <c r="C29" s="25">
        <v>23</v>
      </c>
      <c r="D29" s="25">
        <v>66</v>
      </c>
      <c r="E29" s="25">
        <v>170</v>
      </c>
      <c r="F29" s="25">
        <v>52.5</v>
      </c>
      <c r="G29" s="25">
        <v>54</v>
      </c>
      <c r="H29" s="25">
        <f t="shared" si="2"/>
        <v>53.25</v>
      </c>
      <c r="I29" s="25">
        <v>53</v>
      </c>
      <c r="J29" s="25">
        <v>58</v>
      </c>
      <c r="K29" s="25">
        <f t="shared" si="3"/>
        <v>55.5</v>
      </c>
      <c r="L29">
        <v>80.34</v>
      </c>
      <c r="M29">
        <v>58.14</v>
      </c>
      <c r="N29" s="25">
        <f t="shared" si="4"/>
        <v>-22.200000000000003</v>
      </c>
      <c r="O29" s="26">
        <v>-0.98425200000000002</v>
      </c>
      <c r="P29" s="26">
        <v>-0.65052200000000004</v>
      </c>
      <c r="Q29" s="26">
        <v>-1.5227999999999999</v>
      </c>
      <c r="R29" s="26">
        <v>-2.79549</v>
      </c>
      <c r="S29" s="27">
        <v>4.09</v>
      </c>
      <c r="T29" s="27">
        <v>4.68</v>
      </c>
      <c r="U29" s="27">
        <v>4.8499999999999996</v>
      </c>
      <c r="V29" s="27">
        <v>4.4400000000000004</v>
      </c>
      <c r="W29" s="27">
        <v>3.58</v>
      </c>
      <c r="X29" s="27">
        <v>4.87</v>
      </c>
      <c r="Y29" s="27">
        <v>4.34</v>
      </c>
      <c r="Z29" s="27"/>
      <c r="AA29" s="32"/>
      <c r="AB29" s="29">
        <v>3.2</v>
      </c>
      <c r="AC29" s="27">
        <v>4.3099999999999996</v>
      </c>
      <c r="AD29" s="27">
        <v>4.47</v>
      </c>
      <c r="AE29" s="27">
        <v>3.99</v>
      </c>
      <c r="AF29" s="27">
        <v>3.25</v>
      </c>
      <c r="AG29" s="27">
        <v>4.32</v>
      </c>
      <c r="AH29" s="27">
        <v>3.89</v>
      </c>
      <c r="AI29" s="27"/>
      <c r="AK29" s="25">
        <f t="shared" si="0"/>
        <v>-0.88999999999999968</v>
      </c>
      <c r="AL29" s="25">
        <f t="shared" si="0"/>
        <v>-0.37000000000000011</v>
      </c>
      <c r="AM29" s="25">
        <f t="shared" si="0"/>
        <v>-0.37999999999999989</v>
      </c>
      <c r="AN29" s="25">
        <f t="shared" si="0"/>
        <v>-0.45000000000000018</v>
      </c>
      <c r="AO29" s="18">
        <f t="shared" si="5"/>
        <v>-0.52249999999999996</v>
      </c>
      <c r="AQ29" s="25">
        <f t="shared" si="1"/>
        <v>-0.33000000000000007</v>
      </c>
      <c r="AR29" s="25">
        <f t="shared" si="1"/>
        <v>-0.54999999999999982</v>
      </c>
      <c r="AS29" s="25">
        <f t="shared" si="1"/>
        <v>-0.44999999999999973</v>
      </c>
      <c r="AU29" s="18">
        <f t="shared" si="6"/>
        <v>-0.44333333333333319</v>
      </c>
      <c r="AV29" s="31"/>
      <c r="AW29" s="30"/>
      <c r="AX29" s="42"/>
    </row>
    <row r="30" spans="1:50" s="25" customFormat="1" x14ac:dyDescent="0.3">
      <c r="A30" s="23">
        <v>29</v>
      </c>
      <c r="B30" s="24">
        <v>1</v>
      </c>
      <c r="C30" s="25">
        <v>23</v>
      </c>
      <c r="D30" s="25">
        <v>65</v>
      </c>
      <c r="E30" s="25">
        <v>183</v>
      </c>
      <c r="F30" s="25">
        <v>35.5</v>
      </c>
      <c r="G30" s="25">
        <v>36</v>
      </c>
      <c r="H30" s="25">
        <f t="shared" si="2"/>
        <v>35.75</v>
      </c>
      <c r="I30" s="25">
        <v>36</v>
      </c>
      <c r="J30" s="25">
        <v>36</v>
      </c>
      <c r="K30" s="25">
        <f t="shared" si="3"/>
        <v>36</v>
      </c>
      <c r="L30">
        <v>120</v>
      </c>
      <c r="M30">
        <v>117.35</v>
      </c>
      <c r="N30" s="25">
        <f t="shared" si="4"/>
        <v>-2.6500000000000057</v>
      </c>
      <c r="O30" s="26">
        <v>-1.2791300000000001</v>
      </c>
      <c r="P30" s="26">
        <v>-1.3689800000000001</v>
      </c>
      <c r="Q30" s="26">
        <v>-0.79910800000000004</v>
      </c>
      <c r="R30" s="26">
        <v>-1.1006800000000001</v>
      </c>
      <c r="S30" s="27">
        <v>3.58</v>
      </c>
      <c r="T30" s="27">
        <v>3.92</v>
      </c>
      <c r="U30" s="27">
        <v>4.37</v>
      </c>
      <c r="V30" s="27"/>
      <c r="W30" s="27">
        <v>3.27</v>
      </c>
      <c r="X30" s="27">
        <v>4.7699999999999996</v>
      </c>
      <c r="Y30" s="27">
        <v>4.4400000000000004</v>
      </c>
      <c r="Z30" s="27"/>
      <c r="AA30" s="32"/>
      <c r="AB30" s="29">
        <v>3.36</v>
      </c>
      <c r="AC30" s="27">
        <v>3.98</v>
      </c>
      <c r="AD30" s="27">
        <v>4.29</v>
      </c>
      <c r="AE30" s="27"/>
      <c r="AF30" s="27">
        <v>3.16</v>
      </c>
      <c r="AG30" s="27">
        <v>4.5599999999999996</v>
      </c>
      <c r="AH30" s="27">
        <v>4.2</v>
      </c>
      <c r="AI30" s="27"/>
      <c r="AK30" s="25">
        <f t="shared" si="0"/>
        <v>-0.2200000000000002</v>
      </c>
      <c r="AL30" s="25">
        <f t="shared" si="0"/>
        <v>6.0000000000000053E-2</v>
      </c>
      <c r="AM30" s="25">
        <f t="shared" si="0"/>
        <v>-8.0000000000000071E-2</v>
      </c>
      <c r="AO30" s="18">
        <f t="shared" si="5"/>
        <v>-8.0000000000000071E-2</v>
      </c>
      <c r="AQ30" s="25">
        <f t="shared" si="1"/>
        <v>-0.10999999999999988</v>
      </c>
      <c r="AR30" s="25">
        <f t="shared" si="1"/>
        <v>-0.20999999999999996</v>
      </c>
      <c r="AS30" s="25">
        <f t="shared" si="1"/>
        <v>-0.24000000000000021</v>
      </c>
      <c r="AU30" s="18">
        <f t="shared" si="6"/>
        <v>-0.18666666666666668</v>
      </c>
      <c r="AV30" s="31"/>
      <c r="AW30" s="30"/>
      <c r="AX30" s="42"/>
    </row>
    <row r="31" spans="1:50" s="25" customFormat="1" x14ac:dyDescent="0.3">
      <c r="A31" s="23">
        <v>30</v>
      </c>
      <c r="B31" s="24">
        <v>1</v>
      </c>
      <c r="C31" s="25">
        <v>22</v>
      </c>
      <c r="D31" s="25">
        <v>69</v>
      </c>
      <c r="E31" s="25">
        <v>173</v>
      </c>
      <c r="F31" s="25">
        <v>47</v>
      </c>
      <c r="G31" s="25">
        <v>49.5</v>
      </c>
      <c r="H31" s="25">
        <f t="shared" si="2"/>
        <v>48.25</v>
      </c>
      <c r="I31" s="25">
        <v>48.5</v>
      </c>
      <c r="J31" s="25">
        <v>49</v>
      </c>
      <c r="K31" s="25">
        <f t="shared" si="3"/>
        <v>48.75</v>
      </c>
      <c r="L31">
        <v>70.349999999999994</v>
      </c>
      <c r="M31">
        <v>78.94</v>
      </c>
      <c r="N31" s="25">
        <f t="shared" si="4"/>
        <v>8.5900000000000034</v>
      </c>
      <c r="O31" s="26">
        <v>-0.99815200000000004</v>
      </c>
      <c r="P31" s="26">
        <v>-2.3244899999999999</v>
      </c>
      <c r="Q31" s="26">
        <v>-1.2540800000000001</v>
      </c>
      <c r="R31" s="26">
        <v>-2.89174</v>
      </c>
      <c r="S31" s="27">
        <v>3.08</v>
      </c>
      <c r="T31" s="27">
        <v>3.85</v>
      </c>
      <c r="U31" s="27">
        <v>4.18</v>
      </c>
      <c r="V31" s="27"/>
      <c r="W31" s="27">
        <v>3.72</v>
      </c>
      <c r="X31" s="27">
        <v>3.8</v>
      </c>
      <c r="Y31" s="27">
        <v>4.3899999999999997</v>
      </c>
      <c r="Z31" s="27">
        <v>4.3099999999999996</v>
      </c>
      <c r="AA31" s="32"/>
      <c r="AB31" s="29">
        <v>2.75</v>
      </c>
      <c r="AC31" s="27">
        <v>3.35</v>
      </c>
      <c r="AD31" s="27">
        <v>3.41</v>
      </c>
      <c r="AE31" s="27"/>
      <c r="AF31" s="27">
        <v>3.16</v>
      </c>
      <c r="AG31" s="27">
        <v>3.24</v>
      </c>
      <c r="AH31" s="27">
        <v>3.78</v>
      </c>
      <c r="AI31" s="27">
        <v>3.81</v>
      </c>
      <c r="AK31" s="25">
        <f t="shared" si="0"/>
        <v>-0.33000000000000007</v>
      </c>
      <c r="AL31" s="25">
        <f t="shared" si="0"/>
        <v>-0.5</v>
      </c>
      <c r="AM31" s="25">
        <f t="shared" si="0"/>
        <v>-0.76999999999999957</v>
      </c>
      <c r="AO31" s="18">
        <f t="shared" si="5"/>
        <v>-0.53333333333333321</v>
      </c>
      <c r="AQ31" s="25">
        <f t="shared" si="1"/>
        <v>-0.56000000000000005</v>
      </c>
      <c r="AR31" s="25">
        <f t="shared" si="1"/>
        <v>-0.55999999999999961</v>
      </c>
      <c r="AS31" s="25">
        <f t="shared" si="1"/>
        <v>-0.60999999999999988</v>
      </c>
      <c r="AT31" s="25">
        <f t="shared" si="1"/>
        <v>-0.49999999999999956</v>
      </c>
      <c r="AU31" s="18">
        <f t="shared" si="6"/>
        <v>-0.55749999999999977</v>
      </c>
      <c r="AV31" s="31"/>
      <c r="AW31" s="30"/>
      <c r="AX31" s="42"/>
    </row>
    <row r="32" spans="1:50" s="25" customFormat="1" x14ac:dyDescent="0.3">
      <c r="A32" s="23">
        <v>31</v>
      </c>
      <c r="B32" s="24">
        <v>1</v>
      </c>
      <c r="C32" s="25">
        <v>23</v>
      </c>
      <c r="D32" s="25">
        <v>63</v>
      </c>
      <c r="E32" s="25">
        <v>177</v>
      </c>
      <c r="F32" s="25">
        <v>57</v>
      </c>
      <c r="G32" s="25">
        <v>58.5</v>
      </c>
      <c r="H32" s="25">
        <f t="shared" si="2"/>
        <v>57.75</v>
      </c>
      <c r="I32" s="25">
        <v>59.5</v>
      </c>
      <c r="J32" s="25">
        <v>59.5</v>
      </c>
      <c r="K32" s="25">
        <f t="shared" si="3"/>
        <v>59.5</v>
      </c>
      <c r="L32">
        <v>120</v>
      </c>
      <c r="M32">
        <v>89.79</v>
      </c>
      <c r="N32" s="25">
        <f t="shared" si="4"/>
        <v>-30.209999999999994</v>
      </c>
      <c r="O32" s="26">
        <v>-1.3184199999999999</v>
      </c>
      <c r="P32" s="26">
        <v>-1.6774899999999999</v>
      </c>
      <c r="Q32" s="26">
        <v>-1.7670399999999999</v>
      </c>
      <c r="R32" s="26">
        <v>-2.63951</v>
      </c>
      <c r="S32" s="27">
        <v>3.72</v>
      </c>
      <c r="T32" s="27">
        <v>2.93</v>
      </c>
      <c r="U32" s="27">
        <v>4.2300000000000004</v>
      </c>
      <c r="V32" s="27"/>
      <c r="W32" s="27">
        <v>3.95</v>
      </c>
      <c r="X32" s="27">
        <v>5.21</v>
      </c>
      <c r="Y32" s="27">
        <v>4.8600000000000003</v>
      </c>
      <c r="Z32" s="27"/>
      <c r="AA32" s="32"/>
      <c r="AB32" s="29">
        <v>3.63</v>
      </c>
      <c r="AC32" s="27">
        <v>2.91</v>
      </c>
      <c r="AD32" s="27">
        <v>4.1100000000000003</v>
      </c>
      <c r="AE32" s="27"/>
      <c r="AF32" s="27">
        <v>3.98</v>
      </c>
      <c r="AG32" s="27">
        <v>5.18</v>
      </c>
      <c r="AH32" s="27">
        <v>4.8499999999999996</v>
      </c>
      <c r="AI32" s="27"/>
      <c r="AK32" s="25">
        <f t="shared" si="0"/>
        <v>-9.0000000000000302E-2</v>
      </c>
      <c r="AL32" s="25">
        <f t="shared" si="0"/>
        <v>-2.0000000000000018E-2</v>
      </c>
      <c r="AM32" s="25">
        <f t="shared" si="0"/>
        <v>-0.12000000000000011</v>
      </c>
      <c r="AO32" s="18">
        <f t="shared" si="5"/>
        <v>-7.6666666666666813E-2</v>
      </c>
      <c r="AQ32" s="25">
        <f t="shared" si="1"/>
        <v>2.9999999999999805E-2</v>
      </c>
      <c r="AR32" s="25">
        <f t="shared" si="1"/>
        <v>-3.0000000000000249E-2</v>
      </c>
      <c r="AS32" s="25">
        <f t="shared" si="1"/>
        <v>-1.0000000000000675E-2</v>
      </c>
      <c r="AU32" s="18">
        <f t="shared" si="6"/>
        <v>-3.3333333333337065E-3</v>
      </c>
      <c r="AV32" s="31"/>
      <c r="AW32" s="30"/>
      <c r="AX32" s="42"/>
    </row>
    <row r="33" spans="1:50" s="25" customFormat="1" x14ac:dyDescent="0.3">
      <c r="A33" s="23">
        <v>32</v>
      </c>
      <c r="B33" s="24">
        <v>2</v>
      </c>
      <c r="C33" s="25">
        <v>22</v>
      </c>
      <c r="D33" s="25">
        <v>50</v>
      </c>
      <c r="E33" s="25">
        <v>160</v>
      </c>
      <c r="F33" s="25">
        <v>64</v>
      </c>
      <c r="G33" s="25">
        <v>66</v>
      </c>
      <c r="H33" s="25">
        <f t="shared" si="2"/>
        <v>65</v>
      </c>
      <c r="I33" s="25">
        <v>65</v>
      </c>
      <c r="J33" s="25">
        <v>67</v>
      </c>
      <c r="K33" s="25">
        <f t="shared" si="3"/>
        <v>66</v>
      </c>
      <c r="L33">
        <v>93.44</v>
      </c>
      <c r="M33">
        <v>95</v>
      </c>
      <c r="N33" s="25">
        <f t="shared" si="4"/>
        <v>1.5600000000000023</v>
      </c>
      <c r="O33" s="26">
        <v>-1.0605899999999999</v>
      </c>
      <c r="P33" s="26">
        <v>-1.7407699999999999</v>
      </c>
      <c r="Q33" s="26">
        <v>-1.1576900000000001</v>
      </c>
      <c r="R33" s="26">
        <v>-0.22587599999999999</v>
      </c>
      <c r="S33" s="27">
        <v>5.41</v>
      </c>
      <c r="T33" s="27">
        <v>5.61</v>
      </c>
      <c r="U33" s="27">
        <v>3.83</v>
      </c>
      <c r="V33" s="27"/>
      <c r="W33" s="40"/>
      <c r="X33" s="27">
        <v>4.6399999999999997</v>
      </c>
      <c r="Y33" s="27">
        <v>6.36</v>
      </c>
      <c r="Z33" s="27">
        <v>5.46</v>
      </c>
      <c r="AA33" s="32"/>
      <c r="AB33" s="29">
        <v>4.7300000000000004</v>
      </c>
      <c r="AC33" s="27">
        <v>4.47</v>
      </c>
      <c r="AD33" s="27">
        <v>3.98</v>
      </c>
      <c r="AE33" s="27"/>
      <c r="AF33" s="40"/>
      <c r="AG33" s="27">
        <v>4.9000000000000004</v>
      </c>
      <c r="AH33" s="27">
        <v>5.8</v>
      </c>
      <c r="AI33" s="27">
        <v>5.09</v>
      </c>
      <c r="AK33" s="25">
        <f t="shared" si="0"/>
        <v>-0.67999999999999972</v>
      </c>
      <c r="AL33" s="25">
        <f t="shared" si="0"/>
        <v>-1.1400000000000006</v>
      </c>
      <c r="AM33" s="25">
        <f t="shared" si="0"/>
        <v>0.14999999999999991</v>
      </c>
      <c r="AO33" s="18">
        <f t="shared" si="5"/>
        <v>-0.55666666666666675</v>
      </c>
      <c r="AQ33" s="38"/>
      <c r="AR33" s="25">
        <f t="shared" si="1"/>
        <v>0.26000000000000068</v>
      </c>
      <c r="AS33" s="25">
        <f t="shared" si="1"/>
        <v>-0.5600000000000005</v>
      </c>
      <c r="AT33" s="25">
        <f t="shared" si="1"/>
        <v>-0.37000000000000011</v>
      </c>
      <c r="AU33" s="18">
        <f t="shared" si="6"/>
        <v>-0.2233333333333333</v>
      </c>
      <c r="AV33" s="31"/>
      <c r="AW33" s="30"/>
      <c r="AX33" s="42"/>
    </row>
    <row r="34" spans="1:50" s="25" customFormat="1" x14ac:dyDescent="0.3">
      <c r="A34" s="23">
        <v>33</v>
      </c>
      <c r="B34" s="24">
        <v>1</v>
      </c>
      <c r="C34" s="25">
        <v>24</v>
      </c>
      <c r="D34" s="25">
        <v>76</v>
      </c>
      <c r="E34" s="25">
        <v>172</v>
      </c>
      <c r="F34" s="25">
        <v>49</v>
      </c>
      <c r="G34" s="25">
        <v>50</v>
      </c>
      <c r="H34" s="25">
        <f t="shared" si="2"/>
        <v>49.5</v>
      </c>
      <c r="I34" s="25">
        <v>55.5</v>
      </c>
      <c r="J34" s="25">
        <v>52</v>
      </c>
      <c r="K34" s="25">
        <f t="shared" si="3"/>
        <v>53.75</v>
      </c>
      <c r="L34">
        <v>120</v>
      </c>
      <c r="M34">
        <v>120</v>
      </c>
      <c r="N34" s="25">
        <f t="shared" si="4"/>
        <v>0</v>
      </c>
      <c r="O34" s="26">
        <v>-0.16573099999999999</v>
      </c>
      <c r="P34" s="26">
        <v>-0.93284699999999998</v>
      </c>
      <c r="Q34" s="26">
        <v>-1.46963</v>
      </c>
      <c r="R34" s="26">
        <v>-1.6031500000000001</v>
      </c>
      <c r="S34" s="27">
        <v>4.16</v>
      </c>
      <c r="T34" s="27">
        <v>5</v>
      </c>
      <c r="U34" s="27">
        <v>5.41</v>
      </c>
      <c r="V34" s="27"/>
      <c r="W34" s="27">
        <v>3.99</v>
      </c>
      <c r="X34" s="27">
        <v>5.22</v>
      </c>
      <c r="Y34" s="27">
        <v>6.28</v>
      </c>
      <c r="Z34" s="27"/>
      <c r="AA34" s="32"/>
      <c r="AB34" s="29">
        <v>4.0199999999999996</v>
      </c>
      <c r="AC34" s="27">
        <v>4.8499999999999996</v>
      </c>
      <c r="AD34" s="27">
        <v>5.35</v>
      </c>
      <c r="AE34" s="27"/>
      <c r="AF34" s="27">
        <v>3.87</v>
      </c>
      <c r="AG34" s="27">
        <v>4.96</v>
      </c>
      <c r="AH34" s="27">
        <v>6</v>
      </c>
      <c r="AI34" s="27"/>
      <c r="AK34" s="25">
        <f t="shared" si="0"/>
        <v>-0.14000000000000057</v>
      </c>
      <c r="AL34" s="25">
        <f t="shared" si="0"/>
        <v>-0.15000000000000036</v>
      </c>
      <c r="AM34" s="25">
        <f t="shared" si="0"/>
        <v>-6.0000000000000497E-2</v>
      </c>
      <c r="AO34" s="18">
        <f t="shared" si="5"/>
        <v>-0.11666666666666714</v>
      </c>
      <c r="AQ34" s="25">
        <f t="shared" si="1"/>
        <v>-0.12000000000000011</v>
      </c>
      <c r="AR34" s="25">
        <f t="shared" si="1"/>
        <v>-0.25999999999999979</v>
      </c>
      <c r="AS34" s="25">
        <f t="shared" si="1"/>
        <v>-0.28000000000000025</v>
      </c>
      <c r="AU34" s="18">
        <f t="shared" si="6"/>
        <v>-0.22000000000000006</v>
      </c>
      <c r="AV34" s="31"/>
      <c r="AW34" s="30"/>
      <c r="AX34" s="42"/>
    </row>
    <row r="35" spans="1:50" s="25" customFormat="1" x14ac:dyDescent="0.3">
      <c r="A35" s="23">
        <v>34</v>
      </c>
      <c r="B35" s="24">
        <v>1</v>
      </c>
      <c r="C35" s="25">
        <v>24</v>
      </c>
      <c r="D35" s="25">
        <v>70</v>
      </c>
      <c r="E35" s="25">
        <v>170</v>
      </c>
      <c r="F35" s="25">
        <v>56.5</v>
      </c>
      <c r="G35" s="25">
        <v>55</v>
      </c>
      <c r="H35" s="25">
        <f t="shared" si="2"/>
        <v>55.75</v>
      </c>
      <c r="I35" s="25">
        <v>60.5</v>
      </c>
      <c r="J35" s="25">
        <v>62</v>
      </c>
      <c r="K35" s="25">
        <f t="shared" si="3"/>
        <v>61.25</v>
      </c>
      <c r="L35">
        <v>79.44</v>
      </c>
      <c r="M35">
        <v>116.99</v>
      </c>
      <c r="N35" s="25">
        <f t="shared" si="4"/>
        <v>37.549999999999997</v>
      </c>
      <c r="O35" s="26">
        <v>-1.51522</v>
      </c>
      <c r="P35" s="26">
        <v>-1.1729700000000001</v>
      </c>
      <c r="Q35" s="26">
        <v>-1.33989</v>
      </c>
      <c r="R35" s="26">
        <v>-1.05328</v>
      </c>
      <c r="S35" s="27">
        <v>4.04</v>
      </c>
      <c r="T35" s="27">
        <v>5.38</v>
      </c>
      <c r="U35" s="27">
        <v>5.68</v>
      </c>
      <c r="V35" s="27"/>
      <c r="W35" s="27">
        <v>4.54</v>
      </c>
      <c r="X35" s="40"/>
      <c r="Y35" s="27">
        <v>5.37</v>
      </c>
      <c r="Z35" s="27">
        <v>4.33</v>
      </c>
      <c r="AA35" s="32"/>
      <c r="AB35" s="29">
        <v>4</v>
      </c>
      <c r="AC35" s="27">
        <v>5.42</v>
      </c>
      <c r="AD35" s="27">
        <v>5.23</v>
      </c>
      <c r="AE35" s="27"/>
      <c r="AF35" s="27">
        <v>4.33</v>
      </c>
      <c r="AG35" s="40"/>
      <c r="AH35" s="27">
        <v>5.22</v>
      </c>
      <c r="AI35" s="27">
        <v>4.07</v>
      </c>
      <c r="AK35" s="25">
        <f t="shared" si="0"/>
        <v>-4.0000000000000036E-2</v>
      </c>
      <c r="AL35" s="25">
        <f t="shared" si="0"/>
        <v>4.0000000000000036E-2</v>
      </c>
      <c r="AM35" s="25">
        <f t="shared" si="0"/>
        <v>-0.44999999999999929</v>
      </c>
      <c r="AO35" s="18">
        <f t="shared" si="5"/>
        <v>-0.14999999999999977</v>
      </c>
      <c r="AQ35" s="25">
        <f t="shared" si="1"/>
        <v>-0.20999999999999996</v>
      </c>
      <c r="AR35" s="38"/>
      <c r="AS35" s="25">
        <f t="shared" si="1"/>
        <v>-0.15000000000000036</v>
      </c>
      <c r="AT35" s="25">
        <f t="shared" si="1"/>
        <v>-0.25999999999999979</v>
      </c>
      <c r="AU35" s="18">
        <f t="shared" si="6"/>
        <v>-0.20666666666666669</v>
      </c>
      <c r="AV35" s="31"/>
      <c r="AW35" s="30"/>
      <c r="AX35" s="42"/>
    </row>
    <row r="36" spans="1:50" s="25" customFormat="1" x14ac:dyDescent="0.3">
      <c r="A36" s="23">
        <v>35</v>
      </c>
      <c r="B36" s="24">
        <v>1</v>
      </c>
      <c r="C36" s="25">
        <v>32</v>
      </c>
      <c r="D36" s="25">
        <v>115</v>
      </c>
      <c r="E36" s="25">
        <v>180</v>
      </c>
      <c r="F36" s="25">
        <v>30</v>
      </c>
      <c r="G36" s="25">
        <v>26.5</v>
      </c>
      <c r="H36" s="25">
        <f t="shared" si="2"/>
        <v>28.25</v>
      </c>
      <c r="I36" s="25">
        <v>35.5</v>
      </c>
      <c r="J36" s="25">
        <v>36.5</v>
      </c>
      <c r="K36" s="25">
        <f t="shared" si="3"/>
        <v>36</v>
      </c>
      <c r="L36" s="25">
        <v>36.57</v>
      </c>
      <c r="M36" s="25">
        <v>91.87</v>
      </c>
      <c r="N36" s="25">
        <f t="shared" si="4"/>
        <v>55.300000000000004</v>
      </c>
      <c r="O36" s="26">
        <v>-1.2426200000000001</v>
      </c>
      <c r="P36" s="26">
        <v>-2.6573899999999999</v>
      </c>
      <c r="Q36" s="26">
        <v>-1.4818199999999999</v>
      </c>
      <c r="R36" s="26">
        <v>-1.8852599999999999</v>
      </c>
      <c r="S36" s="27">
        <v>4.3099999999999996</v>
      </c>
      <c r="T36" s="27">
        <v>4.4000000000000004</v>
      </c>
      <c r="U36" s="27">
        <v>4.99</v>
      </c>
      <c r="V36" s="27"/>
      <c r="W36" s="27">
        <v>4.24</v>
      </c>
      <c r="X36" s="27">
        <v>5.27</v>
      </c>
      <c r="Y36" s="27">
        <v>4.09</v>
      </c>
      <c r="Z36" s="27"/>
      <c r="AA36" s="28"/>
      <c r="AB36" s="29">
        <v>4.1399999999999997</v>
      </c>
      <c r="AC36" s="27">
        <v>3.38</v>
      </c>
      <c r="AD36" s="27">
        <v>4.84</v>
      </c>
      <c r="AE36" s="27"/>
      <c r="AF36" s="27">
        <v>4.05</v>
      </c>
      <c r="AG36" s="27">
        <v>4.74</v>
      </c>
      <c r="AH36" s="27">
        <v>3.72</v>
      </c>
      <c r="AI36" s="27"/>
      <c r="AK36" s="25">
        <f t="shared" si="0"/>
        <v>-0.16999999999999993</v>
      </c>
      <c r="AL36" s="25">
        <f t="shared" si="0"/>
        <v>-1.0200000000000005</v>
      </c>
      <c r="AM36" s="25">
        <f t="shared" si="0"/>
        <v>-0.15000000000000036</v>
      </c>
      <c r="AO36" s="18">
        <f t="shared" si="5"/>
        <v>-0.44666666666666693</v>
      </c>
      <c r="AQ36" s="25">
        <f t="shared" si="1"/>
        <v>-0.19000000000000039</v>
      </c>
      <c r="AR36" s="25">
        <f t="shared" si="1"/>
        <v>-0.52999999999999936</v>
      </c>
      <c r="AS36" s="25">
        <f t="shared" si="1"/>
        <v>-0.36999999999999966</v>
      </c>
      <c r="AU36" s="18">
        <f t="shared" si="6"/>
        <v>-0.36333333333333312</v>
      </c>
      <c r="AV36" s="31"/>
      <c r="AW36" s="30"/>
      <c r="AX36" s="42"/>
    </row>
    <row r="37" spans="1:50" x14ac:dyDescent="0.3">
      <c r="A37" s="1">
        <v>36</v>
      </c>
      <c r="B37" s="2">
        <v>1</v>
      </c>
      <c r="C37">
        <v>26</v>
      </c>
      <c r="F37">
        <v>10.5</v>
      </c>
      <c r="G37">
        <v>10.5</v>
      </c>
      <c r="H37">
        <f t="shared" si="2"/>
        <v>10.5</v>
      </c>
      <c r="I37">
        <v>17</v>
      </c>
      <c r="J37">
        <v>14.5</v>
      </c>
      <c r="K37">
        <f t="shared" si="3"/>
        <v>15.75</v>
      </c>
      <c r="L37">
        <v>41.24</v>
      </c>
      <c r="M37">
        <v>41.23</v>
      </c>
      <c r="N37">
        <f t="shared" si="4"/>
        <v>-1.0000000000005116E-2</v>
      </c>
      <c r="O37" s="9">
        <v>-1.3892610842857143</v>
      </c>
      <c r="P37" s="9">
        <v>-1.1812832432285711</v>
      </c>
      <c r="Q37" s="9">
        <v>-1.2454479145999999</v>
      </c>
      <c r="R37" s="9">
        <v>-1.6343878049142855</v>
      </c>
      <c r="S37">
        <v>4.7300000000000004</v>
      </c>
      <c r="T37">
        <v>5.46</v>
      </c>
      <c r="U37">
        <v>6.95</v>
      </c>
      <c r="W37">
        <v>5.47</v>
      </c>
      <c r="X37">
        <v>5.69</v>
      </c>
      <c r="Y37">
        <v>5.82</v>
      </c>
      <c r="AA37" s="17"/>
      <c r="AB37" s="15">
        <v>4.41</v>
      </c>
      <c r="AC37">
        <v>4.78</v>
      </c>
      <c r="AD37">
        <v>6.49</v>
      </c>
      <c r="AF37">
        <v>4.8099999999999996</v>
      </c>
      <c r="AG37">
        <v>5.18</v>
      </c>
      <c r="AH37">
        <v>5.46</v>
      </c>
      <c r="AK37">
        <f t="shared" ref="AK37:AM37" si="10">AB37-S37</f>
        <v>-0.32000000000000028</v>
      </c>
      <c r="AL37">
        <f t="shared" si="10"/>
        <v>-0.67999999999999972</v>
      </c>
      <c r="AM37">
        <f t="shared" si="10"/>
        <v>-0.45999999999999996</v>
      </c>
      <c r="AO37" s="18">
        <f t="shared" si="5"/>
        <v>-0.48666666666666664</v>
      </c>
      <c r="AQ37">
        <f t="shared" ref="AQ37:AS37" si="11">AF37-W37</f>
        <v>-0.66000000000000014</v>
      </c>
      <c r="AR37">
        <f t="shared" si="11"/>
        <v>-0.51000000000000068</v>
      </c>
      <c r="AS37">
        <f t="shared" si="11"/>
        <v>-0.36000000000000032</v>
      </c>
      <c r="AU37" s="18">
        <f t="shared" si="6"/>
        <v>-0.51000000000000034</v>
      </c>
      <c r="AW37" s="18"/>
      <c r="AX37" s="42"/>
    </row>
    <row r="38" spans="1:50" x14ac:dyDescent="0.3">
      <c r="A38" s="1"/>
      <c r="B38" s="2"/>
    </row>
    <row r="39" spans="1:50" x14ac:dyDescent="0.3">
      <c r="A39" s="1"/>
      <c r="B39" s="2"/>
    </row>
    <row r="40" spans="1:50" x14ac:dyDescent="0.3">
      <c r="A40" s="1"/>
      <c r="B40" s="2"/>
      <c r="AN40" s="9"/>
    </row>
    <row r="41" spans="1:50" x14ac:dyDescent="0.3">
      <c r="A41" s="1"/>
      <c r="B41" s="2"/>
      <c r="AN41" s="41"/>
    </row>
    <row r="46" spans="1:50" x14ac:dyDescent="0.3">
      <c r="AO46" s="18"/>
    </row>
    <row r="47" spans="1:50" x14ac:dyDescent="0.3">
      <c r="AD47" s="7"/>
      <c r="AO47" s="18"/>
    </row>
    <row r="48" spans="1:50" x14ac:dyDescent="0.3">
      <c r="AD48" s="7"/>
      <c r="AO48" s="18"/>
    </row>
    <row r="49" spans="30:41" x14ac:dyDescent="0.3">
      <c r="AO49" s="18"/>
    </row>
    <row r="50" spans="30:41" x14ac:dyDescent="0.3">
      <c r="AO50" s="18"/>
    </row>
    <row r="51" spans="30:41" x14ac:dyDescent="0.3">
      <c r="AO51" s="18"/>
    </row>
    <row r="52" spans="30:41" x14ac:dyDescent="0.3">
      <c r="AO52" s="18"/>
    </row>
    <row r="53" spans="30:41" x14ac:dyDescent="0.3">
      <c r="AD53" s="25"/>
      <c r="AO53" s="18"/>
    </row>
    <row r="54" spans="30:41" x14ac:dyDescent="0.3">
      <c r="AD54" s="25"/>
      <c r="AO54" s="18"/>
    </row>
    <row r="55" spans="30:41" x14ac:dyDescent="0.3">
      <c r="AO55" s="18"/>
    </row>
    <row r="56" spans="30:41" x14ac:dyDescent="0.3">
      <c r="AD56" s="25"/>
      <c r="AO56" s="18"/>
    </row>
    <row r="57" spans="30:41" x14ac:dyDescent="0.3">
      <c r="AD57" s="25"/>
      <c r="AO57" s="18"/>
    </row>
    <row r="58" spans="30:41" x14ac:dyDescent="0.3">
      <c r="AO58" s="18"/>
    </row>
    <row r="59" spans="30:41" x14ac:dyDescent="0.3">
      <c r="AD59" s="25"/>
      <c r="AO59" s="18"/>
    </row>
    <row r="60" spans="30:41" x14ac:dyDescent="0.3">
      <c r="AD60" s="25"/>
      <c r="AO60" s="18"/>
    </row>
    <row r="61" spans="30:41" x14ac:dyDescent="0.3">
      <c r="AO61" s="18"/>
    </row>
    <row r="62" spans="30:41" x14ac:dyDescent="0.3">
      <c r="AO62" s="18"/>
    </row>
    <row r="63" spans="30:41" x14ac:dyDescent="0.3">
      <c r="AD63" s="25"/>
      <c r="AO63" s="18"/>
    </row>
    <row r="64" spans="30:41" x14ac:dyDescent="0.3">
      <c r="AD64" s="25"/>
      <c r="AO64" s="18"/>
    </row>
    <row r="65" spans="30:41" x14ac:dyDescent="0.3">
      <c r="AD65" s="25"/>
      <c r="AO65" s="18"/>
    </row>
    <row r="66" spans="30:41" x14ac:dyDescent="0.3">
      <c r="AD66" s="25"/>
      <c r="AO66" s="18"/>
    </row>
    <row r="67" spans="30:41" x14ac:dyDescent="0.3">
      <c r="AD67" s="25"/>
      <c r="AO67" s="18"/>
    </row>
    <row r="68" spans="30:41" x14ac:dyDescent="0.3">
      <c r="AD68" s="25"/>
      <c r="AO68" s="18"/>
    </row>
    <row r="69" spans="30:41" x14ac:dyDescent="0.3">
      <c r="AD69" s="25"/>
      <c r="AO69" s="18"/>
    </row>
    <row r="70" spans="30:41" x14ac:dyDescent="0.3">
      <c r="AD70" s="25"/>
      <c r="AO70" s="18"/>
    </row>
    <row r="71" spans="30:41" x14ac:dyDescent="0.3">
      <c r="AD71" s="25"/>
      <c r="AO71" s="18"/>
    </row>
    <row r="72" spans="30:41" x14ac:dyDescent="0.3">
      <c r="AD72" s="27"/>
      <c r="AO72" s="18"/>
    </row>
    <row r="73" spans="30:41" x14ac:dyDescent="0.3">
      <c r="AD73" s="27"/>
      <c r="AO73" s="18"/>
    </row>
    <row r="74" spans="30:41" x14ac:dyDescent="0.3">
      <c r="AD74" s="27"/>
      <c r="AO74" s="18"/>
    </row>
    <row r="75" spans="30:41" x14ac:dyDescent="0.3">
      <c r="AD75" s="27"/>
      <c r="AO75" s="18"/>
    </row>
    <row r="76" spans="30:41" x14ac:dyDescent="0.3">
      <c r="AD76" s="27"/>
      <c r="AO76" s="18"/>
    </row>
    <row r="77" spans="30:41" x14ac:dyDescent="0.3">
      <c r="AD77" s="27"/>
      <c r="AO77" s="18"/>
    </row>
    <row r="78" spans="30:41" x14ac:dyDescent="0.3">
      <c r="AD78" s="27"/>
      <c r="AO78" s="18"/>
    </row>
    <row r="79" spans="30:41" x14ac:dyDescent="0.3">
      <c r="AD79" s="27"/>
      <c r="AO79" s="18"/>
    </row>
    <row r="80" spans="30:41" x14ac:dyDescent="0.3">
      <c r="AO80" s="18"/>
    </row>
  </sheetData>
  <phoneticPr fontId="1" type="noConversion"/>
  <conditionalFormatting sqref="AU2:AU37">
    <cfRule type="cellIs" dxfId="0" priority="1" operator="greaterThan">
      <formula>$AO2</formula>
    </cfRule>
  </conditionalFormatting>
  <pageMargins left="0.7" right="0.7" top="0.75" bottom="0.75" header="0.3" footer="0.3"/>
  <pageSetup paperSize="9" orientation="portrait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variable description</vt:lpstr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김선엽</cp:lastModifiedBy>
  <dcterms:created xsi:type="dcterms:W3CDTF">2015-06-05T18:17:20Z</dcterms:created>
  <dcterms:modified xsi:type="dcterms:W3CDTF">2022-04-16T06:43:02Z</dcterms:modified>
</cp:coreProperties>
</file>