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omumaryland.sharepoint.com/sites/FitzpatrickLab/Shared Documents/RSV/RSV vaccine demand forecasting/"/>
    </mc:Choice>
  </mc:AlternateContent>
  <xr:revisionPtr revIDLastSave="1" documentId="6_{0C465C47-B0A2-4539-B9D9-4C5A7AD0CA58}" xr6:coauthVersionLast="47" xr6:coauthVersionMax="47" xr10:uidLastSave="{B2A7C7B9-54FA-43C5-975B-D5CB1F2E9D9F}"/>
  <bookViews>
    <workbookView xWindow="15435" yWindow="360" windowWidth="13320" windowHeight="15075" tabRatio="500" xr2:uid="{00000000-000D-0000-FFFF-FFFF00000000}"/>
  </bookViews>
  <sheets>
    <sheet name="Notes and sources" sheetId="1" r:id="rId1"/>
    <sheet name="Country inputs"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Z59" i="2" l="1"/>
  <c r="Z57" i="2"/>
  <c r="Z56" i="2"/>
  <c r="Z55" i="2"/>
  <c r="Z54" i="2"/>
  <c r="Z53" i="2"/>
  <c r="Z52" i="2"/>
  <c r="Z51" i="2"/>
  <c r="Z50" i="2"/>
  <c r="Z49" i="2"/>
  <c r="Z61" i="2" s="1"/>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20" i="2"/>
  <c r="Z19" i="2"/>
  <c r="Z18" i="2"/>
  <c r="Z17" i="2"/>
  <c r="Z16" i="2"/>
  <c r="Z15" i="2"/>
  <c r="Z14" i="2"/>
  <c r="Z13" i="2"/>
  <c r="Z12" i="2"/>
  <c r="Z11" i="2"/>
  <c r="Z10" i="2"/>
  <c r="Z9" i="2"/>
  <c r="Z8" i="2"/>
  <c r="Z7" i="2"/>
  <c r="Z6" i="2"/>
  <c r="Z5" i="2"/>
  <c r="Z4" i="2"/>
  <c r="Z3" i="2"/>
  <c r="Z2" i="2"/>
  <c r="Z60" i="2" s="1"/>
</calcChain>
</file>

<file path=xl/sharedStrings.xml><?xml version="1.0" encoding="utf-8"?>
<sst xmlns="http://schemas.openxmlformats.org/spreadsheetml/2006/main" count="468" uniqueCount="196">
  <si>
    <t>Data File 1. Country inputs and sources</t>
  </si>
  <si>
    <t>One row per country for the 56 countries eligible for Gavi support as of July 1, 2026, in the order of Gavi’s eligibility list.</t>
  </si>
  <si>
    <t>Column</t>
  </si>
  <si>
    <t>Description</t>
  </si>
  <si>
    <t>Source</t>
  </si>
  <si>
    <t>Gavi phase, July 2026</t>
  </si>
  <si>
    <t>Gavi transition phase of each eligible country.</t>
  </si>
  <si>
    <t>Gavi, the Vaccine Alliance. Eligibility policy (page last updated July 1, 2026).</t>
  </si>
  <si>
    <t>Live births 2028–2037</t>
  </si>
  <si>
    <t>Live births in each year, the sum of births across 5-year age groups of mothers, medium-variant projection.</t>
  </si>
  <si>
    <t>United Nations, World Population Prospects 2024, file FERT/04 (births by 5-year age group of mother), Medium variant sheet. Values in the source are in thousands.</t>
  </si>
  <si>
    <t>Stillbirth rate</t>
  </si>
  <si>
    <t>Stillbirths per 1,000 total births, latest year of estimate. We estimated stillbirths as births × rate ÷ (1,000 − rate) and added them to live births to count pregnant women.</t>
  </si>
  <si>
    <t>UN Inter-agency Group for Child Mortality Estimation, Stillbirth rate, via Our World in Data (archived September 4, 2026). The source reports the rate per 100 total births, and we multiplied it by 10.</t>
  </si>
  <si>
    <t>ANC1+ and ANC4+</t>
  </si>
  <si>
    <t>Share of women with at least one and at least four antenatal care visits. We used the most recent UNICEF value from a survey in 2020–2025 and, where UNICEF had no survey in that period, the most recent value from Our World in Data. The source and year columns show which applied.</t>
  </si>
  <si>
    <t>UNICEF Data, Antenatal care (extract dated July 10, 2026), indicators MNCH_ANC1 and MNCH_ANC4. Our World in Data, Share of mothers receiving at least one antenatal visit during pregnancy (World Bank) and Share of mothers receiving at least four antenatal visits during pregnancy (WHO), accessed October 13, 2026.</t>
  </si>
  <si>
    <t>Contact probabilities</t>
  </si>
  <si>
    <t>Probability of at least one antenatal contact at 28–36 weeks of gestation, for women with one to three visits and for women with four or more visits. Country values for Bangladesh, Gambia, Nepal, Nigeria, Tanzania, and Uganda, and the pooled values for all other countries.</t>
  </si>
  <si>
    <t>Ford et al., AJOG Global Reports 2025, Supplementary Table S13, 28–36 weeks rows.</t>
  </si>
  <si>
    <t>DTP1 coverage 2024</t>
  </si>
  <si>
    <t>Coverage with the first dose of diphtheria-tetanus-pertussis-containing vaccine in 2024, used as the probability of vaccination at an antenatal contact.</t>
  </si>
  <si>
    <t>WHO/UNICEF estimates of national immunization coverage (WUENIC), DTPCV1, 2024, WHO Immunization Data portal export dated September 7, 2026.</t>
  </si>
  <si>
    <t>Initial coverage target</t>
  </si>
  <si>
    <t>[ANC4+ × P(contact | 4+ visits) + (ANC1+ − ANC4+) × P(contact | 1–3 visits)] × DTP1. Calculated in this file. The median, minimum, and maximum are below the table.</t>
  </si>
  <si>
    <t>Calculated from the columns above.</t>
  </si>
  <si>
    <t>Income group and RSV rates</t>
  </si>
  <si>
    <t>World Bank income group the published model assigned to each country, and the published point estimates of RSV rates for that group. Bounds and distributions are in Table S3.</t>
  </si>
  <si>
    <t>Mahmud et al., BMC Medicine 2023, Table 1 (rates) and Additional file 1, Table S9 (income group).</t>
  </si>
  <si>
    <t>Person-years to age 5 per birth</t>
  </si>
  <si>
    <t>(Person-years lived at age 0 + person-years lived at ages 1–4) ÷ 100,000, both sexes, for each birth year.</t>
  </si>
  <si>
    <t>United Nations, World Population Prospects 2024, abridged life tables, medium variant, 2024–2100 (column Lx, Sex = Total).</t>
  </si>
  <si>
    <t>Abbreviations: ANC1+, at least one antenatal care visit; ANC4+, at least four antenatal care visits; DTP1, first dose of diphtheria-tetanus-pertussis-containing vaccine; RSV, respiratory syncytial virus.</t>
  </si>
  <si>
    <t>ISO3</t>
  </si>
  <si>
    <t>Country</t>
  </si>
  <si>
    <t>Live births 2028</t>
  </si>
  <si>
    <t>Live births 2029</t>
  </si>
  <si>
    <t>Live births 2030</t>
  </si>
  <si>
    <t>Live births 2031</t>
  </si>
  <si>
    <t>Live births 2032</t>
  </si>
  <si>
    <t>Live births 2033</t>
  </si>
  <si>
    <t>Live births 2034</t>
  </si>
  <si>
    <t>Live births 2035</t>
  </si>
  <si>
    <t>Live births 2036</t>
  </si>
  <si>
    <t>Live births 2037</t>
  </si>
  <si>
    <t>Stillbirth rate per 1,000 total births</t>
  </si>
  <si>
    <t>Stillbirth rate, year of estimate</t>
  </si>
  <si>
    <t>ANC1+, %</t>
  </si>
  <si>
    <t>ANC1+, source</t>
  </si>
  <si>
    <t>ANC1+, year</t>
  </si>
  <si>
    <t>ANC4+, %</t>
  </si>
  <si>
    <t>ANC4+, source</t>
  </si>
  <si>
    <t>ANC4+, year</t>
  </si>
  <si>
    <t>P(contact at 28–36 weeks | 1–3 visits), %</t>
  </si>
  <si>
    <t>P(contact at 28–36 weeks | 4+ visits), %</t>
  </si>
  <si>
    <t>Contact probabilities, source</t>
  </si>
  <si>
    <t>DTP1 coverage 2024, %</t>
  </si>
  <si>
    <t>Initial coverage target, %</t>
  </si>
  <si>
    <t>Income group in published model</t>
  </si>
  <si>
    <t>Severe RSV disease per 100,000 &lt;5 per year</t>
  </si>
  <si>
    <t>RSV hospitalizations per 100,000 &lt;5 per year</t>
  </si>
  <si>
    <t>RSV deaths per 100,000 &lt;5 per year</t>
  </si>
  <si>
    <t>Person-years to age 5 per birth, born 2028</t>
  </si>
  <si>
    <t>Person-years to age 5 per birth, born 2029</t>
  </si>
  <si>
    <t>Person-years to age 5 per birth, born 2030</t>
  </si>
  <si>
    <t>Person-years to age 5 per birth, born 2031</t>
  </si>
  <si>
    <t>Person-years to age 5 per birth, born 2032</t>
  </si>
  <si>
    <t>Person-years to age 5 per birth, born 2033</t>
  </si>
  <si>
    <t>Person-years to age 5 per birth, born 2034</t>
  </si>
  <si>
    <t>Person-years to age 5 per birth, born 2035</t>
  </si>
  <si>
    <t>Person-years to age 5 per birth, born 2036</t>
  </si>
  <si>
    <t>Person-years to age 5 per birth, born 2037</t>
  </si>
  <si>
    <t>AFG</t>
  </si>
  <si>
    <t>Afghanistan</t>
  </si>
  <si>
    <t>initial self-financing</t>
  </si>
  <si>
    <t>UNICEF</t>
  </si>
  <si>
    <t>Ford et al. 2025, Table S13, Combined (norm.) row</t>
  </si>
  <si>
    <t>LI</t>
  </si>
  <si>
    <t>BFA</t>
  </si>
  <si>
    <t>Burkina Faso</t>
  </si>
  <si>
    <t>BDI</t>
  </si>
  <si>
    <t>Burundi</t>
  </si>
  <si>
    <t>Our World in Data</t>
  </si>
  <si>
    <t>CAF</t>
  </si>
  <si>
    <t>Central African Republic</t>
  </si>
  <si>
    <t>TCD</t>
  </si>
  <si>
    <t>Chad</t>
  </si>
  <si>
    <t>COD</t>
  </si>
  <si>
    <t>Democratic Republic of the Congo</t>
  </si>
  <si>
    <t>PRK</t>
  </si>
  <si>
    <t>Democratic People's Republic of Korea</t>
  </si>
  <si>
    <t>ERI</t>
  </si>
  <si>
    <t>Eritrea</t>
  </si>
  <si>
    <t>ETH</t>
  </si>
  <si>
    <t>Ethiopia</t>
  </si>
  <si>
    <t>GMB</t>
  </si>
  <si>
    <t>Gambia</t>
  </si>
  <si>
    <t>Ford et al. 2025, Table S13, country row</t>
  </si>
  <si>
    <t>GNB</t>
  </si>
  <si>
    <t>Guinea-Bissau</t>
  </si>
  <si>
    <t>LBR</t>
  </si>
  <si>
    <t>Liberia</t>
  </si>
  <si>
    <t>MDG</t>
  </si>
  <si>
    <t>Madagascar</t>
  </si>
  <si>
    <t>MWI</t>
  </si>
  <si>
    <t>Malawi</t>
  </si>
  <si>
    <t>MLI</t>
  </si>
  <si>
    <t>Mali</t>
  </si>
  <si>
    <t>MOZ</t>
  </si>
  <si>
    <t>Mozambique</t>
  </si>
  <si>
    <t>NER</t>
  </si>
  <si>
    <t>Niger</t>
  </si>
  <si>
    <t>RWA</t>
  </si>
  <si>
    <t>Rwanda</t>
  </si>
  <si>
    <t>SLE</t>
  </si>
  <si>
    <t>Sierra Leone</t>
  </si>
  <si>
    <t>SOM</t>
  </si>
  <si>
    <t>Somalia</t>
  </si>
  <si>
    <t>SSD</t>
  </si>
  <si>
    <t>South Sudan</t>
  </si>
  <si>
    <t>SDN</t>
  </si>
  <si>
    <t>Sudan</t>
  </si>
  <si>
    <t>LMI</t>
  </si>
  <si>
    <t>SYR</t>
  </si>
  <si>
    <t>Syrian Arab Republic</t>
  </si>
  <si>
    <t>TGO</t>
  </si>
  <si>
    <t>Togo</t>
  </si>
  <si>
    <t>UGA</t>
  </si>
  <si>
    <t>Uganda</t>
  </si>
  <si>
    <t>YEM</t>
  </si>
  <si>
    <t>Yemen</t>
  </si>
  <si>
    <t>AGO</t>
  </si>
  <si>
    <t>Angola</t>
  </si>
  <si>
    <t>preparatory transition</t>
  </si>
  <si>
    <t>BEN</t>
  </si>
  <si>
    <t>Benin</t>
  </si>
  <si>
    <t>KHM</t>
  </si>
  <si>
    <t>Cambodia</t>
  </si>
  <si>
    <t>CMR</t>
  </si>
  <si>
    <t>Cameroon</t>
  </si>
  <si>
    <t>COM</t>
  </si>
  <si>
    <t>Comoros</t>
  </si>
  <si>
    <t>GIN</t>
  </si>
  <si>
    <t>Guinea</t>
  </si>
  <si>
    <t>HTI</t>
  </si>
  <si>
    <t>Haiti</t>
  </si>
  <si>
    <t>KEN</t>
  </si>
  <si>
    <t>Kenya</t>
  </si>
  <si>
    <t>KGZ</t>
  </si>
  <si>
    <t>Kyrgyzstan</t>
  </si>
  <si>
    <t>LAO</t>
  </si>
  <si>
    <t>Lao People's Democratic Republic</t>
  </si>
  <si>
    <t>LSO</t>
  </si>
  <si>
    <t>Lesotho</t>
  </si>
  <si>
    <t>MRT</t>
  </si>
  <si>
    <t>Mauritania</t>
  </si>
  <si>
    <t>MMR</t>
  </si>
  <si>
    <t>Myanmar</t>
  </si>
  <si>
    <t>NPL</t>
  </si>
  <si>
    <t>Nepal</t>
  </si>
  <si>
    <t>NGA</t>
  </si>
  <si>
    <t>Nigeria</t>
  </si>
  <si>
    <t>PAK</t>
  </si>
  <si>
    <t>Pakistan</t>
  </si>
  <si>
    <t>SEN</t>
  </si>
  <si>
    <t>Senegal</t>
  </si>
  <si>
    <t>SLB</t>
  </si>
  <si>
    <t>Solomon Islands</t>
  </si>
  <si>
    <t>TJK</t>
  </si>
  <si>
    <t>Tajikistan</t>
  </si>
  <si>
    <t>TLS</t>
  </si>
  <si>
    <t>Timor-Leste</t>
  </si>
  <si>
    <t>TZA</t>
  </si>
  <si>
    <t>UR Tanzania</t>
  </si>
  <si>
    <t>ZMB</t>
  </si>
  <si>
    <t>Zambia</t>
  </si>
  <si>
    <t>ZWE</t>
  </si>
  <si>
    <t>Zimbabwe</t>
  </si>
  <si>
    <t>BGD</t>
  </si>
  <si>
    <t>Bangladesh</t>
  </si>
  <si>
    <t>accelerated transition</t>
  </si>
  <si>
    <t>COG</t>
  </si>
  <si>
    <t>Congo</t>
  </si>
  <si>
    <t>CIV</t>
  </si>
  <si>
    <t>Côte d'Ivoire</t>
  </si>
  <si>
    <t>DJI</t>
  </si>
  <si>
    <t>Djibouti</t>
  </si>
  <si>
    <t>GHA</t>
  </si>
  <si>
    <t>Ghana</t>
  </si>
  <si>
    <t>PNG</t>
  </si>
  <si>
    <t>Papua New Guinea</t>
  </si>
  <si>
    <t>STP</t>
  </si>
  <si>
    <t>Sao Tome and Principe</t>
  </si>
  <si>
    <t>Median</t>
  </si>
  <si>
    <t>Minimum</t>
  </si>
  <si>
    <t>Maximum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</si>
</sst>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
    </font>
    <font>
      <b/>
      <sz val="10"/>
      <name val="Arial"/>
      <charset val="1"/>
    </font>
    <font>
      <sz val="10"/>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tabSelected="1" zoomScaleNormal="100" workbookViewId="0"/>
  </sheetViews>
  <sheetFormatPr defaultColWidth="8.7109375" defaultRowHeight="15" x14ac:dyDescent="0.25"/>
  <cols>
    <col min="1" max="1" width="30" customWidth="1"/>
    <col min="2" max="3" width="70" customWidth="1"/>
  </cols>
  <sheetData>
    <row r="1" spans="1:3" x14ac:dyDescent="0.25">
      <c r="A1" s="1" t="s">
        <v>0</v>
      </c>
      <c r="B1" s="2"/>
      <c r="C1" s="2"/>
    </row>
    <row r="2" spans="1:3" x14ac:dyDescent="0.25">
      <c r="A2" s="2" t="s">
        <v>1</v>
      </c>
      <c r="B2" s="2"/>
      <c r="C2" s="2"/>
    </row>
    <row r="3" spans="1:3" x14ac:dyDescent="0.25">
      <c r="A3" s="2"/>
      <c r="B3" s="2"/>
      <c r="C3" s="2"/>
    </row>
    <row r="4" spans="1:3" x14ac:dyDescent="0.25">
      <c r="A4" s="3" t="s">
        <v>2</v>
      </c>
      <c r="B4" s="3" t="s">
        <v>3</v>
      </c>
      <c r="C4" s="3" t="s">
        <v>4</v>
      </c>
    </row>
    <row r="5" spans="1:3" x14ac:dyDescent="0.25">
      <c r="A5" s="4" t="s">
        <v>5</v>
      </c>
      <c r="B5" s="4" t="s">
        <v>6</v>
      </c>
      <c r="C5" s="4" t="s">
        <v>7</v>
      </c>
    </row>
    <row r="6" spans="1:3" ht="38.25" x14ac:dyDescent="0.25">
      <c r="A6" s="4" t="s">
        <v>8</v>
      </c>
      <c r="B6" s="4" t="s">
        <v>9</v>
      </c>
      <c r="C6" s="4" t="s">
        <v>10</v>
      </c>
    </row>
    <row r="7" spans="1:3" ht="38.25" x14ac:dyDescent="0.25">
      <c r="A7" s="4" t="s">
        <v>11</v>
      </c>
      <c r="B7" s="4" t="s">
        <v>12</v>
      </c>
      <c r="C7" s="4" t="s">
        <v>13</v>
      </c>
    </row>
    <row r="8" spans="1:3" ht="63.75" x14ac:dyDescent="0.25">
      <c r="A8" s="4" t="s">
        <v>14</v>
      </c>
      <c r="B8" s="4" t="s">
        <v>15</v>
      </c>
      <c r="C8" s="4" t="s">
        <v>16</v>
      </c>
    </row>
    <row r="9" spans="1:3" ht="51" x14ac:dyDescent="0.25">
      <c r="A9" s="4" t="s">
        <v>17</v>
      </c>
      <c r="B9" s="4" t="s">
        <v>18</v>
      </c>
      <c r="C9" s="4" t="s">
        <v>19</v>
      </c>
    </row>
    <row r="10" spans="1:3" ht="25.5" x14ac:dyDescent="0.25">
      <c r="A10" s="4" t="s">
        <v>20</v>
      </c>
      <c r="B10" s="4" t="s">
        <v>21</v>
      </c>
      <c r="C10" s="4" t="s">
        <v>22</v>
      </c>
    </row>
    <row r="11" spans="1:3" ht="38.25" x14ac:dyDescent="0.25">
      <c r="A11" s="4" t="s">
        <v>23</v>
      </c>
      <c r="B11" s="4" t="s">
        <v>24</v>
      </c>
      <c r="C11" s="4" t="s">
        <v>25</v>
      </c>
    </row>
    <row r="12" spans="1:3" ht="38.25" x14ac:dyDescent="0.25">
      <c r="A12" s="4" t="s">
        <v>26</v>
      </c>
      <c r="B12" s="4" t="s">
        <v>27</v>
      </c>
      <c r="C12" s="4" t="s">
        <v>28</v>
      </c>
    </row>
    <row r="13" spans="1:3" ht="25.5" x14ac:dyDescent="0.25">
      <c r="A13" s="4" t="s">
        <v>29</v>
      </c>
      <c r="B13" s="4" t="s">
        <v>30</v>
      </c>
      <c r="C13" s="4" t="s">
        <v>31</v>
      </c>
    </row>
    <row r="14" spans="1:3" x14ac:dyDescent="0.25">
      <c r="A14" s="4"/>
      <c r="B14" s="4"/>
      <c r="C14" s="4"/>
    </row>
    <row r="15" spans="1:3" ht="89.25" x14ac:dyDescent="0.25">
      <c r="A15" s="4" t="s">
        <v>32</v>
      </c>
      <c r="B15" s="4"/>
      <c r="C15" s="4"/>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61"/>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ColWidth="8.7109375" defaultRowHeight="15" x14ac:dyDescent="0.25"/>
  <cols>
    <col min="1" max="1" width="14" customWidth="1"/>
    <col min="2" max="2" width="30" customWidth="1"/>
    <col min="3" max="40" width="14" customWidth="1"/>
  </cols>
  <sheetData>
    <row r="1" spans="1:40" ht="75" customHeight="1" x14ac:dyDescent="0.25">
      <c r="A1" s="3" t="s">
        <v>33</v>
      </c>
      <c r="B1" s="3" t="s">
        <v>34</v>
      </c>
      <c r="C1" s="3" t="s">
        <v>5</v>
      </c>
      <c r="D1" s="3" t="s">
        <v>35</v>
      </c>
      <c r="E1" s="3" t="s">
        <v>36</v>
      </c>
      <c r="F1" s="3" t="s">
        <v>37</v>
      </c>
      <c r="G1" s="3" t="s">
        <v>38</v>
      </c>
      <c r="H1" s="3" t="s">
        <v>39</v>
      </c>
      <c r="I1" s="3" t="s">
        <v>40</v>
      </c>
      <c r="J1" s="3" t="s">
        <v>41</v>
      </c>
      <c r="K1" s="3" t="s">
        <v>42</v>
      </c>
      <c r="L1" s="3" t="s">
        <v>43</v>
      </c>
      <c r="M1" s="3" t="s">
        <v>44</v>
      </c>
      <c r="N1" s="3" t="s">
        <v>45</v>
      </c>
      <c r="O1" s="3" t="s">
        <v>46</v>
      </c>
      <c r="P1" s="3" t="s">
        <v>47</v>
      </c>
      <c r="Q1" s="3" t="s">
        <v>48</v>
      </c>
      <c r="R1" s="3" t="s">
        <v>49</v>
      </c>
      <c r="S1" s="3" t="s">
        <v>50</v>
      </c>
      <c r="T1" s="3" t="s">
        <v>51</v>
      </c>
      <c r="U1" s="3" t="s">
        <v>52</v>
      </c>
      <c r="V1" s="3" t="s">
        <v>53</v>
      </c>
      <c r="W1" s="3" t="s">
        <v>54</v>
      </c>
      <c r="X1" s="3" t="s">
        <v>55</v>
      </c>
      <c r="Y1" s="3" t="s">
        <v>56</v>
      </c>
      <c r="Z1" s="3" t="s">
        <v>57</v>
      </c>
      <c r="AA1" s="3" t="s">
        <v>58</v>
      </c>
      <c r="AB1" s="3" t="s">
        <v>59</v>
      </c>
      <c r="AC1" s="3" t="s">
        <v>60</v>
      </c>
      <c r="AD1" s="3" t="s">
        <v>61</v>
      </c>
      <c r="AE1" s="3" t="s">
        <v>62</v>
      </c>
      <c r="AF1" s="3" t="s">
        <v>63</v>
      </c>
      <c r="AG1" s="3" t="s">
        <v>64</v>
      </c>
      <c r="AH1" s="3" t="s">
        <v>65</v>
      </c>
      <c r="AI1" s="3" t="s">
        <v>66</v>
      </c>
      <c r="AJ1" s="3" t="s">
        <v>67</v>
      </c>
      <c r="AK1" s="3" t="s">
        <v>68</v>
      </c>
      <c r="AL1" s="3" t="s">
        <v>69</v>
      </c>
      <c r="AM1" s="3" t="s">
        <v>70</v>
      </c>
      <c r="AN1" s="3" t="s">
        <v>71</v>
      </c>
    </row>
    <row r="2" spans="1:40" x14ac:dyDescent="0.25">
      <c r="A2" s="2" t="s">
        <v>72</v>
      </c>
      <c r="B2" s="2" t="s">
        <v>73</v>
      </c>
      <c r="C2" s="2" t="s">
        <v>74</v>
      </c>
      <c r="D2" s="2">
        <v>1554632</v>
      </c>
      <c r="E2" s="2">
        <v>1560605</v>
      </c>
      <c r="F2" s="2">
        <v>1576409</v>
      </c>
      <c r="G2" s="2">
        <v>1593560</v>
      </c>
      <c r="H2" s="2">
        <v>1608833</v>
      </c>
      <c r="I2" s="2">
        <v>1623192</v>
      </c>
      <c r="J2" s="2">
        <v>1644283</v>
      </c>
      <c r="K2" s="2">
        <v>1656175</v>
      </c>
      <c r="L2" s="2">
        <v>1667402</v>
      </c>
      <c r="M2" s="2">
        <v>1676947</v>
      </c>
      <c r="N2" s="2">
        <v>28</v>
      </c>
      <c r="O2" s="2">
        <v>2023</v>
      </c>
      <c r="P2" s="2">
        <v>76.400000000000006</v>
      </c>
      <c r="Q2" s="2" t="s">
        <v>75</v>
      </c>
      <c r="R2" s="2">
        <v>2023</v>
      </c>
      <c r="S2" s="2">
        <v>33.4</v>
      </c>
      <c r="T2" s="2" t="s">
        <v>75</v>
      </c>
      <c r="U2" s="2">
        <v>2023</v>
      </c>
      <c r="V2" s="2">
        <v>52.6</v>
      </c>
      <c r="W2" s="2">
        <v>84.3</v>
      </c>
      <c r="X2" s="2" t="s">
        <v>76</v>
      </c>
      <c r="Y2" s="2">
        <v>66</v>
      </c>
      <c r="Z2" s="2">
        <f t="shared" ref="Z2:Z33" si="0">(S2*W2+(P2-S2)*V2)*Y2/10000</f>
        <v>33.510972000000002</v>
      </c>
      <c r="AA2" s="2" t="s">
        <v>77</v>
      </c>
      <c r="AB2" s="2">
        <v>480</v>
      </c>
      <c r="AC2" s="2">
        <v>350</v>
      </c>
      <c r="AD2" s="2">
        <v>29.86</v>
      </c>
      <c r="AE2" s="2">
        <v>4.7936379999999996</v>
      </c>
      <c r="AF2" s="2">
        <v>4.8002739999999999</v>
      </c>
      <c r="AG2" s="2">
        <v>4.8058839999999998</v>
      </c>
      <c r="AH2" s="2">
        <v>4.8121349999999996</v>
      </c>
      <c r="AI2" s="2">
        <v>4.8177180000000002</v>
      </c>
      <c r="AJ2" s="2">
        <v>4.8230890000000004</v>
      </c>
      <c r="AK2" s="2">
        <v>4.8281260000000001</v>
      </c>
      <c r="AL2" s="2">
        <v>4.8335350000000004</v>
      </c>
      <c r="AM2" s="2">
        <v>4.8383050000000001</v>
      </c>
      <c r="AN2" s="2">
        <v>4.8428279999999999</v>
      </c>
    </row>
    <row r="3" spans="1:40" x14ac:dyDescent="0.25">
      <c r="A3" s="2" t="s">
        <v>78</v>
      </c>
      <c r="B3" s="2" t="s">
        <v>79</v>
      </c>
      <c r="C3" s="2" t="s">
        <v>74</v>
      </c>
      <c r="D3" s="2">
        <v>759062</v>
      </c>
      <c r="E3" s="2">
        <v>763843</v>
      </c>
      <c r="F3" s="2">
        <v>771658</v>
      </c>
      <c r="G3" s="2">
        <v>778963</v>
      </c>
      <c r="H3" s="2">
        <v>786181</v>
      </c>
      <c r="I3" s="2">
        <v>795935</v>
      </c>
      <c r="J3" s="2">
        <v>801330</v>
      </c>
      <c r="K3" s="2">
        <v>803539</v>
      </c>
      <c r="L3" s="2">
        <v>805573</v>
      </c>
      <c r="M3" s="2">
        <v>807162</v>
      </c>
      <c r="N3" s="2">
        <v>18.899999999999999</v>
      </c>
      <c r="O3" s="2">
        <v>2023</v>
      </c>
      <c r="P3" s="2">
        <v>79.599999999999994</v>
      </c>
      <c r="Q3" s="2" t="s">
        <v>75</v>
      </c>
      <c r="R3" s="2">
        <v>2024</v>
      </c>
      <c r="S3" s="2">
        <v>49.3</v>
      </c>
      <c r="T3" s="2" t="s">
        <v>75</v>
      </c>
      <c r="U3" s="2">
        <v>2024</v>
      </c>
      <c r="V3" s="2">
        <v>52.6</v>
      </c>
      <c r="W3" s="2">
        <v>84.3</v>
      </c>
      <c r="X3" s="2" t="s">
        <v>76</v>
      </c>
      <c r="Y3" s="2">
        <v>95</v>
      </c>
      <c r="Z3" s="2">
        <f t="shared" si="0"/>
        <v>54.622814999999989</v>
      </c>
      <c r="AA3" s="2" t="s">
        <v>77</v>
      </c>
      <c r="AB3" s="2">
        <v>480</v>
      </c>
      <c r="AC3" s="2">
        <v>350</v>
      </c>
      <c r="AD3" s="2">
        <v>29.86</v>
      </c>
      <c r="AE3" s="2">
        <v>4.6941230000000003</v>
      </c>
      <c r="AF3" s="2">
        <v>4.6983839999999999</v>
      </c>
      <c r="AG3" s="2">
        <v>4.7029430000000003</v>
      </c>
      <c r="AH3" s="2">
        <v>4.707573</v>
      </c>
      <c r="AI3" s="2">
        <v>4.7116369999999996</v>
      </c>
      <c r="AJ3" s="2">
        <v>4.7160570000000002</v>
      </c>
      <c r="AK3" s="2">
        <v>4.7202039999999998</v>
      </c>
      <c r="AL3" s="2">
        <v>4.7240279999999997</v>
      </c>
      <c r="AM3" s="2">
        <v>4.7278599999999997</v>
      </c>
      <c r="AN3" s="2">
        <v>4.7314449999999999</v>
      </c>
    </row>
    <row r="4" spans="1:40" x14ac:dyDescent="0.25">
      <c r="A4" s="2" t="s">
        <v>80</v>
      </c>
      <c r="B4" s="2" t="s">
        <v>81</v>
      </c>
      <c r="C4" s="2" t="s">
        <v>74</v>
      </c>
      <c r="D4" s="2">
        <v>483050</v>
      </c>
      <c r="E4" s="2">
        <v>491467</v>
      </c>
      <c r="F4" s="2">
        <v>500615</v>
      </c>
      <c r="G4" s="2">
        <v>509471</v>
      </c>
      <c r="H4" s="2">
        <v>518798</v>
      </c>
      <c r="I4" s="2">
        <v>528490</v>
      </c>
      <c r="J4" s="2">
        <v>532618</v>
      </c>
      <c r="K4" s="2">
        <v>541539</v>
      </c>
      <c r="L4" s="2">
        <v>545734</v>
      </c>
      <c r="M4" s="2">
        <v>552393</v>
      </c>
      <c r="N4" s="2">
        <v>18</v>
      </c>
      <c r="O4" s="2">
        <v>2023</v>
      </c>
      <c r="P4" s="2">
        <v>99.2</v>
      </c>
      <c r="Q4" s="2" t="s">
        <v>82</v>
      </c>
      <c r="R4" s="2">
        <v>2017</v>
      </c>
      <c r="S4" s="2">
        <v>36.1</v>
      </c>
      <c r="T4" s="2" t="s">
        <v>82</v>
      </c>
      <c r="U4" s="2">
        <v>2022</v>
      </c>
      <c r="V4" s="2">
        <v>52.6</v>
      </c>
      <c r="W4" s="2">
        <v>84.3</v>
      </c>
      <c r="X4" s="2" t="s">
        <v>76</v>
      </c>
      <c r="Y4" s="2">
        <v>89</v>
      </c>
      <c r="Z4" s="2">
        <f t="shared" si="0"/>
        <v>56.624380999999993</v>
      </c>
      <c r="AA4" s="2" t="s">
        <v>77</v>
      </c>
      <c r="AB4" s="2">
        <v>480</v>
      </c>
      <c r="AC4" s="2">
        <v>350</v>
      </c>
      <c r="AD4" s="2">
        <v>29.86</v>
      </c>
      <c r="AE4" s="2">
        <v>4.8145129999999998</v>
      </c>
      <c r="AF4" s="2">
        <v>4.8166070000000003</v>
      </c>
      <c r="AG4" s="2">
        <v>4.8187259999999998</v>
      </c>
      <c r="AH4" s="2">
        <v>4.8207570000000004</v>
      </c>
      <c r="AI4" s="2">
        <v>4.822819</v>
      </c>
      <c r="AJ4" s="2">
        <v>4.8249230000000001</v>
      </c>
      <c r="AK4" s="2">
        <v>4.8266840000000002</v>
      </c>
      <c r="AL4" s="2">
        <v>4.8286920000000002</v>
      </c>
      <c r="AM4" s="2">
        <v>4.8306519999999997</v>
      </c>
      <c r="AN4" s="2">
        <v>4.8326180000000001</v>
      </c>
    </row>
    <row r="5" spans="1:40" x14ac:dyDescent="0.25">
      <c r="A5" s="2" t="s">
        <v>83</v>
      </c>
      <c r="B5" s="2" t="s">
        <v>84</v>
      </c>
      <c r="C5" s="2" t="s">
        <v>74</v>
      </c>
      <c r="D5" s="2">
        <v>265018</v>
      </c>
      <c r="E5" s="2">
        <v>269576</v>
      </c>
      <c r="F5" s="2">
        <v>273535</v>
      </c>
      <c r="G5" s="2">
        <v>276643</v>
      </c>
      <c r="H5" s="2">
        <v>279748</v>
      </c>
      <c r="I5" s="2">
        <v>280487</v>
      </c>
      <c r="J5" s="2">
        <v>281211</v>
      </c>
      <c r="K5" s="2">
        <v>282225</v>
      </c>
      <c r="L5" s="2">
        <v>282704</v>
      </c>
      <c r="M5" s="2">
        <v>283829</v>
      </c>
      <c r="N5" s="2">
        <v>32.299999999999997</v>
      </c>
      <c r="O5" s="2">
        <v>2023</v>
      </c>
      <c r="P5" s="2">
        <v>51.8</v>
      </c>
      <c r="Q5" s="2" t="s">
        <v>82</v>
      </c>
      <c r="R5" s="2">
        <v>2019</v>
      </c>
      <c r="S5" s="2">
        <v>41.4</v>
      </c>
      <c r="T5" s="2" t="s">
        <v>82</v>
      </c>
      <c r="U5" s="2">
        <v>2019</v>
      </c>
      <c r="V5" s="2">
        <v>52.6</v>
      </c>
      <c r="W5" s="2">
        <v>84.3</v>
      </c>
      <c r="X5" s="2" t="s">
        <v>76</v>
      </c>
      <c r="Y5" s="2">
        <v>52</v>
      </c>
      <c r="Z5" s="2">
        <f t="shared" si="0"/>
        <v>20.992712000000001</v>
      </c>
      <c r="AA5" s="2" t="s">
        <v>77</v>
      </c>
      <c r="AB5" s="2">
        <v>480</v>
      </c>
      <c r="AC5" s="2">
        <v>350</v>
      </c>
      <c r="AD5" s="2">
        <v>29.86</v>
      </c>
      <c r="AE5" s="2">
        <v>4.6419129999999997</v>
      </c>
      <c r="AF5" s="2">
        <v>4.6477849999999998</v>
      </c>
      <c r="AG5" s="2">
        <v>4.6538579999999996</v>
      </c>
      <c r="AH5" s="2">
        <v>4.6594559999999996</v>
      </c>
      <c r="AI5" s="2">
        <v>4.6651109999999996</v>
      </c>
      <c r="AJ5" s="2">
        <v>4.6704169999999996</v>
      </c>
      <c r="AK5" s="2">
        <v>4.6754509999999998</v>
      </c>
      <c r="AL5" s="2">
        <v>4.6807290000000004</v>
      </c>
      <c r="AM5" s="2">
        <v>4.6857110000000004</v>
      </c>
      <c r="AN5" s="2">
        <v>4.6906439999999998</v>
      </c>
    </row>
    <row r="6" spans="1:40" x14ac:dyDescent="0.25">
      <c r="A6" s="2" t="s">
        <v>85</v>
      </c>
      <c r="B6" s="2" t="s">
        <v>86</v>
      </c>
      <c r="C6" s="2" t="s">
        <v>74</v>
      </c>
      <c r="D6" s="2">
        <v>922809</v>
      </c>
      <c r="E6" s="2">
        <v>935381</v>
      </c>
      <c r="F6" s="2">
        <v>945055</v>
      </c>
      <c r="G6" s="2">
        <v>957376</v>
      </c>
      <c r="H6" s="2">
        <v>964926</v>
      </c>
      <c r="I6" s="2">
        <v>974879</v>
      </c>
      <c r="J6" s="2">
        <v>984266</v>
      </c>
      <c r="K6" s="2">
        <v>993785</v>
      </c>
      <c r="L6" s="2">
        <v>1003040</v>
      </c>
      <c r="M6" s="2">
        <v>1013589</v>
      </c>
      <c r="N6" s="2">
        <v>28.4</v>
      </c>
      <c r="O6" s="2">
        <v>2023</v>
      </c>
      <c r="P6" s="2">
        <v>54.7</v>
      </c>
      <c r="Q6" s="2" t="s">
        <v>82</v>
      </c>
      <c r="R6" s="2">
        <v>2015</v>
      </c>
      <c r="S6" s="2">
        <v>31</v>
      </c>
      <c r="T6" s="2" t="s">
        <v>82</v>
      </c>
      <c r="U6" s="2">
        <v>2015</v>
      </c>
      <c r="V6" s="2">
        <v>52.6</v>
      </c>
      <c r="W6" s="2">
        <v>84.3</v>
      </c>
      <c r="X6" s="2" t="s">
        <v>76</v>
      </c>
      <c r="Y6" s="2">
        <v>84</v>
      </c>
      <c r="Z6" s="2">
        <f t="shared" si="0"/>
        <v>32.423328000000005</v>
      </c>
      <c r="AA6" s="2" t="s">
        <v>77</v>
      </c>
      <c r="AB6" s="2">
        <v>480</v>
      </c>
      <c r="AC6" s="2">
        <v>350</v>
      </c>
      <c r="AD6" s="2">
        <v>29.86</v>
      </c>
      <c r="AE6" s="2">
        <v>4.6408610000000001</v>
      </c>
      <c r="AF6" s="2">
        <v>4.6445480000000003</v>
      </c>
      <c r="AG6" s="2">
        <v>4.6477550000000001</v>
      </c>
      <c r="AH6" s="2">
        <v>4.6515310000000003</v>
      </c>
      <c r="AI6" s="2">
        <v>4.654922</v>
      </c>
      <c r="AJ6" s="2">
        <v>4.6584630000000002</v>
      </c>
      <c r="AK6" s="2">
        <v>4.6620429999999997</v>
      </c>
      <c r="AL6" s="2">
        <v>4.6646460000000003</v>
      </c>
      <c r="AM6" s="2">
        <v>4.6670090000000002</v>
      </c>
      <c r="AN6" s="2">
        <v>4.6700920000000004</v>
      </c>
    </row>
    <row r="7" spans="1:40" x14ac:dyDescent="0.25">
      <c r="A7" s="2" t="s">
        <v>87</v>
      </c>
      <c r="B7" s="2" t="s">
        <v>88</v>
      </c>
      <c r="C7" s="2" t="s">
        <v>74</v>
      </c>
      <c r="D7" s="2">
        <v>4802949</v>
      </c>
      <c r="E7" s="2">
        <v>4875683</v>
      </c>
      <c r="F7" s="2">
        <v>4954791</v>
      </c>
      <c r="G7" s="2">
        <v>5028909</v>
      </c>
      <c r="H7" s="2">
        <v>5084137</v>
      </c>
      <c r="I7" s="2">
        <v>5153880</v>
      </c>
      <c r="J7" s="2">
        <v>5219840</v>
      </c>
      <c r="K7" s="2">
        <v>5266779</v>
      </c>
      <c r="L7" s="2">
        <v>5334716</v>
      </c>
      <c r="M7" s="2">
        <v>5370091</v>
      </c>
      <c r="N7" s="2">
        <v>25.9</v>
      </c>
      <c r="O7" s="2">
        <v>2023</v>
      </c>
      <c r="P7" s="2">
        <v>84</v>
      </c>
      <c r="Q7" s="2" t="s">
        <v>75</v>
      </c>
      <c r="R7" s="2">
        <v>2024</v>
      </c>
      <c r="S7" s="2">
        <v>44.9</v>
      </c>
      <c r="T7" s="2" t="s">
        <v>75</v>
      </c>
      <c r="U7" s="2">
        <v>2024</v>
      </c>
      <c r="V7" s="2">
        <v>52.6</v>
      </c>
      <c r="W7" s="2">
        <v>84.3</v>
      </c>
      <c r="X7" s="2" t="s">
        <v>76</v>
      </c>
      <c r="Y7" s="2">
        <v>82</v>
      </c>
      <c r="Z7" s="2">
        <f t="shared" si="0"/>
        <v>47.902186</v>
      </c>
      <c r="AA7" s="2" t="s">
        <v>77</v>
      </c>
      <c r="AB7" s="2">
        <v>480</v>
      </c>
      <c r="AC7" s="2">
        <v>350</v>
      </c>
      <c r="AD7" s="2">
        <v>29.86</v>
      </c>
      <c r="AE7" s="2">
        <v>4.7280850000000001</v>
      </c>
      <c r="AF7" s="2">
        <v>4.7315170000000002</v>
      </c>
      <c r="AG7" s="2">
        <v>4.7346680000000001</v>
      </c>
      <c r="AH7" s="2">
        <v>4.7378590000000003</v>
      </c>
      <c r="AI7" s="2">
        <v>4.7408530000000004</v>
      </c>
      <c r="AJ7" s="2">
        <v>4.7443270000000002</v>
      </c>
      <c r="AK7" s="2">
        <v>4.7472709999999996</v>
      </c>
      <c r="AL7" s="2">
        <v>4.7504119999999999</v>
      </c>
      <c r="AM7" s="2">
        <v>4.7530960000000002</v>
      </c>
      <c r="AN7" s="2">
        <v>4.7560750000000001</v>
      </c>
    </row>
    <row r="8" spans="1:40" x14ac:dyDescent="0.25">
      <c r="A8" s="2" t="s">
        <v>89</v>
      </c>
      <c r="B8" s="2" t="s">
        <v>90</v>
      </c>
      <c r="C8" s="2" t="s">
        <v>74</v>
      </c>
      <c r="D8" s="2">
        <v>314631</v>
      </c>
      <c r="E8" s="2">
        <v>307446</v>
      </c>
      <c r="F8" s="2">
        <v>300658</v>
      </c>
      <c r="G8" s="2">
        <v>293778</v>
      </c>
      <c r="H8" s="2">
        <v>287202</v>
      </c>
      <c r="I8" s="2">
        <v>281492</v>
      </c>
      <c r="J8" s="2">
        <v>276420</v>
      </c>
      <c r="K8" s="2">
        <v>272228</v>
      </c>
      <c r="L8" s="2">
        <v>268426</v>
      </c>
      <c r="M8" s="2">
        <v>265802</v>
      </c>
      <c r="N8" s="2">
        <v>8.1999999999999993</v>
      </c>
      <c r="O8" s="2">
        <v>2023</v>
      </c>
      <c r="P8" s="2">
        <v>99.5</v>
      </c>
      <c r="Q8" s="2" t="s">
        <v>82</v>
      </c>
      <c r="R8" s="2">
        <v>2017</v>
      </c>
      <c r="S8" s="2">
        <v>84.6</v>
      </c>
      <c r="T8" s="2" t="s">
        <v>82</v>
      </c>
      <c r="U8" s="2">
        <v>2019</v>
      </c>
      <c r="V8" s="2">
        <v>52.6</v>
      </c>
      <c r="W8" s="2">
        <v>84.3</v>
      </c>
      <c r="X8" s="2" t="s">
        <v>76</v>
      </c>
      <c r="Y8" s="2">
        <v>99</v>
      </c>
      <c r="Z8" s="2">
        <f t="shared" si="0"/>
        <v>78.363647999999998</v>
      </c>
      <c r="AA8" s="2" t="s">
        <v>77</v>
      </c>
      <c r="AB8" s="2">
        <v>480</v>
      </c>
      <c r="AC8" s="2">
        <v>350</v>
      </c>
      <c r="AD8" s="2">
        <v>29.86</v>
      </c>
      <c r="AE8" s="2">
        <v>4.9333939999999998</v>
      </c>
      <c r="AF8" s="2">
        <v>4.9346240000000003</v>
      </c>
      <c r="AG8" s="2">
        <v>4.9360160000000004</v>
      </c>
      <c r="AH8" s="2">
        <v>4.9371879999999999</v>
      </c>
      <c r="AI8" s="2">
        <v>4.9383889999999999</v>
      </c>
      <c r="AJ8" s="2">
        <v>4.9396339999999999</v>
      </c>
      <c r="AK8" s="2">
        <v>4.9408269999999996</v>
      </c>
      <c r="AL8" s="2">
        <v>4.9419019999999998</v>
      </c>
      <c r="AM8" s="2">
        <v>4.9430949999999996</v>
      </c>
      <c r="AN8" s="2">
        <v>4.9440179999999998</v>
      </c>
    </row>
    <row r="9" spans="1:40" x14ac:dyDescent="0.25">
      <c r="A9" s="2" t="s">
        <v>91</v>
      </c>
      <c r="B9" s="2" t="s">
        <v>92</v>
      </c>
      <c r="C9" s="2" t="s">
        <v>74</v>
      </c>
      <c r="D9" s="2">
        <v>108939</v>
      </c>
      <c r="E9" s="2">
        <v>110592</v>
      </c>
      <c r="F9" s="2">
        <v>111972</v>
      </c>
      <c r="G9" s="2">
        <v>113263</v>
      </c>
      <c r="H9" s="2">
        <v>114267</v>
      </c>
      <c r="I9" s="2">
        <v>115028</v>
      </c>
      <c r="J9" s="2">
        <v>115558</v>
      </c>
      <c r="K9" s="2">
        <v>115985</v>
      </c>
      <c r="L9" s="2">
        <v>116206</v>
      </c>
      <c r="M9" s="2">
        <v>116694</v>
      </c>
      <c r="N9" s="2">
        <v>15.2</v>
      </c>
      <c r="O9" s="2">
        <v>2023</v>
      </c>
      <c r="P9" s="2">
        <v>88.5</v>
      </c>
      <c r="Q9" s="2" t="s">
        <v>82</v>
      </c>
      <c r="R9" s="2">
        <v>2010</v>
      </c>
      <c r="S9" s="2">
        <v>57.4</v>
      </c>
      <c r="T9" s="2" t="s">
        <v>82</v>
      </c>
      <c r="U9" s="2">
        <v>2010</v>
      </c>
      <c r="V9" s="2">
        <v>52.6</v>
      </c>
      <c r="W9" s="2">
        <v>84.3</v>
      </c>
      <c r="X9" s="2" t="s">
        <v>76</v>
      </c>
      <c r="Y9" s="2">
        <v>97</v>
      </c>
      <c r="Z9" s="2">
        <f t="shared" si="0"/>
        <v>62.804396000000011</v>
      </c>
      <c r="AA9" s="2" t="s">
        <v>77</v>
      </c>
      <c r="AB9" s="2">
        <v>480</v>
      </c>
      <c r="AC9" s="2">
        <v>350</v>
      </c>
      <c r="AD9" s="2">
        <v>29.86</v>
      </c>
      <c r="AE9" s="2">
        <v>4.877453</v>
      </c>
      <c r="AF9" s="2">
        <v>4.8819239999999997</v>
      </c>
      <c r="AG9" s="2">
        <v>4.8860330000000003</v>
      </c>
      <c r="AH9" s="2">
        <v>4.8901190000000003</v>
      </c>
      <c r="AI9" s="2">
        <v>4.8943849999999998</v>
      </c>
      <c r="AJ9" s="2">
        <v>4.8981009999999996</v>
      </c>
      <c r="AK9" s="2">
        <v>4.9017559999999998</v>
      </c>
      <c r="AL9" s="2">
        <v>4.9052160000000002</v>
      </c>
      <c r="AM9" s="2">
        <v>4.9087329999999998</v>
      </c>
      <c r="AN9" s="2">
        <v>4.9120460000000001</v>
      </c>
    </row>
    <row r="10" spans="1:40" x14ac:dyDescent="0.25">
      <c r="A10" s="2" t="s">
        <v>93</v>
      </c>
      <c r="B10" s="2" t="s">
        <v>94</v>
      </c>
      <c r="C10" s="2" t="s">
        <v>74</v>
      </c>
      <c r="D10" s="2">
        <v>4275105</v>
      </c>
      <c r="E10" s="2">
        <v>4302505</v>
      </c>
      <c r="F10" s="2">
        <v>4325563</v>
      </c>
      <c r="G10" s="2">
        <v>4344291</v>
      </c>
      <c r="H10" s="2">
        <v>4361174</v>
      </c>
      <c r="I10" s="2">
        <v>4378051</v>
      </c>
      <c r="J10" s="2">
        <v>4392231</v>
      </c>
      <c r="K10" s="2">
        <v>4410060</v>
      </c>
      <c r="L10" s="2">
        <v>4427476</v>
      </c>
      <c r="M10" s="2">
        <v>4451135</v>
      </c>
      <c r="N10" s="2">
        <v>29.7</v>
      </c>
      <c r="O10" s="2">
        <v>2023</v>
      </c>
      <c r="P10" s="2">
        <v>73.599999999999994</v>
      </c>
      <c r="Q10" s="2" t="s">
        <v>82</v>
      </c>
      <c r="R10" s="2">
        <v>2019</v>
      </c>
      <c r="S10" s="2">
        <v>43</v>
      </c>
      <c r="T10" s="2" t="s">
        <v>82</v>
      </c>
      <c r="U10" s="2">
        <v>2019</v>
      </c>
      <c r="V10" s="2">
        <v>52.6</v>
      </c>
      <c r="W10" s="2">
        <v>84.3</v>
      </c>
      <c r="X10" s="2" t="s">
        <v>76</v>
      </c>
      <c r="Y10" s="2">
        <v>81</v>
      </c>
      <c r="Z10" s="2">
        <f t="shared" si="0"/>
        <v>42.399126000000003</v>
      </c>
      <c r="AA10" s="2" t="s">
        <v>77</v>
      </c>
      <c r="AB10" s="2">
        <v>480</v>
      </c>
      <c r="AC10" s="2">
        <v>350</v>
      </c>
      <c r="AD10" s="2">
        <v>29.86</v>
      </c>
      <c r="AE10" s="2">
        <v>4.8437700000000001</v>
      </c>
      <c r="AF10" s="2">
        <v>4.8494120000000001</v>
      </c>
      <c r="AG10" s="2">
        <v>4.8547180000000001</v>
      </c>
      <c r="AH10" s="2">
        <v>4.8597760000000001</v>
      </c>
      <c r="AI10" s="2">
        <v>4.8646079999999996</v>
      </c>
      <c r="AJ10" s="2">
        <v>4.8697340000000002</v>
      </c>
      <c r="AK10" s="2">
        <v>4.8742390000000002</v>
      </c>
      <c r="AL10" s="2">
        <v>4.8785869999999996</v>
      </c>
      <c r="AM10" s="2">
        <v>4.882752</v>
      </c>
      <c r="AN10" s="2">
        <v>4.8870019999999998</v>
      </c>
    </row>
    <row r="11" spans="1:40" x14ac:dyDescent="0.25">
      <c r="A11" s="2" t="s">
        <v>95</v>
      </c>
      <c r="B11" s="2" t="s">
        <v>96</v>
      </c>
      <c r="C11" s="2" t="s">
        <v>74</v>
      </c>
      <c r="D11" s="2">
        <v>82773</v>
      </c>
      <c r="E11" s="2">
        <v>82838</v>
      </c>
      <c r="F11" s="2">
        <v>82941</v>
      </c>
      <c r="G11" s="2">
        <v>83035</v>
      </c>
      <c r="H11" s="2">
        <v>83187</v>
      </c>
      <c r="I11" s="2">
        <v>83410</v>
      </c>
      <c r="J11" s="2">
        <v>83596</v>
      </c>
      <c r="K11" s="2">
        <v>83786</v>
      </c>
      <c r="L11" s="2">
        <v>83958</v>
      </c>
      <c r="M11" s="2">
        <v>84189</v>
      </c>
      <c r="N11" s="2">
        <v>18.5</v>
      </c>
      <c r="O11" s="2">
        <v>2023</v>
      </c>
      <c r="P11" s="2">
        <v>97.8</v>
      </c>
      <c r="Q11" s="2" t="s">
        <v>75</v>
      </c>
      <c r="R11" s="2">
        <v>2020</v>
      </c>
      <c r="S11" s="2">
        <v>78.5</v>
      </c>
      <c r="T11" s="2" t="s">
        <v>75</v>
      </c>
      <c r="U11" s="2">
        <v>2020</v>
      </c>
      <c r="V11" s="2">
        <v>67.5</v>
      </c>
      <c r="W11" s="2">
        <v>94.8</v>
      </c>
      <c r="X11" s="2" t="s">
        <v>97</v>
      </c>
      <c r="Y11" s="2">
        <v>82</v>
      </c>
      <c r="Z11" s="2">
        <f t="shared" si="0"/>
        <v>71.705309999999997</v>
      </c>
      <c r="AA11" s="2" t="s">
        <v>77</v>
      </c>
      <c r="AB11" s="2">
        <v>480</v>
      </c>
      <c r="AC11" s="2">
        <v>350</v>
      </c>
      <c r="AD11" s="2">
        <v>29.86</v>
      </c>
      <c r="AE11" s="2">
        <v>4.8423509999999998</v>
      </c>
      <c r="AF11" s="2">
        <v>4.8455370000000002</v>
      </c>
      <c r="AG11" s="2">
        <v>4.8484629999999997</v>
      </c>
      <c r="AH11" s="2">
        <v>4.8515600000000001</v>
      </c>
      <c r="AI11" s="2">
        <v>4.8546060000000004</v>
      </c>
      <c r="AJ11" s="2">
        <v>4.8575650000000001</v>
      </c>
      <c r="AK11" s="2">
        <v>4.8604039999999999</v>
      </c>
      <c r="AL11" s="2">
        <v>4.8630829999999996</v>
      </c>
      <c r="AM11" s="2">
        <v>4.8655439999999999</v>
      </c>
      <c r="AN11" s="2">
        <v>4.8680199999999996</v>
      </c>
    </row>
    <row r="12" spans="1:40" x14ac:dyDescent="0.25">
      <c r="A12" s="2" t="s">
        <v>98</v>
      </c>
      <c r="B12" s="2" t="s">
        <v>99</v>
      </c>
      <c r="C12" s="2" t="s">
        <v>74</v>
      </c>
      <c r="D12" s="2">
        <v>67152</v>
      </c>
      <c r="E12" s="2">
        <v>67621</v>
      </c>
      <c r="F12" s="2">
        <v>67906</v>
      </c>
      <c r="G12" s="2">
        <v>68296</v>
      </c>
      <c r="H12" s="2">
        <v>68610</v>
      </c>
      <c r="I12" s="2">
        <v>68986</v>
      </c>
      <c r="J12" s="2">
        <v>69363</v>
      </c>
      <c r="K12" s="2">
        <v>69429</v>
      </c>
      <c r="L12" s="2">
        <v>69590</v>
      </c>
      <c r="M12" s="2">
        <v>69812</v>
      </c>
      <c r="N12" s="2">
        <v>29.1</v>
      </c>
      <c r="O12" s="2">
        <v>2023</v>
      </c>
      <c r="P12" s="2">
        <v>97</v>
      </c>
      <c r="Q12" s="2" t="s">
        <v>82</v>
      </c>
      <c r="R12" s="2">
        <v>2019</v>
      </c>
      <c r="S12" s="2">
        <v>80.7</v>
      </c>
      <c r="T12" s="2" t="s">
        <v>82</v>
      </c>
      <c r="U12" s="2">
        <v>2019</v>
      </c>
      <c r="V12" s="2">
        <v>52.6</v>
      </c>
      <c r="W12" s="2">
        <v>84.3</v>
      </c>
      <c r="X12" s="2" t="s">
        <v>76</v>
      </c>
      <c r="Y12" s="2">
        <v>74</v>
      </c>
      <c r="Z12" s="2">
        <f t="shared" si="0"/>
        <v>56.686886000000001</v>
      </c>
      <c r="AA12" s="2" t="s">
        <v>77</v>
      </c>
      <c r="AB12" s="2">
        <v>480</v>
      </c>
      <c r="AC12" s="2">
        <v>350</v>
      </c>
      <c r="AD12" s="2">
        <v>29.86</v>
      </c>
      <c r="AE12" s="2">
        <v>4.7355119999999999</v>
      </c>
      <c r="AF12" s="2">
        <v>4.7393590000000003</v>
      </c>
      <c r="AG12" s="2">
        <v>4.7435710000000002</v>
      </c>
      <c r="AH12" s="2">
        <v>4.7472640000000004</v>
      </c>
      <c r="AI12" s="2">
        <v>4.7512369999999997</v>
      </c>
      <c r="AJ12" s="2">
        <v>4.7551220000000001</v>
      </c>
      <c r="AK12" s="2">
        <v>4.7588900000000001</v>
      </c>
      <c r="AL12" s="2">
        <v>4.7624750000000002</v>
      </c>
      <c r="AM12" s="2">
        <v>4.7662820000000004</v>
      </c>
      <c r="AN12" s="2">
        <v>4.7698660000000004</v>
      </c>
    </row>
    <row r="13" spans="1:40" x14ac:dyDescent="0.25">
      <c r="A13" s="2" t="s">
        <v>100</v>
      </c>
      <c r="B13" s="2" t="s">
        <v>101</v>
      </c>
      <c r="C13" s="2" t="s">
        <v>74</v>
      </c>
      <c r="D13" s="2">
        <v>178928</v>
      </c>
      <c r="E13" s="2">
        <v>180595</v>
      </c>
      <c r="F13" s="2">
        <v>181053</v>
      </c>
      <c r="G13" s="2">
        <v>182505</v>
      </c>
      <c r="H13" s="2">
        <v>182944</v>
      </c>
      <c r="I13" s="2">
        <v>184207</v>
      </c>
      <c r="J13" s="2">
        <v>185411</v>
      </c>
      <c r="K13" s="2">
        <v>186344</v>
      </c>
      <c r="L13" s="2">
        <v>187527</v>
      </c>
      <c r="M13" s="2">
        <v>188731</v>
      </c>
      <c r="N13" s="2">
        <v>24.2</v>
      </c>
      <c r="O13" s="2">
        <v>2023</v>
      </c>
      <c r="P13" s="2">
        <v>97.8</v>
      </c>
      <c r="Q13" s="2" t="s">
        <v>75</v>
      </c>
      <c r="R13" s="2">
        <v>2022</v>
      </c>
      <c r="S13" s="2">
        <v>83.8</v>
      </c>
      <c r="T13" s="2" t="s">
        <v>75</v>
      </c>
      <c r="U13" s="2">
        <v>2022</v>
      </c>
      <c r="V13" s="2">
        <v>52.6</v>
      </c>
      <c r="W13" s="2">
        <v>84.3</v>
      </c>
      <c r="X13" s="2" t="s">
        <v>76</v>
      </c>
      <c r="Y13" s="2">
        <v>91</v>
      </c>
      <c r="Z13" s="2">
        <f t="shared" si="0"/>
        <v>70.986733999999984</v>
      </c>
      <c r="AA13" s="2" t="s">
        <v>77</v>
      </c>
      <c r="AB13" s="2">
        <v>480</v>
      </c>
      <c r="AC13" s="2">
        <v>350</v>
      </c>
      <c r="AD13" s="2">
        <v>29.86</v>
      </c>
      <c r="AE13" s="2">
        <v>4.7149789999999996</v>
      </c>
      <c r="AF13" s="2">
        <v>4.7186339999999998</v>
      </c>
      <c r="AG13" s="2">
        <v>4.7223579999999998</v>
      </c>
      <c r="AH13" s="2">
        <v>4.7257040000000003</v>
      </c>
      <c r="AI13" s="2">
        <v>4.7293599999999998</v>
      </c>
      <c r="AJ13" s="2">
        <v>4.7325660000000003</v>
      </c>
      <c r="AK13" s="2">
        <v>4.7357990000000001</v>
      </c>
      <c r="AL13" s="2">
        <v>4.7394980000000002</v>
      </c>
      <c r="AM13" s="2">
        <v>4.742953</v>
      </c>
      <c r="AN13" s="2">
        <v>4.7464649999999997</v>
      </c>
    </row>
    <row r="14" spans="1:40" x14ac:dyDescent="0.25">
      <c r="A14" s="2" t="s">
        <v>102</v>
      </c>
      <c r="B14" s="2" t="s">
        <v>103</v>
      </c>
      <c r="C14" s="2" t="s">
        <v>74</v>
      </c>
      <c r="D14" s="2">
        <v>1051289</v>
      </c>
      <c r="E14" s="2">
        <v>1059650</v>
      </c>
      <c r="F14" s="2">
        <v>1068175</v>
      </c>
      <c r="G14" s="2">
        <v>1076933</v>
      </c>
      <c r="H14" s="2">
        <v>1083653</v>
      </c>
      <c r="I14" s="2">
        <v>1091295</v>
      </c>
      <c r="J14" s="2">
        <v>1099269</v>
      </c>
      <c r="K14" s="2">
        <v>1108253</v>
      </c>
      <c r="L14" s="2">
        <v>1116248</v>
      </c>
      <c r="M14" s="2">
        <v>1124468</v>
      </c>
      <c r="N14" s="2">
        <v>18.399999999999999</v>
      </c>
      <c r="O14" s="2">
        <v>2023</v>
      </c>
      <c r="P14" s="2">
        <v>88.9</v>
      </c>
      <c r="Q14" s="2" t="s">
        <v>75</v>
      </c>
      <c r="R14" s="2">
        <v>2021</v>
      </c>
      <c r="S14" s="2">
        <v>59.9</v>
      </c>
      <c r="T14" s="2" t="s">
        <v>75</v>
      </c>
      <c r="U14" s="2">
        <v>2021</v>
      </c>
      <c r="V14" s="2">
        <v>52.6</v>
      </c>
      <c r="W14" s="2">
        <v>84.3</v>
      </c>
      <c r="X14" s="2" t="s">
        <v>76</v>
      </c>
      <c r="Y14" s="2">
        <v>70</v>
      </c>
      <c r="Z14" s="2">
        <f t="shared" si="0"/>
        <v>46.024790000000003</v>
      </c>
      <c r="AA14" s="2" t="s">
        <v>77</v>
      </c>
      <c r="AB14" s="2">
        <v>480</v>
      </c>
      <c r="AC14" s="2">
        <v>350</v>
      </c>
      <c r="AD14" s="2">
        <v>29.86</v>
      </c>
      <c r="AE14" s="2">
        <v>4.7602460000000004</v>
      </c>
      <c r="AF14" s="2">
        <v>4.7642110000000004</v>
      </c>
      <c r="AG14" s="2">
        <v>4.7684509999999998</v>
      </c>
      <c r="AH14" s="2">
        <v>4.7724310000000001</v>
      </c>
      <c r="AI14" s="2">
        <v>4.7765300000000002</v>
      </c>
      <c r="AJ14" s="2">
        <v>4.7801369999999999</v>
      </c>
      <c r="AK14" s="2">
        <v>4.7840199999999999</v>
      </c>
      <c r="AL14" s="2">
        <v>4.787941</v>
      </c>
      <c r="AM14" s="2">
        <v>4.7913940000000004</v>
      </c>
      <c r="AN14" s="2">
        <v>4.7947519999999999</v>
      </c>
    </row>
    <row r="15" spans="1:40" x14ac:dyDescent="0.25">
      <c r="A15" s="2" t="s">
        <v>104</v>
      </c>
      <c r="B15" s="2" t="s">
        <v>105</v>
      </c>
      <c r="C15" s="2" t="s">
        <v>74</v>
      </c>
      <c r="D15" s="2">
        <v>711468</v>
      </c>
      <c r="E15" s="2">
        <v>722031</v>
      </c>
      <c r="F15" s="2">
        <v>727191</v>
      </c>
      <c r="G15" s="2">
        <v>733783</v>
      </c>
      <c r="H15" s="2">
        <v>739361</v>
      </c>
      <c r="I15" s="2">
        <v>745029</v>
      </c>
      <c r="J15" s="2">
        <v>750207</v>
      </c>
      <c r="K15" s="2">
        <v>754661</v>
      </c>
      <c r="L15" s="2">
        <v>758574</v>
      </c>
      <c r="M15" s="2">
        <v>762365</v>
      </c>
      <c r="N15" s="2">
        <v>15.8</v>
      </c>
      <c r="O15" s="2">
        <v>2023</v>
      </c>
      <c r="P15" s="2">
        <v>96.1</v>
      </c>
      <c r="Q15" s="2" t="s">
        <v>75</v>
      </c>
      <c r="R15" s="2">
        <v>2024</v>
      </c>
      <c r="S15" s="2">
        <v>62.4</v>
      </c>
      <c r="T15" s="2" t="s">
        <v>75</v>
      </c>
      <c r="U15" s="2">
        <v>2024</v>
      </c>
      <c r="V15" s="2">
        <v>52.6</v>
      </c>
      <c r="W15" s="2">
        <v>84.3</v>
      </c>
      <c r="X15" s="2" t="s">
        <v>76</v>
      </c>
      <c r="Y15" s="2">
        <v>94</v>
      </c>
      <c r="Z15" s="2">
        <f t="shared" si="0"/>
        <v>66.109635999999995</v>
      </c>
      <c r="AA15" s="2" t="s">
        <v>77</v>
      </c>
      <c r="AB15" s="2">
        <v>480</v>
      </c>
      <c r="AC15" s="2">
        <v>350</v>
      </c>
      <c r="AD15" s="2">
        <v>29.86</v>
      </c>
      <c r="AE15" s="2">
        <v>4.8497519999999996</v>
      </c>
      <c r="AF15" s="2">
        <v>4.8534360000000003</v>
      </c>
      <c r="AG15" s="2">
        <v>4.8573219999999999</v>
      </c>
      <c r="AH15" s="2">
        <v>4.8606049999999996</v>
      </c>
      <c r="AI15" s="2">
        <v>4.8641629999999996</v>
      </c>
      <c r="AJ15" s="2">
        <v>4.8676349999999999</v>
      </c>
      <c r="AK15" s="2">
        <v>4.8707050000000001</v>
      </c>
      <c r="AL15" s="2">
        <v>4.8738450000000002</v>
      </c>
      <c r="AM15" s="2">
        <v>4.876773</v>
      </c>
      <c r="AN15" s="2">
        <v>4.87981</v>
      </c>
    </row>
    <row r="16" spans="1:40" x14ac:dyDescent="0.25">
      <c r="A16" s="2" t="s">
        <v>106</v>
      </c>
      <c r="B16" s="2" t="s">
        <v>107</v>
      </c>
      <c r="C16" s="2" t="s">
        <v>74</v>
      </c>
      <c r="D16" s="2">
        <v>1045175</v>
      </c>
      <c r="E16" s="2">
        <v>1065254</v>
      </c>
      <c r="F16" s="2">
        <v>1081147</v>
      </c>
      <c r="G16" s="2">
        <v>1100182</v>
      </c>
      <c r="H16" s="2">
        <v>1116378</v>
      </c>
      <c r="I16" s="2">
        <v>1134421</v>
      </c>
      <c r="J16" s="2">
        <v>1146654</v>
      </c>
      <c r="K16" s="2">
        <v>1156070</v>
      </c>
      <c r="L16" s="2">
        <v>1170747</v>
      </c>
      <c r="M16" s="2">
        <v>1180420</v>
      </c>
      <c r="N16" s="2">
        <v>22.7</v>
      </c>
      <c r="O16" s="2">
        <v>2023</v>
      </c>
      <c r="P16" s="2">
        <v>69.3</v>
      </c>
      <c r="Q16" s="2" t="s">
        <v>75</v>
      </c>
      <c r="R16" s="2">
        <v>2024</v>
      </c>
      <c r="S16" s="2">
        <v>51.3</v>
      </c>
      <c r="T16" s="2" t="s">
        <v>75</v>
      </c>
      <c r="U16" s="2">
        <v>2024</v>
      </c>
      <c r="V16" s="2">
        <v>52.6</v>
      </c>
      <c r="W16" s="2">
        <v>84.3</v>
      </c>
      <c r="X16" s="2" t="s">
        <v>76</v>
      </c>
      <c r="Y16" s="2">
        <v>91</v>
      </c>
      <c r="Z16" s="2">
        <f t="shared" si="0"/>
        <v>47.96964899999999</v>
      </c>
      <c r="AA16" s="2" t="s">
        <v>77</v>
      </c>
      <c r="AB16" s="2">
        <v>480</v>
      </c>
      <c r="AC16" s="2">
        <v>350</v>
      </c>
      <c r="AD16" s="2">
        <v>29.86</v>
      </c>
      <c r="AE16" s="2">
        <v>4.658544</v>
      </c>
      <c r="AF16" s="2">
        <v>4.6642809999999999</v>
      </c>
      <c r="AG16" s="2">
        <v>4.6696289999999996</v>
      </c>
      <c r="AH16" s="2">
        <v>4.6750020000000001</v>
      </c>
      <c r="AI16" s="2">
        <v>4.6801000000000004</v>
      </c>
      <c r="AJ16" s="2">
        <v>4.6852919999999996</v>
      </c>
      <c r="AK16" s="2">
        <v>4.6908000000000003</v>
      </c>
      <c r="AL16" s="2">
        <v>4.6960860000000002</v>
      </c>
      <c r="AM16" s="2">
        <v>4.7008109999999999</v>
      </c>
      <c r="AN16" s="2">
        <v>4.7058489999999997</v>
      </c>
    </row>
    <row r="17" spans="1:40" x14ac:dyDescent="0.25">
      <c r="A17" s="2" t="s">
        <v>108</v>
      </c>
      <c r="B17" s="2" t="s">
        <v>109</v>
      </c>
      <c r="C17" s="2" t="s">
        <v>74</v>
      </c>
      <c r="D17" s="2">
        <v>1364647</v>
      </c>
      <c r="E17" s="2">
        <v>1380622</v>
      </c>
      <c r="F17" s="2">
        <v>1397804</v>
      </c>
      <c r="G17" s="2">
        <v>1411194</v>
      </c>
      <c r="H17" s="2">
        <v>1423875</v>
      </c>
      <c r="I17" s="2">
        <v>1435315</v>
      </c>
      <c r="J17" s="2">
        <v>1448713</v>
      </c>
      <c r="K17" s="2">
        <v>1461495</v>
      </c>
      <c r="L17" s="2">
        <v>1474883</v>
      </c>
      <c r="M17" s="2">
        <v>1485738</v>
      </c>
      <c r="N17" s="2">
        <v>18.3</v>
      </c>
      <c r="O17" s="2">
        <v>2023</v>
      </c>
      <c r="P17" s="2">
        <v>87</v>
      </c>
      <c r="Q17" s="2" t="s">
        <v>75</v>
      </c>
      <c r="R17" s="2">
        <v>2023</v>
      </c>
      <c r="S17" s="2">
        <v>48.6</v>
      </c>
      <c r="T17" s="2" t="s">
        <v>75</v>
      </c>
      <c r="U17" s="2">
        <v>2023</v>
      </c>
      <c r="V17" s="2">
        <v>52.6</v>
      </c>
      <c r="W17" s="2">
        <v>84.3</v>
      </c>
      <c r="X17" s="2" t="s">
        <v>76</v>
      </c>
      <c r="Y17" s="2">
        <v>90</v>
      </c>
      <c r="Z17" s="2">
        <f t="shared" si="0"/>
        <v>55.051379999999995</v>
      </c>
      <c r="AA17" s="2" t="s">
        <v>77</v>
      </c>
      <c r="AB17" s="2">
        <v>480</v>
      </c>
      <c r="AC17" s="2">
        <v>350</v>
      </c>
      <c r="AD17" s="2">
        <v>29.86</v>
      </c>
      <c r="AE17" s="2">
        <v>4.7493540000000003</v>
      </c>
      <c r="AF17" s="2">
        <v>4.7538559999999999</v>
      </c>
      <c r="AG17" s="2">
        <v>4.7586050000000002</v>
      </c>
      <c r="AH17" s="2">
        <v>4.7626580000000001</v>
      </c>
      <c r="AI17" s="2">
        <v>4.7668869999999997</v>
      </c>
      <c r="AJ17" s="2">
        <v>4.7711449999999997</v>
      </c>
      <c r="AK17" s="2">
        <v>4.7753620000000003</v>
      </c>
      <c r="AL17" s="2">
        <v>4.7795160000000001</v>
      </c>
      <c r="AM17" s="2">
        <v>4.7836949999999998</v>
      </c>
      <c r="AN17" s="2">
        <v>4.7877289999999997</v>
      </c>
    </row>
    <row r="18" spans="1:40" x14ac:dyDescent="0.25">
      <c r="A18" s="2" t="s">
        <v>110</v>
      </c>
      <c r="B18" s="2" t="s">
        <v>111</v>
      </c>
      <c r="C18" s="2" t="s">
        <v>74</v>
      </c>
      <c r="D18" s="2">
        <v>1188298</v>
      </c>
      <c r="E18" s="2">
        <v>1205973</v>
      </c>
      <c r="F18" s="2">
        <v>1220549</v>
      </c>
      <c r="G18" s="2">
        <v>1230762</v>
      </c>
      <c r="H18" s="2">
        <v>1243485</v>
      </c>
      <c r="I18" s="2">
        <v>1258842</v>
      </c>
      <c r="J18" s="2">
        <v>1264319</v>
      </c>
      <c r="K18" s="2">
        <v>1276278</v>
      </c>
      <c r="L18" s="2">
        <v>1283239</v>
      </c>
      <c r="M18" s="2">
        <v>1289857</v>
      </c>
      <c r="N18" s="2">
        <v>21.4</v>
      </c>
      <c r="O18" s="2">
        <v>2023</v>
      </c>
      <c r="P18" s="2">
        <v>84</v>
      </c>
      <c r="Q18" s="2" t="s">
        <v>75</v>
      </c>
      <c r="R18" s="2">
        <v>2021</v>
      </c>
      <c r="S18" s="2">
        <v>37.299999999999997</v>
      </c>
      <c r="T18" s="2" t="s">
        <v>75</v>
      </c>
      <c r="U18" s="2">
        <v>2021</v>
      </c>
      <c r="V18" s="2">
        <v>52.6</v>
      </c>
      <c r="W18" s="2">
        <v>84.3</v>
      </c>
      <c r="X18" s="2" t="s">
        <v>76</v>
      </c>
      <c r="Y18" s="2">
        <v>95</v>
      </c>
      <c r="Z18" s="2">
        <f t="shared" si="0"/>
        <v>53.207694999999994</v>
      </c>
      <c r="AA18" s="2" t="s">
        <v>77</v>
      </c>
      <c r="AB18" s="2">
        <v>480</v>
      </c>
      <c r="AC18" s="2">
        <v>350</v>
      </c>
      <c r="AD18" s="2">
        <v>29.86</v>
      </c>
      <c r="AE18" s="2">
        <v>4.5936279999999998</v>
      </c>
      <c r="AF18" s="2">
        <v>4.6013349999999997</v>
      </c>
      <c r="AG18" s="2">
        <v>4.6091579999999999</v>
      </c>
      <c r="AH18" s="2">
        <v>4.6164810000000003</v>
      </c>
      <c r="AI18" s="2">
        <v>4.6235249999999999</v>
      </c>
      <c r="AJ18" s="2">
        <v>4.6306469999999997</v>
      </c>
      <c r="AK18" s="2">
        <v>4.6377309999999996</v>
      </c>
      <c r="AL18" s="2">
        <v>4.6446490000000002</v>
      </c>
      <c r="AM18" s="2">
        <v>4.6508079999999996</v>
      </c>
      <c r="AN18" s="2">
        <v>4.657527</v>
      </c>
    </row>
    <row r="19" spans="1:40" x14ac:dyDescent="0.25">
      <c r="A19" s="2" t="s">
        <v>112</v>
      </c>
      <c r="B19" s="2" t="s">
        <v>113</v>
      </c>
      <c r="C19" s="2" t="s">
        <v>74</v>
      </c>
      <c r="D19" s="2">
        <v>417935</v>
      </c>
      <c r="E19" s="2">
        <v>420811</v>
      </c>
      <c r="F19" s="2">
        <v>423409</v>
      </c>
      <c r="G19" s="2">
        <v>426718</v>
      </c>
      <c r="H19" s="2">
        <v>430307</v>
      </c>
      <c r="I19" s="2">
        <v>431615</v>
      </c>
      <c r="J19" s="2">
        <v>435267</v>
      </c>
      <c r="K19" s="2">
        <v>439117</v>
      </c>
      <c r="L19" s="2">
        <v>443714</v>
      </c>
      <c r="M19" s="2">
        <v>445605</v>
      </c>
      <c r="N19" s="2">
        <v>16.2</v>
      </c>
      <c r="O19" s="2">
        <v>2023</v>
      </c>
      <c r="P19" s="2">
        <v>97.7</v>
      </c>
      <c r="Q19" s="2" t="s">
        <v>75</v>
      </c>
      <c r="R19" s="2">
        <v>2020</v>
      </c>
      <c r="S19" s="2">
        <v>47.2</v>
      </c>
      <c r="T19" s="2" t="s">
        <v>75</v>
      </c>
      <c r="U19" s="2">
        <v>2020</v>
      </c>
      <c r="V19" s="2">
        <v>52.6</v>
      </c>
      <c r="W19" s="2">
        <v>84.3</v>
      </c>
      <c r="X19" s="2" t="s">
        <v>76</v>
      </c>
      <c r="Y19" s="2">
        <v>99</v>
      </c>
      <c r="Z19" s="2">
        <f t="shared" si="0"/>
        <v>65.689074000000005</v>
      </c>
      <c r="AA19" s="2" t="s">
        <v>77</v>
      </c>
      <c r="AB19" s="2">
        <v>480</v>
      </c>
      <c r="AC19" s="2">
        <v>350</v>
      </c>
      <c r="AD19" s="2">
        <v>29.86</v>
      </c>
      <c r="AE19" s="2">
        <v>4.8677520000000003</v>
      </c>
      <c r="AF19" s="2">
        <v>4.8719739999999998</v>
      </c>
      <c r="AG19" s="2">
        <v>4.876252</v>
      </c>
      <c r="AH19" s="2">
        <v>4.8802430000000001</v>
      </c>
      <c r="AI19" s="2">
        <v>4.8843009999999998</v>
      </c>
      <c r="AJ19" s="2">
        <v>4.8878500000000003</v>
      </c>
      <c r="AK19" s="2">
        <v>4.8914419999999996</v>
      </c>
      <c r="AL19" s="2">
        <v>4.8947240000000001</v>
      </c>
      <c r="AM19" s="2">
        <v>4.8978989999999998</v>
      </c>
      <c r="AN19" s="2">
        <v>4.90083</v>
      </c>
    </row>
    <row r="20" spans="1:40" x14ac:dyDescent="0.25">
      <c r="A20" s="2" t="s">
        <v>114</v>
      </c>
      <c r="B20" s="2" t="s">
        <v>115</v>
      </c>
      <c r="C20" s="2" t="s">
        <v>74</v>
      </c>
      <c r="D20" s="2">
        <v>262199</v>
      </c>
      <c r="E20" s="2">
        <v>262111</v>
      </c>
      <c r="F20" s="2">
        <v>262786</v>
      </c>
      <c r="G20" s="2">
        <v>263543</v>
      </c>
      <c r="H20" s="2">
        <v>264326</v>
      </c>
      <c r="I20" s="2">
        <v>264987</v>
      </c>
      <c r="J20" s="2">
        <v>265312</v>
      </c>
      <c r="K20" s="2">
        <v>265551</v>
      </c>
      <c r="L20" s="2">
        <v>265726</v>
      </c>
      <c r="M20" s="2">
        <v>265644</v>
      </c>
      <c r="N20" s="2">
        <v>20.2</v>
      </c>
      <c r="O20" s="2">
        <v>2023</v>
      </c>
      <c r="P20" s="2">
        <v>97.9</v>
      </c>
      <c r="Q20" s="2" t="s">
        <v>82</v>
      </c>
      <c r="R20" s="2">
        <v>2019</v>
      </c>
      <c r="S20" s="2">
        <v>78.8</v>
      </c>
      <c r="T20" s="2" t="s">
        <v>82</v>
      </c>
      <c r="U20" s="2">
        <v>2019</v>
      </c>
      <c r="V20" s="2">
        <v>52.6</v>
      </c>
      <c r="W20" s="2">
        <v>84.3</v>
      </c>
      <c r="X20" s="2" t="s">
        <v>76</v>
      </c>
      <c r="Y20" s="2">
        <v>92</v>
      </c>
      <c r="Z20" s="2">
        <f t="shared" si="0"/>
        <v>70.356999999999999</v>
      </c>
      <c r="AA20" s="2" t="s">
        <v>77</v>
      </c>
      <c r="AB20" s="2">
        <v>480</v>
      </c>
      <c r="AC20" s="2">
        <v>350</v>
      </c>
      <c r="AD20" s="2">
        <v>29.86</v>
      </c>
      <c r="AE20" s="2">
        <v>4.6205819999999997</v>
      </c>
      <c r="AF20" s="2">
        <v>4.6264430000000001</v>
      </c>
      <c r="AG20" s="2">
        <v>4.6319129999999999</v>
      </c>
      <c r="AH20" s="2">
        <v>4.6375409999999997</v>
      </c>
      <c r="AI20" s="2">
        <v>4.643065</v>
      </c>
      <c r="AJ20" s="2">
        <v>4.648879</v>
      </c>
      <c r="AK20" s="2">
        <v>4.6542570000000003</v>
      </c>
      <c r="AL20" s="2">
        <v>4.6598439999999997</v>
      </c>
      <c r="AM20" s="2">
        <v>4.6652380000000004</v>
      </c>
      <c r="AN20" s="2">
        <v>4.6707999999999998</v>
      </c>
    </row>
    <row r="21" spans="1:40" x14ac:dyDescent="0.25">
      <c r="A21" s="2" t="s">
        <v>116</v>
      </c>
      <c r="B21" s="2" t="s">
        <v>117</v>
      </c>
      <c r="C21" s="2" t="s">
        <v>74</v>
      </c>
      <c r="D21" s="2">
        <v>859893</v>
      </c>
      <c r="E21" s="2">
        <v>869664</v>
      </c>
      <c r="F21" s="2">
        <v>878448</v>
      </c>
      <c r="G21" s="2">
        <v>891667</v>
      </c>
      <c r="H21" s="2">
        <v>901358</v>
      </c>
      <c r="I21" s="2">
        <v>915030</v>
      </c>
      <c r="J21" s="2">
        <v>924404</v>
      </c>
      <c r="K21" s="2">
        <v>936180</v>
      </c>
      <c r="L21" s="2">
        <v>946978</v>
      </c>
      <c r="M21" s="2">
        <v>956550</v>
      </c>
      <c r="N21" s="2">
        <v>34.9</v>
      </c>
      <c r="O21" s="2">
        <v>2023</v>
      </c>
      <c r="P21" s="2">
        <v>31.1</v>
      </c>
      <c r="Q21" s="2" t="s">
        <v>82</v>
      </c>
      <c r="R21" s="2">
        <v>2019</v>
      </c>
      <c r="S21" s="2">
        <v>8</v>
      </c>
      <c r="T21" s="2" t="s">
        <v>82</v>
      </c>
      <c r="U21" s="2">
        <v>2022</v>
      </c>
      <c r="V21" s="2">
        <v>52.6</v>
      </c>
      <c r="W21" s="2">
        <v>84.3</v>
      </c>
      <c r="X21" s="2" t="s">
        <v>76</v>
      </c>
      <c r="Y21" s="2">
        <v>78</v>
      </c>
      <c r="Z21" s="2">
        <f t="shared" si="0"/>
        <v>14.737788</v>
      </c>
      <c r="AA21" s="2" t="s">
        <v>77</v>
      </c>
      <c r="AB21" s="2">
        <v>480</v>
      </c>
      <c r="AC21" s="2">
        <v>350</v>
      </c>
      <c r="AD21" s="2">
        <v>29.86</v>
      </c>
      <c r="AE21" s="2">
        <v>4.6169789999999997</v>
      </c>
      <c r="AF21" s="2">
        <v>4.6206040000000002</v>
      </c>
      <c r="AG21" s="2">
        <v>4.6244509999999996</v>
      </c>
      <c r="AH21" s="2">
        <v>4.6280380000000001</v>
      </c>
      <c r="AI21" s="2">
        <v>4.6316709999999999</v>
      </c>
      <c r="AJ21" s="2">
        <v>4.635116</v>
      </c>
      <c r="AK21" s="2">
        <v>4.6385240000000003</v>
      </c>
      <c r="AL21" s="2">
        <v>4.6420950000000003</v>
      </c>
      <c r="AM21" s="2">
        <v>4.6455820000000001</v>
      </c>
      <c r="AN21" s="2">
        <v>4.6487910000000001</v>
      </c>
    </row>
    <row r="22" spans="1:40" x14ac:dyDescent="0.25">
      <c r="A22" s="2" t="s">
        <v>118</v>
      </c>
      <c r="B22" s="2" t="s">
        <v>119</v>
      </c>
      <c r="C22" s="2" t="s">
        <v>74</v>
      </c>
      <c r="D22" s="2">
        <v>381723</v>
      </c>
      <c r="E22" s="2">
        <v>389036</v>
      </c>
      <c r="F22" s="2">
        <v>395444</v>
      </c>
      <c r="G22" s="2">
        <v>400473</v>
      </c>
      <c r="H22" s="2">
        <v>404567</v>
      </c>
      <c r="I22" s="2">
        <v>407067</v>
      </c>
      <c r="J22" s="2">
        <v>407899</v>
      </c>
      <c r="K22" s="2">
        <v>407877</v>
      </c>
      <c r="L22" s="2">
        <v>407671</v>
      </c>
      <c r="M22" s="2">
        <v>406638</v>
      </c>
      <c r="N22" s="2">
        <v>27.6</v>
      </c>
      <c r="O22" s="2">
        <v>2023</v>
      </c>
      <c r="P22" s="2">
        <v>61.9</v>
      </c>
      <c r="Q22" s="2" t="s">
        <v>82</v>
      </c>
      <c r="R22" s="2">
        <v>2013</v>
      </c>
      <c r="S22" s="2">
        <v>31</v>
      </c>
      <c r="T22" s="2" t="s">
        <v>75</v>
      </c>
      <c r="U22" s="2">
        <v>2023</v>
      </c>
      <c r="V22" s="2">
        <v>52.6</v>
      </c>
      <c r="W22" s="2">
        <v>84.3</v>
      </c>
      <c r="X22" s="2" t="s">
        <v>76</v>
      </c>
      <c r="Y22" s="2">
        <v>76</v>
      </c>
      <c r="Z22" s="2">
        <f t="shared" si="0"/>
        <v>32.213663999999994</v>
      </c>
      <c r="AA22" s="2" t="s">
        <v>77</v>
      </c>
      <c r="AB22" s="2">
        <v>480</v>
      </c>
      <c r="AC22" s="2">
        <v>350</v>
      </c>
      <c r="AD22" s="2">
        <v>29.86</v>
      </c>
      <c r="AE22" s="2">
        <v>4.6320509999999997</v>
      </c>
      <c r="AF22" s="2">
        <v>4.6346439999999998</v>
      </c>
      <c r="AG22" s="2">
        <v>4.6368499999999999</v>
      </c>
      <c r="AH22" s="2">
        <v>4.6389389999999997</v>
      </c>
      <c r="AI22" s="2">
        <v>4.6415259999999998</v>
      </c>
      <c r="AJ22" s="2">
        <v>4.6438230000000003</v>
      </c>
      <c r="AK22" s="2">
        <v>4.6459140000000003</v>
      </c>
      <c r="AL22" s="2">
        <v>4.6481820000000003</v>
      </c>
      <c r="AM22" s="2">
        <v>4.6505080000000003</v>
      </c>
      <c r="AN22" s="2">
        <v>4.6530399999999998</v>
      </c>
    </row>
    <row r="23" spans="1:40" x14ac:dyDescent="0.25">
      <c r="A23" s="2" t="s">
        <v>120</v>
      </c>
      <c r="B23" s="2" t="s">
        <v>121</v>
      </c>
      <c r="C23" s="2" t="s">
        <v>74</v>
      </c>
      <c r="D23" s="2">
        <v>1736765</v>
      </c>
      <c r="E23" s="2">
        <v>1749541</v>
      </c>
      <c r="F23" s="2">
        <v>1756396</v>
      </c>
      <c r="G23" s="2">
        <v>1761602</v>
      </c>
      <c r="H23" s="2">
        <v>1772841</v>
      </c>
      <c r="I23" s="2">
        <v>1777542</v>
      </c>
      <c r="J23" s="2">
        <v>1792920</v>
      </c>
      <c r="K23" s="2">
        <v>1797018</v>
      </c>
      <c r="L23" s="2">
        <v>1799839</v>
      </c>
      <c r="M23" s="2">
        <v>1810347</v>
      </c>
      <c r="N23" s="2">
        <v>21.5</v>
      </c>
      <c r="O23" s="2">
        <v>2023</v>
      </c>
      <c r="P23" s="2">
        <v>79.099999999999994</v>
      </c>
      <c r="Q23" s="2" t="s">
        <v>82</v>
      </c>
      <c r="R23" s="2">
        <v>2014</v>
      </c>
      <c r="S23" s="2">
        <v>51.7</v>
      </c>
      <c r="T23" s="2" t="s">
        <v>82</v>
      </c>
      <c r="U23" s="2">
        <v>2019</v>
      </c>
      <c r="V23" s="2">
        <v>52.6</v>
      </c>
      <c r="W23" s="2">
        <v>84.3</v>
      </c>
      <c r="X23" s="2" t="s">
        <v>76</v>
      </c>
      <c r="Y23" s="2">
        <v>48</v>
      </c>
      <c r="Z23" s="2">
        <f t="shared" si="0"/>
        <v>27.837840000000003</v>
      </c>
      <c r="AA23" s="2" t="s">
        <v>122</v>
      </c>
      <c r="AB23" s="2">
        <v>1400</v>
      </c>
      <c r="AC23" s="2">
        <v>620</v>
      </c>
      <c r="AD23" s="2">
        <v>19.760000000000002</v>
      </c>
      <c r="AE23" s="2">
        <v>4.7995010000000002</v>
      </c>
      <c r="AF23" s="2">
        <v>4.8033970000000004</v>
      </c>
      <c r="AG23" s="2">
        <v>4.8069850000000001</v>
      </c>
      <c r="AH23" s="2">
        <v>4.8104680000000002</v>
      </c>
      <c r="AI23" s="2">
        <v>4.8139139999999996</v>
      </c>
      <c r="AJ23" s="2">
        <v>4.8172290000000002</v>
      </c>
      <c r="AK23" s="2">
        <v>4.820989</v>
      </c>
      <c r="AL23" s="2">
        <v>4.8250830000000002</v>
      </c>
      <c r="AM23" s="2">
        <v>4.8290150000000001</v>
      </c>
      <c r="AN23" s="2">
        <v>4.8328819999999997</v>
      </c>
    </row>
    <row r="24" spans="1:40" x14ac:dyDescent="0.25">
      <c r="A24" s="2" t="s">
        <v>123</v>
      </c>
      <c r="B24" s="2" t="s">
        <v>124</v>
      </c>
      <c r="C24" s="2" t="s">
        <v>74</v>
      </c>
      <c r="D24" s="2">
        <v>659063</v>
      </c>
      <c r="E24" s="2">
        <v>669990</v>
      </c>
      <c r="F24" s="2">
        <v>678797</v>
      </c>
      <c r="G24" s="2">
        <v>682445</v>
      </c>
      <c r="H24" s="2">
        <v>681915</v>
      </c>
      <c r="I24" s="2">
        <v>676017</v>
      </c>
      <c r="J24" s="2">
        <v>667289</v>
      </c>
      <c r="K24" s="2">
        <v>655246</v>
      </c>
      <c r="L24" s="2">
        <v>641479</v>
      </c>
      <c r="M24" s="2">
        <v>627414</v>
      </c>
      <c r="N24" s="2">
        <v>11.7</v>
      </c>
      <c r="O24" s="2">
        <v>2023</v>
      </c>
      <c r="P24" s="2">
        <v>87.7</v>
      </c>
      <c r="Q24" s="2" t="s">
        <v>82</v>
      </c>
      <c r="R24" s="2">
        <v>2009</v>
      </c>
      <c r="S24" s="2">
        <v>63.7</v>
      </c>
      <c r="T24" s="2" t="s">
        <v>82</v>
      </c>
      <c r="U24" s="2">
        <v>2009</v>
      </c>
      <c r="V24" s="2">
        <v>52.6</v>
      </c>
      <c r="W24" s="2">
        <v>84.3</v>
      </c>
      <c r="X24" s="2" t="s">
        <v>76</v>
      </c>
      <c r="Y24" s="2">
        <v>81</v>
      </c>
      <c r="Z24" s="2">
        <f t="shared" si="0"/>
        <v>53.721710999999999</v>
      </c>
      <c r="AA24" s="2" t="s">
        <v>122</v>
      </c>
      <c r="AB24" s="2">
        <v>1400</v>
      </c>
      <c r="AC24" s="2">
        <v>620</v>
      </c>
      <c r="AD24" s="2">
        <v>19.760000000000002</v>
      </c>
      <c r="AE24" s="2">
        <v>4.9266160000000001</v>
      </c>
      <c r="AF24" s="2">
        <v>4.928547</v>
      </c>
      <c r="AG24" s="2">
        <v>4.9304880000000004</v>
      </c>
      <c r="AH24" s="2">
        <v>4.9322039999999996</v>
      </c>
      <c r="AI24" s="2">
        <v>4.9340890000000002</v>
      </c>
      <c r="AJ24" s="2">
        <v>4.9358440000000003</v>
      </c>
      <c r="AK24" s="2">
        <v>4.9375039999999997</v>
      </c>
      <c r="AL24" s="2">
        <v>4.9391970000000001</v>
      </c>
      <c r="AM24" s="2">
        <v>4.9407050000000003</v>
      </c>
      <c r="AN24" s="2">
        <v>4.942132</v>
      </c>
    </row>
    <row r="25" spans="1:40" x14ac:dyDescent="0.25">
      <c r="A25" s="2" t="s">
        <v>125</v>
      </c>
      <c r="B25" s="2" t="s">
        <v>126</v>
      </c>
      <c r="C25" s="2" t="s">
        <v>74</v>
      </c>
      <c r="D25" s="2">
        <v>306683</v>
      </c>
      <c r="E25" s="2">
        <v>310615</v>
      </c>
      <c r="F25" s="2">
        <v>314724</v>
      </c>
      <c r="G25" s="2">
        <v>319326</v>
      </c>
      <c r="H25" s="2">
        <v>323842</v>
      </c>
      <c r="I25" s="2">
        <v>327527</v>
      </c>
      <c r="J25" s="2">
        <v>331324</v>
      </c>
      <c r="K25" s="2">
        <v>334890</v>
      </c>
      <c r="L25" s="2">
        <v>338516</v>
      </c>
      <c r="M25" s="2">
        <v>342293</v>
      </c>
      <c r="N25" s="2">
        <v>19.600000000000001</v>
      </c>
      <c r="O25" s="2">
        <v>2023</v>
      </c>
      <c r="P25" s="2">
        <v>77.900000000000006</v>
      </c>
      <c r="Q25" s="2" t="s">
        <v>82</v>
      </c>
      <c r="R25" s="2">
        <v>2017</v>
      </c>
      <c r="S25" s="2">
        <v>54.8</v>
      </c>
      <c r="T25" s="2" t="s">
        <v>82</v>
      </c>
      <c r="U25" s="2">
        <v>2017</v>
      </c>
      <c r="V25" s="2">
        <v>52.6</v>
      </c>
      <c r="W25" s="2">
        <v>84.3</v>
      </c>
      <c r="X25" s="2" t="s">
        <v>76</v>
      </c>
      <c r="Y25" s="2">
        <v>95</v>
      </c>
      <c r="Z25" s="2">
        <f t="shared" si="0"/>
        <v>55.429650000000002</v>
      </c>
      <c r="AA25" s="2" t="s">
        <v>77</v>
      </c>
      <c r="AB25" s="2">
        <v>480</v>
      </c>
      <c r="AC25" s="2">
        <v>350</v>
      </c>
      <c r="AD25" s="2">
        <v>29.86</v>
      </c>
      <c r="AE25" s="2">
        <v>4.7823859999999998</v>
      </c>
      <c r="AF25" s="2">
        <v>4.7857649999999996</v>
      </c>
      <c r="AG25" s="2">
        <v>4.7892299999999999</v>
      </c>
      <c r="AH25" s="2">
        <v>4.7923429999999998</v>
      </c>
      <c r="AI25" s="2">
        <v>4.7957409999999996</v>
      </c>
      <c r="AJ25" s="2">
        <v>4.7990599999999999</v>
      </c>
      <c r="AK25" s="2">
        <v>4.802308</v>
      </c>
      <c r="AL25" s="2">
        <v>4.8054269999999999</v>
      </c>
      <c r="AM25" s="2">
        <v>4.8084619999999996</v>
      </c>
      <c r="AN25" s="2">
        <v>4.8115569999999996</v>
      </c>
    </row>
    <row r="26" spans="1:40" x14ac:dyDescent="0.25">
      <c r="A26" s="2" t="s">
        <v>127</v>
      </c>
      <c r="B26" s="2" t="s">
        <v>128</v>
      </c>
      <c r="C26" s="2" t="s">
        <v>74</v>
      </c>
      <c r="D26" s="2">
        <v>1763996</v>
      </c>
      <c r="E26" s="2">
        <v>1768047</v>
      </c>
      <c r="F26" s="2">
        <v>1774305</v>
      </c>
      <c r="G26" s="2">
        <v>1777143</v>
      </c>
      <c r="H26" s="2">
        <v>1775281</v>
      </c>
      <c r="I26" s="2">
        <v>1777614</v>
      </c>
      <c r="J26" s="2">
        <v>1781575</v>
      </c>
      <c r="K26" s="2">
        <v>1784549</v>
      </c>
      <c r="L26" s="2">
        <v>1789255</v>
      </c>
      <c r="M26" s="2">
        <v>1797335</v>
      </c>
      <c r="N26" s="2">
        <v>14.5</v>
      </c>
      <c r="O26" s="2">
        <v>2023</v>
      </c>
      <c r="P26" s="2">
        <v>98.6</v>
      </c>
      <c r="Q26" s="2" t="s">
        <v>75</v>
      </c>
      <c r="R26" s="2">
        <v>2022</v>
      </c>
      <c r="S26" s="2">
        <v>67.8</v>
      </c>
      <c r="T26" s="2" t="s">
        <v>75</v>
      </c>
      <c r="U26" s="2">
        <v>2022</v>
      </c>
      <c r="V26" s="2">
        <v>55.5</v>
      </c>
      <c r="W26" s="2">
        <v>82.9</v>
      </c>
      <c r="X26" s="2" t="s">
        <v>97</v>
      </c>
      <c r="Y26" s="2">
        <v>95</v>
      </c>
      <c r="Z26" s="2">
        <f t="shared" si="0"/>
        <v>69.635189999999994</v>
      </c>
      <c r="AA26" s="2" t="s">
        <v>77</v>
      </c>
      <c r="AB26" s="2">
        <v>480</v>
      </c>
      <c r="AC26" s="2">
        <v>350</v>
      </c>
      <c r="AD26" s="2">
        <v>29.86</v>
      </c>
      <c r="AE26" s="2">
        <v>4.8592940000000002</v>
      </c>
      <c r="AF26" s="2">
        <v>4.863842</v>
      </c>
      <c r="AG26" s="2">
        <v>4.8683820000000004</v>
      </c>
      <c r="AH26" s="2">
        <v>4.8724379999999998</v>
      </c>
      <c r="AI26" s="2">
        <v>4.8764000000000003</v>
      </c>
      <c r="AJ26" s="2">
        <v>4.8803650000000003</v>
      </c>
      <c r="AK26" s="2">
        <v>4.8842090000000002</v>
      </c>
      <c r="AL26" s="2">
        <v>4.8880549999999996</v>
      </c>
      <c r="AM26" s="2">
        <v>4.8914479999999996</v>
      </c>
      <c r="AN26" s="2">
        <v>4.8949420000000003</v>
      </c>
    </row>
    <row r="27" spans="1:40" x14ac:dyDescent="0.25">
      <c r="A27" s="2" t="s">
        <v>129</v>
      </c>
      <c r="B27" s="2" t="s">
        <v>130</v>
      </c>
      <c r="C27" s="2" t="s">
        <v>74</v>
      </c>
      <c r="D27" s="2">
        <v>1407678</v>
      </c>
      <c r="E27" s="2">
        <v>1410940</v>
      </c>
      <c r="F27" s="2">
        <v>1410963</v>
      </c>
      <c r="G27" s="2">
        <v>1406735</v>
      </c>
      <c r="H27" s="2">
        <v>1412809</v>
      </c>
      <c r="I27" s="2">
        <v>1417695</v>
      </c>
      <c r="J27" s="2">
        <v>1423403</v>
      </c>
      <c r="K27" s="2">
        <v>1429784</v>
      </c>
      <c r="L27" s="2">
        <v>1435869</v>
      </c>
      <c r="M27" s="2">
        <v>1442139</v>
      </c>
      <c r="N27" s="2">
        <v>20.8</v>
      </c>
      <c r="O27" s="2">
        <v>2023</v>
      </c>
      <c r="P27" s="2">
        <v>69.5</v>
      </c>
      <c r="Q27" s="2" t="s">
        <v>75</v>
      </c>
      <c r="R27" s="2">
        <v>2023</v>
      </c>
      <c r="S27" s="2">
        <v>32.4</v>
      </c>
      <c r="T27" s="2" t="s">
        <v>75</v>
      </c>
      <c r="U27" s="2">
        <v>2023</v>
      </c>
      <c r="V27" s="2">
        <v>52.6</v>
      </c>
      <c r="W27" s="2">
        <v>84.3</v>
      </c>
      <c r="X27" s="2" t="s">
        <v>76</v>
      </c>
      <c r="Y27" s="2">
        <v>53</v>
      </c>
      <c r="Z27" s="2">
        <f t="shared" si="0"/>
        <v>24.818733999999999</v>
      </c>
      <c r="AA27" s="2" t="s">
        <v>122</v>
      </c>
      <c r="AB27" s="2">
        <v>1400</v>
      </c>
      <c r="AC27" s="2">
        <v>620</v>
      </c>
      <c r="AD27" s="2">
        <v>19.760000000000002</v>
      </c>
      <c r="AE27" s="2">
        <v>4.8456770000000002</v>
      </c>
      <c r="AF27" s="2">
        <v>4.8495559999999998</v>
      </c>
      <c r="AG27" s="2">
        <v>4.8531750000000002</v>
      </c>
      <c r="AH27" s="2">
        <v>4.8568100000000003</v>
      </c>
      <c r="AI27" s="2">
        <v>4.8602020000000001</v>
      </c>
      <c r="AJ27" s="2">
        <v>4.8632879999999998</v>
      </c>
      <c r="AK27" s="2">
        <v>4.8665830000000003</v>
      </c>
      <c r="AL27" s="2">
        <v>4.8696630000000001</v>
      </c>
      <c r="AM27" s="2">
        <v>4.8727150000000004</v>
      </c>
      <c r="AN27" s="2">
        <v>4.8755750000000004</v>
      </c>
    </row>
    <row r="28" spans="1:40" x14ac:dyDescent="0.25">
      <c r="A28" s="2" t="s">
        <v>131</v>
      </c>
      <c r="B28" s="2" t="s">
        <v>132</v>
      </c>
      <c r="C28" s="2" t="s">
        <v>133</v>
      </c>
      <c r="D28" s="2">
        <v>1519386</v>
      </c>
      <c r="E28" s="2">
        <v>1549300</v>
      </c>
      <c r="F28" s="2">
        <v>1569908</v>
      </c>
      <c r="G28" s="2">
        <v>1595378</v>
      </c>
      <c r="H28" s="2">
        <v>1618620</v>
      </c>
      <c r="I28" s="2">
        <v>1645853</v>
      </c>
      <c r="J28" s="2">
        <v>1672818</v>
      </c>
      <c r="K28" s="2">
        <v>1699567</v>
      </c>
      <c r="L28" s="2">
        <v>1724828</v>
      </c>
      <c r="M28" s="2">
        <v>1740656</v>
      </c>
      <c r="N28" s="2">
        <v>19.899999999999999</v>
      </c>
      <c r="O28" s="2">
        <v>2023</v>
      </c>
      <c r="P28" s="2">
        <v>77.3</v>
      </c>
      <c r="Q28" s="2" t="s">
        <v>75</v>
      </c>
      <c r="R28" s="2">
        <v>2024</v>
      </c>
      <c r="S28" s="2">
        <v>51.2</v>
      </c>
      <c r="T28" s="2" t="s">
        <v>75</v>
      </c>
      <c r="U28" s="2">
        <v>2024</v>
      </c>
      <c r="V28" s="2">
        <v>52.6</v>
      </c>
      <c r="W28" s="2">
        <v>84.3</v>
      </c>
      <c r="X28" s="2" t="s">
        <v>76</v>
      </c>
      <c r="Y28" s="2">
        <v>70</v>
      </c>
      <c r="Z28" s="2">
        <f t="shared" si="0"/>
        <v>39.823139999999995</v>
      </c>
      <c r="AA28" s="2" t="s">
        <v>122</v>
      </c>
      <c r="AB28" s="2">
        <v>1400</v>
      </c>
      <c r="AC28" s="2">
        <v>620</v>
      </c>
      <c r="AD28" s="2">
        <v>19.760000000000002</v>
      </c>
      <c r="AE28" s="2">
        <v>4.7518060000000002</v>
      </c>
      <c r="AF28" s="2">
        <v>4.7561790000000004</v>
      </c>
      <c r="AG28" s="2">
        <v>4.7609380000000003</v>
      </c>
      <c r="AH28" s="2">
        <v>4.7653460000000001</v>
      </c>
      <c r="AI28" s="2">
        <v>4.7696360000000002</v>
      </c>
      <c r="AJ28" s="2">
        <v>4.7738110000000002</v>
      </c>
      <c r="AK28" s="2">
        <v>4.7777349999999998</v>
      </c>
      <c r="AL28" s="2">
        <v>4.7816140000000003</v>
      </c>
      <c r="AM28" s="2">
        <v>4.7854200000000002</v>
      </c>
      <c r="AN28" s="2">
        <v>4.7892520000000003</v>
      </c>
    </row>
    <row r="29" spans="1:40" x14ac:dyDescent="0.25">
      <c r="A29" s="2" t="s">
        <v>134</v>
      </c>
      <c r="B29" s="2" t="s">
        <v>135</v>
      </c>
      <c r="C29" s="2" t="s">
        <v>133</v>
      </c>
      <c r="D29" s="2">
        <v>503257</v>
      </c>
      <c r="E29" s="2">
        <v>509581</v>
      </c>
      <c r="F29" s="2">
        <v>514343</v>
      </c>
      <c r="G29" s="2">
        <v>519475</v>
      </c>
      <c r="H29" s="2">
        <v>523267</v>
      </c>
      <c r="I29" s="2">
        <v>530674</v>
      </c>
      <c r="J29" s="2">
        <v>536859</v>
      </c>
      <c r="K29" s="2">
        <v>544104</v>
      </c>
      <c r="L29" s="2">
        <v>548965</v>
      </c>
      <c r="M29" s="2">
        <v>554196</v>
      </c>
      <c r="N29" s="2">
        <v>18.600000000000001</v>
      </c>
      <c r="O29" s="2">
        <v>2023</v>
      </c>
      <c r="P29" s="2">
        <v>78.099999999999994</v>
      </c>
      <c r="Q29" s="2" t="s">
        <v>75</v>
      </c>
      <c r="R29" s="2">
        <v>2022</v>
      </c>
      <c r="S29" s="2">
        <v>52.6</v>
      </c>
      <c r="T29" s="2" t="s">
        <v>75</v>
      </c>
      <c r="U29" s="2">
        <v>2022</v>
      </c>
      <c r="V29" s="2">
        <v>52.6</v>
      </c>
      <c r="W29" s="2">
        <v>84.3</v>
      </c>
      <c r="X29" s="2" t="s">
        <v>76</v>
      </c>
      <c r="Y29" s="2">
        <v>76</v>
      </c>
      <c r="Z29" s="2">
        <f t="shared" si="0"/>
        <v>43.893647999999999</v>
      </c>
      <c r="AA29" s="2" t="s">
        <v>77</v>
      </c>
      <c r="AB29" s="2">
        <v>480</v>
      </c>
      <c r="AC29" s="2">
        <v>350</v>
      </c>
      <c r="AD29" s="2">
        <v>29.86</v>
      </c>
      <c r="AE29" s="2">
        <v>4.710674</v>
      </c>
      <c r="AF29" s="2">
        <v>4.7142030000000004</v>
      </c>
      <c r="AG29" s="2">
        <v>4.7173509999999998</v>
      </c>
      <c r="AH29" s="2">
        <v>4.7207710000000001</v>
      </c>
      <c r="AI29" s="2">
        <v>4.7238239999999996</v>
      </c>
      <c r="AJ29" s="2">
        <v>4.7271320000000001</v>
      </c>
      <c r="AK29" s="2">
        <v>4.7301609999999998</v>
      </c>
      <c r="AL29" s="2">
        <v>4.7333400000000001</v>
      </c>
      <c r="AM29" s="2">
        <v>4.7363309999999998</v>
      </c>
      <c r="AN29" s="2">
        <v>4.7396130000000003</v>
      </c>
    </row>
    <row r="30" spans="1:40" x14ac:dyDescent="0.25">
      <c r="A30" s="2" t="s">
        <v>136</v>
      </c>
      <c r="B30" s="2" t="s">
        <v>137</v>
      </c>
      <c r="C30" s="2" t="s">
        <v>133</v>
      </c>
      <c r="D30" s="2">
        <v>348401</v>
      </c>
      <c r="E30" s="2">
        <v>346722</v>
      </c>
      <c r="F30" s="2">
        <v>345222</v>
      </c>
      <c r="G30" s="2">
        <v>343866</v>
      </c>
      <c r="H30" s="2">
        <v>342744</v>
      </c>
      <c r="I30" s="2">
        <v>342183</v>
      </c>
      <c r="J30" s="2">
        <v>341952</v>
      </c>
      <c r="K30" s="2">
        <v>341769</v>
      </c>
      <c r="L30" s="2">
        <v>341774</v>
      </c>
      <c r="M30" s="2">
        <v>342107</v>
      </c>
      <c r="N30" s="2">
        <v>13.3</v>
      </c>
      <c r="O30" s="2">
        <v>2023</v>
      </c>
      <c r="P30" s="2">
        <v>98.7</v>
      </c>
      <c r="Q30" s="2" t="s">
        <v>75</v>
      </c>
      <c r="R30" s="2">
        <v>2022</v>
      </c>
      <c r="S30" s="2">
        <v>86</v>
      </c>
      <c r="T30" s="2" t="s">
        <v>75</v>
      </c>
      <c r="U30" s="2">
        <v>2022</v>
      </c>
      <c r="V30" s="2">
        <v>52.6</v>
      </c>
      <c r="W30" s="2">
        <v>84.3</v>
      </c>
      <c r="X30" s="2" t="s">
        <v>76</v>
      </c>
      <c r="Y30" s="2">
        <v>90</v>
      </c>
      <c r="Z30" s="2">
        <f t="shared" si="0"/>
        <v>71.260379999999998</v>
      </c>
      <c r="AA30" s="2" t="s">
        <v>122</v>
      </c>
      <c r="AB30" s="2">
        <v>1400</v>
      </c>
      <c r="AC30" s="2">
        <v>620</v>
      </c>
      <c r="AD30" s="2">
        <v>19.760000000000002</v>
      </c>
      <c r="AE30" s="2">
        <v>4.9127859999999997</v>
      </c>
      <c r="AF30" s="2">
        <v>4.9150369999999999</v>
      </c>
      <c r="AG30" s="2">
        <v>4.9174069999999999</v>
      </c>
      <c r="AH30" s="2">
        <v>4.9197920000000002</v>
      </c>
      <c r="AI30" s="2">
        <v>4.9218919999999997</v>
      </c>
      <c r="AJ30" s="2">
        <v>4.9239600000000001</v>
      </c>
      <c r="AK30" s="2">
        <v>4.9260409999999997</v>
      </c>
      <c r="AL30" s="2">
        <v>4.9280369999999998</v>
      </c>
      <c r="AM30" s="2">
        <v>4.9300230000000003</v>
      </c>
      <c r="AN30" s="2">
        <v>4.9317089999999997</v>
      </c>
    </row>
    <row r="31" spans="1:40" x14ac:dyDescent="0.25">
      <c r="A31" s="2" t="s">
        <v>138</v>
      </c>
      <c r="B31" s="2" t="s">
        <v>139</v>
      </c>
      <c r="C31" s="2" t="s">
        <v>133</v>
      </c>
      <c r="D31" s="2">
        <v>1017055</v>
      </c>
      <c r="E31" s="2">
        <v>1026453</v>
      </c>
      <c r="F31" s="2">
        <v>1038634</v>
      </c>
      <c r="G31" s="2">
        <v>1048295</v>
      </c>
      <c r="H31" s="2">
        <v>1061036</v>
      </c>
      <c r="I31" s="2">
        <v>1072048</v>
      </c>
      <c r="J31" s="2">
        <v>1085974</v>
      </c>
      <c r="K31" s="2">
        <v>1094051</v>
      </c>
      <c r="L31" s="2">
        <v>1110352</v>
      </c>
      <c r="M31" s="2">
        <v>1123293</v>
      </c>
      <c r="N31" s="2">
        <v>18.3</v>
      </c>
      <c r="O31" s="2">
        <v>2023</v>
      </c>
      <c r="P31" s="2">
        <v>88.7</v>
      </c>
      <c r="Q31" s="2" t="s">
        <v>75</v>
      </c>
      <c r="R31" s="2">
        <v>2022</v>
      </c>
      <c r="S31" s="2">
        <v>64.599999999999994</v>
      </c>
      <c r="T31" s="2" t="s">
        <v>75</v>
      </c>
      <c r="U31" s="2">
        <v>2022</v>
      </c>
      <c r="V31" s="2">
        <v>52.6</v>
      </c>
      <c r="W31" s="2">
        <v>84.3</v>
      </c>
      <c r="X31" s="2" t="s">
        <v>76</v>
      </c>
      <c r="Y31" s="2">
        <v>82</v>
      </c>
      <c r="Z31" s="2">
        <f t="shared" si="0"/>
        <v>55.050208000000005</v>
      </c>
      <c r="AA31" s="2" t="s">
        <v>122</v>
      </c>
      <c r="AB31" s="2">
        <v>1400</v>
      </c>
      <c r="AC31" s="2">
        <v>620</v>
      </c>
      <c r="AD31" s="2">
        <v>19.760000000000002</v>
      </c>
      <c r="AE31" s="2">
        <v>4.7562800000000003</v>
      </c>
      <c r="AF31" s="2">
        <v>4.7625970000000004</v>
      </c>
      <c r="AG31" s="2">
        <v>4.7685690000000003</v>
      </c>
      <c r="AH31" s="2">
        <v>4.7744540000000004</v>
      </c>
      <c r="AI31" s="2">
        <v>4.7800520000000004</v>
      </c>
      <c r="AJ31" s="2">
        <v>4.7853199999999996</v>
      </c>
      <c r="AK31" s="2">
        <v>4.7905059999999997</v>
      </c>
      <c r="AL31" s="2">
        <v>4.7953659999999996</v>
      </c>
      <c r="AM31" s="2">
        <v>4.8003790000000004</v>
      </c>
      <c r="AN31" s="2">
        <v>4.8049929999999996</v>
      </c>
    </row>
    <row r="32" spans="1:40" x14ac:dyDescent="0.25">
      <c r="A32" s="2" t="s">
        <v>140</v>
      </c>
      <c r="B32" s="2" t="s">
        <v>141</v>
      </c>
      <c r="C32" s="2" t="s">
        <v>133</v>
      </c>
      <c r="D32" s="2">
        <v>24821</v>
      </c>
      <c r="E32" s="2">
        <v>24933</v>
      </c>
      <c r="F32" s="2">
        <v>25061</v>
      </c>
      <c r="G32" s="2">
        <v>25182</v>
      </c>
      <c r="H32" s="2">
        <v>25343</v>
      </c>
      <c r="I32" s="2">
        <v>25529</v>
      </c>
      <c r="J32" s="2">
        <v>25711</v>
      </c>
      <c r="K32" s="2">
        <v>25890</v>
      </c>
      <c r="L32" s="2">
        <v>26075</v>
      </c>
      <c r="M32" s="2">
        <v>26244</v>
      </c>
      <c r="N32" s="2">
        <v>21</v>
      </c>
      <c r="O32" s="2">
        <v>2023</v>
      </c>
      <c r="P32" s="2">
        <v>94.6</v>
      </c>
      <c r="Q32" s="2" t="s">
        <v>75</v>
      </c>
      <c r="R32" s="2">
        <v>2022</v>
      </c>
      <c r="S32" s="2">
        <v>64.3</v>
      </c>
      <c r="T32" s="2" t="s">
        <v>75</v>
      </c>
      <c r="U32" s="2">
        <v>2022</v>
      </c>
      <c r="V32" s="2">
        <v>52.6</v>
      </c>
      <c r="W32" s="2">
        <v>84.3</v>
      </c>
      <c r="X32" s="2" t="s">
        <v>76</v>
      </c>
      <c r="Y32" s="2">
        <v>80</v>
      </c>
      <c r="Z32" s="2">
        <f t="shared" si="0"/>
        <v>56.114159999999998</v>
      </c>
      <c r="AA32" s="2" t="s">
        <v>77</v>
      </c>
      <c r="AB32" s="2">
        <v>480</v>
      </c>
      <c r="AC32" s="2">
        <v>350</v>
      </c>
      <c r="AD32" s="2">
        <v>29.86</v>
      </c>
      <c r="AE32" s="2">
        <v>4.8310190000000004</v>
      </c>
      <c r="AF32" s="2">
        <v>4.836525</v>
      </c>
      <c r="AG32" s="2">
        <v>4.8423239999999996</v>
      </c>
      <c r="AH32" s="2">
        <v>4.8476410000000003</v>
      </c>
      <c r="AI32" s="2">
        <v>4.8526619999999996</v>
      </c>
      <c r="AJ32" s="2">
        <v>4.8579780000000001</v>
      </c>
      <c r="AK32" s="2">
        <v>4.8629170000000004</v>
      </c>
      <c r="AL32" s="2">
        <v>4.8675090000000001</v>
      </c>
      <c r="AM32" s="2">
        <v>4.8721329999999998</v>
      </c>
      <c r="AN32" s="2">
        <v>4.8766579999999999</v>
      </c>
    </row>
    <row r="33" spans="1:40" x14ac:dyDescent="0.25">
      <c r="A33" s="2" t="s">
        <v>142</v>
      </c>
      <c r="B33" s="2" t="s">
        <v>143</v>
      </c>
      <c r="C33" s="2" t="s">
        <v>133</v>
      </c>
      <c r="D33" s="2">
        <v>503183</v>
      </c>
      <c r="E33" s="2">
        <v>504590</v>
      </c>
      <c r="F33" s="2">
        <v>506566</v>
      </c>
      <c r="G33" s="2">
        <v>508632</v>
      </c>
      <c r="H33" s="2">
        <v>510879</v>
      </c>
      <c r="I33" s="2">
        <v>511286</v>
      </c>
      <c r="J33" s="2">
        <v>511908</v>
      </c>
      <c r="K33" s="2">
        <v>512899</v>
      </c>
      <c r="L33" s="2">
        <v>515764</v>
      </c>
      <c r="M33" s="2">
        <v>516839</v>
      </c>
      <c r="N33" s="2">
        <v>22.7</v>
      </c>
      <c r="O33" s="2">
        <v>2023</v>
      </c>
      <c r="P33" s="2">
        <v>86</v>
      </c>
      <c r="Q33" s="2" t="s">
        <v>75</v>
      </c>
      <c r="R33" s="2">
        <v>2021</v>
      </c>
      <c r="S33" s="2">
        <v>58.3</v>
      </c>
      <c r="T33" s="2" t="s">
        <v>75</v>
      </c>
      <c r="U33" s="2">
        <v>2021</v>
      </c>
      <c r="V33" s="2">
        <v>52.6</v>
      </c>
      <c r="W33" s="2">
        <v>84.3</v>
      </c>
      <c r="X33" s="2" t="s">
        <v>76</v>
      </c>
      <c r="Y33" s="2">
        <v>77</v>
      </c>
      <c r="Z33" s="2">
        <f t="shared" si="0"/>
        <v>49.062166999999995</v>
      </c>
      <c r="AA33" s="2" t="s">
        <v>77</v>
      </c>
      <c r="AB33" s="2">
        <v>480</v>
      </c>
      <c r="AC33" s="2">
        <v>350</v>
      </c>
      <c r="AD33" s="2">
        <v>29.86</v>
      </c>
      <c r="AE33" s="2">
        <v>4.6480220000000001</v>
      </c>
      <c r="AF33" s="2">
        <v>4.6522119999999996</v>
      </c>
      <c r="AG33" s="2">
        <v>4.6567590000000001</v>
      </c>
      <c r="AH33" s="2">
        <v>4.6606509999999997</v>
      </c>
      <c r="AI33" s="2">
        <v>4.664644</v>
      </c>
      <c r="AJ33" s="2">
        <v>4.6686389999999998</v>
      </c>
      <c r="AK33" s="2">
        <v>4.6727860000000003</v>
      </c>
      <c r="AL33" s="2">
        <v>4.6767010000000004</v>
      </c>
      <c r="AM33" s="2">
        <v>4.6807460000000001</v>
      </c>
      <c r="AN33" s="2">
        <v>4.6845530000000002</v>
      </c>
    </row>
    <row r="34" spans="1:40" x14ac:dyDescent="0.25">
      <c r="A34" s="2" t="s">
        <v>144</v>
      </c>
      <c r="B34" s="2" t="s">
        <v>145</v>
      </c>
      <c r="C34" s="2" t="s">
        <v>133</v>
      </c>
      <c r="D34" s="2">
        <v>255067</v>
      </c>
      <c r="E34" s="2">
        <v>254578</v>
      </c>
      <c r="F34" s="2">
        <v>253947</v>
      </c>
      <c r="G34" s="2">
        <v>253198</v>
      </c>
      <c r="H34" s="2">
        <v>252417</v>
      </c>
      <c r="I34" s="2">
        <v>251320</v>
      </c>
      <c r="J34" s="2">
        <v>250220</v>
      </c>
      <c r="K34" s="2">
        <v>249231</v>
      </c>
      <c r="L34" s="2">
        <v>248365</v>
      </c>
      <c r="M34" s="2">
        <v>247497</v>
      </c>
      <c r="N34" s="2">
        <v>17.8</v>
      </c>
      <c r="O34" s="2">
        <v>2023</v>
      </c>
      <c r="P34" s="2">
        <v>91</v>
      </c>
      <c r="Q34" s="2" t="s">
        <v>82</v>
      </c>
      <c r="R34" s="2">
        <v>2017</v>
      </c>
      <c r="S34" s="2">
        <v>66.599999999999994</v>
      </c>
      <c r="T34" s="2" t="s">
        <v>82</v>
      </c>
      <c r="U34" s="2">
        <v>2017</v>
      </c>
      <c r="V34" s="2">
        <v>52.6</v>
      </c>
      <c r="W34" s="2">
        <v>84.3</v>
      </c>
      <c r="X34" s="2" t="s">
        <v>76</v>
      </c>
      <c r="Y34" s="2">
        <v>76</v>
      </c>
      <c r="Z34" s="2">
        <f t="shared" ref="Z34:Z57" si="1">(S34*W34+(P34-S34)*V34)*Y34/10000</f>
        <v>52.423431999999998</v>
      </c>
      <c r="AA34" s="2" t="s">
        <v>77</v>
      </c>
      <c r="AB34" s="2">
        <v>480</v>
      </c>
      <c r="AC34" s="2">
        <v>350</v>
      </c>
      <c r="AD34" s="2">
        <v>29.86</v>
      </c>
      <c r="AE34" s="2">
        <v>4.7740850000000004</v>
      </c>
      <c r="AF34" s="2">
        <v>4.7781060000000002</v>
      </c>
      <c r="AG34" s="2">
        <v>4.7820499999999999</v>
      </c>
      <c r="AH34" s="2">
        <v>4.7857839999999996</v>
      </c>
      <c r="AI34" s="2">
        <v>4.7895260000000004</v>
      </c>
      <c r="AJ34" s="2">
        <v>4.7929180000000002</v>
      </c>
      <c r="AK34" s="2">
        <v>4.7965989999999996</v>
      </c>
      <c r="AL34" s="2">
        <v>4.799912</v>
      </c>
      <c r="AM34" s="2">
        <v>4.8033619999999999</v>
      </c>
      <c r="AN34" s="2">
        <v>4.8063859999999998</v>
      </c>
    </row>
    <row r="35" spans="1:40" x14ac:dyDescent="0.25">
      <c r="A35" s="2" t="s">
        <v>146</v>
      </c>
      <c r="B35" s="2" t="s">
        <v>147</v>
      </c>
      <c r="C35" s="2" t="s">
        <v>133</v>
      </c>
      <c r="D35" s="2">
        <v>1594194</v>
      </c>
      <c r="E35" s="2">
        <v>1610345</v>
      </c>
      <c r="F35" s="2">
        <v>1625044</v>
      </c>
      <c r="G35" s="2">
        <v>1639890</v>
      </c>
      <c r="H35" s="2">
        <v>1649800</v>
      </c>
      <c r="I35" s="2">
        <v>1656460</v>
      </c>
      <c r="J35" s="2">
        <v>1661012</v>
      </c>
      <c r="K35" s="2">
        <v>1663821</v>
      </c>
      <c r="L35" s="2">
        <v>1665421</v>
      </c>
      <c r="M35" s="2">
        <v>1662888</v>
      </c>
      <c r="N35" s="2">
        <v>16.3</v>
      </c>
      <c r="O35" s="2">
        <v>2023</v>
      </c>
      <c r="P35" s="2">
        <v>97.9</v>
      </c>
      <c r="Q35" s="2" t="s">
        <v>75</v>
      </c>
      <c r="R35" s="2">
        <v>2022</v>
      </c>
      <c r="S35" s="2">
        <v>66</v>
      </c>
      <c r="T35" s="2" t="s">
        <v>75</v>
      </c>
      <c r="U35" s="2">
        <v>2022</v>
      </c>
      <c r="V35" s="2">
        <v>52.6</v>
      </c>
      <c r="W35" s="2">
        <v>84.3</v>
      </c>
      <c r="X35" s="2" t="s">
        <v>76</v>
      </c>
      <c r="Y35" s="2">
        <v>91</v>
      </c>
      <c r="Z35" s="2">
        <f t="shared" si="1"/>
        <v>65.899834000000013</v>
      </c>
      <c r="AA35" s="2" t="s">
        <v>122</v>
      </c>
      <c r="AB35" s="2">
        <v>1400</v>
      </c>
      <c r="AC35" s="2">
        <v>620</v>
      </c>
      <c r="AD35" s="2">
        <v>19.760000000000002</v>
      </c>
      <c r="AE35" s="2">
        <v>4.8404220000000002</v>
      </c>
      <c r="AF35" s="2">
        <v>4.8426489999999998</v>
      </c>
      <c r="AG35" s="2">
        <v>4.84476</v>
      </c>
      <c r="AH35" s="2">
        <v>4.847016</v>
      </c>
      <c r="AI35" s="2">
        <v>4.8490409999999997</v>
      </c>
      <c r="AJ35" s="2">
        <v>4.850835</v>
      </c>
      <c r="AK35" s="2">
        <v>4.8529309999999999</v>
      </c>
      <c r="AL35" s="2">
        <v>4.8547120000000001</v>
      </c>
      <c r="AM35" s="2">
        <v>4.8563320000000001</v>
      </c>
      <c r="AN35" s="2">
        <v>4.8581479999999999</v>
      </c>
    </row>
    <row r="36" spans="1:40" x14ac:dyDescent="0.25">
      <c r="A36" s="2" t="s">
        <v>148</v>
      </c>
      <c r="B36" s="2" t="s">
        <v>149</v>
      </c>
      <c r="C36" s="2" t="s">
        <v>133</v>
      </c>
      <c r="D36" s="2">
        <v>148205</v>
      </c>
      <c r="E36" s="2">
        <v>148644</v>
      </c>
      <c r="F36" s="2">
        <v>149390</v>
      </c>
      <c r="G36" s="2">
        <v>150419</v>
      </c>
      <c r="H36" s="2">
        <v>151396</v>
      </c>
      <c r="I36" s="2">
        <v>152829</v>
      </c>
      <c r="J36" s="2">
        <v>154450</v>
      </c>
      <c r="K36" s="2">
        <v>155849</v>
      </c>
      <c r="L36" s="2">
        <v>157473</v>
      </c>
      <c r="M36" s="2">
        <v>159273</v>
      </c>
      <c r="N36" s="2">
        <v>6.3</v>
      </c>
      <c r="O36" s="2">
        <v>2023</v>
      </c>
      <c r="P36" s="2">
        <v>98.4</v>
      </c>
      <c r="Q36" s="2" t="s">
        <v>75</v>
      </c>
      <c r="R36" s="2">
        <v>2023</v>
      </c>
      <c r="S36" s="2">
        <v>94.4</v>
      </c>
      <c r="T36" s="2" t="s">
        <v>75</v>
      </c>
      <c r="U36" s="2">
        <v>2023</v>
      </c>
      <c r="V36" s="2">
        <v>52.6</v>
      </c>
      <c r="W36" s="2">
        <v>84.3</v>
      </c>
      <c r="X36" s="2" t="s">
        <v>76</v>
      </c>
      <c r="Y36" s="2">
        <v>90</v>
      </c>
      <c r="Z36" s="2">
        <f t="shared" si="1"/>
        <v>73.514879999999991</v>
      </c>
      <c r="AA36" s="2" t="s">
        <v>122</v>
      </c>
      <c r="AB36" s="2">
        <v>1400</v>
      </c>
      <c r="AC36" s="2">
        <v>620</v>
      </c>
      <c r="AD36" s="2">
        <v>19.760000000000002</v>
      </c>
      <c r="AE36" s="2">
        <v>4.9429790000000002</v>
      </c>
      <c r="AF36" s="2">
        <v>4.9450029999999998</v>
      </c>
      <c r="AG36" s="2">
        <v>4.9469079999999996</v>
      </c>
      <c r="AH36" s="2">
        <v>4.9488009999999996</v>
      </c>
      <c r="AI36" s="2">
        <v>4.9506399999999999</v>
      </c>
      <c r="AJ36" s="2">
        <v>4.9524020000000002</v>
      </c>
      <c r="AK36" s="2">
        <v>4.9539920000000004</v>
      </c>
      <c r="AL36" s="2">
        <v>4.9556550000000001</v>
      </c>
      <c r="AM36" s="2">
        <v>4.9571399999999999</v>
      </c>
      <c r="AN36" s="2">
        <v>4.9582629999999996</v>
      </c>
    </row>
    <row r="37" spans="1:40" x14ac:dyDescent="0.25">
      <c r="A37" s="2" t="s">
        <v>150</v>
      </c>
      <c r="B37" s="2" t="s">
        <v>151</v>
      </c>
      <c r="C37" s="2" t="s">
        <v>133</v>
      </c>
      <c r="D37" s="2">
        <v>157497</v>
      </c>
      <c r="E37" s="2">
        <v>156158</v>
      </c>
      <c r="F37" s="2">
        <v>154942</v>
      </c>
      <c r="G37" s="2">
        <v>153936</v>
      </c>
      <c r="H37" s="2">
        <v>152959</v>
      </c>
      <c r="I37" s="2">
        <v>152106</v>
      </c>
      <c r="J37" s="2">
        <v>151237</v>
      </c>
      <c r="K37" s="2">
        <v>150504</v>
      </c>
      <c r="L37" s="2">
        <v>149806</v>
      </c>
      <c r="M37" s="2">
        <v>149078</v>
      </c>
      <c r="N37" s="2">
        <v>14.3</v>
      </c>
      <c r="O37" s="2">
        <v>2023</v>
      </c>
      <c r="P37" s="2">
        <v>89.8</v>
      </c>
      <c r="Q37" s="2" t="s">
        <v>75</v>
      </c>
      <c r="R37" s="2">
        <v>2023</v>
      </c>
      <c r="S37" s="2">
        <v>71.599999999999994</v>
      </c>
      <c r="T37" s="2" t="s">
        <v>75</v>
      </c>
      <c r="U37" s="2">
        <v>2023</v>
      </c>
      <c r="V37" s="2">
        <v>52.6</v>
      </c>
      <c r="W37" s="2">
        <v>84.3</v>
      </c>
      <c r="X37" s="2" t="s">
        <v>76</v>
      </c>
      <c r="Y37" s="2">
        <v>76</v>
      </c>
      <c r="Z37" s="2">
        <f t="shared" si="1"/>
        <v>53.148319999999998</v>
      </c>
      <c r="AA37" s="2" t="s">
        <v>122</v>
      </c>
      <c r="AB37" s="2">
        <v>1400</v>
      </c>
      <c r="AC37" s="2">
        <v>620</v>
      </c>
      <c r="AD37" s="2">
        <v>19.760000000000002</v>
      </c>
      <c r="AE37" s="2">
        <v>4.8615279999999998</v>
      </c>
      <c r="AF37" s="2">
        <v>4.8670770000000001</v>
      </c>
      <c r="AG37" s="2">
        <v>4.8726390000000004</v>
      </c>
      <c r="AH37" s="2">
        <v>4.877796</v>
      </c>
      <c r="AI37" s="2">
        <v>4.8829840000000004</v>
      </c>
      <c r="AJ37" s="2">
        <v>4.8878510000000004</v>
      </c>
      <c r="AK37" s="2">
        <v>4.8924630000000002</v>
      </c>
      <c r="AL37" s="2">
        <v>4.8970560000000001</v>
      </c>
      <c r="AM37" s="2">
        <v>4.9013150000000003</v>
      </c>
      <c r="AN37" s="2">
        <v>4.9053069999999996</v>
      </c>
    </row>
    <row r="38" spans="1:40" x14ac:dyDescent="0.25">
      <c r="A38" s="2" t="s">
        <v>152</v>
      </c>
      <c r="B38" s="2" t="s">
        <v>153</v>
      </c>
      <c r="C38" s="2" t="s">
        <v>133</v>
      </c>
      <c r="D38" s="2">
        <v>55089</v>
      </c>
      <c r="E38" s="2">
        <v>55088</v>
      </c>
      <c r="F38" s="2">
        <v>55096</v>
      </c>
      <c r="G38" s="2">
        <v>55122</v>
      </c>
      <c r="H38" s="2">
        <v>55192</v>
      </c>
      <c r="I38" s="2">
        <v>55270</v>
      </c>
      <c r="J38" s="2">
        <v>55360</v>
      </c>
      <c r="K38" s="2">
        <v>55384</v>
      </c>
      <c r="L38" s="2">
        <v>55433</v>
      </c>
      <c r="M38" s="2">
        <v>55371</v>
      </c>
      <c r="N38" s="2">
        <v>22.7</v>
      </c>
      <c r="O38" s="2">
        <v>2023</v>
      </c>
      <c r="P38" s="2">
        <v>93.4</v>
      </c>
      <c r="Q38" s="2" t="s">
        <v>75</v>
      </c>
      <c r="R38" s="2">
        <v>2024</v>
      </c>
      <c r="S38" s="2">
        <v>81.900000000000006</v>
      </c>
      <c r="T38" s="2" t="s">
        <v>75</v>
      </c>
      <c r="U38" s="2">
        <v>2024</v>
      </c>
      <c r="V38" s="2">
        <v>52.6</v>
      </c>
      <c r="W38" s="2">
        <v>84.3</v>
      </c>
      <c r="X38" s="2" t="s">
        <v>76</v>
      </c>
      <c r="Y38" s="2">
        <v>86</v>
      </c>
      <c r="Z38" s="2">
        <f t="shared" si="1"/>
        <v>64.578001999999998</v>
      </c>
      <c r="AA38" s="2" t="s">
        <v>122</v>
      </c>
      <c r="AB38" s="2">
        <v>1400</v>
      </c>
      <c r="AC38" s="2">
        <v>620</v>
      </c>
      <c r="AD38" s="2">
        <v>19.760000000000002</v>
      </c>
      <c r="AE38" s="2">
        <v>4.7355369999999999</v>
      </c>
      <c r="AF38" s="2">
        <v>4.74308</v>
      </c>
      <c r="AG38" s="2">
        <v>4.7502550000000001</v>
      </c>
      <c r="AH38" s="2">
        <v>4.7569150000000002</v>
      </c>
      <c r="AI38" s="2">
        <v>4.7634949999999998</v>
      </c>
      <c r="AJ38" s="2">
        <v>4.7699860000000003</v>
      </c>
      <c r="AK38" s="2">
        <v>4.7760540000000002</v>
      </c>
      <c r="AL38" s="2">
        <v>4.7820309999999999</v>
      </c>
      <c r="AM38" s="2">
        <v>4.7877999999999998</v>
      </c>
      <c r="AN38" s="2">
        <v>4.7931489999999997</v>
      </c>
    </row>
    <row r="39" spans="1:40" x14ac:dyDescent="0.25">
      <c r="A39" s="2" t="s">
        <v>154</v>
      </c>
      <c r="B39" s="2" t="s">
        <v>155</v>
      </c>
      <c r="C39" s="2" t="s">
        <v>133</v>
      </c>
      <c r="D39" s="2">
        <v>187119</v>
      </c>
      <c r="E39" s="2">
        <v>189471</v>
      </c>
      <c r="F39" s="2">
        <v>192446</v>
      </c>
      <c r="G39" s="2">
        <v>195192</v>
      </c>
      <c r="H39" s="2">
        <v>197381</v>
      </c>
      <c r="I39" s="2">
        <v>198760</v>
      </c>
      <c r="J39" s="2">
        <v>201534</v>
      </c>
      <c r="K39" s="2">
        <v>203552</v>
      </c>
      <c r="L39" s="2">
        <v>205259</v>
      </c>
      <c r="M39" s="2">
        <v>207598</v>
      </c>
      <c r="N39" s="2">
        <v>16.899999999999999</v>
      </c>
      <c r="O39" s="2">
        <v>2023</v>
      </c>
      <c r="P39" s="2">
        <v>85</v>
      </c>
      <c r="Q39" s="2" t="s">
        <v>75</v>
      </c>
      <c r="R39" s="2">
        <v>2021</v>
      </c>
      <c r="S39" s="2">
        <v>38.5</v>
      </c>
      <c r="T39" s="2" t="s">
        <v>75</v>
      </c>
      <c r="U39" s="2">
        <v>2021</v>
      </c>
      <c r="V39" s="2">
        <v>52.6</v>
      </c>
      <c r="W39" s="2">
        <v>84.3</v>
      </c>
      <c r="X39" s="2" t="s">
        <v>76</v>
      </c>
      <c r="Y39" s="2">
        <v>95</v>
      </c>
      <c r="Z39" s="2">
        <f t="shared" si="1"/>
        <v>54.068775000000002</v>
      </c>
      <c r="AA39" s="2" t="s">
        <v>122</v>
      </c>
      <c r="AB39" s="2">
        <v>1400</v>
      </c>
      <c r="AC39" s="2">
        <v>620</v>
      </c>
      <c r="AD39" s="2">
        <v>19.760000000000002</v>
      </c>
      <c r="AE39" s="2">
        <v>4.8609850000000003</v>
      </c>
      <c r="AF39" s="2">
        <v>4.8656579999999998</v>
      </c>
      <c r="AG39" s="2">
        <v>4.8700330000000003</v>
      </c>
      <c r="AH39" s="2">
        <v>4.8743309999999997</v>
      </c>
      <c r="AI39" s="2">
        <v>4.8785689999999997</v>
      </c>
      <c r="AJ39" s="2">
        <v>4.8825989999999999</v>
      </c>
      <c r="AK39" s="2">
        <v>4.8863950000000003</v>
      </c>
      <c r="AL39" s="2">
        <v>4.8901329999999996</v>
      </c>
      <c r="AM39" s="2">
        <v>4.8938959999999998</v>
      </c>
      <c r="AN39" s="2">
        <v>4.8971239999999998</v>
      </c>
    </row>
    <row r="40" spans="1:40" x14ac:dyDescent="0.25">
      <c r="A40" s="2" t="s">
        <v>156</v>
      </c>
      <c r="B40" s="2" t="s">
        <v>157</v>
      </c>
      <c r="C40" s="2" t="s">
        <v>133</v>
      </c>
      <c r="D40" s="2">
        <v>863619</v>
      </c>
      <c r="E40" s="2">
        <v>856676</v>
      </c>
      <c r="F40" s="2">
        <v>848788</v>
      </c>
      <c r="G40" s="2">
        <v>841617</v>
      </c>
      <c r="H40" s="2">
        <v>833993</v>
      </c>
      <c r="I40" s="2">
        <v>826659</v>
      </c>
      <c r="J40" s="2">
        <v>818676</v>
      </c>
      <c r="K40" s="2">
        <v>812376</v>
      </c>
      <c r="L40" s="2">
        <v>806515</v>
      </c>
      <c r="M40" s="2">
        <v>801863</v>
      </c>
      <c r="N40" s="2">
        <v>12.8</v>
      </c>
      <c r="O40" s="2">
        <v>2023</v>
      </c>
      <c r="P40" s="2">
        <v>80.7</v>
      </c>
      <c r="Q40" s="2" t="s">
        <v>82</v>
      </c>
      <c r="R40" s="2">
        <v>2016</v>
      </c>
      <c r="S40" s="2">
        <v>58.6</v>
      </c>
      <c r="T40" s="2" t="s">
        <v>82</v>
      </c>
      <c r="U40" s="2">
        <v>2016</v>
      </c>
      <c r="V40" s="2">
        <v>52.6</v>
      </c>
      <c r="W40" s="2">
        <v>84.3</v>
      </c>
      <c r="X40" s="2" t="s">
        <v>76</v>
      </c>
      <c r="Y40" s="2">
        <v>76</v>
      </c>
      <c r="Z40" s="2">
        <f t="shared" si="1"/>
        <v>46.378543999999991</v>
      </c>
      <c r="AA40" s="2" t="s">
        <v>122</v>
      </c>
      <c r="AB40" s="2">
        <v>1400</v>
      </c>
      <c r="AC40" s="2">
        <v>620</v>
      </c>
      <c r="AD40" s="2">
        <v>19.760000000000002</v>
      </c>
      <c r="AE40" s="2">
        <v>4.8375199999999996</v>
      </c>
      <c r="AF40" s="2">
        <v>4.8413849999999998</v>
      </c>
      <c r="AG40" s="2">
        <v>4.8462560000000003</v>
      </c>
      <c r="AH40" s="2">
        <v>4.850447</v>
      </c>
      <c r="AI40" s="2">
        <v>4.8549259999999999</v>
      </c>
      <c r="AJ40" s="2">
        <v>4.8590859999999996</v>
      </c>
      <c r="AK40" s="2">
        <v>4.8630519999999997</v>
      </c>
      <c r="AL40" s="2">
        <v>4.866784</v>
      </c>
      <c r="AM40" s="2">
        <v>4.8704650000000003</v>
      </c>
      <c r="AN40" s="2">
        <v>4.8742229999999998</v>
      </c>
    </row>
    <row r="41" spans="1:40" x14ac:dyDescent="0.25">
      <c r="A41" s="2" t="s">
        <v>158</v>
      </c>
      <c r="B41" s="2" t="s">
        <v>159</v>
      </c>
      <c r="C41" s="2" t="s">
        <v>133</v>
      </c>
      <c r="D41" s="2">
        <v>527550</v>
      </c>
      <c r="E41" s="2">
        <v>523168</v>
      </c>
      <c r="F41" s="2">
        <v>517956</v>
      </c>
      <c r="G41" s="2">
        <v>512426</v>
      </c>
      <c r="H41" s="2">
        <v>507576</v>
      </c>
      <c r="I41" s="2">
        <v>502267</v>
      </c>
      <c r="J41" s="2">
        <v>497077</v>
      </c>
      <c r="K41" s="2">
        <v>491100</v>
      </c>
      <c r="L41" s="2">
        <v>486480</v>
      </c>
      <c r="M41" s="2">
        <v>481899</v>
      </c>
      <c r="N41" s="2">
        <v>13.5</v>
      </c>
      <c r="O41" s="2">
        <v>2023</v>
      </c>
      <c r="P41" s="2">
        <v>94.3</v>
      </c>
      <c r="Q41" s="2" t="s">
        <v>75</v>
      </c>
      <c r="R41" s="2">
        <v>2022</v>
      </c>
      <c r="S41" s="2">
        <v>80.5</v>
      </c>
      <c r="T41" s="2" t="s">
        <v>75</v>
      </c>
      <c r="U41" s="2">
        <v>2022</v>
      </c>
      <c r="V41" s="2">
        <v>77.099999999999994</v>
      </c>
      <c r="W41" s="2">
        <v>87.2</v>
      </c>
      <c r="X41" s="2" t="s">
        <v>97</v>
      </c>
      <c r="Y41" s="2">
        <v>98</v>
      </c>
      <c r="Z41" s="2">
        <f t="shared" si="1"/>
        <v>79.219083999999995</v>
      </c>
      <c r="AA41" s="2" t="s">
        <v>77</v>
      </c>
      <c r="AB41" s="2">
        <v>480</v>
      </c>
      <c r="AC41" s="2">
        <v>350</v>
      </c>
      <c r="AD41" s="2">
        <v>29.86</v>
      </c>
      <c r="AE41" s="2">
        <v>4.9105660000000002</v>
      </c>
      <c r="AF41" s="2">
        <v>4.9137389999999996</v>
      </c>
      <c r="AG41" s="2">
        <v>4.9170699999999998</v>
      </c>
      <c r="AH41" s="2">
        <v>4.9201589999999999</v>
      </c>
      <c r="AI41" s="2">
        <v>4.9229950000000002</v>
      </c>
      <c r="AJ41" s="2">
        <v>4.9257169999999997</v>
      </c>
      <c r="AK41" s="2">
        <v>4.9283419999999998</v>
      </c>
      <c r="AL41" s="2">
        <v>4.9308139999999998</v>
      </c>
      <c r="AM41" s="2">
        <v>4.933243</v>
      </c>
      <c r="AN41" s="2">
        <v>4.9355180000000001</v>
      </c>
    </row>
    <row r="42" spans="1:40" x14ac:dyDescent="0.25">
      <c r="A42" s="2" t="s">
        <v>160</v>
      </c>
      <c r="B42" s="2" t="s">
        <v>161</v>
      </c>
      <c r="C42" s="2" t="s">
        <v>133</v>
      </c>
      <c r="D42" s="2">
        <v>7824728</v>
      </c>
      <c r="E42" s="2">
        <v>7899762</v>
      </c>
      <c r="F42" s="2">
        <v>7944598</v>
      </c>
      <c r="G42" s="2">
        <v>8000665</v>
      </c>
      <c r="H42" s="2">
        <v>8059355</v>
      </c>
      <c r="I42" s="2">
        <v>8088357</v>
      </c>
      <c r="J42" s="2">
        <v>8128867</v>
      </c>
      <c r="K42" s="2">
        <v>8162898</v>
      </c>
      <c r="L42" s="2">
        <v>8192474</v>
      </c>
      <c r="M42" s="2">
        <v>8204971</v>
      </c>
      <c r="N42" s="2">
        <v>23.9</v>
      </c>
      <c r="O42" s="2">
        <v>2023</v>
      </c>
      <c r="P42" s="2">
        <v>62.5</v>
      </c>
      <c r="Q42" s="2" t="s">
        <v>75</v>
      </c>
      <c r="R42" s="2">
        <v>2024</v>
      </c>
      <c r="S42" s="2">
        <v>52.4</v>
      </c>
      <c r="T42" s="2" t="s">
        <v>75</v>
      </c>
      <c r="U42" s="2">
        <v>2024</v>
      </c>
      <c r="V42" s="2">
        <v>43.7</v>
      </c>
      <c r="W42" s="2">
        <v>83.1</v>
      </c>
      <c r="X42" s="2" t="s">
        <v>97</v>
      </c>
      <c r="Y42" s="2">
        <v>71</v>
      </c>
      <c r="Z42" s="2">
        <f t="shared" si="1"/>
        <v>34.050250999999996</v>
      </c>
      <c r="AA42" s="2" t="s">
        <v>122</v>
      </c>
      <c r="AB42" s="2">
        <v>1400</v>
      </c>
      <c r="AC42" s="2">
        <v>620</v>
      </c>
      <c r="AD42" s="2">
        <v>19.760000000000002</v>
      </c>
      <c r="AE42" s="2">
        <v>4.6194350000000002</v>
      </c>
      <c r="AF42" s="2">
        <v>4.6229259999999996</v>
      </c>
      <c r="AG42" s="2">
        <v>4.6253029999999997</v>
      </c>
      <c r="AH42" s="2">
        <v>4.6282319999999997</v>
      </c>
      <c r="AI42" s="2">
        <v>4.6313950000000004</v>
      </c>
      <c r="AJ42" s="2">
        <v>4.6341950000000001</v>
      </c>
      <c r="AK42" s="2">
        <v>4.6370019999999998</v>
      </c>
      <c r="AL42" s="2">
        <v>4.6395280000000003</v>
      </c>
      <c r="AM42" s="2">
        <v>4.6421340000000004</v>
      </c>
      <c r="AN42" s="2">
        <v>4.6447750000000001</v>
      </c>
    </row>
    <row r="43" spans="1:40" x14ac:dyDescent="0.25">
      <c r="A43" s="2" t="s">
        <v>162</v>
      </c>
      <c r="B43" s="2" t="s">
        <v>163</v>
      </c>
      <c r="C43" s="2" t="s">
        <v>133</v>
      </c>
      <c r="D43" s="2">
        <v>7018316</v>
      </c>
      <c r="E43" s="2">
        <v>7081601</v>
      </c>
      <c r="F43" s="2">
        <v>7144898</v>
      </c>
      <c r="G43" s="2">
        <v>7204434</v>
      </c>
      <c r="H43" s="2">
        <v>7264741</v>
      </c>
      <c r="I43" s="2">
        <v>7326778</v>
      </c>
      <c r="J43" s="2">
        <v>7376136</v>
      </c>
      <c r="K43" s="2">
        <v>7427400</v>
      </c>
      <c r="L43" s="2">
        <v>7467084</v>
      </c>
      <c r="M43" s="2">
        <v>7505773</v>
      </c>
      <c r="N43" s="2">
        <v>27.6</v>
      </c>
      <c r="O43" s="2">
        <v>2023</v>
      </c>
      <c r="P43" s="2">
        <v>91.2</v>
      </c>
      <c r="Q43" s="2" t="s">
        <v>82</v>
      </c>
      <c r="R43" s="2">
        <v>2019</v>
      </c>
      <c r="S43" s="2">
        <v>52.4</v>
      </c>
      <c r="T43" s="2" t="s">
        <v>82</v>
      </c>
      <c r="U43" s="2">
        <v>2019</v>
      </c>
      <c r="V43" s="2">
        <v>52.6</v>
      </c>
      <c r="W43" s="2">
        <v>84.3</v>
      </c>
      <c r="X43" s="2" t="s">
        <v>76</v>
      </c>
      <c r="Y43" s="2">
        <v>94</v>
      </c>
      <c r="Z43" s="2">
        <f t="shared" si="1"/>
        <v>60.707079999999991</v>
      </c>
      <c r="AA43" s="2" t="s">
        <v>122</v>
      </c>
      <c r="AB43" s="2">
        <v>1400</v>
      </c>
      <c r="AC43" s="2">
        <v>620</v>
      </c>
      <c r="AD43" s="2">
        <v>19.760000000000002</v>
      </c>
      <c r="AE43" s="2">
        <v>4.762931</v>
      </c>
      <c r="AF43" s="2">
        <v>4.7675400000000003</v>
      </c>
      <c r="AG43" s="2">
        <v>4.772659</v>
      </c>
      <c r="AH43" s="2">
        <v>4.7772610000000002</v>
      </c>
      <c r="AI43" s="2">
        <v>4.7817959999999999</v>
      </c>
      <c r="AJ43" s="2">
        <v>4.7861029999999998</v>
      </c>
      <c r="AK43" s="2">
        <v>4.7909090000000001</v>
      </c>
      <c r="AL43" s="2">
        <v>4.7953830000000002</v>
      </c>
      <c r="AM43" s="2">
        <v>4.8002260000000003</v>
      </c>
      <c r="AN43" s="2">
        <v>4.8045400000000003</v>
      </c>
    </row>
    <row r="44" spans="1:40" x14ac:dyDescent="0.25">
      <c r="A44" s="2" t="s">
        <v>164</v>
      </c>
      <c r="B44" s="2" t="s">
        <v>165</v>
      </c>
      <c r="C44" s="2" t="s">
        <v>133</v>
      </c>
      <c r="D44" s="2">
        <v>569729</v>
      </c>
      <c r="E44" s="2">
        <v>576224</v>
      </c>
      <c r="F44" s="2">
        <v>582353</v>
      </c>
      <c r="G44" s="2">
        <v>586157</v>
      </c>
      <c r="H44" s="2">
        <v>591275</v>
      </c>
      <c r="I44" s="2">
        <v>594656</v>
      </c>
      <c r="J44" s="2">
        <v>598872</v>
      </c>
      <c r="K44" s="2">
        <v>601514</v>
      </c>
      <c r="L44" s="2">
        <v>603579</v>
      </c>
      <c r="M44" s="2">
        <v>607528</v>
      </c>
      <c r="N44" s="2">
        <v>18</v>
      </c>
      <c r="O44" s="2">
        <v>2023</v>
      </c>
      <c r="P44" s="2">
        <v>97.3</v>
      </c>
      <c r="Q44" s="2" t="s">
        <v>75</v>
      </c>
      <c r="R44" s="2">
        <v>2023</v>
      </c>
      <c r="S44" s="2">
        <v>68.400000000000006</v>
      </c>
      <c r="T44" s="2" t="s">
        <v>75</v>
      </c>
      <c r="U44" s="2">
        <v>2023</v>
      </c>
      <c r="V44" s="2">
        <v>52.6</v>
      </c>
      <c r="W44" s="2">
        <v>84.3</v>
      </c>
      <c r="X44" s="2" t="s">
        <v>76</v>
      </c>
      <c r="Y44" s="2">
        <v>96</v>
      </c>
      <c r="Z44" s="2">
        <f t="shared" si="1"/>
        <v>69.948095999999993</v>
      </c>
      <c r="AA44" s="2" t="s">
        <v>77</v>
      </c>
      <c r="AB44" s="2">
        <v>480</v>
      </c>
      <c r="AC44" s="2">
        <v>350</v>
      </c>
      <c r="AD44" s="2">
        <v>29.86</v>
      </c>
      <c r="AE44" s="2">
        <v>4.8813149999999998</v>
      </c>
      <c r="AF44" s="2">
        <v>4.8856989999999998</v>
      </c>
      <c r="AG44" s="2">
        <v>4.8901669999999999</v>
      </c>
      <c r="AH44" s="2">
        <v>4.8940219999999997</v>
      </c>
      <c r="AI44" s="2">
        <v>4.8979600000000003</v>
      </c>
      <c r="AJ44" s="2">
        <v>4.9019729999999999</v>
      </c>
      <c r="AK44" s="2">
        <v>4.9055299999999997</v>
      </c>
      <c r="AL44" s="2">
        <v>4.9086720000000001</v>
      </c>
      <c r="AM44" s="2">
        <v>4.912077</v>
      </c>
      <c r="AN44" s="2">
        <v>4.9151999999999996</v>
      </c>
    </row>
    <row r="45" spans="1:40" x14ac:dyDescent="0.25">
      <c r="A45" s="2" t="s">
        <v>166</v>
      </c>
      <c r="B45" s="2" t="s">
        <v>167</v>
      </c>
      <c r="C45" s="2" t="s">
        <v>133</v>
      </c>
      <c r="D45" s="2">
        <v>22959</v>
      </c>
      <c r="E45" s="2">
        <v>23237</v>
      </c>
      <c r="F45" s="2">
        <v>23563</v>
      </c>
      <c r="G45" s="2">
        <v>23851</v>
      </c>
      <c r="H45" s="2">
        <v>24156</v>
      </c>
      <c r="I45" s="2">
        <v>24408</v>
      </c>
      <c r="J45" s="2">
        <v>24658</v>
      </c>
      <c r="K45" s="2">
        <v>24877</v>
      </c>
      <c r="L45" s="2">
        <v>25064</v>
      </c>
      <c r="M45" s="2">
        <v>25236</v>
      </c>
      <c r="N45" s="2">
        <v>11</v>
      </c>
      <c r="O45" s="2">
        <v>2023</v>
      </c>
      <c r="P45" s="2">
        <v>88.5</v>
      </c>
      <c r="Q45" s="2" t="s">
        <v>82</v>
      </c>
      <c r="R45" s="2">
        <v>2015</v>
      </c>
      <c r="S45" s="2">
        <v>65.400000000000006</v>
      </c>
      <c r="T45" s="2" t="s">
        <v>82</v>
      </c>
      <c r="U45" s="2">
        <v>2020</v>
      </c>
      <c r="V45" s="2">
        <v>52.6</v>
      </c>
      <c r="W45" s="2">
        <v>84.3</v>
      </c>
      <c r="X45" s="2" t="s">
        <v>76</v>
      </c>
      <c r="Y45" s="2">
        <v>91</v>
      </c>
      <c r="Z45" s="2">
        <f t="shared" si="1"/>
        <v>61.227347999999999</v>
      </c>
      <c r="AA45" s="2" t="s">
        <v>122</v>
      </c>
      <c r="AB45" s="2">
        <v>1400</v>
      </c>
      <c r="AC45" s="2">
        <v>620</v>
      </c>
      <c r="AD45" s="2">
        <v>19.760000000000002</v>
      </c>
      <c r="AE45" s="2">
        <v>4.932442</v>
      </c>
      <c r="AF45" s="2">
        <v>4.9343279999999998</v>
      </c>
      <c r="AG45" s="2">
        <v>4.9356840000000002</v>
      </c>
      <c r="AH45" s="2">
        <v>4.9368059999999998</v>
      </c>
      <c r="AI45" s="2">
        <v>4.9381120000000003</v>
      </c>
      <c r="AJ45" s="2">
        <v>4.9391780000000001</v>
      </c>
      <c r="AK45" s="2">
        <v>4.9403009999999998</v>
      </c>
      <c r="AL45" s="2">
        <v>4.9413749999999999</v>
      </c>
      <c r="AM45" s="2">
        <v>4.9424359999999998</v>
      </c>
      <c r="AN45" s="2">
        <v>4.9433629999999997</v>
      </c>
    </row>
    <row r="46" spans="1:40" x14ac:dyDescent="0.25">
      <c r="A46" s="2" t="s">
        <v>168</v>
      </c>
      <c r="B46" s="2" t="s">
        <v>169</v>
      </c>
      <c r="C46" s="2" t="s">
        <v>133</v>
      </c>
      <c r="D46" s="2">
        <v>259740</v>
      </c>
      <c r="E46" s="2">
        <v>260995</v>
      </c>
      <c r="F46" s="2">
        <v>263947</v>
      </c>
      <c r="G46" s="2">
        <v>267854</v>
      </c>
      <c r="H46" s="2">
        <v>272194</v>
      </c>
      <c r="I46" s="2">
        <v>277326</v>
      </c>
      <c r="J46" s="2">
        <v>282783</v>
      </c>
      <c r="K46" s="2">
        <v>288090</v>
      </c>
      <c r="L46" s="2">
        <v>292661</v>
      </c>
      <c r="M46" s="2">
        <v>295680</v>
      </c>
      <c r="N46" s="2">
        <v>8</v>
      </c>
      <c r="O46" s="2">
        <v>2023</v>
      </c>
      <c r="P46" s="2">
        <v>81.3</v>
      </c>
      <c r="Q46" s="2" t="s">
        <v>75</v>
      </c>
      <c r="R46" s="2">
        <v>2023</v>
      </c>
      <c r="S46" s="2">
        <v>62.1</v>
      </c>
      <c r="T46" s="2" t="s">
        <v>75</v>
      </c>
      <c r="U46" s="2">
        <v>2023</v>
      </c>
      <c r="V46" s="2">
        <v>52.6</v>
      </c>
      <c r="W46" s="2">
        <v>84.3</v>
      </c>
      <c r="X46" s="2" t="s">
        <v>76</v>
      </c>
      <c r="Y46" s="2">
        <v>98</v>
      </c>
      <c r="Z46" s="2">
        <f t="shared" si="1"/>
        <v>61.200509999999994</v>
      </c>
      <c r="AA46" s="2" t="s">
        <v>122</v>
      </c>
      <c r="AB46" s="2">
        <v>1400</v>
      </c>
      <c r="AC46" s="2">
        <v>620</v>
      </c>
      <c r="AD46" s="2">
        <v>19.760000000000002</v>
      </c>
      <c r="AE46" s="2">
        <v>4.8962909999999997</v>
      </c>
      <c r="AF46" s="2">
        <v>4.8988370000000003</v>
      </c>
      <c r="AG46" s="2">
        <v>4.9010509999999998</v>
      </c>
      <c r="AH46" s="2">
        <v>4.9035770000000003</v>
      </c>
      <c r="AI46" s="2">
        <v>4.90571</v>
      </c>
      <c r="AJ46" s="2">
        <v>4.9078340000000003</v>
      </c>
      <c r="AK46" s="2">
        <v>4.909802</v>
      </c>
      <c r="AL46" s="2">
        <v>4.9120710000000001</v>
      </c>
      <c r="AM46" s="2">
        <v>4.9140189999999997</v>
      </c>
      <c r="AN46" s="2">
        <v>4.9160890000000004</v>
      </c>
    </row>
    <row r="47" spans="1:40" x14ac:dyDescent="0.25">
      <c r="A47" s="2" t="s">
        <v>170</v>
      </c>
      <c r="B47" s="2" t="s">
        <v>171</v>
      </c>
      <c r="C47" s="2" t="s">
        <v>133</v>
      </c>
      <c r="D47" s="2">
        <v>31119</v>
      </c>
      <c r="E47" s="2">
        <v>31318</v>
      </c>
      <c r="F47" s="2">
        <v>31408</v>
      </c>
      <c r="G47" s="2">
        <v>31506</v>
      </c>
      <c r="H47" s="2">
        <v>31522</v>
      </c>
      <c r="I47" s="2">
        <v>31389</v>
      </c>
      <c r="J47" s="2">
        <v>31258</v>
      </c>
      <c r="K47" s="2">
        <v>31207</v>
      </c>
      <c r="L47" s="2">
        <v>31172</v>
      </c>
      <c r="M47" s="2">
        <v>31064</v>
      </c>
      <c r="N47" s="2">
        <v>14.8</v>
      </c>
      <c r="O47" s="2">
        <v>2023</v>
      </c>
      <c r="P47" s="2">
        <v>84.4</v>
      </c>
      <c r="Q47" s="2" t="s">
        <v>82</v>
      </c>
      <c r="R47" s="2">
        <v>2016</v>
      </c>
      <c r="S47" s="2">
        <v>83.1</v>
      </c>
      <c r="T47" s="2" t="s">
        <v>75</v>
      </c>
      <c r="U47" s="2">
        <v>2020</v>
      </c>
      <c r="V47" s="2">
        <v>52.6</v>
      </c>
      <c r="W47" s="2">
        <v>84.3</v>
      </c>
      <c r="X47" s="2" t="s">
        <v>76</v>
      </c>
      <c r="Y47" s="2">
        <v>89</v>
      </c>
      <c r="Z47" s="2">
        <f t="shared" si="1"/>
        <v>62.956019000000005</v>
      </c>
      <c r="AA47" s="2" t="s">
        <v>122</v>
      </c>
      <c r="AB47" s="2">
        <v>1400</v>
      </c>
      <c r="AC47" s="2">
        <v>620</v>
      </c>
      <c r="AD47" s="2">
        <v>19.760000000000002</v>
      </c>
      <c r="AE47" s="2">
        <v>4.8269640000000003</v>
      </c>
      <c r="AF47" s="2">
        <v>4.8325079999999998</v>
      </c>
      <c r="AG47" s="2">
        <v>4.8375279999999998</v>
      </c>
      <c r="AH47" s="2">
        <v>4.842301</v>
      </c>
      <c r="AI47" s="2">
        <v>4.8472499999999998</v>
      </c>
      <c r="AJ47" s="2">
        <v>4.8515410000000001</v>
      </c>
      <c r="AK47" s="2">
        <v>4.8556530000000002</v>
      </c>
      <c r="AL47" s="2">
        <v>4.8600510000000003</v>
      </c>
      <c r="AM47" s="2">
        <v>4.8640309999999998</v>
      </c>
      <c r="AN47" s="2">
        <v>4.8678600000000003</v>
      </c>
    </row>
    <row r="48" spans="1:40" x14ac:dyDescent="0.25">
      <c r="A48" s="2" t="s">
        <v>172</v>
      </c>
      <c r="B48" s="2" t="s">
        <v>173</v>
      </c>
      <c r="C48" s="2" t="s">
        <v>133</v>
      </c>
      <c r="D48" s="2">
        <v>2528941</v>
      </c>
      <c r="E48" s="2">
        <v>2567415</v>
      </c>
      <c r="F48" s="2">
        <v>2604948</v>
      </c>
      <c r="G48" s="2">
        <v>2647099</v>
      </c>
      <c r="H48" s="2">
        <v>2676719</v>
      </c>
      <c r="I48" s="2">
        <v>2715621</v>
      </c>
      <c r="J48" s="2">
        <v>2761759</v>
      </c>
      <c r="K48" s="2">
        <v>2803247</v>
      </c>
      <c r="L48" s="2">
        <v>2839987</v>
      </c>
      <c r="M48" s="2">
        <v>2870499</v>
      </c>
      <c r="N48" s="2">
        <v>19.3</v>
      </c>
      <c r="O48" s="2">
        <v>2023</v>
      </c>
      <c r="P48" s="2">
        <v>89.7</v>
      </c>
      <c r="Q48" s="2" t="s">
        <v>75</v>
      </c>
      <c r="R48" s="2">
        <v>2022</v>
      </c>
      <c r="S48" s="2">
        <v>65.099999999999994</v>
      </c>
      <c r="T48" s="2" t="s">
        <v>75</v>
      </c>
      <c r="U48" s="2">
        <v>2022</v>
      </c>
      <c r="V48" s="2">
        <v>31.9</v>
      </c>
      <c r="W48" s="2">
        <v>69.400000000000006</v>
      </c>
      <c r="X48" s="2" t="s">
        <v>97</v>
      </c>
      <c r="Y48" s="2">
        <v>87</v>
      </c>
      <c r="Z48" s="2">
        <f t="shared" si="1"/>
        <v>46.133316000000001</v>
      </c>
      <c r="AA48" s="2" t="s">
        <v>77</v>
      </c>
      <c r="AB48" s="2">
        <v>480</v>
      </c>
      <c r="AC48" s="2">
        <v>350</v>
      </c>
      <c r="AD48" s="2">
        <v>29.86</v>
      </c>
      <c r="AE48" s="2">
        <v>4.8527269999999998</v>
      </c>
      <c r="AF48" s="2">
        <v>4.8568889999999998</v>
      </c>
      <c r="AG48" s="2">
        <v>4.8608149999999997</v>
      </c>
      <c r="AH48" s="2">
        <v>4.8644220000000002</v>
      </c>
      <c r="AI48" s="2">
        <v>4.8682109999999996</v>
      </c>
      <c r="AJ48" s="2">
        <v>4.8717509999999997</v>
      </c>
      <c r="AK48" s="2">
        <v>4.8754499999999998</v>
      </c>
      <c r="AL48" s="2">
        <v>4.8788960000000001</v>
      </c>
      <c r="AM48" s="2">
        <v>4.882263</v>
      </c>
      <c r="AN48" s="2">
        <v>4.8853049999999998</v>
      </c>
    </row>
    <row r="49" spans="1:40" x14ac:dyDescent="0.25">
      <c r="A49" s="2" t="s">
        <v>174</v>
      </c>
      <c r="B49" s="2" t="s">
        <v>175</v>
      </c>
      <c r="C49" s="2" t="s">
        <v>133</v>
      </c>
      <c r="D49" s="2">
        <v>740017</v>
      </c>
      <c r="E49" s="2">
        <v>751998</v>
      </c>
      <c r="F49" s="2">
        <v>761907</v>
      </c>
      <c r="G49" s="2">
        <v>771641</v>
      </c>
      <c r="H49" s="2">
        <v>779406</v>
      </c>
      <c r="I49" s="2">
        <v>786526</v>
      </c>
      <c r="J49" s="2">
        <v>794525</v>
      </c>
      <c r="K49" s="2">
        <v>802364</v>
      </c>
      <c r="L49" s="2">
        <v>809077</v>
      </c>
      <c r="M49" s="2">
        <v>813935</v>
      </c>
      <c r="N49" s="2">
        <v>14</v>
      </c>
      <c r="O49" s="2">
        <v>2023</v>
      </c>
      <c r="P49" s="2">
        <v>98.4</v>
      </c>
      <c r="Q49" s="2" t="s">
        <v>75</v>
      </c>
      <c r="R49" s="2">
        <v>2024</v>
      </c>
      <c r="S49" s="2">
        <v>82.1</v>
      </c>
      <c r="T49" s="2" t="s">
        <v>75</v>
      </c>
      <c r="U49" s="2">
        <v>2024</v>
      </c>
      <c r="V49" s="2">
        <v>52.6</v>
      </c>
      <c r="W49" s="2">
        <v>84.3</v>
      </c>
      <c r="X49" s="2" t="s">
        <v>76</v>
      </c>
      <c r="Y49" s="2">
        <v>94</v>
      </c>
      <c r="Z49" s="2">
        <f t="shared" si="1"/>
        <v>73.11705400000001</v>
      </c>
      <c r="AA49" s="2" t="s">
        <v>122</v>
      </c>
      <c r="AB49" s="2">
        <v>1400</v>
      </c>
      <c r="AC49" s="2">
        <v>620</v>
      </c>
      <c r="AD49" s="2">
        <v>19.760000000000002</v>
      </c>
      <c r="AE49" s="2">
        <v>4.8029780000000004</v>
      </c>
      <c r="AF49" s="2">
        <v>4.8071440000000001</v>
      </c>
      <c r="AG49" s="2">
        <v>4.8115430000000003</v>
      </c>
      <c r="AH49" s="2">
        <v>4.8159200000000002</v>
      </c>
      <c r="AI49" s="2">
        <v>4.8201970000000003</v>
      </c>
      <c r="AJ49" s="2">
        <v>4.8245310000000003</v>
      </c>
      <c r="AK49" s="2">
        <v>4.8284520000000004</v>
      </c>
      <c r="AL49" s="2">
        <v>4.8322919999999998</v>
      </c>
      <c r="AM49" s="2">
        <v>4.8361049999999999</v>
      </c>
      <c r="AN49" s="2">
        <v>4.8398960000000004</v>
      </c>
    </row>
    <row r="50" spans="1:40" x14ac:dyDescent="0.25">
      <c r="A50" s="2" t="s">
        <v>176</v>
      </c>
      <c r="B50" s="2" t="s">
        <v>177</v>
      </c>
      <c r="C50" s="2" t="s">
        <v>133</v>
      </c>
      <c r="D50" s="2">
        <v>518464</v>
      </c>
      <c r="E50" s="2">
        <v>525704</v>
      </c>
      <c r="F50" s="2">
        <v>533092</v>
      </c>
      <c r="G50" s="2">
        <v>540144</v>
      </c>
      <c r="H50" s="2">
        <v>546703</v>
      </c>
      <c r="I50" s="2">
        <v>551932</v>
      </c>
      <c r="J50" s="2">
        <v>557020</v>
      </c>
      <c r="K50" s="2">
        <v>561189</v>
      </c>
      <c r="L50" s="2">
        <v>564962</v>
      </c>
      <c r="M50" s="2">
        <v>567821</v>
      </c>
      <c r="N50" s="2">
        <v>19.399999999999999</v>
      </c>
      <c r="O50" s="2">
        <v>2023</v>
      </c>
      <c r="P50" s="2">
        <v>91.7</v>
      </c>
      <c r="Q50" s="2" t="s">
        <v>75</v>
      </c>
      <c r="R50" s="2">
        <v>2024</v>
      </c>
      <c r="S50" s="2">
        <v>71</v>
      </c>
      <c r="T50" s="2" t="s">
        <v>75</v>
      </c>
      <c r="U50" s="2">
        <v>2024</v>
      </c>
      <c r="V50" s="2">
        <v>52.6</v>
      </c>
      <c r="W50" s="2">
        <v>84.3</v>
      </c>
      <c r="X50" s="2" t="s">
        <v>76</v>
      </c>
      <c r="Y50" s="2">
        <v>93</v>
      </c>
      <c r="Z50" s="2">
        <f t="shared" si="1"/>
        <v>65.789315999999999</v>
      </c>
      <c r="AA50" s="2" t="s">
        <v>77</v>
      </c>
      <c r="AB50" s="2">
        <v>480</v>
      </c>
      <c r="AC50" s="2">
        <v>350</v>
      </c>
      <c r="AD50" s="2">
        <v>29.86</v>
      </c>
      <c r="AE50" s="2">
        <v>4.831143</v>
      </c>
      <c r="AF50" s="2">
        <v>4.8355040000000002</v>
      </c>
      <c r="AG50" s="2">
        <v>4.8393810000000004</v>
      </c>
      <c r="AH50" s="2">
        <v>4.8430549999999997</v>
      </c>
      <c r="AI50" s="2">
        <v>4.8469009999999999</v>
      </c>
      <c r="AJ50" s="2">
        <v>4.8501409999999998</v>
      </c>
      <c r="AK50" s="2">
        <v>4.8536070000000002</v>
      </c>
      <c r="AL50" s="2">
        <v>4.8570909999999996</v>
      </c>
      <c r="AM50" s="2">
        <v>4.860392</v>
      </c>
      <c r="AN50" s="2">
        <v>4.863467</v>
      </c>
    </row>
    <row r="51" spans="1:40" x14ac:dyDescent="0.25">
      <c r="A51" s="2" t="s">
        <v>178</v>
      </c>
      <c r="B51" s="2" t="s">
        <v>179</v>
      </c>
      <c r="C51" s="2" t="s">
        <v>180</v>
      </c>
      <c r="D51" s="2">
        <v>3334941</v>
      </c>
      <c r="E51" s="2">
        <v>3295323</v>
      </c>
      <c r="F51" s="2">
        <v>3252258</v>
      </c>
      <c r="G51" s="2">
        <v>3206837</v>
      </c>
      <c r="H51" s="2">
        <v>3162891</v>
      </c>
      <c r="I51" s="2">
        <v>3113922</v>
      </c>
      <c r="J51" s="2">
        <v>3066964</v>
      </c>
      <c r="K51" s="2">
        <v>3020757</v>
      </c>
      <c r="L51" s="2">
        <v>2975679</v>
      </c>
      <c r="M51" s="2">
        <v>2934551</v>
      </c>
      <c r="N51" s="2">
        <v>20.399999999999999</v>
      </c>
      <c r="O51" s="2">
        <v>2023</v>
      </c>
      <c r="P51" s="2">
        <v>93</v>
      </c>
      <c r="Q51" s="2" t="s">
        <v>75</v>
      </c>
      <c r="R51" s="2">
        <v>2025</v>
      </c>
      <c r="S51" s="2">
        <v>38.299999999999997</v>
      </c>
      <c r="T51" s="2" t="s">
        <v>75</v>
      </c>
      <c r="U51" s="2">
        <v>2022</v>
      </c>
      <c r="V51" s="2">
        <v>39.799999999999997</v>
      </c>
      <c r="W51" s="2">
        <v>88.2</v>
      </c>
      <c r="X51" s="2" t="s">
        <v>97</v>
      </c>
      <c r="Y51" s="2">
        <v>99</v>
      </c>
      <c r="Z51" s="2">
        <f t="shared" si="1"/>
        <v>54.995688000000001</v>
      </c>
      <c r="AA51" s="2" t="s">
        <v>122</v>
      </c>
      <c r="AB51" s="2">
        <v>1400</v>
      </c>
      <c r="AC51" s="2">
        <v>620</v>
      </c>
      <c r="AD51" s="2">
        <v>19.760000000000002</v>
      </c>
      <c r="AE51" s="2">
        <v>4.9239030000000001</v>
      </c>
      <c r="AF51" s="2">
        <v>4.927467</v>
      </c>
      <c r="AG51" s="2">
        <v>4.9307410000000003</v>
      </c>
      <c r="AH51" s="2">
        <v>4.933484</v>
      </c>
      <c r="AI51" s="2">
        <v>4.9360790000000003</v>
      </c>
      <c r="AJ51" s="2">
        <v>4.9386510000000001</v>
      </c>
      <c r="AK51" s="2">
        <v>4.9409689999999999</v>
      </c>
      <c r="AL51" s="2">
        <v>4.9432710000000002</v>
      </c>
      <c r="AM51" s="2">
        <v>4.9453959999999997</v>
      </c>
      <c r="AN51" s="2">
        <v>4.9475559999999996</v>
      </c>
    </row>
    <row r="52" spans="1:40" x14ac:dyDescent="0.25">
      <c r="A52" s="2" t="s">
        <v>181</v>
      </c>
      <c r="B52" s="2" t="s">
        <v>182</v>
      </c>
      <c r="C52" s="2" t="s">
        <v>180</v>
      </c>
      <c r="D52" s="2">
        <v>205841</v>
      </c>
      <c r="E52" s="2">
        <v>209899</v>
      </c>
      <c r="F52" s="2">
        <v>213924</v>
      </c>
      <c r="G52" s="2">
        <v>217582</v>
      </c>
      <c r="H52" s="2">
        <v>221481</v>
      </c>
      <c r="I52" s="2">
        <v>224918</v>
      </c>
      <c r="J52" s="2">
        <v>227964</v>
      </c>
      <c r="K52" s="2">
        <v>230963</v>
      </c>
      <c r="L52" s="2">
        <v>233956</v>
      </c>
      <c r="M52" s="2">
        <v>237021</v>
      </c>
      <c r="N52" s="2">
        <v>14.5</v>
      </c>
      <c r="O52" s="2">
        <v>2023</v>
      </c>
      <c r="P52" s="2">
        <v>93.5</v>
      </c>
      <c r="Q52" s="2" t="s">
        <v>82</v>
      </c>
      <c r="R52" s="2">
        <v>2015</v>
      </c>
      <c r="S52" s="2">
        <v>79</v>
      </c>
      <c r="T52" s="2" t="s">
        <v>82</v>
      </c>
      <c r="U52" s="2">
        <v>2015</v>
      </c>
      <c r="V52" s="2">
        <v>52.6</v>
      </c>
      <c r="W52" s="2">
        <v>84.3</v>
      </c>
      <c r="X52" s="2" t="s">
        <v>76</v>
      </c>
      <c r="Y52" s="2">
        <v>82</v>
      </c>
      <c r="Z52" s="2">
        <f t="shared" si="1"/>
        <v>60.863679999999995</v>
      </c>
      <c r="AA52" s="2" t="s">
        <v>122</v>
      </c>
      <c r="AB52" s="2">
        <v>1400</v>
      </c>
      <c r="AC52" s="2">
        <v>620</v>
      </c>
      <c r="AD52" s="2">
        <v>19.760000000000002</v>
      </c>
      <c r="AE52" s="2">
        <v>4.8521809999999999</v>
      </c>
      <c r="AF52" s="2">
        <v>4.8561249999999996</v>
      </c>
      <c r="AG52" s="2">
        <v>4.8603730000000001</v>
      </c>
      <c r="AH52" s="2">
        <v>4.8643239999999999</v>
      </c>
      <c r="AI52" s="2">
        <v>4.8680320000000004</v>
      </c>
      <c r="AJ52" s="2">
        <v>4.8715080000000004</v>
      </c>
      <c r="AK52" s="2">
        <v>4.8746559999999999</v>
      </c>
      <c r="AL52" s="2">
        <v>4.8778050000000004</v>
      </c>
      <c r="AM52" s="2">
        <v>4.8809849999999999</v>
      </c>
      <c r="AN52" s="2">
        <v>4.8836570000000004</v>
      </c>
    </row>
    <row r="53" spans="1:40" x14ac:dyDescent="0.25">
      <c r="A53" s="2" t="s">
        <v>183</v>
      </c>
      <c r="B53" s="2" t="s">
        <v>184</v>
      </c>
      <c r="C53" s="2" t="s">
        <v>180</v>
      </c>
      <c r="D53" s="2">
        <v>1055085</v>
      </c>
      <c r="E53" s="2">
        <v>1069933</v>
      </c>
      <c r="F53" s="2">
        <v>1088187</v>
      </c>
      <c r="G53" s="2">
        <v>1106867</v>
      </c>
      <c r="H53" s="2">
        <v>1126737</v>
      </c>
      <c r="I53" s="2">
        <v>1153644</v>
      </c>
      <c r="J53" s="2">
        <v>1171556</v>
      </c>
      <c r="K53" s="2">
        <v>1193345</v>
      </c>
      <c r="L53" s="2">
        <v>1216114</v>
      </c>
      <c r="M53" s="2">
        <v>1239170</v>
      </c>
      <c r="N53" s="2">
        <v>22.6</v>
      </c>
      <c r="O53" s="2">
        <v>2023</v>
      </c>
      <c r="P53" s="2">
        <v>95.2</v>
      </c>
      <c r="Q53" s="2" t="s">
        <v>75</v>
      </c>
      <c r="R53" s="2">
        <v>2021</v>
      </c>
      <c r="S53" s="2">
        <v>56.3</v>
      </c>
      <c r="T53" s="2" t="s">
        <v>75</v>
      </c>
      <c r="U53" s="2">
        <v>2021</v>
      </c>
      <c r="V53" s="2">
        <v>52.6</v>
      </c>
      <c r="W53" s="2">
        <v>84.3</v>
      </c>
      <c r="X53" s="2" t="s">
        <v>76</v>
      </c>
      <c r="Y53" s="2">
        <v>80</v>
      </c>
      <c r="Z53" s="2">
        <f t="shared" si="1"/>
        <v>54.337839999999993</v>
      </c>
      <c r="AA53" s="2" t="s">
        <v>122</v>
      </c>
      <c r="AB53" s="2">
        <v>1400</v>
      </c>
      <c r="AC53" s="2">
        <v>620</v>
      </c>
      <c r="AD53" s="2">
        <v>19.760000000000002</v>
      </c>
      <c r="AE53" s="2">
        <v>4.7328270000000003</v>
      </c>
      <c r="AF53" s="2">
        <v>4.7362260000000003</v>
      </c>
      <c r="AG53" s="2">
        <v>4.7400390000000003</v>
      </c>
      <c r="AH53" s="2">
        <v>4.7436210000000001</v>
      </c>
      <c r="AI53" s="2">
        <v>4.7475230000000002</v>
      </c>
      <c r="AJ53" s="2">
        <v>4.7505850000000001</v>
      </c>
      <c r="AK53" s="2">
        <v>4.7537469999999997</v>
      </c>
      <c r="AL53" s="2">
        <v>4.7572349999999997</v>
      </c>
      <c r="AM53" s="2">
        <v>4.7602770000000003</v>
      </c>
      <c r="AN53" s="2">
        <v>4.7634699999999999</v>
      </c>
    </row>
    <row r="54" spans="1:40" x14ac:dyDescent="0.25">
      <c r="A54" s="2" t="s">
        <v>185</v>
      </c>
      <c r="B54" s="2" t="s">
        <v>186</v>
      </c>
      <c r="C54" s="2" t="s">
        <v>180</v>
      </c>
      <c r="D54" s="2">
        <v>24621</v>
      </c>
      <c r="E54" s="2">
        <v>24710</v>
      </c>
      <c r="F54" s="2">
        <v>24808</v>
      </c>
      <c r="G54" s="2">
        <v>24882</v>
      </c>
      <c r="H54" s="2">
        <v>24911</v>
      </c>
      <c r="I54" s="2">
        <v>24928</v>
      </c>
      <c r="J54" s="2">
        <v>24933</v>
      </c>
      <c r="K54" s="2">
        <v>24909</v>
      </c>
      <c r="L54" s="2">
        <v>24923</v>
      </c>
      <c r="M54" s="2">
        <v>24860</v>
      </c>
      <c r="N54" s="2">
        <v>29.7</v>
      </c>
      <c r="O54" s="2">
        <v>2023</v>
      </c>
      <c r="P54" s="2">
        <v>87.7</v>
      </c>
      <c r="Q54" s="2" t="s">
        <v>82</v>
      </c>
      <c r="R54" s="2">
        <v>2012</v>
      </c>
      <c r="S54" s="2">
        <v>25.7</v>
      </c>
      <c r="T54" s="2" t="s">
        <v>82</v>
      </c>
      <c r="U54" s="2">
        <v>2012</v>
      </c>
      <c r="V54" s="2">
        <v>52.6</v>
      </c>
      <c r="W54" s="2">
        <v>84.3</v>
      </c>
      <c r="X54" s="2" t="s">
        <v>76</v>
      </c>
      <c r="Y54" s="2">
        <v>82</v>
      </c>
      <c r="Z54" s="2">
        <f t="shared" si="1"/>
        <v>44.507222000000006</v>
      </c>
      <c r="AA54" s="2" t="s">
        <v>122</v>
      </c>
      <c r="AB54" s="2">
        <v>1400</v>
      </c>
      <c r="AC54" s="2">
        <v>620</v>
      </c>
      <c r="AD54" s="2">
        <v>19.760000000000002</v>
      </c>
      <c r="AE54" s="2">
        <v>4.8150899999999996</v>
      </c>
      <c r="AF54" s="2">
        <v>4.8188829999999996</v>
      </c>
      <c r="AG54" s="2">
        <v>4.8222199999999997</v>
      </c>
      <c r="AH54" s="2">
        <v>4.8263199999999999</v>
      </c>
      <c r="AI54" s="2">
        <v>4.8305150000000001</v>
      </c>
      <c r="AJ54" s="2">
        <v>4.8344659999999999</v>
      </c>
      <c r="AK54" s="2">
        <v>4.8386269999999998</v>
      </c>
      <c r="AL54" s="2">
        <v>4.8422640000000001</v>
      </c>
      <c r="AM54" s="2">
        <v>4.8459709999999996</v>
      </c>
      <c r="AN54" s="2">
        <v>4.8494539999999997</v>
      </c>
    </row>
    <row r="55" spans="1:40" x14ac:dyDescent="0.25">
      <c r="A55" s="2" t="s">
        <v>187</v>
      </c>
      <c r="B55" s="2" t="s">
        <v>188</v>
      </c>
      <c r="C55" s="2" t="s">
        <v>180</v>
      </c>
      <c r="D55" s="2">
        <v>916518</v>
      </c>
      <c r="E55" s="2">
        <v>922887</v>
      </c>
      <c r="F55" s="2">
        <v>929534</v>
      </c>
      <c r="G55" s="2">
        <v>936417</v>
      </c>
      <c r="H55" s="2">
        <v>943362</v>
      </c>
      <c r="I55" s="2">
        <v>951814</v>
      </c>
      <c r="J55" s="2">
        <v>958775</v>
      </c>
      <c r="K55" s="2">
        <v>965553</v>
      </c>
      <c r="L55" s="2">
        <v>971416</v>
      </c>
      <c r="M55" s="2">
        <v>975956</v>
      </c>
      <c r="N55" s="2">
        <v>19.399999999999999</v>
      </c>
      <c r="O55" s="2">
        <v>2023</v>
      </c>
      <c r="P55" s="2">
        <v>97.8</v>
      </c>
      <c r="Q55" s="2" t="s">
        <v>75</v>
      </c>
      <c r="R55" s="2">
        <v>2022</v>
      </c>
      <c r="S55" s="2">
        <v>87.8</v>
      </c>
      <c r="T55" s="2" t="s">
        <v>75</v>
      </c>
      <c r="U55" s="2">
        <v>2022</v>
      </c>
      <c r="V55" s="2">
        <v>52.6</v>
      </c>
      <c r="W55" s="2">
        <v>84.3</v>
      </c>
      <c r="X55" s="2" t="s">
        <v>76</v>
      </c>
      <c r="Y55" s="2">
        <v>99</v>
      </c>
      <c r="Z55" s="2">
        <f t="shared" si="1"/>
        <v>78.482646000000003</v>
      </c>
      <c r="AA55" s="2" t="s">
        <v>122</v>
      </c>
      <c r="AB55" s="2">
        <v>1400</v>
      </c>
      <c r="AC55" s="2">
        <v>620</v>
      </c>
      <c r="AD55" s="2">
        <v>19.760000000000002</v>
      </c>
      <c r="AE55" s="2">
        <v>4.8456970000000004</v>
      </c>
      <c r="AF55" s="2">
        <v>4.8481560000000004</v>
      </c>
      <c r="AG55" s="2">
        <v>4.8506530000000003</v>
      </c>
      <c r="AH55" s="2">
        <v>4.8531769999999996</v>
      </c>
      <c r="AI55" s="2">
        <v>4.8554449999999996</v>
      </c>
      <c r="AJ55" s="2">
        <v>4.857882</v>
      </c>
      <c r="AK55" s="2">
        <v>4.8600570000000003</v>
      </c>
      <c r="AL55" s="2">
        <v>4.8628499999999999</v>
      </c>
      <c r="AM55" s="2">
        <v>4.8655470000000003</v>
      </c>
      <c r="AN55" s="2">
        <v>4.8682150000000002</v>
      </c>
    </row>
    <row r="56" spans="1:40" x14ac:dyDescent="0.25">
      <c r="A56" s="2" t="s">
        <v>189</v>
      </c>
      <c r="B56" s="2" t="s">
        <v>190</v>
      </c>
      <c r="C56" s="2" t="s">
        <v>180</v>
      </c>
      <c r="D56" s="2">
        <v>258651</v>
      </c>
      <c r="E56" s="2">
        <v>258870</v>
      </c>
      <c r="F56" s="2">
        <v>259326</v>
      </c>
      <c r="G56" s="2">
        <v>259774</v>
      </c>
      <c r="H56" s="2">
        <v>260819</v>
      </c>
      <c r="I56" s="2">
        <v>261744</v>
      </c>
      <c r="J56" s="2">
        <v>262517</v>
      </c>
      <c r="K56" s="2">
        <v>263137</v>
      </c>
      <c r="L56" s="2">
        <v>263826</v>
      </c>
      <c r="M56" s="2">
        <v>264265</v>
      </c>
      <c r="N56" s="2">
        <v>19.2</v>
      </c>
      <c r="O56" s="2">
        <v>2023</v>
      </c>
      <c r="P56" s="2">
        <v>76.099999999999994</v>
      </c>
      <c r="Q56" s="2" t="s">
        <v>82</v>
      </c>
      <c r="R56" s="2">
        <v>2018</v>
      </c>
      <c r="S56" s="2">
        <v>49</v>
      </c>
      <c r="T56" s="2" t="s">
        <v>82</v>
      </c>
      <c r="U56" s="2">
        <v>2018</v>
      </c>
      <c r="V56" s="2">
        <v>52.6</v>
      </c>
      <c r="W56" s="2">
        <v>84.3</v>
      </c>
      <c r="X56" s="2" t="s">
        <v>76</v>
      </c>
      <c r="Y56" s="2">
        <v>49</v>
      </c>
      <c r="Z56" s="2">
        <f t="shared" si="1"/>
        <v>27.225183999999995</v>
      </c>
      <c r="AA56" s="2" t="s">
        <v>122</v>
      </c>
      <c r="AB56" s="2">
        <v>1400</v>
      </c>
      <c r="AC56" s="2">
        <v>620</v>
      </c>
      <c r="AD56" s="2">
        <v>19.760000000000002</v>
      </c>
      <c r="AE56" s="2">
        <v>4.8387539999999998</v>
      </c>
      <c r="AF56" s="2">
        <v>4.8410419999999998</v>
      </c>
      <c r="AG56" s="2">
        <v>4.843127</v>
      </c>
      <c r="AH56" s="2">
        <v>4.8452489999999999</v>
      </c>
      <c r="AI56" s="2">
        <v>4.8474579999999996</v>
      </c>
      <c r="AJ56" s="2">
        <v>4.8495920000000003</v>
      </c>
      <c r="AK56" s="2">
        <v>4.8516000000000004</v>
      </c>
      <c r="AL56" s="2">
        <v>4.8533670000000004</v>
      </c>
      <c r="AM56" s="2">
        <v>4.8558649999999997</v>
      </c>
      <c r="AN56" s="2">
        <v>4.8581269999999996</v>
      </c>
    </row>
    <row r="57" spans="1:40" x14ac:dyDescent="0.25">
      <c r="A57" s="2" t="s">
        <v>191</v>
      </c>
      <c r="B57" s="2" t="s">
        <v>192</v>
      </c>
      <c r="C57" s="2" t="s">
        <v>180</v>
      </c>
      <c r="D57" s="2">
        <v>6937</v>
      </c>
      <c r="E57" s="2">
        <v>7035</v>
      </c>
      <c r="F57" s="2">
        <v>7101</v>
      </c>
      <c r="G57" s="2">
        <v>7181</v>
      </c>
      <c r="H57" s="2">
        <v>7262</v>
      </c>
      <c r="I57" s="2">
        <v>7330</v>
      </c>
      <c r="J57" s="2">
        <v>7395</v>
      </c>
      <c r="K57" s="2">
        <v>7428</v>
      </c>
      <c r="L57" s="2">
        <v>7466</v>
      </c>
      <c r="M57" s="2">
        <v>7496</v>
      </c>
      <c r="N57" s="2">
        <v>9.1</v>
      </c>
      <c r="O57" s="2">
        <v>2023</v>
      </c>
      <c r="P57" s="2">
        <v>98.1</v>
      </c>
      <c r="Q57" s="2" t="s">
        <v>82</v>
      </c>
      <c r="R57" s="2">
        <v>2019</v>
      </c>
      <c r="S57" s="2">
        <v>89</v>
      </c>
      <c r="T57" s="2" t="s">
        <v>82</v>
      </c>
      <c r="U57" s="2">
        <v>2019</v>
      </c>
      <c r="V57" s="2">
        <v>52.6</v>
      </c>
      <c r="W57" s="2">
        <v>84.3</v>
      </c>
      <c r="X57" s="2" t="s">
        <v>76</v>
      </c>
      <c r="Y57" s="2">
        <v>87</v>
      </c>
      <c r="Z57" s="2">
        <f t="shared" si="1"/>
        <v>69.437832</v>
      </c>
      <c r="AA57" s="2" t="s">
        <v>122</v>
      </c>
      <c r="AB57" s="2">
        <v>1400</v>
      </c>
      <c r="AC57" s="2">
        <v>620</v>
      </c>
      <c r="AD57" s="2">
        <v>19.760000000000002</v>
      </c>
      <c r="AE57" s="2">
        <v>4.9496349999999998</v>
      </c>
      <c r="AF57" s="2">
        <v>4.9513340000000001</v>
      </c>
      <c r="AG57" s="2">
        <v>4.9529300000000003</v>
      </c>
      <c r="AH57" s="2">
        <v>4.9544129999999997</v>
      </c>
      <c r="AI57" s="2">
        <v>4.955883</v>
      </c>
      <c r="AJ57" s="2">
        <v>4.9572510000000003</v>
      </c>
      <c r="AK57" s="2">
        <v>4.9587510000000004</v>
      </c>
      <c r="AL57" s="2">
        <v>4.9601899999999999</v>
      </c>
      <c r="AM57" s="2">
        <v>4.9615020000000003</v>
      </c>
      <c r="AN57" s="2">
        <v>4.9627660000000002</v>
      </c>
    </row>
    <row r="58" spans="1:40"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1:40" x14ac:dyDescent="0.25">
      <c r="A59" s="2"/>
      <c r="B59" s="2"/>
      <c r="C59" s="2"/>
      <c r="D59" s="2"/>
      <c r="E59" s="2"/>
      <c r="F59" s="2"/>
      <c r="G59" s="2"/>
      <c r="H59" s="2"/>
      <c r="I59" s="2"/>
      <c r="J59" s="2"/>
      <c r="K59" s="2"/>
      <c r="L59" s="2"/>
      <c r="M59" s="2"/>
      <c r="N59" s="2"/>
      <c r="O59" s="2"/>
      <c r="P59" s="2"/>
      <c r="Q59" s="2"/>
      <c r="R59" s="2"/>
      <c r="S59" s="2"/>
      <c r="T59" s="2"/>
      <c r="U59" s="2"/>
      <c r="V59" s="2"/>
      <c r="W59" s="2"/>
      <c r="X59" s="2"/>
      <c r="Y59" s="1" t="s">
        <v>193</v>
      </c>
      <c r="Z59" s="2">
        <f>MEDIAN(Z2:Z57)</f>
        <v>55.050793999999996</v>
      </c>
      <c r="AA59" s="2"/>
      <c r="AB59" s="2"/>
      <c r="AC59" s="2"/>
      <c r="AD59" s="2"/>
      <c r="AE59" s="2"/>
      <c r="AF59" s="2"/>
      <c r="AG59" s="2"/>
      <c r="AH59" s="2"/>
      <c r="AI59" s="2"/>
      <c r="AJ59" s="2"/>
      <c r="AK59" s="2"/>
      <c r="AL59" s="2"/>
      <c r="AM59" s="2"/>
      <c r="AN59" s="2"/>
    </row>
    <row r="60" spans="1:40" x14ac:dyDescent="0.25">
      <c r="A60" s="2"/>
      <c r="B60" s="2"/>
      <c r="C60" s="2"/>
      <c r="D60" s="2"/>
      <c r="E60" s="2"/>
      <c r="F60" s="2"/>
      <c r="G60" s="2"/>
      <c r="H60" s="2"/>
      <c r="I60" s="2"/>
      <c r="J60" s="2"/>
      <c r="K60" s="2"/>
      <c r="L60" s="2"/>
      <c r="M60" s="2"/>
      <c r="N60" s="2"/>
      <c r="O60" s="2"/>
      <c r="P60" s="2"/>
      <c r="Q60" s="2"/>
      <c r="R60" s="2"/>
      <c r="S60" s="2"/>
      <c r="T60" s="2"/>
      <c r="U60" s="2"/>
      <c r="V60" s="2"/>
      <c r="W60" s="2"/>
      <c r="X60" s="2"/>
      <c r="Y60" s="1" t="s">
        <v>194</v>
      </c>
      <c r="Z60" s="2">
        <f>MIN(Z2:Z57)</f>
        <v>14.737788</v>
      </c>
      <c r="AA60" s="2"/>
      <c r="AB60" s="2"/>
      <c r="AC60" s="2"/>
      <c r="AD60" s="2"/>
      <c r="AE60" s="2"/>
      <c r="AF60" s="2"/>
      <c r="AG60" s="2"/>
      <c r="AH60" s="2"/>
      <c r="AI60" s="2"/>
      <c r="AJ60" s="2"/>
      <c r="AK60" s="2"/>
      <c r="AL60" s="2"/>
      <c r="AM60" s="2"/>
      <c r="AN60" s="2"/>
    </row>
    <row r="61" spans="1:40" x14ac:dyDescent="0.25">
      <c r="A61" s="2"/>
      <c r="B61" s="2"/>
      <c r="C61" s="2"/>
      <c r="D61" s="2"/>
      <c r="E61" s="2"/>
      <c r="F61" s="2"/>
      <c r="G61" s="2"/>
      <c r="H61" s="2"/>
      <c r="I61" s="2"/>
      <c r="J61" s="2"/>
      <c r="K61" s="2"/>
      <c r="L61" s="2"/>
      <c r="M61" s="2"/>
      <c r="N61" s="2"/>
      <c r="O61" s="2"/>
      <c r="P61" s="2"/>
      <c r="Q61" s="2"/>
      <c r="R61" s="2"/>
      <c r="S61" s="2"/>
      <c r="T61" s="2"/>
      <c r="U61" s="2"/>
      <c r="V61" s="2"/>
      <c r="W61" s="2"/>
      <c r="X61" s="2"/>
      <c r="Y61" s="1" t="s">
        <v>195</v>
      </c>
      <c r="Z61" s="2">
        <f>MAX(Z2:Z57)</f>
        <v>79.219083999999995</v>
      </c>
      <c r="AA61" s="2"/>
      <c r="AB61" s="2"/>
      <c r="AC61" s="2"/>
      <c r="AD61" s="2"/>
      <c r="AE61" s="2"/>
      <c r="AF61" s="2"/>
      <c r="AG61" s="2"/>
      <c r="AH61" s="2"/>
      <c r="AI61" s="2"/>
      <c r="AJ61" s="2"/>
      <c r="AK61" s="2"/>
      <c r="AL61" s="2"/>
      <c r="AM61" s="2"/>
      <c r="AN61" s="2"/>
    </row>
  </sheetData>
  <pageMargins left="0.75" right="0.75" top="1" bottom="1"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05AF987309144193B81B97A411EE7A" ma:contentTypeVersion="16" ma:contentTypeDescription="Create a new document." ma:contentTypeScope="" ma:versionID="c32eee398d065a6836f36a50d272b7d7">
  <xsd:schema xmlns:xsd="http://www.w3.org/2001/XMLSchema" xmlns:xs="http://www.w3.org/2001/XMLSchema" xmlns:p="http://schemas.microsoft.com/office/2006/metadata/properties" xmlns:ns2="06d43fc8-324d-415d-a068-ddd99381b85a" xmlns:ns3="a58da66d-7c6a-432b-b979-1ca66629dcec" targetNamespace="http://schemas.microsoft.com/office/2006/metadata/properties" ma:root="true" ma:fieldsID="309b6ba5cae71267984db389f0629e69" ns2:_="" ns3:_="">
    <xsd:import namespace="06d43fc8-324d-415d-a068-ddd99381b85a"/>
    <xsd:import namespace="a58da66d-7c6a-432b-b979-1ca66629dce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d43fc8-324d-415d-a068-ddd99381b8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5e2b2fc-0517-44cc-85bc-21d743cacc9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8da66d-7c6a-432b-b979-1ca66629dce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3fee90c-cd77-4045-b975-45f49622bb15}" ma:internalName="TaxCatchAll" ma:showField="CatchAllData" ma:web="a58da66d-7c6a-432b-b979-1ca66629dc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d43fc8-324d-415d-a068-ddd99381b85a">
      <Terms xmlns="http://schemas.microsoft.com/office/infopath/2007/PartnerControls"/>
    </lcf76f155ced4ddcb4097134ff3c332f>
    <TaxCatchAll xmlns="a58da66d-7c6a-432b-b979-1ca66629dcec" xsi:nil="true"/>
  </documentManagement>
</p:properties>
</file>

<file path=customXml/itemProps1.xml><?xml version="1.0" encoding="utf-8"?>
<ds:datastoreItem xmlns:ds="http://schemas.openxmlformats.org/officeDocument/2006/customXml" ds:itemID="{1C053CD1-780E-4ECC-A336-3939D16B442B}"/>
</file>

<file path=customXml/itemProps2.xml><?xml version="1.0" encoding="utf-8"?>
<ds:datastoreItem xmlns:ds="http://schemas.openxmlformats.org/officeDocument/2006/customXml" ds:itemID="{5F9C0FF8-5403-4291-95AD-7F25B70242BB}"/>
</file>

<file path=customXml/itemProps3.xml><?xml version="1.0" encoding="utf-8"?>
<ds:datastoreItem xmlns:ds="http://schemas.openxmlformats.org/officeDocument/2006/customXml" ds:itemID="{48FC830D-BE36-49AA-9EA2-7F5E0970B417}"/>
</file>

<file path=docMetadata/LabelInfo.xml><?xml version="1.0" encoding="utf-8"?>
<clbl:labelList xmlns:clbl="http://schemas.microsoft.com/office/2020/mipLabelMetadata">
  <clbl:label id="{717009a6-20de-461a-8894-0312a395cac9}" enabled="0" method="" siteId="{717009a6-20de-461a-8894-0312a395cac9}" removed="1"/>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 and sources</vt:lpstr>
      <vt:lpstr>Country inputs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Justin Ortiz</dc:creator>
  <dc:description/>
  <cp:lastModifiedBy>Ortiz, Justin</cp:lastModifiedBy>
  <cp:revision>1</cp:revision>
  <dcterms:created xsi:type="dcterms:W3CDTF">2026-10-24T18:45:04Z</dcterms:created>
  <dcterms:modified xsi:type="dcterms:W3CDTF">2026-10-24T18:48:35Z</dcterms:modified>
  <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0x010100C405AF987309144193B81B97A411EE7A</vt:lpwstr>
  </property>
</Properties>
</file>