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gmuedu-my.sharepoint.com/personal/sengdahl_gmu_edu/Documents/PUBLICATIONS/2026_Engdahl_JRATE/"/>
    </mc:Choice>
  </mc:AlternateContent>
  <xr:revisionPtr revIDLastSave="2290" documentId="8_{8C6EB70F-2430-4F65-B2EE-C8A14ECA9321}" xr6:coauthVersionLast="47" xr6:coauthVersionMax="47" xr10:uidLastSave="{338B9217-7A5F-4CB2-8096-A5BD18ACEA33}"/>
  <bookViews>
    <workbookView xWindow="28680" yWindow="-120" windowWidth="29040" windowHeight="17520" xr2:uid="{DDCFA585-AA98-4DB5-96EC-86A76B80A147}"/>
  </bookViews>
  <sheets>
    <sheet name="Sheet1" sheetId="2" r:id="rId1"/>
  </sheets>
  <definedNames>
    <definedName name="_xlnm.Print_Area" localSheetId="0">Sheet1!$A:$D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263" i="2" l="1"/>
  <c r="A260" i="2"/>
  <c r="A252" i="2"/>
  <c r="A246" i="2"/>
  <c r="A224" i="2"/>
  <c r="A201" i="2"/>
  <c r="A196" i="2"/>
  <c r="A185" i="2"/>
  <c r="A181" i="2"/>
  <c r="A172" i="2"/>
  <c r="A155" i="2"/>
  <c r="A145" i="2"/>
  <c r="A138" i="2"/>
  <c r="A123" i="2"/>
  <c r="A104" i="2"/>
  <c r="A100" i="2"/>
  <c r="A85" i="2"/>
  <c r="A73" i="2"/>
  <c r="A48" i="2"/>
  <c r="A34" i="2"/>
  <c r="B28" i="2"/>
  <c r="B27" i="2"/>
  <c r="B26" i="2"/>
  <c r="A25" i="2"/>
  <c r="B24" i="2"/>
  <c r="B23" i="2"/>
  <c r="B20" i="2"/>
  <c r="B19" i="2"/>
  <c r="B18" i="2"/>
  <c r="A17" i="2"/>
  <c r="B16" i="2"/>
  <c r="B15" i="2"/>
  <c r="B14" i="2"/>
  <c r="A13" i="2"/>
  <c r="B12" i="2"/>
  <c r="B11" i="2"/>
  <c r="B22" i="2"/>
  <c r="A21" i="2"/>
  <c r="B10" i="2"/>
  <c r="B9" i="2"/>
  <c r="A8" i="2"/>
  <c r="B7" i="2"/>
  <c r="B6" i="2"/>
  <c r="B5" i="2"/>
  <c r="B4" i="2"/>
  <c r="A3" i="2"/>
</calcChain>
</file>

<file path=xl/sharedStrings.xml><?xml version="1.0" encoding="utf-8"?>
<sst xmlns="http://schemas.openxmlformats.org/spreadsheetml/2006/main" count="212" uniqueCount="198">
  <si>
    <t>Appreciation for technology advancement</t>
  </si>
  <si>
    <t>Balancing priorities</t>
  </si>
  <si>
    <t>Aligning expectations</t>
  </si>
  <si>
    <t>SECTION</t>
  </si>
  <si>
    <t>SUBSECTION</t>
  </si>
  <si>
    <t>QUOTE</t>
  </si>
  <si>
    <t>HEALTHCARE EXPERIENCES</t>
  </si>
  <si>
    <r>
      <rPr>
        <b/>
        <sz val="11"/>
        <color rgb="FF000000"/>
        <rFont val="Aptos"/>
        <family val="2"/>
      </rPr>
      <t>CM7:</t>
    </r>
    <r>
      <rPr>
        <sz val="11"/>
        <color rgb="FF000000"/>
        <rFont val="Aptos"/>
        <family val="2"/>
      </rPr>
      <t xml:space="preserve"> Pity, sympathy… I think I've spent a good portion of my life trying to avert that. I don't think anybody really loves to be pitied, but I think that people with physical and visible disabilities get more than what they ever ever wanted.</t>
    </r>
  </si>
  <si>
    <r>
      <rPr>
        <b/>
        <sz val="11"/>
        <color rgb="FF000000"/>
        <rFont val="Aptos"/>
        <family val="2"/>
      </rPr>
      <t>CM3:</t>
    </r>
    <r>
      <rPr>
        <sz val="11"/>
        <color rgb="FF000000"/>
        <rFont val="Aptos"/>
        <family val="2"/>
      </rPr>
      <t xml:space="preserve"> My accident was 30 years ago, almost. Back in the beginning, I didn't think about length of my sleeves, or anything like that. And my mother got on my case about, ‘Wear long sleeve stuff.’ And I said, ‘I don't care what anybody thinks.’ And she said, ‘Yeah, but there are people that love you that do care.’ In other words, like it was rubbing it in her face or something.</t>
    </r>
  </si>
  <si>
    <r>
      <rPr>
        <b/>
        <sz val="11"/>
        <color rgb="FF000000"/>
        <rFont val="Aptos"/>
        <family val="2"/>
      </rPr>
      <t>CM1:</t>
    </r>
    <r>
      <rPr>
        <sz val="11"/>
        <color rgb="FF000000"/>
        <rFont val="Aptos"/>
        <family val="2"/>
      </rPr>
      <t xml:space="preserve"> When I was in the burn center, one of our pastors came by and he said, ‘I want to tell you a couple of things.’ And this was so, so helpful. He said, ‘You have a lot of friends now. You are going to lose a lot of those friends because they just are not going to be able to be around you because you're different. And they're going to say things that are going to hurt you to the core. But you're going to find new friends that will embrace you, just like the old friends did.’ And it wasn't but just a day or so after another pastor came in and he said, ‘This thing went wrong and this thing went wrong and this thing went wrong. And I look at you and I feel so much better.’ And that started to hurt, but I remember what the other pastor said, that people are going to tell you things that they think are going to be encouragement for you, but just annihilate you. And that was so helpful that that all came before this guy came and said those things.</t>
    </r>
  </si>
  <si>
    <r>
      <t>CM4:</t>
    </r>
    <r>
      <rPr>
        <sz val="11"/>
        <color rgb="FF000000"/>
        <rFont val="Aptos"/>
        <family val="2"/>
      </rPr>
      <t xml:space="preserve"> In a lot of situations, it feels as though [the prosthesis is] almost like armor on the outside and it's also more noticeable because I do put pretty patterns and stuff on it. So when I come across people, I guess maybe I make the assumption, probably, that they're noticing the prosthetic more so than me. Because by all standards, the parts that I'm missing, the area where I'm missing is covered up by the prosthetic, so you're not actually seeing me as I physically am. You're seeing what's on top of what's left over, something on that order. So it is a way to break the ice with people, because you're talking more about an object than your actual physical body.</t>
    </r>
  </si>
  <si>
    <r>
      <t>RP2:</t>
    </r>
    <r>
      <rPr>
        <sz val="11"/>
        <color rgb="FF000000"/>
        <rFont val="Aptos"/>
        <family val="2"/>
      </rPr>
      <t xml:space="preserve"> Yeah, so both of you feel this kind of separation between where the device is, and where you are as a person.</t>
    </r>
  </si>
  <si>
    <r>
      <t>CM1:</t>
    </r>
    <r>
      <rPr>
        <sz val="11"/>
        <color rgb="FF000000"/>
        <rFont val="Aptos"/>
        <family val="2"/>
      </rPr>
      <t xml:space="preserve"> I would feel embarrassed, really, to go out without my arms. Now, why? I don't know, but I just would. Maybe because if I have my arms on, then I'm able to get out of situations and help myself and be independent. Without my arms on, I can do little. And I think maybe this is my own perception, but when I have the arms, I am more independent than if I don't have them on.</t>
    </r>
  </si>
  <si>
    <r>
      <rPr>
        <b/>
        <sz val="11"/>
        <color rgb="FF000000"/>
        <rFont val="Aptos"/>
        <family val="2"/>
      </rPr>
      <t>CM3:</t>
    </r>
    <r>
      <rPr>
        <sz val="11"/>
        <color rgb="FF000000"/>
        <rFont val="Aptos"/>
        <family val="2"/>
      </rPr>
      <t xml:space="preserve"> I think the thing that strikes me is that, and in some ways we want the rest of the world to read our minds and offer help when we want it and back off when we don't want it. But we don't necessarily have to ask.</t>
    </r>
  </si>
  <si>
    <r>
      <t>RP2:</t>
    </r>
    <r>
      <rPr>
        <sz val="11"/>
        <color theme="1"/>
        <rFont val="Aptos"/>
        <family val="2"/>
      </rPr>
      <t xml:space="preserve"> I think there's some connections between this point and the last point about wanting to find the right expectations or agree on expectations for where we might go with prosthetic improvement and that sort of thing. It just reminded me of researchers coming in and saying, ‘I'm gonna make the next best thing since a biological arm’, and you all are saying, ‘Well, that's not really the help I need, but maybe if you just take what I have and make it break a little bit less often, that would be great’.</t>
    </r>
  </si>
  <si>
    <r>
      <t>CM3:</t>
    </r>
    <r>
      <rPr>
        <sz val="11"/>
        <color theme="1"/>
        <rFont val="Aptos"/>
        <family val="2"/>
      </rPr>
      <t xml:space="preserve"> Yeah.</t>
    </r>
  </si>
  <si>
    <r>
      <t>CM2:</t>
    </r>
    <r>
      <rPr>
        <sz val="11"/>
        <color theme="1"/>
        <rFont val="Aptos"/>
        <family val="2"/>
      </rPr>
      <t xml:space="preserve"> Right. Yep, that's it.</t>
    </r>
  </si>
  <si>
    <r>
      <rPr>
        <b/>
        <sz val="11"/>
        <color rgb="FF000000"/>
        <rFont val="Aptos"/>
        <family val="2"/>
      </rPr>
      <t>CM3:</t>
    </r>
    <r>
      <rPr>
        <sz val="11"/>
        <color rgb="FF000000"/>
        <rFont val="Aptos"/>
        <family val="2"/>
      </rPr>
      <t xml:space="preserve"> I was in my late forties at the time of my accident, so I was just so thankful to have lived that in a way I felt celebratory almost. Because at the time of the accident I thought, ‘Oh well, people don't survive something like this, and I'm dead.’ And then I wasn't. So I kind of short circuited a lot of those feelings, I guess, and probably a big part of that was age.</t>
    </r>
  </si>
  <si>
    <r>
      <rPr>
        <b/>
        <sz val="11"/>
        <color rgb="FF000000"/>
        <rFont val="Aptos"/>
        <family val="2"/>
      </rPr>
      <t>CM2:</t>
    </r>
    <r>
      <rPr>
        <sz val="11"/>
        <color rgb="FF000000"/>
        <rFont val="Aptos"/>
        <family val="2"/>
      </rPr>
      <t xml:space="preserve"> I'm a member of the largest minority group on the planet. There's more people with disabilities than there are people without disabilities if you count everyone with all the different disabilities. I think there's some power in that, in the sense of getting some of the services that would help everybody have a more ergonomic life or accessible life for sure. So yeah, I accept that I have a disability. There was a lot of years where I couldn't accept it but I think I've gotten to the point now where I can accept the idea. I think it means different things to different people too. I'm a world sailing champion. I worked for 30 years in a high-level government position. There's a lot of people that have their arms and legs that had no chance to do any of that or would never have the skills to do that.</t>
    </r>
  </si>
  <si>
    <r>
      <t>RP2:</t>
    </r>
    <r>
      <rPr>
        <sz val="11"/>
        <color rgb="FF000000"/>
        <rFont val="Aptos"/>
        <family val="2"/>
      </rPr>
      <t xml:space="preserve"> Has your belief about your significance, if previously it was in your hands, have you since then placed any significance in your prosthetics, or have you just found other areas of your life to place that significance?</t>
    </r>
  </si>
  <si>
    <r>
      <t>CM1:</t>
    </r>
    <r>
      <rPr>
        <sz val="11"/>
        <color rgb="FF000000"/>
        <rFont val="Aptos"/>
        <family val="2"/>
      </rPr>
      <t xml:space="preserve"> As a Christ follower , I would have to say my significance is in Jesus right now. That is where my hope, my security, my significance comes from, because He does not fail me. And because I was on a decline, I was attempting suicide, I was angry, and that changed my life completely. Radically. It was not an event. It was a process.</t>
    </r>
  </si>
  <si>
    <r>
      <t>RP2:</t>
    </r>
    <r>
      <rPr>
        <sz val="11"/>
        <color rgb="FF000000"/>
        <rFont val="Aptos"/>
        <family val="2"/>
      </rPr>
      <t xml:space="preserve"> So it sounds like with what you just said, that you've placed your significance in something much larger than just your body.</t>
    </r>
  </si>
  <si>
    <r>
      <t>CM1:</t>
    </r>
    <r>
      <rPr>
        <sz val="11"/>
        <color rgb="FF000000"/>
        <rFont val="Aptos"/>
        <family val="2"/>
      </rPr>
      <t xml:space="preserve"> Yup.</t>
    </r>
  </si>
  <si>
    <r>
      <t>RP2:</t>
    </r>
    <r>
      <rPr>
        <sz val="11"/>
        <color rgb="FF000000"/>
        <rFont val="Aptos"/>
        <family val="2"/>
      </rPr>
      <t xml:space="preserve"> Just curious if anyone else sees any relevance of this idea in their own experience, whether that's vocation-related, or other areas of life?</t>
    </r>
  </si>
  <si>
    <r>
      <t>CM7:</t>
    </r>
    <r>
      <rPr>
        <sz val="11"/>
        <color rgb="FF000000"/>
        <rFont val="Aptos"/>
        <family val="2"/>
      </rPr>
      <t xml:space="preserve"> …One way that I was able to almost just distract myself from any bad self-perception I was feeling about my arm was by leaning more into my intelligence. Because it was something that was separate from my body, that I could grow, that had no bounds, that could be the same or even more than other people….[its] that notion of relying on something outside of your corporeal self.</t>
    </r>
  </si>
  <si>
    <r>
      <rPr>
        <b/>
        <sz val="11"/>
        <color rgb="FF000000"/>
        <rFont val="Aptos"/>
        <family val="2"/>
      </rPr>
      <t>CM5:</t>
    </r>
    <r>
      <rPr>
        <sz val="11"/>
        <color rgb="FF000000"/>
        <rFont val="Aptos"/>
        <family val="2"/>
      </rPr>
      <t xml:space="preserve"> I still live alone, and I go out by myself or with friends. Not always by myself, but I'm not limited. I'm a bit limited in the sense that I cannot do things that I could do before. For example, hike a mountain, go swimming anywhere. So I cannot say I do the same things I did before. But still, I'm able to do a lot of things. It's just that I rely more on other people to accomplish some things that, for me before, it was I will not think twice, right? Now I have to even plan where I go sometimes, or go on for a trip. I cannot stay in any hotel. Not everything, but a lot of things have to be planned in advance.</t>
    </r>
  </si>
  <si>
    <r>
      <rPr>
        <b/>
        <sz val="11"/>
        <color rgb="FF000000"/>
        <rFont val="Aptos"/>
        <family val="2"/>
      </rPr>
      <t>CM3:</t>
    </r>
    <r>
      <rPr>
        <sz val="11"/>
        <color rgb="FF000000"/>
        <rFont val="Aptos"/>
        <family val="2"/>
      </rPr>
      <t xml:space="preserve"> I'm a lot older than the other people here today and I guess all people, as we age, are getting used to losing some agency a little bit at a time.  I see this happening with me, with all my contemporaries. I guess maybe disability becomes less of a distinguishing feature as you get old because everybody else is slipping as well.</t>
    </r>
  </si>
  <si>
    <r>
      <rPr>
        <b/>
        <sz val="11"/>
        <color rgb="FF000000"/>
        <rFont val="Aptos"/>
        <family val="2"/>
      </rPr>
      <t>CM1:</t>
    </r>
    <r>
      <rPr>
        <sz val="11"/>
        <color rgb="FF000000"/>
        <rFont val="Aptos"/>
        <family val="2"/>
      </rPr>
      <t xml:space="preserve"> I very seldom take my arms off. I wear them probably 18 hours a day, 7 days a week. About the only time I don't wear them is when I shower, shave, go to bed, and if I go swimming. So if I go to a swimming pool and don't have my arms on, I'm a little hesitant because I realize I can't hardly do anything without my arms, so I'm very cautious of when I go out and make sure I look at everything I can get out, I have somebody, usually my wife or kids, or somebody in case I get in a bind and need some help, I know who to ask. So that's that would be the difference with me, with arms and without arms is my ability to do things.</t>
    </r>
  </si>
  <si>
    <r>
      <t>CM3:</t>
    </r>
    <r>
      <rPr>
        <sz val="11"/>
        <color rgb="FF000000"/>
        <rFont val="Aptos"/>
        <family val="2"/>
      </rPr>
      <t xml:space="preserve"> I rejected my two attempts at a prosthesis. They were not comfortable enough or useful enough to me functionally and I gave up.</t>
    </r>
  </si>
  <si>
    <r>
      <rPr>
        <b/>
        <sz val="11"/>
        <color rgb="FF000000"/>
        <rFont val="Aptos"/>
        <family val="2"/>
      </rPr>
      <t>CM6:</t>
    </r>
    <r>
      <rPr>
        <sz val="11"/>
        <color rgb="FF000000"/>
        <rFont val="Aptos"/>
        <family val="2"/>
      </rPr>
      <t xml:space="preserve"> I feel like in the beginning, when I first got the cosmetic one, my parents were also wanting me to keep using the myoelectric one, but there's literally a 7-pound difference, and so I would feel guilty, and at that point the prosthetist was still in the picture. So I did feel guilty because I wasn't wearing it as much. And it wasn't that the fit itself wasn't comfortable, it was just the weight of it and all the components. I'm petite, so it was just a lot for me, personally. So yeah, in the beginning, I did kind of feel guilty, and I kind of felt like, ‘Oh, I should try to at least wear it once a week.’ But now I'm just so busy with other stuff that I don't feel that guilt anymore, and I'm like, ‘If I wear it, cool. If I don't, that's fine too.’</t>
    </r>
  </si>
  <si>
    <r>
      <rPr>
        <b/>
        <sz val="11"/>
        <color rgb="FF000000"/>
        <rFont val="Aptos"/>
        <family val="2"/>
      </rPr>
      <t>CM7:</t>
    </r>
    <r>
      <rPr>
        <sz val="11"/>
        <color rgb="FF000000"/>
        <rFont val="Aptos"/>
        <family val="2"/>
      </rPr>
      <t xml:space="preserve"> What does it mean for a prosthesis to be successful? I think I wouldn't moan about having to put it on, you know? I would say, I get to put this on, and it helps me do really cool things, and it's not uncomfortable, and it helps me to do the thing maybe not as perfect as an actual limb would do it, but at least, I don't know, 90% as good. So I think we've discussed different factors of success before about reliability of the device, making sure that it responds to us as well as it should, the comfort of it because comfort is a major, major thing. So I think those would be the factors, and I think this is a very good question to pose about having user-determined level of success be the ultimate goal, instead of having it be predetermined by engineers with the term embodiment.</t>
    </r>
  </si>
  <si>
    <r>
      <rPr>
        <b/>
        <sz val="11"/>
        <color rgb="FF000000"/>
        <rFont val="Aptos"/>
        <family val="2"/>
      </rPr>
      <t>CM2:</t>
    </r>
    <r>
      <rPr>
        <sz val="11"/>
        <color rgb="FF000000"/>
        <rFont val="Aptos"/>
        <family val="2"/>
      </rPr>
      <t xml:space="preserve"> I think I do compare myself to other people who have lost both arms, and wonder if I'm using my prosthetics as well as they are. So, in that sense, yeah, I look at other people as a reference. I look at what CM1 does, and the way he feels about it. Try to see if I have as good an attitude as he does, maybe not.</t>
    </r>
  </si>
  <si>
    <r>
      <t>CM1:</t>
    </r>
    <r>
      <rPr>
        <sz val="11"/>
        <color rgb="FF000000"/>
        <rFont val="Aptos"/>
        <family val="2"/>
      </rPr>
      <t xml:space="preserve"> What am I measuring [my success] against? For the ADLs that I'm using [my prosthetics to do], I'm probably 90% successful with ADLs. I do not really have to have anybody around for me to survive. But if you threw some screws at me and a screwdriver and told me to build this, I would have maybe 5 or 10% success with that. If that makes sense. If I'm driving a car, that's 100% driving a car. But if I gotta lift the hood and do something underneath it, it's back down to 0 or 5%, maybe.</t>
    </r>
  </si>
  <si>
    <r>
      <t>RP2:</t>
    </r>
    <r>
      <rPr>
        <sz val="11"/>
        <color rgb="FF000000"/>
        <rFont val="Aptos"/>
        <family val="2"/>
      </rPr>
      <t xml:space="preserve"> So, I think what I hear you saying is that your metric for success really changes depending on the situation. Is that fair?</t>
    </r>
  </si>
  <si>
    <r>
      <t>CM1:</t>
    </r>
    <r>
      <rPr>
        <sz val="11"/>
        <color rgb="FF000000"/>
        <rFont val="Aptos"/>
        <family val="2"/>
      </rPr>
      <t xml:space="preserve"> Yes. I mean, for me to try to lift the hood of the car to do something, it is so frustrating, I don't even try to do that anymore. I just have my wife do it. But she doesn't need to be around if I want to drive off and go somewhere. Where if I was able-bodied, I would be able to do all of those things.</t>
    </r>
  </si>
  <si>
    <r>
      <rPr>
        <b/>
        <sz val="11"/>
        <color rgb="FF000000"/>
        <rFont val="Aptos"/>
        <family val="2"/>
      </rPr>
      <t>CM4:</t>
    </r>
    <r>
      <rPr>
        <sz val="11"/>
        <color rgb="FF000000"/>
        <rFont val="Aptos"/>
        <family val="2"/>
      </rPr>
      <t xml:space="preserve"> [Your success] is also related to what expectations you have for yourself in your life. Like, I wasn't going to go take the screwdriver and build something, so I'm not really bothered if I can't do that. And so, when you think about it that way, that's where everybody's numbers, if you were to rate it, would probably be different.</t>
    </r>
  </si>
  <si>
    <r>
      <t>CM7:</t>
    </r>
    <r>
      <rPr>
        <sz val="11"/>
        <color rgb="FF000000"/>
        <rFont val="Aptos"/>
        <family val="2"/>
      </rPr>
      <t xml:space="preserve"> It is, again, very task-specific, right? There are still things that I cannot do without a prosthetic, and because I don't have the right kind of prosthetic, I just have never learned to do. And just don't have the resources to even try, or anything like that. But because they're not top-tier Maslowian needs, I can let them go. But if it is a task that I am absolutely determined to do, and I need a prosthetic to do it, then what determines my success kind of goes back to those factors that I talked about before of ‘Can I do this task well? Can I do this task comfortably? Can I do this task without a lot of extra assistance?’</t>
    </r>
  </si>
  <si>
    <r>
      <t>RP2:</t>
    </r>
    <r>
      <rPr>
        <sz val="11"/>
        <color rgb="FF000000"/>
        <rFont val="Aptos"/>
        <family val="2"/>
      </rPr>
      <t xml:space="preserve"> Would you characterize the prosthesis still as just kind of the means to the end in that case? Like, it's a way to help you be more successful, just in those particular circumstances?</t>
    </r>
  </si>
  <si>
    <r>
      <t>CM7:</t>
    </r>
    <r>
      <rPr>
        <sz val="11"/>
        <color rgb="FF000000"/>
        <rFont val="Aptos"/>
        <family val="2"/>
      </rPr>
      <t xml:space="preserve"> Yes. It is still just a tool for that. And that, again, is speaking just from my experience, because I recognize that I am able to do a lot. I can live my daily life without a prosthetic. And so my perspective is very different.</t>
    </r>
  </si>
  <si>
    <r>
      <rPr>
        <b/>
        <sz val="11"/>
        <color rgb="FF000000"/>
        <rFont val="Aptos"/>
        <family val="2"/>
      </rPr>
      <t>CM4:</t>
    </r>
    <r>
      <rPr>
        <sz val="11"/>
        <color rgb="FF000000"/>
        <rFont val="Aptos"/>
        <family val="2"/>
      </rPr>
      <t xml:space="preserve"> You do decide what's worthwhile to you and what isn't. Some things, I will just go, here, you do it. Some things, I absolutely need to be able to do this task. My life is not gonna go smoothly without it.</t>
    </r>
  </si>
  <si>
    <r>
      <rPr>
        <b/>
        <sz val="11"/>
        <color rgb="FF000000"/>
        <rFont val="Aptos"/>
        <family val="2"/>
      </rPr>
      <t>CM1:</t>
    </r>
    <r>
      <rPr>
        <sz val="11"/>
        <color rgb="FF000000"/>
        <rFont val="Aptos"/>
        <family val="2"/>
      </rPr>
      <t xml:space="preserve"> If I think about the things that I can't do, it doesn't take very long and I'm very depressed. So when I start to go down that road, I quit because I know it's not gonna be beneficial for anybody. So I just think about the things that I can do. And as a new amputee, I didn't think I could do anything. So if I look back on the 40 years of what I've done, it has amazed me that I've been able to do these things.</t>
    </r>
  </si>
  <si>
    <r>
      <rPr>
        <b/>
        <sz val="11"/>
        <color rgb="FF000000"/>
        <rFont val="Aptos"/>
        <family val="2"/>
      </rPr>
      <t>CM7:</t>
    </r>
    <r>
      <rPr>
        <sz val="11"/>
        <color rgb="FF000000"/>
        <rFont val="Aptos"/>
        <family val="2"/>
      </rPr>
      <t xml:space="preserve"> I would chime in and just say going back to what we were talking about…the success of the task that you're doing, and the ability to do it without much assistance. If we're thinking about external factors, we all know that the outside world is created in a very able-bodied way, right? And so I think that is an additional factor to consider in conjunction with the success of what you're trying to do. It's one thing to be able to control things in your own home environment, but can I go to a specific government building, and be able to do what I need to do there with my prosthetics, and not have to ask for a lot of help in an environment that I don't know about, or not have to have extra assistance or extra tools or things brought out to help me.</t>
    </r>
  </si>
  <si>
    <r>
      <t>RP2:</t>
    </r>
    <r>
      <rPr>
        <sz val="11"/>
        <color rgb="FF000000"/>
        <rFont val="Aptos"/>
        <family val="2"/>
      </rPr>
      <t xml:space="preserve"> I think for people who study prosthetics a lot, that this distinction we've brought up a few times now about the prosthesis versus the person is relevant here. We touched on this a little bit last time as well, but if you talk about agency with someone who studies prosthetics, they're probably going to talk a lot about the control of the prosthesis itself and does it operate in the way that you expect it to? Is it reliable? That kind of thing. That's not really the way that I'm hearing you all talk about that idea…What do you think about that? Does that other framework for thinking about agency mean anything to you? Do you see that reflected in your own experiences of having tried a prosthesis?</t>
    </r>
  </si>
  <si>
    <r>
      <t>CM7:</t>
    </r>
    <r>
      <rPr>
        <sz val="11"/>
        <color rgb="FF000000"/>
        <rFont val="Aptos"/>
        <family val="2"/>
      </rPr>
      <t xml:space="preserve"> It feels like a semantics kind of problem, right? Where I'm trying to find the right words for this. I think it's still rubbing against that people-centered versus prosthetic-centered thing. I think a better question for someone who works in prosthetics would be, ‘Does this prosthetic help you to have agency in your life?’ And then a different question would be, ‘How are you managing to control the prosthetic? Is it reliable? Is it comfortable?’ But agency feels more personal and more holistic about all the different areas in your life, and your independence, and your ability.</t>
    </r>
  </si>
  <si>
    <r>
      <rPr>
        <b/>
        <sz val="11"/>
        <color rgb="FF000000"/>
        <rFont val="Aptos"/>
        <family val="2"/>
      </rPr>
      <t>CM4:</t>
    </r>
    <r>
      <rPr>
        <sz val="11"/>
        <color rgb="FF000000"/>
        <rFont val="Aptos"/>
        <family val="2"/>
      </rPr>
      <t xml:space="preserve"> The difference is basically our perspectives. We're the users, so we're thinking more along the lines of ourselves and what we want. Whereas as the developers, you're looking at the item that you're working on and what it can do. So I don't necessarily think it's a different word. It's more of just in respect to how you relate with it.</t>
    </r>
  </si>
  <si>
    <r>
      <rPr>
        <b/>
        <sz val="11"/>
        <color rgb="FF000000"/>
        <rFont val="Aptos"/>
        <family val="2"/>
      </rPr>
      <t>CM4:</t>
    </r>
    <r>
      <rPr>
        <sz val="11"/>
        <color rgb="FF000000"/>
        <rFont val="Aptos"/>
        <family val="2"/>
      </rPr>
      <t xml:space="preserve"> I think it's kind of the verbiage. When you say agency, it's not a very clear, concise word that's going to mean something to everybody, and you're all gonna know the same thing…I think just the concept of agency makes it more of an emotional hit for us than if you were to say, ‘What do you expect, and is it doing what you want? And, how do you feel about that?’ You know, that's more clear and understandable.</t>
    </r>
  </si>
  <si>
    <r>
      <rPr>
        <b/>
        <sz val="11"/>
        <color rgb="FF000000"/>
        <rFont val="Aptos"/>
        <family val="2"/>
      </rPr>
      <t>CM7:</t>
    </r>
    <r>
      <rPr>
        <sz val="11"/>
        <color rgb="FF000000"/>
        <rFont val="Aptos"/>
        <family val="2"/>
      </rPr>
      <t xml:space="preserve"> If agency feels too personal, if embodiment feels too personal, maybe we just strip those words from prosthetics, in the sense that there is no prosthetic-centered agency. It is that it is, it is a tool to provide agency. But it doesn't have agency of its own.</t>
    </r>
  </si>
  <si>
    <r>
      <rPr>
        <b/>
        <sz val="11"/>
        <color rgb="FF000000"/>
        <rFont val="Aptos"/>
        <family val="2"/>
      </rPr>
      <t>CM2:</t>
    </r>
    <r>
      <rPr>
        <sz val="11"/>
        <color rgb="FF000000"/>
        <rFont val="Aptos"/>
        <family val="2"/>
      </rPr>
      <t xml:space="preserve"> I don't know what you call that, but it's a sense that your car is part of you, and you're getting home somehow without even paying attention, you know? How does that work? I don't know exactly. But I don't think that's the goal for me in prosthetics. For me in prosthetics, it's mostly about comfort and function, for sure. It’s always been about that, and I see people rejecting their prosthetics all the time. If they have one hand, they say, ‘Hey, I can do everything with one hand, and I'm not going to be uncomfortable, and wear this thing that hurts, and doesn't really make a lot of difference in my life.’</t>
    </r>
  </si>
  <si>
    <r>
      <rPr>
        <b/>
        <sz val="11"/>
        <color rgb="FF000000"/>
        <rFont val="Aptos"/>
        <family val="2"/>
      </rPr>
      <t>CM6:</t>
    </r>
    <r>
      <rPr>
        <sz val="11"/>
        <color rgb="FF000000"/>
        <rFont val="Aptos"/>
        <family val="2"/>
      </rPr>
      <t xml:space="preserve"> But when I finally got it and was able to start using it, I noticed that one of my biggest concerns was comfortability, and the physical weight of the arm. And since I'm pretty petite, most myoelectric prosthetics are just… they tend to be heavier because of all the components. And so, in the beginning, or I guess this was the second year in when I finally got the cosmetic arm, I feel like my focus was definitely still on comfortability and the weight. And then for me, it just so happened to be that aesthetically it kind of also tied in. And since I was kind of more used to not really wearing the myoelectric as much because of the weight, I feel like the aesthetic was kind of a bonus. And now that I've been using it, I still feel like, for me, comfortability and the physical weight are still the most important things. But now as I've gotten through more of my life being an amputee, I feel like I could definitely see more benefits of having an actual, working prosthetic, like a myoelectric or something that can help me more in my everyday life, and so I'm not overusing this arm. But still, I want to prioritize comfort and weight as well.</t>
    </r>
  </si>
  <si>
    <r>
      <t>RP2:</t>
    </r>
    <r>
      <rPr>
        <sz val="11"/>
        <color rgb="FF000000"/>
        <rFont val="Aptos"/>
        <family val="2"/>
      </rPr>
      <t xml:space="preserve"> We've talked a lot about function and comfort as being top contributors to having a successful experience with the prosthesis. Do you see those being connected at all to your agency?</t>
    </r>
  </si>
  <si>
    <r>
      <t>CM4:</t>
    </r>
    <r>
      <rPr>
        <sz val="11"/>
        <color rgb="FF000000"/>
        <rFont val="Aptos"/>
        <family val="2"/>
      </rPr>
      <t xml:space="preserve"> I think it does…We're deciding whether or not to use that prosthetic. It is kind of the function and the comfort and everything that we feel about the prosthetic that then informs us to decide whether or not we're going to use it, or whether we like it, or whether it's worth our time. And so that, of course, affects our agency and is part of it.</t>
    </r>
  </si>
  <si>
    <r>
      <rPr>
        <b/>
        <sz val="11"/>
        <color rgb="FF000000"/>
        <rFont val="Aptos"/>
        <family val="2"/>
      </rPr>
      <t>CM5:</t>
    </r>
    <r>
      <rPr>
        <sz val="11"/>
        <color rgb="FF000000"/>
        <rFont val="Aptos"/>
        <family val="2"/>
      </rPr>
      <t xml:space="preserve"> I would mention durability. I think that's very important. CM4 was just talking about her prosthetic being broken, right? We all went through this many times. It has to function well, be comfortable, easy to use, but also durable. Sturdy, right?</t>
    </r>
  </si>
  <si>
    <r>
      <rPr>
        <b/>
        <sz val="11"/>
        <color rgb="FF000000"/>
        <rFont val="Aptos"/>
        <family val="2"/>
      </rPr>
      <t>CM4:</t>
    </r>
    <r>
      <rPr>
        <sz val="11"/>
        <color rgb="FF000000"/>
        <rFont val="Aptos"/>
        <family val="2"/>
      </rPr>
      <t xml:space="preserve"> I wear mine daily, almost all the time. I would say, in some way, we're probably a little spoiled, because what we have is what we're used to. If you go to museums and you see the prosthetics from yesteryear, you're like, ‘Holy crap, that would hurt.’ And so, of course, we're always saying ‘If it were a little better…’ And I mean, to what end? If it was a real arm, that would be so much better, but it's not going to be. I do try to keep kind of that perspective of it is a mechanical implement…I think the part where we would like it to be a little bit better might be more focused on, if it doesn't hinder me while it helps me. I'm a wrist disartic, so right through the wrist, and so then I have the prosthetic that goes all the way up to my elbow. So I am able to use my myoelectric hook to grab things, but at the same rate, it does limit the movement of my arm because it hooks over my elbow. There's kind of a give and take there, so I feel that little bit of, like, if it were better, outside of just becoming a real biological arm, it would be if I could wear it and maybe not realize all the time that I'm wearing it, and not have to move differently because I'm using it.</t>
    </r>
  </si>
  <si>
    <r>
      <rPr>
        <b/>
        <sz val="11"/>
        <color rgb="FF000000"/>
        <rFont val="Aptos"/>
        <family val="2"/>
      </rPr>
      <t>CM7:</t>
    </r>
    <r>
      <rPr>
        <sz val="11"/>
        <color rgb="FF000000"/>
        <rFont val="Aptos"/>
        <family val="2"/>
      </rPr>
      <t xml:space="preserve"> It would be really cool if there could be another word that gets focused on, that focuses specifically on function and comfort without the psyche question of ‘Do you feel it's a part of you?’</t>
    </r>
  </si>
  <si>
    <r>
      <rPr>
        <b/>
        <sz val="11"/>
        <color theme="1"/>
        <rFont val="Aptos"/>
        <family val="2"/>
      </rPr>
      <t>RP3:</t>
    </r>
    <r>
      <rPr>
        <sz val="11"/>
        <color theme="1"/>
        <rFont val="Aptos"/>
        <family val="2"/>
      </rPr>
      <t xml:space="preserve"> The way we are thinking about this [as researchers] is that unless we have comfort and reliability, we can't really think about additional more sophisticated functionality. So there should be a bare minimum floor of function, of reliability and comfort that we need to establish before we start thinking about control precision or higher level, function. And so that's the way we are establishing it, that we need to first establish a floor, then add features on top of each other so that we can get to something that is more useful.</t>
    </r>
  </si>
  <si>
    <r>
      <rPr>
        <b/>
        <sz val="11"/>
        <color rgb="FF000000"/>
        <rFont val="Aptos"/>
        <family val="2"/>
      </rPr>
      <t>CM2:</t>
    </r>
    <r>
      <rPr>
        <sz val="11"/>
        <color rgb="FF000000"/>
        <rFont val="Aptos"/>
        <family val="2"/>
      </rPr>
      <t xml:space="preserve"> I'm not gonna get a prosthesis that really senses hot or cold, or touches skin and that kind of thing anytime in the near future. But if I could have an arm that feels better, and moves better, and all those things, that'd be a different… that'd make my sensorium better. Less pain, more comfort, sure, more control, those things…Yeah, that fits into [the questions] about what do you really want your prosthetic to do? And yes, I want my prosthetic to feel like my arm, and the more it functions, the more it does feel like my arm.</t>
    </r>
  </si>
  <si>
    <r>
      <rPr>
        <b/>
        <sz val="11"/>
        <color rgb="FF000000"/>
        <rFont val="Aptos"/>
        <family val="2"/>
      </rPr>
      <t>CM1:</t>
    </r>
    <r>
      <rPr>
        <sz val="11"/>
        <color rgb="FF000000"/>
        <rFont val="Aptos"/>
        <family val="2"/>
      </rPr>
      <t xml:space="preserve"> I can pick an egg up, because I know I'm pushing my arm forward, I know when I would break it. So I have no reason to have all this extra stuff that I have to worry about breaking down and everything. I'm very simple in that way.</t>
    </r>
  </si>
  <si>
    <r>
      <t>CM3:</t>
    </r>
    <r>
      <rPr>
        <sz val="11"/>
        <color rgb="FF000000"/>
        <rFont val="Aptos"/>
        <family val="2"/>
      </rPr>
      <t xml:space="preserve"> That sounds like a two-handed person said that.</t>
    </r>
  </si>
  <si>
    <r>
      <t>CM7:</t>
    </r>
    <r>
      <rPr>
        <sz val="11"/>
        <color rgb="FF000000"/>
        <rFont val="Aptos"/>
        <family val="2"/>
      </rPr>
      <t xml:space="preserve"> I would ask for more information. Because I think it makes logical sense to me that a person who feels that they can function superbly with a prosthetic would then possibly, again not definitely, but possibly feel like it could become a part of them. But I don't understand the logic of the reverse, so I would ask for more information.</t>
    </r>
  </si>
  <si>
    <r>
      <t>RP3:</t>
    </r>
    <r>
      <rPr>
        <sz val="11"/>
        <color rgb="FF000000"/>
        <rFont val="Aptos"/>
        <family val="2"/>
      </rPr>
      <t xml:space="preserve"> Maybe I can [clarify]… So, a hammer by itself is not functional. It's how you interact with the hammer, and the fact that it is doing something reliably, it's doing something that you expect it to do. Like the analogy used for the car, right? So, you can drive the car without paying attention to it. So you can do a task with the prosthetic without paying attention to it. So that I think that is one way, perhaps, to think about what RP2 is asking. So, in other words, rather than make a very highly functional, multi-articulated hand that has a lot of motors and this and that, what if we really focused on the interface between the device and the human. And is improving that interface the most important thing? That's, I think, one motivation for asking these kind of questions, is where should we focus? Should we try to make a multi-degree of freedom hand, or are we really needing to focus more on how does one make this more integrated with function?</t>
    </r>
  </si>
  <si>
    <r>
      <t>CM7:</t>
    </r>
    <r>
      <rPr>
        <sz val="11"/>
        <color rgb="FF000000"/>
        <rFont val="Aptos"/>
        <family val="2"/>
      </rPr>
      <t xml:space="preserve"> So you're asking about what is more important: the development of interface with the person or the amount of functionality of things that the prosthetic can actually do. And I think that's a fascinating question. If I were to take a stab at it, I would first want the interface. I would want something that is reliable, even if it only had, like, 3 functions first, to know that what I say goes, and it's going to act reliably every single time. I think that A, that goes back to my point about it being person-centered, not prosthetic-centered, and B, once you get that interface really solid, then you can still continue to work on another prosthetic model that can do more functions.</t>
    </r>
  </si>
  <si>
    <r>
      <t>CM7:</t>
    </r>
    <r>
      <rPr>
        <sz val="11"/>
        <color rgb="FF000000"/>
        <rFont val="Aptos"/>
        <family val="2"/>
      </rPr>
      <t xml:space="preserve"> [Using the analogy of] the flip phone versus the iPhone, when the product itself can walk the talk, and do all the things, then it's worthy, then it's well received. What we haven't seen is that yet…There are lots of different prosthetics that our group uses. Some that we're very happy with, some that we wish were better. I think even the ones that some folks in this group are using irregularly, there are some things that they would like improvement on. We've talked about that. Durability, and quickness of reaction and things like that. So I think [developers] think they have the iPhone, I think we're waiting for the iPhone.</t>
    </r>
  </si>
  <si>
    <r>
      <t>CM1:</t>
    </r>
    <r>
      <rPr>
        <sz val="11"/>
        <color rgb="FF000000"/>
        <rFont val="Aptos"/>
        <family val="2"/>
      </rPr>
      <t xml:space="preserve"> I like that.</t>
    </r>
  </si>
  <si>
    <r>
      <t>CM3:</t>
    </r>
    <r>
      <rPr>
        <sz val="11"/>
        <color rgb="FF000000"/>
        <rFont val="Aptos"/>
        <family val="2"/>
      </rPr>
      <t xml:space="preserve"> Yes.</t>
    </r>
  </si>
  <si>
    <r>
      <t>RP3:</t>
    </r>
    <r>
      <rPr>
        <sz val="11"/>
        <color rgb="FF000000"/>
        <rFont val="Aptos"/>
        <family val="2"/>
      </rPr>
      <t xml:space="preserve"> …The points that you are making are extremely useful, and I think you are absolutely right. To meet in the middle, I think we have to bring some terms to this, to the prosthetics research community that would differentiate between these two things. The point that you made about the prosthetics community thinks that the iPhone is there, but you guys are still waiting for the iPhone. That is a brilliant comment. I mean, that is exactly the kind of feedback that we need to bring back to the engineering community.</t>
    </r>
  </si>
  <si>
    <r>
      <rPr>
        <b/>
        <sz val="11"/>
        <color rgb="FF000000"/>
        <rFont val="Aptos"/>
        <family val="2"/>
      </rPr>
      <t>CM1:</t>
    </r>
    <r>
      <rPr>
        <sz val="11"/>
        <color rgb="FF000000"/>
        <rFont val="Aptos"/>
        <family val="2"/>
      </rPr>
      <t xml:space="preserve"> The sad thing is, is you trust the prosthetists. And I'm working with a guy in Pennsylvania, big guy, just getting new arms. He put them on, he showed me he had two electric hands, couldn't use them. They were 2 inches too long. He couldn't take anything to his mouth. They were so long. And he was excited about… he wanted me to teach him how to do different things. And once I explained that he's not going to be able to do any of these things with the prosthesis that he had, it was discouraging for both him and me. And I thought, ‘We trust this professional to do a good job, and they just completely messed this up.’ I'm sorry, I'm venting. This is just very frustrating for me to see that these people you trust are just doing such a bad job out there.</t>
    </r>
  </si>
  <si>
    <r>
      <rPr>
        <b/>
        <sz val="11"/>
        <color rgb="FF000000"/>
        <rFont val="Aptos"/>
        <family val="2"/>
      </rPr>
      <t>CM2:</t>
    </r>
    <r>
      <rPr>
        <sz val="11"/>
        <color rgb="FF000000"/>
        <rFont val="Aptos"/>
        <family val="2"/>
      </rPr>
      <t xml:space="preserve"> I've had maybe 10 different prosthetists, and 3 or 4 of those never were successful at all in making an arm that was comfortable, that functioned well. So it was like a complete failure. Some of the prosthetists were very open and said, ‘Hey, I just can't do this.’ And some of them, I knew that they were doing their best, in a sense. But I also knew that from experience that they really didn't have the skills that some of my really good ones had. So what do you do if the guy doesn't have the skills? You could talk to him all day long. Or if he doesn't have the money, or the time, or… Suppose I want a socket that is made out of 3D printed nylon with some sort of special foam that's blended together with carbon fiber and all these 3 or 4 different types of materials and I want it to have different thicknesses and different textures, and all these kinds of things. Okay, so how do I communicate that to somebody that has never done that before? And how many times do I accept that they've tried, and when do they give up, and when do I give up?</t>
    </r>
  </si>
  <si>
    <r>
      <rPr>
        <b/>
        <sz val="11"/>
        <color theme="1"/>
        <rFont val="Aptos"/>
        <family val="2"/>
      </rPr>
      <t>RP1:</t>
    </r>
    <r>
      <rPr>
        <sz val="11"/>
        <color theme="1"/>
        <rFont val="Aptos"/>
        <family val="2"/>
      </rPr>
      <t xml:space="preserve"> I'm happy to talk about how we train novice clinicians, students, soon-to-be clinicians, about interacting with their patients, but I also think there's a huge need for—and probably an openness, although I might be speaking out of turn because I'm only one person and not the larger educational system—but to get insights from people like yourselves who have opinions and have had experiences that maybe were less than desirable to help us make sure that we are training our students as best as possible. As to your specific example, CM7 — Yes, someone should absolutely ask permission, and students are never taught to touch anyone without permission and or clearly explaining what they plan to do when they are touching you. So that's just very basic, but I think there's a lot of space for reminders for clinicians. I think sometimes when people have worked in clinical practice for a long time, maybe the things they learned in school aren't in their heads in quite the same way. They maybe develop habits and whatnot. So I think there's a role there. I think also it would be great to have that sort of insight and help in thinking about how we can better train our students. And then thinking beyond prosthetists, right? Because I assume you all have primary care providers and go see all different sorts of providers, right? And so it goes beyond prosthetists, although certainly prosthetists would be a great audience for that sort of information and education for them.</t>
    </r>
  </si>
  <si>
    <r>
      <rPr>
        <b/>
        <sz val="11"/>
        <color theme="1"/>
        <rFont val="Aptos"/>
        <family val="2"/>
      </rPr>
      <t>RP1:</t>
    </r>
    <r>
      <rPr>
        <sz val="11"/>
        <color theme="1"/>
        <rFont val="Aptos"/>
        <family val="2"/>
      </rPr>
      <t xml:space="preserve"> I think there's also this push from the way that prosthetists get reimbursed that really skews everything, right? So prosthetists, because we get paid by the devices, are forced to try to make devices when maybe they shouldn't be. Maybe they should be saying, ‘That's not in my skill set, I'm not capable of doing that,’ but they have those pressures from their boss, their organization, to build those devices to keep their job. So I think there's some tensions there that are at play that are really unfortunate and ideally would be different, but it's a long, hard battle to change. I think those are my initial reactions. I would say that every group of people who use prostheses and orthoses that I talk to has these same comments, right? They've all experienced prosthetists-orthotists who do not listen, and do not give them the time they need, and will not acknowledge when they don't have the skills to provide the services that someone needs. So you're not alone there, but I think also upper limb is such a smaller population of people that there are many more people who do not have the skills to treat you than there are people who have the skills to treat you. So I think there's also just an odds game there of you're more likely to get somebody who doesn't have a lot of experience, or the level of experience that you need in order to get the devices that would work for you.</t>
    </r>
  </si>
  <si>
    <r>
      <rPr>
        <b/>
        <sz val="11"/>
        <color rgb="FF000000"/>
        <rFont val="Aptos"/>
        <family val="2"/>
      </rPr>
      <t>CM7:</t>
    </r>
    <r>
      <rPr>
        <sz val="11"/>
        <color rgb="FF000000"/>
        <rFont val="Aptos"/>
        <family val="2"/>
      </rPr>
      <t xml:space="preserve"> Because it also makes me feel more emotional when it's like, ‘Here's this prosthetic, and you can use it and then you can finally do that task that you want to do.’ And so there's all this hope and this promise and you're very excited. But then you put it on and you're able to do the task, but it really hurts, and it leaves marks and scars on your arm, and it just hurts every time that you use it. And so it's as if there's a major price to pay, and it doesn't feel like a gift, or a helpful tool of agency at that point.</t>
    </r>
  </si>
  <si>
    <r>
      <rPr>
        <b/>
        <sz val="11"/>
        <color rgb="FF000000"/>
        <rFont val="Aptos"/>
        <family val="2"/>
      </rPr>
      <t>CM5:</t>
    </r>
    <r>
      <rPr>
        <sz val="11"/>
        <color rgb="FF000000"/>
        <rFont val="Aptos"/>
        <family val="2"/>
      </rPr>
      <t xml:space="preserve"> It's also a response to the technology that's available, right? I told you before, I have two types of myoelectric device, bebionic and a hook. The problem with the bebionic—and  I’m not doing publicity against it—it is just fragile. It breaks down. It's less reliable. So if we had better technology and you could move all fingers, then it would be better. Maybe I would use it more frequently. It's what is available out there in terms of technology, and as CM4 pointed out, it's also what insurance can pay, right? I'm afraid of using my bebionic and damaging it. I don't know for how long my insurance will make repairs. You see, all these things come into consideration, so the perception is based on reality, right? Definitely, we need better technology. There is no question. But it has to be also accessible to everyone.</t>
    </r>
  </si>
  <si>
    <r>
      <rPr>
        <b/>
        <sz val="11"/>
        <color rgb="FF000000"/>
        <rFont val="Aptos"/>
        <family val="2"/>
      </rPr>
      <t>CM6:</t>
    </r>
    <r>
      <rPr>
        <sz val="11"/>
        <color rgb="FF000000"/>
        <rFont val="Aptos"/>
        <family val="2"/>
      </rPr>
      <t xml:space="preserve"> Financial situations can also affect their prosthetic process. I've seen it firsthand and have heard it from different people. I know a lot of the people that are in the group were linemen or doing manual labor, and that's how they even had their accident. I don't know anybody's financial situations, but I'm just speaking about me. Also a support system, I feel like is really important, but just a mixture of all of these exterior things can really shape everybody's prosthetic experience differences. I'm very blessed that I have my parents’ full support economically. To be able to do all these things, and as well for me, I was able to pursue a lawsuit and was able to get some form of compensation, and I know that's not realistic for everybody. I'm aware of how privileged and blessed I am in that aspect. And obviously that for me has really been able to help me have access to things like flying to another country to get a cosmetic prosthetic and meeting doctors in other countries that have different opinions and stuff like that. And also my lifestyle, growing up, I always worked for my parents' company, and I never had to worry about finding a job, and like ‘Oh my god, rent is due.’ I know for other people, I'm sure whenever they had their accident that was probably a really big stress for them, like ‘I need to get back to work, how am I gonna pay rent, how am I gonna be able to pay for all of these things.’ There's other exterior components that also affect your amputee process and prosthetic journey as a whole, and I think that's also important to mention.</t>
    </r>
  </si>
  <si>
    <r>
      <rPr>
        <b/>
        <sz val="11"/>
        <color rgb="FF000000"/>
        <rFont val="Aptos"/>
        <family val="2"/>
      </rPr>
      <t>CM5:</t>
    </r>
    <r>
      <rPr>
        <sz val="11"/>
        <color rgb="FF000000"/>
        <rFont val="Aptos"/>
        <family val="2"/>
      </rPr>
      <t xml:space="preserve"> Definitely we need better technology. There is no question. But it has to be also accessible to everyone, right?</t>
    </r>
  </si>
  <si>
    <r>
      <rPr>
        <b/>
        <sz val="11"/>
        <color theme="1"/>
        <rFont val="Aptos"/>
        <family val="2"/>
      </rPr>
      <t>RP1:</t>
    </r>
    <r>
      <rPr>
        <sz val="11"/>
        <color theme="1"/>
        <rFont val="Aptos"/>
        <family val="2"/>
      </rPr>
      <t xml:space="preserve"> I'm not an engineer, so I come at it from the side of ‘How can we bring prosthetists and the people who will potentially be using this technology down the road, along for the journey?’ To me, that's as big a goal of this project as the technology itself.</t>
    </r>
  </si>
  <si>
    <r>
      <rPr>
        <b/>
        <sz val="11"/>
        <color rgb="FF000000"/>
        <rFont val="Aptos"/>
        <family val="2"/>
      </rPr>
      <t>CM7:</t>
    </r>
    <r>
      <rPr>
        <sz val="11"/>
        <color rgb="FF000000"/>
        <rFont val="Aptos"/>
        <family val="2"/>
      </rPr>
      <t xml:space="preserve"> Have you all ever heard of the paleontological problem of discovering baby dinosaurs? No? So it's a relatively new issue in the paleontology field, where there are a ton of people, especially paleontologists, who want to discover a new type of dinosaur. That is the running thing, ‘I need to discover it, it's gonna be the gemstone of my career and everything.’ But now in looking back, they're starting to look at different evolutions of dinosaurs and different types of dinosaurs and saying, ‘I don't think that's a new dinosaur, I think that's the baby version of this other dinosaur that already existed, right?’ And we have this problem of the frog and the tadpole, and if you didn't see it with your own eye, would you believe that a tadpole turns into a frog? And so, I share this just connecting back to what CM4 was sharing, which she shared so much more graciously than I do, about what we've talked about with the expectations that prosthetic designers have for themselves. They also want to discover the new form of dinosaur, and I think we would just be happy if you discovered that this was a younger form. We would just be happy if you met some baseline expectations for form, function, comfort, all of these things.</t>
    </r>
  </si>
  <si>
    <r>
      <t>CM2:</t>
    </r>
    <r>
      <rPr>
        <sz val="11"/>
        <color rgb="FF000000"/>
        <rFont val="Aptos"/>
        <family val="2"/>
      </rPr>
      <t xml:space="preserve"> And how much interaction do engineers really have with people with prosthetics, I guess is one of my questions. Most of my interaction has been with prosthetists themselves, or other amputees. Even though I've been educating physical therapists, I guess I just did my 20th annual prosthetic class with PTs at the university. I just did my 20th annual therapeutic recreation class with PTs. But most of my interaction with… I haven't had much interaction with engineers…</t>
    </r>
  </si>
  <si>
    <r>
      <t>RP2:</t>
    </r>
    <r>
      <rPr>
        <sz val="11"/>
        <color rgb="FF000000"/>
        <rFont val="Aptos"/>
        <family val="2"/>
      </rPr>
      <t xml:space="preserve"> I think you're really hitting on some of the important issues here. You're sharing most of your interactions have been with prosthetists, physical therapists, but not so much with engineers. It's kind of exactly the issue that has motivated having these conversations with you all in the first place. That lack of communication goes both ways, unfortunately. There's a lot of engineers who are not really interacting with people who have limb loss outside of maybe a very limited set of interactions, where you invite someone in the lab to do a study and that's kind of the end of it. I've known people who are going through and they're working on PhDs in prosthetics, and they don't know some just really basic things about prosthetics. We've said this time and time again in our meetings: it's just not a good way to solve problems, right? So, I think you're exactly right that we need to find ways to communicate better not as two distinct groups, but two groups that are working together.</t>
    </r>
  </si>
  <si>
    <r>
      <rPr>
        <b/>
        <sz val="11"/>
        <color rgb="FF000000"/>
        <rFont val="Aptos"/>
        <family val="2"/>
      </rPr>
      <t>CM7:</t>
    </r>
    <r>
      <rPr>
        <sz val="11"/>
        <color rgb="FF000000"/>
        <rFont val="Aptos"/>
        <family val="2"/>
      </rPr>
      <t xml:space="preserve"> I think that if there wasn't that disconnect, we wouldn't be talking in these meetings. We would be singing about how happy we are with all of our prosthetics, and we'd be flying, and all this, you know? And so there's an obvious disconnect in that we all have basically complaints about prosthetics, not only in terms of how they're being created, for what purpose, using what materials, and accessibility, which are all amazing factors. But also, if we're not being talked to, if we're not being discussed for what it is we're actually looking for, it's the most absurd process in the world, to be honest.</t>
    </r>
  </si>
  <si>
    <r>
      <rPr>
        <b/>
        <sz val="11"/>
        <color rgb="FF000000"/>
        <rFont val="Aptos"/>
        <family val="2"/>
      </rPr>
      <t>CM7:</t>
    </r>
    <r>
      <rPr>
        <sz val="11"/>
        <color rgb="FF000000"/>
        <rFont val="Aptos"/>
        <family val="2"/>
      </rPr>
      <t xml:space="preserve"> They told you they were gonna be just like your old arms. They were gonna be just like that. And I think that there's a very human quality to that, where the engineers feel a grief or a loss for you, but it almost functions like a toxic positivity instead of a realism of like, ‘Let's accept what's real but still get you to a really good position.’</t>
    </r>
  </si>
  <si>
    <r>
      <t>RP2:</t>
    </r>
    <r>
      <rPr>
        <sz val="11"/>
        <color theme="1"/>
        <rFont val="Aptos"/>
        <family val="2"/>
      </rPr>
      <t xml:space="preserve"> Thinking back on all the discussions we've had, has there been anything that's really stood out to you of? Like, ‘This is really important to me, I wish someone knew this, or I've never heard about someone talk about this way.’</t>
    </r>
  </si>
  <si>
    <r>
      <t>CM4:</t>
    </r>
    <r>
      <rPr>
        <sz val="11"/>
        <color theme="1"/>
        <rFont val="Aptos"/>
        <family val="2"/>
      </rPr>
      <t xml:space="preserve"> I would say one of the biggest ones that I notice is the difference between our expectations of the prosthetics that we are getting and those who develop them. I think they're vastly different, in a way that I don't think either side really would have expected.</t>
    </r>
  </si>
  <si>
    <r>
      <t>RP2:</t>
    </r>
    <r>
      <rPr>
        <sz val="11"/>
        <color theme="1"/>
        <rFont val="Aptos"/>
        <family val="2"/>
      </rPr>
      <t xml:space="preserve"> Yeah, I've heard that as well. Can you point to any specific examples of expectations?</t>
    </r>
  </si>
  <si>
    <r>
      <t>CM4:</t>
    </r>
    <r>
      <rPr>
        <sz val="11"/>
        <color theme="1"/>
        <rFont val="Aptos"/>
        <family val="2"/>
      </rPr>
      <t xml:space="preserve"> I mean, just the fact that all of us seem pretty okay with considering our prosthetics an implement or tool to get something done. And the fact that it appears that the developers of our prosthetics dislike us using those words, because they're shooting for the stars, in my view, and trying to make something that is supposed to be fully replacing what we've lost or what we don't have. I think, in a lot of ways, they are expecting more of themselves in that regard than even we do. Because as wearers, we understand that this thing is not going to do everything, it's not going to work the way that my natural pieces would have worked.</t>
    </r>
  </si>
  <si>
    <r>
      <t>RP2:</t>
    </r>
    <r>
      <rPr>
        <sz val="11"/>
        <color theme="1"/>
        <rFont val="Aptos"/>
        <family val="2"/>
      </rPr>
      <t xml:space="preserve"> If we're not working towards embodiment as our goal, what should we be working towards? We've had a lot of conversations more recently within this group about ‘What is success? What does it mean to me?’ And I think, briefly, the answer has been, ‘It depends on what I'm doing.’ I think that's what you all have shared. But can we narrow that down a bit more? How do we take that and then use it to set a goal for engineers to help design prosthetics that help people get there?</t>
    </r>
  </si>
  <si>
    <r>
      <t>CM7:</t>
    </r>
    <r>
      <rPr>
        <sz val="11"/>
        <color theme="1"/>
        <rFont val="Aptos"/>
        <family val="2"/>
      </rPr>
      <t xml:space="preserve"> I do appreciate what CM4 said earlier about how it is important to have kind of a lofty goal, it's just that embodiment feels like such a personal, emotional thing, and it's just very invasive. And I think you could even just take it just a half step down by just saying something like task functionality, percentage of task functionality of whatever it is you're doing, of your daily tasks, of whatever. And then it still focuses back on you as the person controlling the device.</t>
    </r>
  </si>
  <si>
    <r>
      <t>CM4:</t>
    </r>
    <r>
      <rPr>
        <sz val="11"/>
        <color theme="1"/>
        <rFont val="Aptos"/>
        <family val="2"/>
      </rPr>
      <t xml:space="preserve"> Well, and they're combing at it from the point from the device versus the person, so they may not even be considering the emotional and sensitive aspect in regards to that.</t>
    </r>
  </si>
  <si>
    <r>
      <rPr>
        <b/>
        <sz val="11"/>
        <color rgb="FF000000"/>
        <rFont val="Aptos"/>
        <family val="2"/>
      </rPr>
      <t>CM7:</t>
    </r>
    <r>
      <rPr>
        <sz val="11"/>
        <color rgb="FF000000"/>
        <rFont val="Aptos"/>
        <family val="2"/>
      </rPr>
      <t xml:space="preserve"> I'm doing this other prosthetic study at [the university], and I feel the exact same way, where I'll come in for some kind of trial or test or anything, and if they can't get the sensors to work or whatever, I just feel so bad. I feel bad for them. And I'm like, ‘Is it my fault that I do this?’ And I could feel their sadness and hope kind of just deflating in the room. And so, yeah, there's a lot of emotions on both sides, for the users and for the providers. And I think it's very easy to understand the dynamics that have arisen thus far, in terms of reticence to try some things new, and also I'm gonna say it again, a little arrogance in the products and in naming them, and things like that.</t>
    </r>
  </si>
  <si>
    <r>
      <t>RP2:</t>
    </r>
    <r>
      <rPr>
        <sz val="11"/>
        <color rgb="FF000000"/>
        <rFont val="Aptos"/>
        <family val="2"/>
      </rPr>
      <t xml:space="preserve"> On one hand, we're saying [agency] is both about me as a person and about the prosthesis, but then assigning something like agency to the prosthetic feels uncomfortable….[Are we] trying to apply that to ideas that are actually different from each other? Maybe there's a way we can distinguish between what's coming from [the user] versus what's coming from the prosthetic.</t>
    </r>
  </si>
  <si>
    <r>
      <rPr>
        <b/>
        <sz val="11"/>
        <color rgb="FF000000"/>
        <rFont val="Aptos"/>
        <family val="2"/>
      </rPr>
      <t>CM7:</t>
    </r>
    <r>
      <rPr>
        <sz val="11"/>
        <color rgb="FF000000"/>
        <rFont val="Aptos"/>
        <family val="2"/>
      </rPr>
      <t xml:space="preserve"> And I think in moments like this, it's almost like you go back to the old adage of  ‘A leader doesn't have to announce themselves, or doesn't have to call themselves a leader.’ And a product should be able to speak for themselves and stand on their own specifications and things like that. So if it's a good enough product you don't need to have this kind of ostentatious title.</t>
    </r>
  </si>
  <si>
    <r>
      <rPr>
        <b/>
        <sz val="11"/>
        <color rgb="FF000000"/>
        <rFont val="Aptos"/>
        <family val="2"/>
      </rPr>
      <t>CM7:</t>
    </r>
    <r>
      <rPr>
        <sz val="11"/>
        <color rgb="FF000000"/>
        <rFont val="Aptos"/>
        <family val="2"/>
      </rPr>
      <t xml:space="preserve"> When you build a career on this, and you're aiming to do good, of course, but you're also aiming to be a professional success, and you have these names of the Hero arm and the Zeus, and the whatever, I think that is a big barrier between actually making a prosthetic that is doing the best that it could, versus [developers] thinking that it is already perfect when we have talked at length about multiple of our prosthetics all the different ways that we wish that it was better. And so from a patient point of view to be handed something called the Hero or the Zeus, and you're like, well, ‘It's not really doing it for me’ or ‘It doesn't do this’, or ‘I wish it did this a little bit better’, or ‘I don't have complete control over it’, and then to be asked the question of, ‘Do you feel it's part of your body now?’ Its just so cringe. And yeah, so that's the factor that really piques my interest: the intention or the aim and how it can be skewed by other ambitions.</t>
    </r>
  </si>
  <si>
    <r>
      <rPr>
        <b/>
        <sz val="11"/>
        <color rgb="FF000000"/>
        <rFont val="Aptos"/>
        <family val="2"/>
      </rPr>
      <t>CM2:</t>
    </r>
    <r>
      <rPr>
        <sz val="11"/>
        <color rgb="FF000000"/>
        <rFont val="Aptos"/>
        <family val="2"/>
      </rPr>
      <t xml:space="preserve"> I don't want people to feel like they shouldn't try whatever they want to do, just because it doesn't seem like it might not work in the long run, or it might take another 50 years to figure it out, I don't know. But, yeah, I'm happy that people are investing time and energy and money into making things better, for sure.</t>
    </r>
  </si>
  <si>
    <r>
      <rPr>
        <b/>
        <sz val="11"/>
        <color rgb="FF000000"/>
        <rFont val="Aptos"/>
        <family val="2"/>
      </rPr>
      <t>CM4:</t>
    </r>
    <r>
      <rPr>
        <sz val="11"/>
        <color rgb="FF000000"/>
        <rFont val="Aptos"/>
        <family val="2"/>
      </rPr>
      <t xml:space="preserve"> I don't want it to sound like I'm just like, ‘Ugh, this is terrible’ because I also consider myself very lucky to be able to have everything that I have. I mean, when you wake up in the ICU and you know that all four of your extremities are totally screwed up, and you don't know where they're gonna end up. To end up where I'm at, I'm thankful for the people that have designed these things to be as good as they are.</t>
    </r>
  </si>
  <si>
    <r>
      <rPr>
        <b/>
        <sz val="11"/>
        <color rgb="FF000000"/>
        <rFont val="Aptos"/>
        <family val="2"/>
      </rPr>
      <t>CM2:</t>
    </r>
    <r>
      <rPr>
        <sz val="11"/>
        <color rgb="FF000000"/>
        <rFont val="Aptos"/>
        <family val="2"/>
      </rPr>
      <t xml:space="preserve"> Please tell your colleagues that I've been at the leading edge of prosthetic research and innovation for the last 40 years. And all of the new materials that we've found have been fantastic compared to what we had to start with. I feel like expectations have a lot to do with it. It took a long time for me to even begin to know what my prosthetics could or couldn't do, so expecting my arm to move in a certain way took years to really develop that intuitive sense of, this is where it's gonna do when I move my body this way, and this is the way it's gonna feel when I pick up a coffee cup and this is the way it's gonna feel when I pour the coffee. And there's definitely a feedback loop between using that device and the way I think. And it affects the way I think, my mood, the things that I think about doing. And over the years, that's changed as I've become better and my prosthetics have become better. They have made some really extraordinary mechanical and material innovations.</t>
    </r>
  </si>
  <si>
    <r>
      <rPr>
        <b/>
        <sz val="11"/>
        <color rgb="FF000000"/>
        <rFont val="Aptos"/>
        <family val="2"/>
      </rPr>
      <t>CM2:</t>
    </r>
    <r>
      <rPr>
        <sz val="11"/>
        <color rgb="FF000000"/>
        <rFont val="Aptos"/>
        <family val="2"/>
      </rPr>
      <t xml:space="preserve"> I've become more obsessed with some of this stuff. So I've been really reading more, and just appreciating some of the really fabulous innovations that engineering have made over the past 20 or 30 years in prosthetics, when you think about things like the 5-function wrist or the liners that they're now trying to print custom-made liners with 3D printing with different kinds of materials, TPU and viscoelastics and things like that. That's pretty impressive. Even though most folks don't really even think about that, because it's not something that you see, really.</t>
    </r>
  </si>
  <si>
    <r>
      <t>CM5:</t>
    </r>
    <r>
      <rPr>
        <sz val="11"/>
        <color rgb="FF000000"/>
        <rFont val="Aptos"/>
        <family val="2"/>
      </rPr>
      <t xml:space="preserve"> I don't want to be seen as someone against prosthetic development at all. I mean, I can't grasp even this idea that someone would because what you get does not help you. More research can lead to something better that will suit you. I mean, this is to be against progress, right? And I'm uncomfortable with this idea that someone could say that, ‘Oh, I reject prosthetics completely.’ No. It's a very strange idea to me.</t>
    </r>
  </si>
  <si>
    <r>
      <t>CM5:</t>
    </r>
    <r>
      <rPr>
        <sz val="11"/>
        <color rgb="FF000000"/>
        <rFont val="Aptos"/>
        <family val="2"/>
      </rPr>
      <t xml:space="preserve"> Sure. That's what I also think, yeah. We're on the same page. Good.</t>
    </r>
  </si>
  <si>
    <r>
      <rPr>
        <b/>
        <sz val="11"/>
        <color rgb="FF000000"/>
        <rFont val="Aptos"/>
        <family val="2"/>
      </rPr>
      <t>CM2:</t>
    </r>
    <r>
      <rPr>
        <sz val="11"/>
        <color rgb="FF000000"/>
        <rFont val="Aptos"/>
        <family val="2"/>
      </rPr>
      <t xml:space="preserve"> But maybe they have very low expectations of my abilities. Because they treat me like I'm some kind of superman or something, that I can do all these things with my level of amputation and with two prosthetic arms, one at the shoulder and one with a 4-inch stump, I can still drive, I can still feed myself, I can still dress myself, I can be pretty independent. And that, it just blows them away. They have no idea. I got a new prosthetist, and they're constantly just going, wow, wow, wow, wow, wow. It's sort of like there's some sense of, 'Okay, that's nice', but also it's like, 'Can't you feel that this is sort of like what I should be doing? Or what most people with upper limbs should be getting some kind of useful function out of their arms?' I get the impression that they give out upper limb prosthetics, and people just go home and put them in the drawer, and that's what they expect, or that they can do these minor things with them. But I felt like I had to learn how to use them and spent the last 55 years practicing, so I'm pretty good at it by now.</t>
    </r>
  </si>
  <si>
    <r>
      <rPr>
        <b/>
        <sz val="11"/>
        <color rgb="FF000000"/>
        <rFont val="Aptos"/>
        <family val="2"/>
      </rPr>
      <t>CM5:</t>
    </r>
    <r>
      <rPr>
        <sz val="11"/>
        <color rgb="FF000000"/>
        <rFont val="Aptos"/>
        <family val="2"/>
      </rPr>
      <t xml:space="preserve"> We're just different physically, but that's it. I find that people sometimes have preconceptions, associate limb loss to all sorts of things. Poverty or mental disability, or there are so many preconceptions. And in the end, it's just being different physically. But equally capable of doing all sorts of things, the same things pretty much.</t>
    </r>
  </si>
  <si>
    <r>
      <t>RP2:</t>
    </r>
    <r>
      <rPr>
        <sz val="11"/>
        <color rgb="FF000000"/>
        <rFont val="Aptos"/>
        <family val="2"/>
      </rPr>
      <t xml:space="preserve"> You just really summed it up really great there. Just because there's a goal doesn't mean that that's the only goal. I'm really glad that you all are sharing these perspectives. I think that this diversity of opinion is not always reflected in the conversations that are happening in research labs, and that's why it's so important to bring these perspectives in somehow.</t>
    </r>
  </si>
  <si>
    <r>
      <t>RP2:</t>
    </r>
    <r>
      <rPr>
        <sz val="11"/>
        <color rgb="FF000000"/>
        <rFont val="Aptos"/>
        <family val="2"/>
      </rPr>
      <t xml:space="preserve"> For researchers, when they talk about embodiment, for them that is taking the prosthetic from being a tool to being a body part. As we've had the conversation in our group, I think a lot of you are uncomfortable with that way of thinking about embodiment.</t>
    </r>
  </si>
  <si>
    <r>
      <t>CM4:</t>
    </r>
    <r>
      <rPr>
        <sz val="11"/>
        <color rgb="FF000000"/>
        <rFont val="Aptos"/>
        <family val="2"/>
      </rPr>
      <t xml:space="preserve"> …I'm kind of surprised that from a developer's standpoint they would expect embodiment, because the technical and very mechanical, electronic, computerized aspect of it. And so to expect embodiment, that seems extreme to me. Because mechanical and biological, it's not going to become the same.</t>
    </r>
  </si>
  <si>
    <r>
      <t>RP2:</t>
    </r>
    <r>
      <rPr>
        <sz val="11"/>
        <color theme="1"/>
        <rFont val="Aptos"/>
        <family val="2"/>
      </rPr>
      <t xml:space="preserve"> CM5 said something interesting I think in reference to the lower limb prosthetics, that those are a part of [them]. I also heard CM4 say that at least with the upper limb prosthetics, that maybe those are a bit more separate, more like an object. First question, am I interpreting that correctly? And second, is there actually a difference between the lower limb and the upper limb prosthetics? Do you feel that the lower limb prosthetics are more a part of you in a way that the upper limb prosthetics aren't?</t>
    </r>
  </si>
  <si>
    <r>
      <t>CM5:</t>
    </r>
    <r>
      <rPr>
        <sz val="11"/>
        <color theme="1"/>
        <rFont val="Aptos"/>
        <family val="2"/>
      </rPr>
      <t xml:space="preserve"> Yeah, I would say so. I mean, even in practical terms, I don't wear my upper prosthetic at home almost ever, unless I have visitors. But even if it's people I know well, I don't bother. So it's really when I go out, you know? So there is this space separation kind of thing, whereas the lower prosthetics I use the whole time. I put them on in bed and that's how I move around. But I don't know, I didn't think so much if it's part of me or not part of me. I guess it's part of me, right?</t>
    </r>
  </si>
  <si>
    <r>
      <t>RP2:</t>
    </r>
    <r>
      <rPr>
        <sz val="11"/>
        <color theme="1"/>
        <rFont val="Aptos"/>
        <family val="2"/>
      </rPr>
      <t xml:space="preserve"> There's no wrong answers. It’s interesting, the wording choice that you both used, so I was just trying to understand a bit more.</t>
    </r>
  </si>
  <si>
    <r>
      <t>CM7:</t>
    </r>
    <r>
      <rPr>
        <sz val="11"/>
        <color theme="1"/>
        <rFont val="Aptos"/>
        <family val="2"/>
      </rPr>
      <t xml:space="preserve"> I also wonder if upper limb, we have more kind of accessories and resources to use to adapt. So if I have to carry a bunch of things, I can find a special kind of bag that would help me do that. Or just different adaptation tools that are very commonplace items like purses and bags and backpacks, versus lower limb, and please correct me if I'm wrong, where it seems harder to think about what kind of everyday adaptation tools could be used to help with that, aside from prosthetics.</t>
    </r>
  </si>
  <si>
    <r>
      <t>CM3:</t>
    </r>
    <r>
      <rPr>
        <sz val="11"/>
        <color rgb="FF000000"/>
        <rFont val="Aptos"/>
        <family val="2"/>
      </rPr>
      <t xml:space="preserve"> The paranoia I have is that as I age, I would end up having a stroke that affected my right side. And that's really the reason why I've experimented with getting a prosthesis, and I may try again just to feel like I've got other options if a stroke were to come along. So other than that, I think of a prosthesis as a tool.</t>
    </r>
  </si>
  <si>
    <r>
      <t>RP2:</t>
    </r>
    <r>
      <rPr>
        <sz val="11"/>
        <color rgb="FF000000"/>
        <rFont val="Aptos"/>
        <family val="2"/>
      </rPr>
      <t xml:space="preserve"> Very interesting. What do others think about that idea, the prosthesis as a tool?</t>
    </r>
  </si>
  <si>
    <r>
      <t>CM1:</t>
    </r>
    <r>
      <rPr>
        <sz val="11"/>
        <color rgb="FF000000"/>
        <rFont val="Aptos"/>
        <family val="2"/>
      </rPr>
      <t xml:space="preserve"> That's the way I look at it, is it's a tool to help me to accomplish the things that I need to do.</t>
    </r>
  </si>
  <si>
    <r>
      <t>CM5:</t>
    </r>
    <r>
      <rPr>
        <sz val="11"/>
        <color rgb="FF000000"/>
        <rFont val="Aptos"/>
        <family val="2"/>
      </rPr>
      <t xml:space="preserve"> So do I, yeah.</t>
    </r>
  </si>
  <si>
    <r>
      <t>CM4:</t>
    </r>
    <r>
      <rPr>
        <sz val="11"/>
        <color rgb="FF000000"/>
        <rFont val="Aptos"/>
        <family val="2"/>
      </rPr>
      <t xml:space="preserve"> Mm hmm.</t>
    </r>
  </si>
  <si>
    <r>
      <t>CM7:</t>
    </r>
    <r>
      <rPr>
        <sz val="11"/>
        <color rgb="FF000000"/>
        <rFont val="Aptos"/>
        <family val="2"/>
      </rPr>
      <t xml:space="preserve"> When I do sparingly wear a prosthetic…it's really more just like a puzzle piece, if it's functioning well for me, to get my body to feel the way that I want it to feel by whatever movement I'm doing. In no way has it ever felt like a part of my body, but again, that's just my experience. It usually does feel more like a separate or foreign, more foreign object. But I value it, much like everyone else was saying, more for its function, more as a tool, rather than anything aesthetic.</t>
    </r>
  </si>
  <si>
    <r>
      <t>RP1:</t>
    </r>
    <r>
      <rPr>
        <sz val="11"/>
        <color rgb="FF000000"/>
        <rFont val="Aptos"/>
        <family val="2"/>
      </rPr>
      <t xml:space="preserve"> As a prosthetist, I would agree with you. I think it's very much a researcher term. And I think probably some of the current students may read articles about it when they're in school, but I don't think it's anything they would bring up clinically. </t>
    </r>
  </si>
  <si>
    <r>
      <t>CM4:</t>
    </r>
    <r>
      <rPr>
        <sz val="11"/>
        <color rgb="FF000000"/>
        <rFont val="Aptos"/>
        <family val="2"/>
      </rPr>
      <t xml:space="preserve"> See, and that's the impression that I get from them. I feel like they would probably feel like they're leading you astray if they start talking about something being an actual piece of your body. You know, you can't really deliver on that.</t>
    </r>
  </si>
  <si>
    <r>
      <rPr>
        <b/>
        <sz val="11"/>
        <color rgb="FF000000"/>
        <rFont val="Aptos"/>
        <family val="2"/>
      </rPr>
      <t>CM6:</t>
    </r>
    <r>
      <rPr>
        <sz val="11"/>
        <color rgb="FF000000"/>
        <rFont val="Aptos"/>
        <family val="2"/>
      </rPr>
      <t xml:space="preserve"> Obviously, there's no amount of science right now, or a prosthetic that will 100% replace an actual limb…Maybe it's because I'm younger, I could be biased. I feel like the sense of embodiment is something I kind of yearn for. And maybe some people that have had an amputation for longer than me, and they're maybe a little bit older than me, are kind of against the idea. [Prosthetics are] nice, they help me with my everyday life, but they'll never be a part of me, and they'll never replace my hand. And while I can agree with that, hopefully the benefit of using the prosthetic and being able to help in activities that you aren't able to do without a prosthetic, that you'll feel that sense of embodiment. But it won't 100% be like, ‘This feels like my arm again.’ It's kind of in a different way. </t>
    </r>
  </si>
  <si>
    <r>
      <rPr>
        <b/>
        <sz val="11"/>
        <color rgb="FF000000"/>
        <rFont val="Aptos"/>
        <family val="2"/>
      </rPr>
      <t>CM2:</t>
    </r>
    <r>
      <rPr>
        <sz val="11"/>
        <color rgb="FF000000"/>
        <rFont val="Aptos"/>
        <family val="2"/>
      </rPr>
      <t xml:space="preserve"> I've had moments where my arm feels pretty natural or feels like it's an extension of my own body, just like I used to when I would be able to hold a hammer and or a golf club and make it kind of an extension of my arm after a while when I got really good at it. But it takes a long time, I think, for you to get that feeling.</t>
    </r>
  </si>
  <si>
    <r>
      <rPr>
        <b/>
        <sz val="11"/>
        <color rgb="FF000000"/>
        <rFont val="Aptos"/>
        <family val="2"/>
      </rPr>
      <t>CM1:</t>
    </r>
    <r>
      <rPr>
        <sz val="11"/>
        <color rgb="FF000000"/>
        <rFont val="Aptos"/>
        <family val="2"/>
      </rPr>
      <t xml:space="preserve"> I never, never think about embodiment. My prostheses are a tool to accomplish the things that need to be done, that I want to do. That is the main goal of having them, is to get things done, and to try to do things like I could do before. And to think of it as a limb, to me that's preposterous because of all the things that my able-bodied limbs could do that these could not do. Just the perception of it as a limb is just beyond me to think about.</t>
    </r>
  </si>
  <si>
    <r>
      <rPr>
        <b/>
        <sz val="11"/>
        <color rgb="FF000000"/>
        <rFont val="Aptos"/>
        <family val="2"/>
      </rPr>
      <t>CM5:</t>
    </r>
    <r>
      <rPr>
        <sz val="11"/>
        <color rgb="FF000000"/>
        <rFont val="Aptos"/>
        <family val="2"/>
      </rPr>
      <t xml:space="preserve"> It's the reality that it's a tool for me. Sure, I would like to have a better tool. But I don't think it will ever become a replacement for the arm that I lost.</t>
    </r>
  </si>
  <si>
    <t>EMBODIMENT</t>
  </si>
  <si>
    <r>
      <rPr>
        <b/>
        <sz val="11"/>
        <color rgb="FF000000"/>
        <rFont val="Aptos"/>
        <family val="2"/>
      </rPr>
      <t>CM6:</t>
    </r>
    <r>
      <rPr>
        <sz val="11"/>
        <color rgb="FF000000"/>
        <rFont val="Aptos"/>
        <family val="2"/>
      </rPr>
      <t xml:space="preserve"> If you asked me a year ago, I would say I felt more like myself wearing my prosthetic, but now I feel more like myself not wearing a prosthetic…Honestly, I think it's just not being fearful? I don't know if fearful is the right word, but not really caring about other people's opinions or about other people, and just focusing on yourself, on how you're feeling. Because before, I felt like I used my cosmetic prosthetic kind of like a protective mechanism, and when I went out, it just made me feel more normal, and when I'm wearing it, people aren't staring at me or looking at me any type of way, and it just made me feel like everything was normal. But I think now I just care more about being comfortable, I always go back to that…Lately, I'd say within the last year, it's been barely even wearing my cosmetic prosthetic, and not really wearing a prosthetic at all. I've just felt more like myself.</t>
    </r>
  </si>
  <si>
    <r>
      <rPr>
        <b/>
        <sz val="11"/>
        <color rgb="FF000000"/>
        <rFont val="Aptos"/>
        <family val="2"/>
      </rPr>
      <t>CM1:</t>
    </r>
    <r>
      <rPr>
        <sz val="11"/>
        <color rgb="FF000000"/>
        <rFont val="Aptos"/>
        <family val="2"/>
      </rPr>
      <t xml:space="preserve"> As you look at prosthetics as the embodiment, how is that really any different than a shoe that I wear? A shoe doesn't give me embodiment, it just allows me to do things that I need to do. If I slip it on, it doesn't become part of me. If I slip my prosthetics on, it doesn't become part of me. I think, especially all the hands and stuff that we saw at [the conference] and trying to sell you one over another, I just struggle with some of that. It's not like it's the prosthetic, it's the patient now. It's like, who's got the fanciest arm out there, or the fanciest hand out there? And it's like, I have to adapt myself to use this hand.</t>
    </r>
  </si>
  <si>
    <r>
      <t>RP3:</t>
    </r>
    <r>
      <rPr>
        <sz val="11"/>
        <color rgb="FF000000"/>
        <rFont val="Aptos"/>
        <family val="2"/>
      </rPr>
      <t xml:space="preserve"> The question I wanted to ask is more of a hypothetical question. Other than function and comfort, are there other ways in which you see that prosthetics could have a more positive impact on your agency, on your ability to do the things that you would like to do, that currently is not even possible with the current technology? Thinking about the future, thinking about future directions of progress, what are some things that will help perhaps make it more meaningful in the context of agency?</t>
    </r>
  </si>
  <si>
    <r>
      <t>CM7:</t>
    </r>
    <r>
      <rPr>
        <sz val="11"/>
        <color rgb="FF000000"/>
        <rFont val="Aptos"/>
        <family val="2"/>
      </rPr>
      <t xml:space="preserve"> You're asking what, beyond function and comfort and the bare minimum, could lead to greater agency. I think it really depends on the prosthetic, right? Of, like, how much better it could get. And I think we've named some really good ones so far about sensitivity of it, strength, reliability, all of those things. I don't think it's ever going, for me at least, gonna be a thing of I owe my entire agency to this prosthetic. I think it's just a matter of will I give it a special acknowledgement if it is going above and beyond, if it truly feels like I don't have to make other adaptations, and I can just use it as a regular hand and arm? Then yeah, I would be like, ‘I'm particularly grateful for this to help me with my agency.’</t>
    </r>
  </si>
  <si>
    <r>
      <rPr>
        <b/>
        <sz val="11"/>
        <color rgb="FF000000"/>
        <rFont val="Aptos"/>
        <family val="2"/>
      </rPr>
      <t>CM5:</t>
    </r>
    <r>
      <rPr>
        <sz val="11"/>
        <color rgb="FF000000"/>
        <rFont val="Aptos"/>
        <family val="2"/>
      </rPr>
      <t xml:space="preserve"> You can have all the tools in the books, the defenses, prosthetics, or whatever. But if you don't have the will to go out, to do things, you don't do it.</t>
    </r>
  </si>
  <si>
    <r>
      <rPr>
        <b/>
        <sz val="11"/>
        <color rgb="FF000000"/>
        <rFont val="Aptos"/>
        <family val="2"/>
      </rPr>
      <t>CM5:</t>
    </r>
    <r>
      <rPr>
        <sz val="11"/>
        <color rgb="FF000000"/>
        <rFont val="Aptos"/>
        <family val="2"/>
      </rPr>
      <t xml:space="preserve"> But then there is how [the prosthesis] fits in your life. What activities you can do, and how it improves your life, which goes beyond the technical aspect. It's about the durability, it's about how much support you have. You can have a very nice device, but if you're not properly trained, you won’t manage to use it at the full potential. So many things go, in my mind, in the agency aspect. Whereas the technical, it's about the design of the prosthetic and the technical components.</t>
    </r>
  </si>
  <si>
    <r>
      <rPr>
        <b/>
        <sz val="11"/>
        <color rgb="FF000000"/>
        <rFont val="Aptos"/>
        <family val="2"/>
      </rPr>
      <t>CM6:</t>
    </r>
    <r>
      <rPr>
        <sz val="11"/>
        <color rgb="FF000000"/>
        <rFont val="Aptos"/>
        <family val="2"/>
      </rPr>
      <t xml:space="preserve"> When I think of agency for myself, it's just about control and the things that I can do. And I guess a little bit of that is aesthetics and just the way I look and things like that. But I guess more so for me, it's, physically being able to do things and the things that I do have control over. And I feel like maybe my experience would be different if my main prosthetic was a myoelectric, and I used it to complete everyday tasks, instead of just a cosmetic or a passive prosthesis that is just kind of there.</t>
    </r>
  </si>
  <si>
    <r>
      <rPr>
        <b/>
        <sz val="11"/>
        <color rgb="FF000000"/>
        <rFont val="Aptos"/>
        <family val="2"/>
      </rPr>
      <t>CM7:</t>
    </r>
    <r>
      <rPr>
        <sz val="11"/>
        <color rgb="FF000000"/>
        <rFont val="Aptos"/>
        <family val="2"/>
      </rPr>
      <t xml:space="preserve"> I also think that the idea of focusing on the prosthetic in such a heavy way as ‘Have they accepted it as part of their body?’ is very prosthetic-focused instead of person-focused. And I'll give two examples with that, you know. Do we necessarily think of limb prostheses in the same way that a person who wears glasses wears them? Do we walk around saying, has the person accepted it as part of their body now? I don't think we do that. So why is there this focus of feeling like we want to replace and think that we can replace the natural limb? The other example I'll give is, and this is more of a feminist example, but with breast cancer research and fundraising, I'm sure you guys have seen the slogan out there of ‘Save the Tatas’. And there has been some feminist pushback on that to say, if you are focused on specifically just saving breasts as a fetishized kind of thing, then instead of saying, “Save women, save women's lives.” And so I think that there has to be kind of a shift in, like, ‘Yes, we want prosthetic development, but it still needs to be very, very person-centered.’ I also think that the idea of focusing on embodiment before really working to fix all the functional issues first is kind of like putting the cart before the horse, right? Because I think to even stand a chance of somebody feeling like this could come close to a natural limb, the functional issues would have to be phenomenal. And in that case, it still may not be regarded as a true substitution for a natural limb. But that is, in my opinion, where the focus needs to be primarily, instead of ‘Are they accepting it as part of themselves yet?’</t>
    </r>
  </si>
  <si>
    <t>Opinions on necessity</t>
  </si>
  <si>
    <r>
      <rPr>
        <b/>
        <sz val="11"/>
        <color theme="1"/>
        <rFont val="Aptos"/>
        <family val="2"/>
      </rPr>
      <t>CM7:</t>
    </r>
    <r>
      <rPr>
        <sz val="11"/>
        <color theme="1"/>
        <rFont val="Aptos"/>
        <family val="2"/>
      </rPr>
      <t xml:space="preserve"> When a prosthetic doesn't live up to its promises, or regular functions, or if it glitches, especially in a really bad moment like you're carrying coffee and then you dump it all over your boss because your prosthetic glitched. It feels not only like a betrayal, but also like just a reminder. Just a kind of painful reminder, and nobody needs that. Nobody needs that. But I also think that, in terms of your question of, function and comfort, and focusing on that, I think we had, in a previous conversation, talked about how all of us wish that our prosthetics could be just at least a little bit better, ranging from a little bit better to a lot bit better, right? And I think that if they did, if they were that much better, then there might have been a line about that in our talk of agency. Maybe still a smaller line, but maybe something like, ‘I'm so grateful that I have this that helps me to blank’, right? But for the most part, it's kind of like some of the prosthetics feel a little bare minimum.</t>
    </r>
  </si>
  <si>
    <r>
      <rPr>
        <b/>
        <sz val="11"/>
        <color theme="1"/>
        <rFont val="Aptos"/>
        <family val="2"/>
      </rPr>
      <t>RP3:</t>
    </r>
    <r>
      <rPr>
        <sz val="11"/>
        <color theme="1"/>
        <rFont val="Aptos"/>
        <family val="2"/>
      </rPr>
      <t xml:space="preserve"> This is why it is complicated, because I think the current research literature really focuses on this more individual measure of success, whereas this conscious experience can encompass both. It can encompass both your experience as well as how you perceive others’ view of your success. So, this is why I think this middle layer is under-researched, and that's why we wanted to discuss this much more with you. And to follow up on your previous point, we do want to talk about not only just prosthesis use, but also when you're not using your prosthesis. How does your conscious experience relate to your limb loss and your experience in the world? What does that look like? How does success look?</t>
    </r>
  </si>
  <si>
    <t>EXPERIENCE OF DISABILITY</t>
  </si>
  <si>
    <t>Perceptions of other people</t>
  </si>
  <si>
    <r>
      <rPr>
        <b/>
        <sz val="11"/>
        <color rgb="FF000000"/>
        <rFont val="Aptos"/>
        <family val="2"/>
      </rPr>
      <t>CM7:</t>
    </r>
    <r>
      <rPr>
        <sz val="11"/>
        <color rgb="FF000000"/>
        <rFont val="Aptos"/>
        <family val="2"/>
      </rPr>
      <t xml:space="preserve"> I think that gets imposed a lot, because you're a person with a disability, you have to be this inspiring character. I've had people tell me I'm inspiring while I'm doing the most mundane tasks.</t>
    </r>
  </si>
  <si>
    <r>
      <rPr>
        <b/>
        <sz val="11"/>
        <color theme="1"/>
        <rFont val="Aptos"/>
        <family val="2"/>
      </rPr>
      <t>CM5:</t>
    </r>
    <r>
      <rPr>
        <sz val="11"/>
        <color theme="1"/>
        <rFont val="Aptos"/>
        <family val="2"/>
      </rPr>
      <t xml:space="preserve"> But do you ask for help?</t>
    </r>
  </si>
  <si>
    <r>
      <rPr>
        <b/>
        <sz val="11"/>
        <color theme="1"/>
        <rFont val="Aptos"/>
        <family val="2"/>
      </rPr>
      <t>CM4:</t>
    </r>
    <r>
      <rPr>
        <sz val="11"/>
        <color theme="1"/>
        <rFont val="Aptos"/>
        <family val="2"/>
      </rPr>
      <t xml:space="preserve"> Not often. My kids kind of know once I start dropping things.</t>
    </r>
  </si>
  <si>
    <r>
      <rPr>
        <b/>
        <sz val="11"/>
        <color theme="1"/>
        <rFont val="Aptos"/>
        <family val="2"/>
      </rPr>
      <t>CM4:</t>
    </r>
    <r>
      <rPr>
        <sz val="11"/>
        <color theme="1"/>
        <rFont val="Aptos"/>
        <family val="2"/>
      </rPr>
      <t xml:space="preserve"> I mean, in that situation, it's really weird and it is a Midwestern thing. I think in DC, you would have no problem with an extrovert asking you something or at least even making eye contact where you'd be like, could you grab these? Midwesterners are not like that. They will stay quiet. They will probably try not to make eye contact. And so then it feels a little weird to be like, “Hey, stranger, could you give me a hand?” Especially when it does seem like they're trying to avoid your eye.</t>
    </r>
  </si>
  <si>
    <r>
      <rPr>
        <b/>
        <sz val="11"/>
        <color theme="1"/>
        <rFont val="Aptos"/>
        <family val="2"/>
      </rPr>
      <t>CM4:</t>
    </r>
    <r>
      <rPr>
        <sz val="11"/>
        <color theme="1"/>
        <rFont val="Aptos"/>
        <family val="2"/>
      </rPr>
      <t xml:space="preserve"> I'm mad, I would say. For me, I find that people don't help. You can be at the store and your cherry tomatoes have fallen all over the conveyor belt and they can be watching you. Cherry tomatoes are hard to pick up regardless of what your prosthetics look like, and they'll just watch. And I know it might also be a Midwestern thing, too. There's a lot with that. But no one will say anything. No one will jump in and then that makes it more stressful for me because I'm like “Oh crap, now I'm slowing everything down” and they're all in audience watching. So there's a lot of things like that that have happened to me where I would like somebody to jump in and say “Hey, can I give you a hand?” Again, I agree with the whole use your words scenario and be an adult about it. But sometimes it is nice to be helped. Even with my family, I find they have learned that I can do most things and so they don't help when there is something that maybe I don't need to spend all of my energy doing. It would be like, but my energy would be better used some other way.</t>
    </r>
  </si>
  <si>
    <r>
      <rPr>
        <b/>
        <sz val="11"/>
        <color rgb="FF000000"/>
        <rFont val="Aptos"/>
        <family val="2"/>
      </rPr>
      <t>CM7:</t>
    </r>
    <r>
      <rPr>
        <sz val="11"/>
        <color rgb="FF000000"/>
        <rFont val="Aptos"/>
        <family val="2"/>
      </rPr>
      <t xml:space="preserve"> I don't need help so much as I need everyone to practice a little bit of patience. Whereas I know I can do this task but what I need is for you to be able to just sit for a second because it might take me just a little bit longer. But it is still kind of nerve wracking when you can feel them just kind of watching you do it a little bit slower. But sometimes, then I just twist it and I'm like, "No, you're practicing your patience. Good job."</t>
    </r>
  </si>
  <si>
    <r>
      <rPr>
        <b/>
        <sz val="11"/>
        <color rgb="FF000000"/>
        <rFont val="Aptos"/>
        <family val="2"/>
      </rPr>
      <t>CM2:</t>
    </r>
    <r>
      <rPr>
        <sz val="11"/>
        <color rgb="FF000000"/>
        <rFont val="Aptos"/>
        <family val="2"/>
      </rPr>
      <t xml:space="preserve"> When you ask me if I need help, sometimes I don't even know if I need help. One of my best answers is “I'm not really sure. Can you just wait? You know, let me give it a shot here.” That's sort of what I tell some people about. And then I have different scripts sometimes, but I feel like I'm sort of in control because I've had millions of interaction and some of these people haven't had that.</t>
    </r>
  </si>
  <si>
    <t>Asking for and receiving help</t>
  </si>
  <si>
    <r>
      <t>CM2:</t>
    </r>
    <r>
      <rPr>
        <sz val="11"/>
        <color rgb="FF000000"/>
        <rFont val="Aptos"/>
        <family val="2"/>
      </rPr>
      <t xml:space="preserve"> They always want me to have a Star Wars hand for some reason. And when I show them my hooks, you tell them I can do 100 times better with just hooks and cables than I can with electronics, they just can never seem to accept it. So that's kind of weird. And I'm sure they always want you to have a hand. So that's some of the interactions I have with people.</t>
    </r>
  </si>
  <si>
    <r>
      <rPr>
        <b/>
        <sz val="11"/>
        <color theme="1"/>
        <rFont val="Aptos"/>
        <family val="2"/>
      </rPr>
      <t>CM4:</t>
    </r>
    <r>
      <rPr>
        <sz val="11"/>
        <color theme="1"/>
        <rFont val="Aptos"/>
        <family val="2"/>
      </rPr>
      <t xml:space="preserve"> Totally agree with you there. That is the thing that I get out of this, too.</t>
    </r>
  </si>
  <si>
    <r>
      <rPr>
        <b/>
        <sz val="11"/>
        <color theme="1"/>
        <rFont val="Aptos"/>
        <family val="2"/>
      </rPr>
      <t>CM5:</t>
    </r>
    <r>
      <rPr>
        <sz val="11"/>
        <color theme="1"/>
        <rFont val="Aptos"/>
        <family val="2"/>
      </rPr>
      <t xml:space="preserve"> Outside your family. The supermarket situation.</t>
    </r>
  </si>
  <si>
    <r>
      <rPr>
        <b/>
        <sz val="11"/>
        <color theme="1"/>
        <rFont val="Aptos"/>
        <family val="2"/>
      </rPr>
      <t>RP2:</t>
    </r>
    <r>
      <rPr>
        <sz val="11"/>
        <color theme="1"/>
        <rFont val="Aptos"/>
        <family val="2"/>
      </rPr>
      <t xml:space="preserve"> Yeah, I found myself in trying to write these summary points, I noticed that too. There are a lot of different opinions on that and maybe it was very situational, depending on what was happening and who else was around, and that really had an impact on on how people felt about it.</t>
    </r>
  </si>
  <si>
    <r>
      <rPr>
        <b/>
        <sz val="11"/>
        <color theme="1"/>
        <rFont val="Aptos"/>
        <family val="2"/>
      </rPr>
      <t>CM4:</t>
    </r>
    <r>
      <rPr>
        <sz val="11"/>
        <color theme="1"/>
        <rFont val="Aptos"/>
        <family val="2"/>
      </rPr>
      <t xml:space="preserve"> In general, you just kind of have the additional "people are different" aspect, because if you look at these points here, they kind of have a negative connotation of how we're bothered by people. But I do think sometimes I try to take a bit more of a positive look on it. I appreciate if somebody asks me about it because at least they're thinking about it, and they're asking for education on what's going on rather than just like looking, or trying not to look and just scurrying away.</t>
    </r>
  </si>
  <si>
    <r>
      <rPr>
        <b/>
        <sz val="11"/>
        <color theme="1"/>
        <rFont val="Aptos"/>
        <family val="2"/>
      </rPr>
      <t>CM2:</t>
    </r>
    <r>
      <rPr>
        <sz val="11"/>
        <color theme="1"/>
        <rFont val="Aptos"/>
        <family val="2"/>
      </rPr>
      <t xml:space="preserve"> Yeah, that's true, CM4, for sure.</t>
    </r>
  </si>
  <si>
    <r>
      <rPr>
        <b/>
        <sz val="11"/>
        <color rgb="FF000000"/>
        <rFont val="Aptos"/>
        <family val="2"/>
      </rPr>
      <t>CM6:</t>
    </r>
    <r>
      <rPr>
        <sz val="11"/>
        <color rgb="FF000000"/>
        <rFont val="Aptos"/>
        <family val="2"/>
      </rPr>
      <t xml:space="preserve"> I can definitely relate with you, CM1. I was pretty young when I lost my arm and it also happened to be my dominant arm, which is my right arm. So I had to relearn my whole entire life on top of just processing [this] really big transition on top of having to go through the trauma of losing an arm and being so young. I feel like my self esteem was definitely something that took me a long time to gain back. But in the beginning, I just remember being very angry and almost mad that I was alive…I feel like I was resentful that I was able to walk away alive. But as the years have gone by I've definitely been able to do a lot of healing and just inner self work. And just time as well, I feel like has helped me to now look at that moment and I’m grateful that I'm alive. And then I'm here to tell my story, and that life goes on. Because being 22 years old, I literally thought it was the end of my life, that I couldn't go back to school, I wouldn't be able to drive, I wouldn't be able to do anything. And now being 26 years old , I went back to school, I got my master's in business administration last year. I started driving like 3 months after the car accident because I was just like ‘I can't let this affect the rest of my life’. And it's about to be 4 years in August. I feel like especially within this last year, I've really been able to find joy doing the things that I used to love to do, while it might not be in the same way I used to before, I've really learned that life is still beautiful, and it's worth living. Just because I'm missing a part of my body doesn't make me any less whole than somebody that's able bodied.</t>
    </r>
  </si>
  <si>
    <r>
      <rPr>
        <b/>
        <sz val="11"/>
        <color rgb="FF000000"/>
        <rFont val="Aptos"/>
        <family val="2"/>
      </rPr>
      <t>CM4:</t>
    </r>
    <r>
      <rPr>
        <sz val="11"/>
        <color rgb="FF000000"/>
        <rFont val="Aptos"/>
        <family val="2"/>
      </rPr>
      <t xml:space="preserve"> I've always been a person that does everything. Like, if it needs to be done, I do it, I do it myself, it's not a problem. So after everything happened, and becoming a quadruple amputee, so all of my appendages have some form of prosthetic or something on them, I still have a difficulty accepting the disabled label. Because to myself I still do all of the things. And I've made it a point to get the prosthetics that will help me do that. I mean, I know I fit under that definition, but in my mind I don't really consider myself disabled in that way. It's kind of like a duality of ‘I know I am, but I'm not.’ I mean, maybe I still need to come to grips with it and accept it. I'm definitely not letting it stop me from doing things.</t>
    </r>
  </si>
  <si>
    <r>
      <rPr>
        <b/>
        <sz val="11"/>
        <color theme="1"/>
        <rFont val="Aptos"/>
        <family val="2"/>
      </rPr>
      <t>CM1:</t>
    </r>
    <r>
      <rPr>
        <sz val="11"/>
        <color theme="1"/>
        <rFont val="Aptos"/>
        <family val="2"/>
      </rPr>
      <t xml:space="preserve"> When I think about what I went through, I was probably protected living in small towns growing up in the Northwest. I never really saw a lot of disabled people. And the people that I did see that was disabled, my personality was, I really didn't want to have anything to do with them. I didn't want to be around them. And then all of a sudden, I became one of those people that I didn't like to be around. And in talking to a lot of amputees with Skills for Life over 20 years, I think I'm the exception rather than the rule. But I had a terrible, terrible time with self-perception. I hated myself, I hated everybody else. I hated God. I tried suicide attempts many times and I was never that guy before. It was a spiritual thing that I went through. I had quit church. I had quit everything. I had my business that I walked to in the morning, and I could boss people around, and I would go home and go to bed, did that for years. I was invited to come back to church again. He was talking about a book Search for Significance and through reviewing this book I found out that my significance was in my hands, that my hand was who that I was. And when I lost them I lost any significance that I had. And at that time at the beginning, I didn't know how to use prosthetics, I didn't know how to do live on my own or any of that stuff. And I found out with a relationship with Christ that he was my dependence. He was my significance and once I learned that and started appropriating it into my life, my life changed, my self-perception changed. But that took almost 5 years to do. I would hide from other people. I didn't want to be around other people. I didn't want to go out in public. And now I don't care. I am in a 35 year marriage. I'm the one that's more relational than my wife. I want to go out in the public, and go out and and visit people and meet with people. So my life has really changed the way it started out as an amputee, and the way it is now.</t>
    </r>
  </si>
  <si>
    <r>
      <rPr>
        <b/>
        <sz val="11"/>
        <color theme="1"/>
        <rFont val="Aptos"/>
        <family val="2"/>
      </rPr>
      <t>RP2:</t>
    </r>
    <r>
      <rPr>
        <sz val="11"/>
        <color theme="1"/>
        <rFont val="Aptos"/>
        <family val="2"/>
      </rPr>
      <t xml:space="preserve"> Thank you for sharing that.</t>
    </r>
  </si>
  <si>
    <r>
      <rPr>
        <b/>
        <sz val="11"/>
        <color theme="1"/>
        <rFont val="Aptos"/>
        <family val="2"/>
      </rPr>
      <t>CM4:</t>
    </r>
    <r>
      <rPr>
        <sz val="11"/>
        <color theme="1"/>
        <rFont val="Aptos"/>
        <family val="2"/>
      </rPr>
      <t xml:space="preserve"> I agree with that, too. That was kind of my situation also, middle age. And and you know, I'm only 4, 5 years into this. So yeah, it was a bad situation that they didn't expect me really to live through. And I did. So. Ta-da! Here I am.</t>
    </r>
  </si>
  <si>
    <r>
      <rPr>
        <b/>
        <sz val="11"/>
        <color theme="1"/>
        <rFont val="Aptos"/>
        <family val="2"/>
      </rPr>
      <t>CM1:</t>
    </r>
    <r>
      <rPr>
        <sz val="11"/>
        <color theme="1"/>
        <rFont val="Aptos"/>
        <family val="2"/>
      </rPr>
      <t xml:space="preserve"> I attend the conferences, and we talk about that. That seems to be the more general rule of how you live through that rather than what I went through.</t>
    </r>
  </si>
  <si>
    <t>Adjustment to limb difference</t>
  </si>
  <si>
    <t>Self-perception</t>
  </si>
  <si>
    <r>
      <rPr>
        <b/>
        <sz val="11"/>
        <color rgb="FF000000"/>
        <rFont val="Aptos"/>
        <family val="2"/>
      </rPr>
      <t>CM2:</t>
    </r>
    <r>
      <rPr>
        <sz val="11"/>
        <color rgb="FF000000"/>
        <rFont val="Aptos"/>
        <family val="2"/>
      </rPr>
      <t xml:space="preserve"> There's the physical part of being able to do things like CM1 said. For me doing things with my arms, initially I rejected the whole idea of doing things without my arms. I just thought that was crazy, that I would have to use my feet to feed myself or wash myself, or anything like that. But I was 17, so I was really determined to use my prosthetics and initially, I couldn't really do much with them. Maybe it took me years to really get good at using them. And then I was like CM1, I just wouldn't take my arms off. I would just wear them day and night. Last few years it's gotten more difficult for me to wear arms. As I've gone through the years and met a lot of people who were born without arms and used their feet for everything, and watched them eat a sandwich in a restaurant, or watch them draw a picture with their toes, I've gotten a lot more comfortable of not wearing my arms and just doing what I can do with my feet. I've gone through periods of time when my shoulder hurt so much, or I had some injury where I had to do that, I had no choice. So I learned to do more things without my arms.</t>
    </r>
  </si>
  <si>
    <t>PROSTHESIS USE</t>
  </si>
  <si>
    <t>Different patterns of use</t>
  </si>
  <si>
    <t>Definitions of success with a prosthesis</t>
  </si>
  <si>
    <r>
      <rPr>
        <b/>
        <sz val="11"/>
        <color theme="1"/>
        <rFont val="Aptos"/>
        <family val="2"/>
      </rPr>
      <t>RP2:</t>
    </r>
    <r>
      <rPr>
        <sz val="11"/>
        <color theme="1"/>
        <rFont val="Aptos"/>
        <family val="2"/>
      </rPr>
      <t xml:space="preserve"> We've had a lot of conversations in this group about, like, ‘Sometimes my prosthesis works for me, sometimes it doesn't. Maybe sometimes I understand why it's working, sometimes I don't.' And those are all important questions to ask. Researchers do ask those kinds of questions, but a lot of times it's in a very controlled lab setting, and isn't necessarily being translated to ‘What does this look like in the real world?’…Can we relate these very fundamental measurements of how people are using the prosthesis to something that actually is a bit more noticeable or impactful on their daily life?</t>
    </r>
  </si>
  <si>
    <t>Situational dependence of success</t>
  </si>
  <si>
    <r>
      <rPr>
        <b/>
        <sz val="11"/>
        <color rgb="FF000000"/>
        <rFont val="Aptos"/>
        <family val="2"/>
      </rPr>
      <t>CM6:</t>
    </r>
    <r>
      <rPr>
        <sz val="11"/>
        <color rgb="FF000000"/>
        <rFont val="Aptos"/>
        <family val="2"/>
      </rPr>
      <t xml:space="preserve"> For me, I feel like it depends on the situation. I was just in Colombia and everybody there is very hospitable, very nice, everybody just wants to always do stuff for you. At this point, I'm very used to opening up all my water bottles or whatever it is and I kind of like doing that. Because in the beginning, when I first became an amputee, that was something I struggled with so I feel a little bit of joy and a sense of independence when I get to do that. But, for example, when I'm in Colombia, I just know if I'm with my uncle, my aunt, my cousin, whoever, they're gonna snatch the bottle from me and not let me open it and be like, ‘Here, here', and won't even give me a second to try to open it. Just because I feel like it's more so the culture there, too, is a little bit different. But when I'm there, I don't feel offended or like, ‘No, I want to do it.’ It's almost like ‘Okay, yeah, I'll let y'all do it.’ Whereas here, and for example, my parents, they pretty much let me try to do whatever I think I can do, whether it's opening a water bottle, or getting something out of a jar or something, and then if they see that I'm struggling, they'll be like, ‘Here, let me help you, or do you want some help?’ So yeah, I feel like it kind of just depends on the person and maybe the situation as well. For example, I can't use a knife by myself, like if I go to a restaurant and I get some steak, I physically myself can't cut up the steak with my cosmetic prosthetic or without wearing a prosthetic. I mean, that's not something that would make me feel independent by doing because I really can't do it. So I don't have an issue with somebody else doing that for me. But yeah, I feel like it just depends on the situation and maybe also the cultural context of where you are. Like I said, in Colombia, everybody goes out of their way to do everything for you. Whereas here, I feel like people kind of give you the space to be able to see if you need help, and for you to ask for help, if that makes sense.</t>
    </r>
  </si>
  <si>
    <t>Relationship with prosthetists</t>
  </si>
  <si>
    <r>
      <rPr>
        <b/>
        <sz val="11"/>
        <color theme="1"/>
        <rFont val="Aptos"/>
        <family val="2"/>
      </rPr>
      <t>CM7:</t>
    </r>
    <r>
      <rPr>
        <sz val="11"/>
        <color theme="1"/>
        <rFont val="Aptos"/>
        <family val="2"/>
      </rPr>
      <t xml:space="preserve"> I am very used to you know, I don't wear a prosthetic, and I just walk around and live my life. And in situations, I never know if somebody's going to outright reach out and touch my arm, right?  But I was so shocked when I went to my prosthetist, they just immediately were like, "Yep, here we go, touchy-touchy". And it's very interesting, right? And I just wonder what's the kind of training involved there? Are you supposed to ask first, or this or that. So, I think I'm getting into the really nitty-gritty here, but I'd be curious to get more information on what the training is now, and how we could suggest any kind of changes or improvements for patient comfort.</t>
    </r>
  </si>
  <si>
    <r>
      <rPr>
        <b/>
        <sz val="11"/>
        <color rgb="FF000000"/>
        <rFont val="Aptos"/>
        <family val="2"/>
      </rPr>
      <t>CM6:</t>
    </r>
    <r>
      <rPr>
        <sz val="11"/>
        <color rgb="FF000000"/>
        <rFont val="Aptos"/>
        <family val="2"/>
      </rPr>
      <t xml:space="preserve"> I have to usually wear a harness to keep up my prosthetic. And so, in the beginning, immediately, I noticed that that was something that was really bothering me because of the friction. It goes underneath my arm, and it would really rub the in my armpit and it would literally make me bleed and cut me, and it was very uncomfortable. And so the prosthesist I had at the time, he was very responsive to my needs. He was trying to see if he could use the suction system instead of having the harness, and he really thought he could do it, and I think I probably went to 5 or 6 fittings to try to get it done. And so I had very high expectations that it was gonna work, and I think he also had some high expectations that that would work, and he was very persistent, because he knew how important it was to me. We did a ton of fittings over a lot of months, and I was so excited when I finally got the final one. But even when I received it, there was already a couple of issues with it. Even just putting it on was so much harder than putting on the regular one with the harness. And then after spending all this time and these past few months going to appointments and getting all of this, when I finally did receive the final one, it didn't even work. Like, the suction was lost really fast and then if it did stay, it would just slowly start going down. And so I feel like I had such high expectations for that, and almost very let down when I realized that that it wasn't possible, and I think the prosthetist was trying to be hopeful and was really trying to be positive and give me what I wanted. Maybe he really did think he could do it, I don't know, but he just had me thinking that it was gonna be a 100% thing that could be done, and really had my hopes up. Maybe he should have been more transparent and been like, "There could be, after all this time and everything that I've done, there could still be a chance that this is not gonna be the best option for you, but still, I'm willing to try." But I feel like he was more so coming at me and telling me that it was gonna 100% be something that would work for me, and that it would improve my prosthetic experience. I was very disappointed and I think I'm pretty sure I went home and cried that day after that fitting and it didn't work out…As you know, I really care about the aesthetics of stuff, so the straps with cute little outfits and stuff, I was so excited to not have the straps. And it was also earlier on into my amputee journey, and so I feel like it was a really big disappointment for me, and I feel like that could have been prevented if he had been a little bit more transparent of what the outcome would be, and not what he or I wanted it to be, ideally.</t>
    </r>
  </si>
  <si>
    <t>Access to devices</t>
  </si>
  <si>
    <t>TECHNICAL ADVANCEMENT IN PROSTHETICS</t>
  </si>
  <si>
    <t>End-user priorities</t>
  </si>
  <si>
    <t>MESSAGES FOR DEVELOPERS</t>
  </si>
  <si>
    <t>Degree of interaction</t>
  </si>
  <si>
    <t>Device naming</t>
  </si>
  <si>
    <t>Prosthesis as a tool</t>
  </si>
  <si>
    <t>Person-centered language</t>
  </si>
  <si>
    <t>Agency of the user</t>
  </si>
  <si>
    <t>Aligning priorities</t>
  </si>
  <si>
    <t>APPENDIX 2</t>
  </si>
  <si>
    <t>This table presents selected quotes from our team discussions; it is not a comprehensive record of everything that was discussed. The quotes are organized into primary sections and subsections to illustrate different team members' perspectives on related topics. These sections do not map directly onto the recommendations given in the main text, as some recommendations encompass multiple topics. Some quotes have been lightly edited for clarity or to remove personally identifiable information, while preserving the original intent behind the statement. All quotes have been anonymized (CM=community member, RP = researcher/prosthetist; numeric identifiers do not indicate author order).</t>
  </si>
  <si>
    <t>Table of Contents (click to navigate)</t>
  </si>
  <si>
    <r>
      <rPr>
        <b/>
        <sz val="11"/>
        <color rgb="FF000000"/>
        <rFont val="Aptos"/>
        <family val="2"/>
      </rPr>
      <t>CM2:</t>
    </r>
    <r>
      <rPr>
        <sz val="11"/>
        <color rgb="FF000000"/>
        <rFont val="Aptos"/>
        <family val="2"/>
      </rPr>
      <t xml:space="preserve"> I felt so bad for the last two times that I tried to get new arms. It was so embarrassing for these guys who were supposed to be the best there are, and they spent so much time and energy making these prosthetics. When they didn't work, I don't know if I felt worse for them than I did for myself. I mean, it was so sad. You know, it's like, you guys had so much hope, and confidence, and it just destroyed their…You know, it's like they couldn't do it at all, and they ended up blaming me. And I was like, ‘Hey how come the last 50 years worked, and all of a sudden you guys can't do it?’ It's like, it's not me, it's you. And I'm sorry that you're just not up to it, but it takes a special… there's not everyone can do that. Prosthetic care at the level that some of us have to have it, especially with a shoulder disarticulation. It's just a very few people that can really make a socket that works.</t>
    </r>
  </si>
  <si>
    <r>
      <t>CM4:</t>
    </r>
    <r>
      <rPr>
        <sz val="11"/>
        <color rgb="FF000000"/>
        <rFont val="Aptos"/>
        <family val="2"/>
      </rPr>
      <t xml:space="preserve"> I would be curious to see what the difference between a prosthetist's point of view and more of the mechanical engineer that's designing it before it gets to the prosthetist would have in regards to the embodiment aspect. I should have asked my prosthetist, I was just there yesterday. But I've never heard any of them say anything anywhere near embodiment. I think they're very frank with what you can expect and not expect out of whatever you're getting from them. They want to do as much as they can, but I've never been led when I go there to believe that they're trying to make something that I would consider a body part. So I wonder if the whole embodiment thing is more of a word that the mechanical engineers are using as a goal? And as you're improving things and working on things, you have to have a goal, and to set it as a lofty one makes sense, because you're always changing and developing. But just like CM2 said, for it to be a body part, he would really like for his arm to just pop out and grow back. And I kind of see that as the only way that embodiment could happen, because for the most of us, we know what it was like to have that piece of our body, and the expectations that we have for those body parts. So short of them actually creating an arm that we can move with just the thought of our body, and even just the charging of it and everything, if it was part of my body, I don't feel like I would need to plug it in at night. Just the little things like that. And so, when we started talking about embodiment, it was just a surprise to me because I'd never even expected that, or thought of it, and in my experience, no one had presented it as such. That was not an expectation I had, and I didn't really feel like anyone around me did either.</t>
    </r>
  </si>
  <si>
    <r>
      <t>CM1:</t>
    </r>
    <r>
      <rPr>
        <sz val="11"/>
        <color rgb="FF000000"/>
        <rFont val="Aptos"/>
        <family val="2"/>
      </rPr>
      <t xml:space="preserve"> I can relate to what CM4 is talking about. Yep.</t>
    </r>
  </si>
  <si>
    <r>
      <t>CM7:</t>
    </r>
    <r>
      <rPr>
        <sz val="11"/>
        <color rgb="FF000000"/>
        <rFont val="Aptos"/>
        <family val="2"/>
      </rPr>
      <t xml:space="preserve"> CM5, I really appreciate you speaking up, because that's not easy to do when you feel like the entire conversation is doing something else. I'm just gonna speak for myself. I don't think that I'm rejecting prosthetics completely. One of the main goals with the creation of this group is trying to gather ideas so that we can provide the creators of prosthetics better ways and things to focus on, on how to make prosthetics better. That's the only thing. So it's constructive criticism. Not to say we don't need prosthetics, or we don't need this, it's just to say it could be better, and we want to help them get there.</t>
    </r>
  </si>
  <si>
    <r>
      <rPr>
        <b/>
        <sz val="11"/>
        <color rgb="FF000000"/>
        <rFont val="Aptos"/>
        <family val="2"/>
      </rPr>
      <t>CM2:</t>
    </r>
    <r>
      <rPr>
        <sz val="11"/>
        <color rgb="FF000000"/>
        <rFont val="Aptos"/>
        <family val="2"/>
      </rPr>
      <t xml:space="preserve"> I've always thought of it like a tool, like pair of vice grips or sporting equipment, golf club, some kind of tool…And there's a whole different visual control as opposed to touch. I'm doing it with my eye, not with my hand. So it's like that's the reason why I use a hook, because I can see what the hook is holding. I cannot do that with a hand. I can't pick up a dime with a prosthetic hand. I can pick it up with a hook. But there's a lot of different tactile sensations that are nothing like having an arm. They're uncomfortable for the most part, and for someone like CM1 or myself with very high upper limb prosthetics, there's this balance between comfort and control where you have to have your harness tight enough so that your arms work, but you have to have some give so you can still breathe and move around. Flexibility, and all of that. So it's a very delicate balance between all of that and most of those tactile sensations do not feel like an arm, for sure. They feel totally different. It's like you're using a puppet or something crazy. You're pulling on a bunch of strings to make things work in a body-powered arm. So it's a very remote kind of sensation, too. You don't have any direct connection, except for your eye.</t>
    </r>
  </si>
  <si>
    <r>
      <t>CM4:</t>
    </r>
    <r>
      <rPr>
        <sz val="11"/>
        <color theme="1"/>
        <rFont val="Aptos"/>
        <family val="2"/>
      </rPr>
      <t xml:space="preserve"> Well, it's harder to get by in life without the lower. Because you're either in a wheelchair, or you're stuck in that spot, and you have to figure out how am I gonna get somewhere? Whereas I'm lucky enough to have a good amount of my arms and some fingers, so I can go without the upper and still get a good amount of whatever I want to do done. I'm similar to CM5. I don't tend to wear them at home. It gets sweaty and gross and heavy, and so sometimes when I get home, I just want it off for the ease. Now, there are times when I'm doing something that it would be a lot easier had I left it on, but then it's a whole other effort of, like, well, I'm not gonna put it back on just for that one thing. So I just kind of make do.</t>
    </r>
  </si>
  <si>
    <r>
      <rPr>
        <b/>
        <sz val="11"/>
        <color rgb="FF000000"/>
        <rFont val="Aptos"/>
        <family val="2"/>
      </rPr>
      <t>CM7:</t>
    </r>
    <r>
      <rPr>
        <sz val="11"/>
        <color rgb="FF000000"/>
        <rFont val="Aptos"/>
        <family val="2"/>
      </rPr>
      <t xml:space="preserve"> So if I'm hearing you right, would that be to say that some other two bigger factors for you both, and please correct me if I'm wrong, would be the success of the task that you're trying to do?</t>
    </r>
  </si>
  <si>
    <r>
      <rPr>
        <b/>
        <sz val="11"/>
        <color rgb="FF000000"/>
        <rFont val="Aptos"/>
        <family val="2"/>
      </rPr>
      <t>CM2:</t>
    </r>
    <r>
      <rPr>
        <sz val="11"/>
        <color rgb="FF000000"/>
        <rFont val="Aptos"/>
        <family val="2"/>
      </rPr>
      <t xml:space="preserve"> Yes.</t>
    </r>
  </si>
  <si>
    <r>
      <rPr>
        <b/>
        <sz val="11"/>
        <color rgb="FF000000"/>
        <rFont val="Aptos"/>
        <family val="2"/>
      </rPr>
      <t>CM7:</t>
    </r>
    <r>
      <rPr>
        <sz val="11"/>
        <color rgb="FF000000"/>
        <rFont val="Aptos"/>
        <family val="2"/>
      </rPr>
      <t xml:space="preserve"> And maybe the ability to do it by yourself? Do you do it independently, without any other assistance?</t>
    </r>
  </si>
  <si>
    <r>
      <rPr>
        <b/>
        <sz val="11"/>
        <color rgb="FF000000"/>
        <rFont val="Aptos"/>
        <family val="2"/>
      </rPr>
      <t>CM1:</t>
    </r>
    <r>
      <rPr>
        <sz val="11"/>
        <color rgb="FF000000"/>
        <rFont val="Aptos"/>
        <family val="2"/>
      </rPr>
      <t xml:space="preserve"> We cannot measure our success by an able-bodied person, what they can do. We measure our success by what we can do. And feel good about that.</t>
    </r>
  </si>
  <si>
    <r>
      <rPr>
        <b/>
        <sz val="11"/>
        <color rgb="FF000000"/>
        <rFont val="Aptos"/>
        <family val="2"/>
      </rPr>
      <t>CM2:</t>
    </r>
    <r>
      <rPr>
        <sz val="11"/>
        <color rgb="FF000000"/>
        <rFont val="Aptos"/>
        <family val="2"/>
      </rPr>
      <t xml:space="preserve"> In a sense, I'm only measuring against my own performance, RP2. And that's because there's very few people that are like us.</t>
    </r>
  </si>
  <si>
    <r>
      <rPr>
        <b/>
        <sz val="11"/>
        <color rgb="FF000000"/>
        <rFont val="Aptos"/>
        <family val="2"/>
      </rPr>
      <t>CM1:</t>
    </r>
    <r>
      <rPr>
        <sz val="11"/>
        <color rgb="FF000000"/>
        <rFont val="Aptos"/>
        <family val="2"/>
      </rPr>
      <t xml:space="preserve"> Right.</t>
    </r>
  </si>
  <si>
    <r>
      <rPr>
        <b/>
        <sz val="11"/>
        <color rgb="FF000000"/>
        <rFont val="Aptos"/>
        <family val="2"/>
      </rPr>
      <t>CM2:</t>
    </r>
    <r>
      <rPr>
        <sz val="11"/>
        <color rgb="FF000000"/>
        <rFont val="Aptos"/>
        <family val="2"/>
      </rPr>
      <t xml:space="preserve"> I could say I could measure my performance against CM1, and I'm pretty sure I'm pretty close to him in a lot of different ways. Same thing, when I was a kid, I tried to check my own oil in my car. Just getting the hood to go up and getting the latch would be such an effort that things like that just weren't worth it. But back to the reward part, if I want to eat my dinner conveniently having my hook, having my arm work and being able to pick my food up and put it in my mouth with my fork consistently, that's…I don't know, sometimes I drop the fork, and sometimes I drop the food, but I'm pretty happy with being able to feed myself. I'm really happy with being able to put my clothes on much more easily with my arms on. Going to the bathroom is 100% easier with arms than it is without arms. So certain things, I just get really rewarded for wearing the arms, and that overcomes any of the other things like discomfort, pain, appearance, problems with reliability, all of that stuff, just fades into the background if I'm getting the job accomplished. And like CM1 said, I'm always improving my ability to use my arms, just like I'm trying to make my golf game better or something.</t>
    </r>
  </si>
  <si>
    <r>
      <rPr>
        <b/>
        <sz val="11"/>
        <color rgb="FF000000"/>
        <rFont val="Aptos"/>
        <family val="2"/>
      </rPr>
      <t>CM6:</t>
    </r>
    <r>
      <rPr>
        <sz val="11"/>
        <color rgb="FF000000"/>
        <rFont val="Aptos"/>
        <family val="2"/>
      </rPr>
      <t xml:space="preserve"> My answer's probably a little bit different than the rest of the group because I mostly wear my cosmetic prosthesis…I think it's measured in success if I wear it for whatever duration of time, and it's comfortable. It doesn't hurt my back. And then I feel like for me, this is probably different than other people, but just aesthetically there's some outfits that I like the way it looks better whenever I am wearing my prosthetic. I know that's just my own personal preference, but I feel like that could be a metric of how I measure the prosthetic. And this is also kind of random and doesn't really apply to everybody, but I usually have my nails done, so then I always try to match it on my cosmetic prosthetic as well. So I feel like if I have a good match that matches my actual hand, I feel good about it. But yeah, I feel like I always go back to this, but comfort is my number one thing when it comes to it, and I feel like if I can wear it and be comfortable, it's not bothering me when I take it off, I don't have any cuts or any soreness, then for me that equates to success.</t>
    </r>
  </si>
  <si>
    <r>
      <rPr>
        <b/>
        <sz val="11"/>
        <color rgb="FF000000"/>
        <rFont val="Aptos"/>
        <family val="2"/>
      </rPr>
      <t>CM7:</t>
    </r>
    <r>
      <rPr>
        <sz val="11"/>
        <color rgb="FF000000"/>
        <rFont val="Aptos"/>
        <family val="2"/>
      </rPr>
      <t xml:space="preserve"> Are we talking about first-person measuring of success? Like, how are we measuring our success, or how others are measuring our success? Because this goes back to what we've been talking about all along, those can be wildly different.</t>
    </r>
  </si>
  <si>
    <r>
      <t>CM7:</t>
    </r>
    <r>
      <rPr>
        <sz val="11"/>
        <color rgb="FF000000"/>
        <rFont val="Aptos"/>
        <family val="2"/>
      </rPr>
      <t xml:space="preserve"> We talked a lot about agency as a person versus prosthetics being tools of agency. We also talked a lot about what is coming out of prosthetics engineering at this point? How there's a lot of, I'm gonna say ego, in saying ‘I'm giving you agency by giving you this prosthetic.’ And so it's a little bit odd, a little uncomfortable for me, at least. And then the ego comes in place with some of the names, like the Hero arm, the Zeus, the this and that. Take it down a little bit and make sure that we see that it's the clients that we're really focusing on, and not so much the incredible nature of the prosthetic. That the clients retain the power of agency, and that prosthetics remain a tool of that agency.</t>
    </r>
  </si>
  <si>
    <r>
      <rPr>
        <b/>
        <sz val="11"/>
        <color rgb="FF000000"/>
        <rFont val="Aptos"/>
        <family val="2"/>
      </rPr>
      <t>CM5:</t>
    </r>
    <r>
      <rPr>
        <sz val="11"/>
        <color rgb="FF000000"/>
        <rFont val="Aptos"/>
        <family val="2"/>
      </rPr>
      <t xml:space="preserve"> You rely a lot on the prosthetist to tell you what's good for you, but it’s a lot his or her opinion and it's not always scientific. I mean, if you do your own research later, you may get to another answer. I just wanted to bring this up. We are very dependent on one person, the prosthetist. It's a very unequal relationship. And sometimes it's not about money. That's the point I want to make. The prosthetist's choice can be based on their experience, and not reflect the barriers like cost. It's just because they know better that system, or their personal opinion of that system is the one that they tend to impose.</t>
    </r>
  </si>
  <si>
    <r>
      <rPr>
        <b/>
        <sz val="11"/>
        <color rgb="FF000000"/>
        <rFont val="Aptos"/>
        <family val="2"/>
      </rPr>
      <t>CM7:</t>
    </r>
    <r>
      <rPr>
        <sz val="11"/>
        <color rgb="FF000000"/>
        <rFont val="Aptos"/>
        <family val="2"/>
      </rPr>
      <t xml:space="preserve"> It's so hard to get the new [prosthetic], right? Whether it's I have to qualify for it, I have to do the insurance stuff, or it's really expensive, or I'm gonna have to practice for, I don't know, at least a year or something with the new device to even see if this is gonna be better and more functional for me. And so, there's this incredible ask to try something new on so many different levels and I think that also builds in a little bit of a reticence to try the new things…With my recent prosthetic that I got, you work with people who are absolutely wonderful, and you know they're doing their best, and they're very well-intentioned and all this, and you pay the money, and you do the thing. And when you have that, when you finally get it and it's not as good as you thought it was gonna be, it's really devastating. I think that's not valued enough by the engineering community. It is devastating to put that much energy, time, money, hope, which is the most valuable of all resources, into something new and not have it pan out.</t>
    </r>
  </si>
  <si>
    <r>
      <rPr>
        <b/>
        <sz val="11"/>
        <color rgb="FF000000"/>
        <rFont val="Aptos"/>
        <family val="2"/>
      </rPr>
      <t>CM7:</t>
    </r>
    <r>
      <rPr>
        <sz val="11"/>
        <color rgb="FF000000"/>
        <rFont val="Aptos"/>
        <family val="2"/>
      </rPr>
      <t xml:space="preserve"> It kind of feels a little ridiculous to think that something could replace a natural limb.  And I'm gonna go a little hard here. I think that there is a little bit of scientific ego that gets in the way with that, and that's where the push for embodiment comes in. A Frankensteinian fetish, if you will, that there is an ability, that there is a way to fully replace a natural limb. I can't speak for everybody like this, but in my opinion, I don't expect that for myself. And I feel like that's probably the healthier thing to do, to say that I accept my body as it is now, and now I'm looking for tools in order to focus on living it the best that I can.</t>
    </r>
  </si>
  <si>
    <r>
      <t>RP2:</t>
    </r>
    <r>
      <rPr>
        <sz val="11"/>
        <color rgb="FF000000"/>
        <rFont val="Aptos"/>
        <family val="2"/>
      </rPr>
      <t xml:space="preserve">  So one thing CM7 actually said a little bit earlier is the idea of putting the cart before the horse. I think this was in reference to prioritizing embodiment over function. I think one argument that a researcher might make is that the function isn't there because the embodiment isn't there, and so that's why we should focus on embodiment. You may all have a different view on that, but I guess that's my question to you. If I were to make that argument to you, what would you respond?</t>
    </r>
  </si>
  <si>
    <r>
      <rPr>
        <b/>
        <sz val="11"/>
        <color rgb="FF000000"/>
        <rFont val="Aptos"/>
        <family val="2"/>
      </rPr>
      <t>CM6:</t>
    </r>
    <r>
      <rPr>
        <sz val="11"/>
        <color rgb="FF000000"/>
        <rFont val="Aptos"/>
        <family val="2"/>
      </rPr>
      <t xml:space="preserve"> I can continue to still use my prosthetic, and see the benefits of using it and also the negatives. Being like, okay this can help me for X, Y, and Z things, while also being uncomfortable weighing, a lot and making my back hurt. Two things can be true at once. And just because it doesn't feel like it's part of me or an extended part of my limb or something, it's not deterring me from wanting to use it or just giving up on prosthetics altogether.</t>
    </r>
  </si>
  <si>
    <r>
      <t>CM4:</t>
    </r>
    <r>
      <rPr>
        <sz val="11"/>
        <color rgb="FF000000"/>
        <rFont val="Aptos"/>
        <family val="2"/>
      </rPr>
      <t xml:space="preserve"> To me, it seems like the whole idea of embodiment is maybe the people that are developing and studying need a goal, and they came up with a word for what they want it to be. Primarily being people who probably have their limbs, they're probably also trying to figure out if they were in this situation, what they would want out of their work, and what they're developing, and what their highest goal would be. And I don't know that I believe that to be something realistic because of just the way the implements are. I mean, obviously technology has improved, and so with each version of things, it becomes more natural. We do have myoelectrics, so I can move my muscles and have my hook open, but I don't have the sense of feeling in the hook, so I don't really consider that the same as my regular limb. But also I didn't choose to lose my limbs, so it wasn't like I was going to go, ‘Oh, hey, I'll replace this with something that will be the same.’ I lost my limbs, and am constantly just looking out there for what can help me get what I need done and in the easiest, most natural way. I don't believe I ever expected that to feel like it was part of my body. Just like I don't think my shoe is part of my body, or my glasses, same thing, you know? We're lucky to have the technology and the ability, especially if we can get everything and pay for everything. But I don't think embodiment is the best word, and maybe not the best goal from the patient side of it. Though I do understand that the people developing and studying need to have some sort of a goal.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</si>
</sst>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u/>
      <sz val="11"/>
      <color theme="10"/>
      <name val="Aptos Narrow"/>
      <family val="2"/>
      <scheme val="minor"/>
    </font>
    <font>
      <b/>
      <sz val="11"/>
      <color theme="1"/>
      <name val="Aptos"/>
      <family val="2"/>
    </font>
    <font>
      <sz val="11"/>
      <color theme="1"/>
      <name val="Aptos"/>
      <family val="2"/>
    </font>
    <font>
      <u/>
      <sz val="11"/>
      <color theme="10"/>
      <name val="Aptos"/>
      <family val="2"/>
    </font>
    <font>
      <b/>
      <u/>
      <sz val="11"/>
      <color theme="1"/>
      <name val="Aptos"/>
      <family val="2"/>
    </font>
    <font>
      <b/>
      <sz val="11"/>
      <color rgb="FF000000"/>
      <name val="Aptos"/>
      <family val="2"/>
    </font>
    <font>
      <sz val="11"/>
      <color rgb="FF000000"/>
      <name val="Aptos"/>
      <family val="2"/>
    </font>
    <font>
      <u/>
      <sz val="8"/>
      <color theme="10"/>
      <name val="Aptos"/>
      <family val="2"/>
    </font>
    <font>
      <b/>
      <sz val="8"/>
      <color theme="1"/>
      <name val="Aptos"/>
      <family val="2"/>
    </font>
    <font>
      <b/>
      <sz val="11"/>
      <color theme="0"/>
      <name val="Aptos"/>
      <family val="2"/>
    </font>
    <font>
      <u/>
      <sz val="8"/>
      <color theme="10"/>
      <name val="Aptos Narrow"/>
      <family val="2"/>
      <scheme val="minor"/>
    </font>
    <font>
      <b/>
      <sz val="11"/>
      <name val="Aptos"/>
      <family val="2"/>
    </font>
    <font>
      <b/>
      <sz val="18"/>
      <color theme="1"/>
      <name val="Aptos"/>
      <family val="2"/>
    </font>
  </fonts>
  <fills count="27">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4BB2FF"/>
        <bgColor indexed="64"/>
      </patternFill>
    </fill>
    <fill>
      <patternFill patternType="solid">
        <fgColor rgb="FFABDBFF"/>
        <bgColor indexed="64"/>
      </patternFill>
    </fill>
    <fill>
      <patternFill patternType="solid">
        <fgColor rgb="FFD5EDFF"/>
        <bgColor indexed="64"/>
      </patternFill>
    </fill>
    <fill>
      <patternFill patternType="solid">
        <fgColor rgb="FFFF6600"/>
        <bgColor indexed="64"/>
      </patternFill>
    </fill>
    <fill>
      <patternFill patternType="solid">
        <fgColor rgb="FFFF8F43"/>
        <bgColor indexed="64"/>
      </patternFill>
    </fill>
    <fill>
      <patternFill patternType="solid">
        <fgColor rgb="FFFFBC8F"/>
        <bgColor indexed="64"/>
      </patternFill>
    </fill>
    <fill>
      <patternFill patternType="solid">
        <fgColor rgb="FFFFDFC9"/>
        <bgColor indexed="64"/>
      </patternFill>
    </fill>
    <fill>
      <patternFill patternType="solid">
        <fgColor rgb="FF5BBE34"/>
        <bgColor indexed="64"/>
      </patternFill>
    </fill>
    <fill>
      <patternFill patternType="solid">
        <fgColor rgb="FF9FDE86"/>
        <bgColor indexed="64"/>
      </patternFill>
    </fill>
    <fill>
      <patternFill patternType="solid">
        <fgColor rgb="FFD09A00"/>
        <bgColor indexed="64"/>
      </patternFill>
    </fill>
    <fill>
      <patternFill patternType="solid">
        <fgColor rgb="FFFFC111"/>
        <bgColor indexed="64"/>
      </patternFill>
    </fill>
    <fill>
      <patternFill patternType="solid">
        <fgColor rgb="FFFFDC79"/>
        <bgColor indexed="64"/>
      </patternFill>
    </fill>
    <fill>
      <patternFill patternType="solid">
        <fgColor rgb="FFFFEEBD"/>
        <bgColor indexed="64"/>
      </patternFill>
    </fill>
    <fill>
      <patternFill patternType="solid">
        <fgColor rgb="FFC135B4"/>
        <bgColor indexed="64"/>
      </patternFill>
    </fill>
    <fill>
      <patternFill patternType="solid">
        <fgColor rgb="FFF6DEF4"/>
        <bgColor indexed="64"/>
      </patternFill>
    </fill>
    <fill>
      <patternFill patternType="solid">
        <fgColor rgb="FFDE86D6"/>
        <bgColor indexed="64"/>
      </patternFill>
    </fill>
    <fill>
      <patternFill patternType="solid">
        <fgColor rgb="FFEFC3EB"/>
        <bgColor indexed="64"/>
      </patternFill>
    </fill>
    <fill>
      <patternFill patternType="solid">
        <fgColor rgb="FF3C7D22"/>
        <bgColor indexed="64"/>
      </patternFill>
    </fill>
    <fill>
      <patternFill patternType="solid">
        <fgColor rgb="FFD1EFC3"/>
        <bgColor indexed="64"/>
      </patternFill>
    </fill>
    <fill>
      <patternFill patternType="solid">
        <fgColor rgb="FFFF3737"/>
        <bgColor indexed="64"/>
      </patternFill>
    </fill>
    <fill>
      <patternFill patternType="solid">
        <fgColor rgb="FFFFBDBD"/>
        <bgColor indexed="64"/>
      </patternFill>
    </fill>
    <fill>
      <patternFill patternType="solid">
        <fgColor rgb="FFFF6D6D"/>
        <bgColor indexed="64"/>
      </patternFill>
    </fill>
    <fill>
      <patternFill patternType="solid">
        <fgColor rgb="FFFFEBEB"/>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s>
  <cellStyleXfs count="2">
    <xf numFmtId="0" fontId="0" fillId="0" borderId="0"/>
    <xf numFmtId="0" fontId="1" fillId="0" borderId="0" applyNumberFormat="0" applyFill="0" applyBorder="0" applyAlignment="0" applyProtection="0"/>
  </cellStyleXfs>
  <cellXfs count="208">
    <xf numFmtId="0" fontId="0" fillId="0" borderId="0" xfId="0"/>
    <xf numFmtId="0" fontId="3" fillId="0" borderId="0" xfId="0" applyFont="1"/>
    <xf numFmtId="0" fontId="3" fillId="0" borderId="0" xfId="0" applyFont="1" applyAlignment="1">
      <alignment wrapText="1"/>
    </xf>
    <xf numFmtId="0" fontId="1" fillId="2" borderId="0" xfId="1" applyFill="1" applyBorder="1" applyAlignment="1">
      <alignment horizontal="left" vertical="center"/>
    </xf>
    <xf numFmtId="0" fontId="1" fillId="2" borderId="12" xfId="1" applyFill="1" applyBorder="1" applyAlignment="1">
      <alignment vertical="center"/>
    </xf>
    <xf numFmtId="0" fontId="1" fillId="2" borderId="12" xfId="1" applyFill="1" applyBorder="1" applyAlignment="1">
      <alignment horizontal="left" vertical="center"/>
    </xf>
    <xf numFmtId="0" fontId="1" fillId="2" borderId="14" xfId="1" applyFill="1" applyBorder="1" applyAlignment="1">
      <alignment vertical="center"/>
    </xf>
    <xf numFmtId="0" fontId="3" fillId="2" borderId="0" xfId="0" applyFont="1" applyFill="1" applyAlignment="1">
      <alignment vertical="center" wrapText="1"/>
    </xf>
    <xf numFmtId="0" fontId="3" fillId="2" borderId="0" xfId="0" applyFont="1" applyFill="1" applyAlignment="1">
      <alignment wrapText="1"/>
    </xf>
    <xf numFmtId="0" fontId="4" fillId="2" borderId="0" xfId="1" applyFont="1" applyFill="1" applyAlignment="1">
      <alignment wrapText="1"/>
    </xf>
    <xf numFmtId="0" fontId="5" fillId="2" borderId="0" xfId="0" applyFont="1" applyFill="1" applyAlignment="1">
      <alignment horizontal="center" wrapText="1"/>
    </xf>
    <xf numFmtId="0" fontId="3" fillId="2" borderId="0" xfId="0" applyFont="1" applyFill="1"/>
    <xf numFmtId="0" fontId="2" fillId="2" borderId="0" xfId="0" applyFont="1" applyFill="1" applyAlignment="1">
      <alignment vertical="top"/>
    </xf>
    <xf numFmtId="0" fontId="2" fillId="2" borderId="0" xfId="0" applyFont="1" applyFill="1" applyAlignment="1">
      <alignment horizontal="center" vertical="top"/>
    </xf>
    <xf numFmtId="0" fontId="2" fillId="0" borderId="0" xfId="0" applyFont="1" applyAlignment="1">
      <alignment vertical="top"/>
    </xf>
    <xf numFmtId="0" fontId="3" fillId="2" borderId="0" xfId="0" applyFont="1" applyFill="1" applyAlignment="1">
      <alignment vertical="center"/>
    </xf>
    <xf numFmtId="0" fontId="2" fillId="0" borderId="0" xfId="0" applyFont="1" applyAlignment="1">
      <alignment horizontal="center" vertical="top"/>
    </xf>
    <xf numFmtId="0" fontId="5" fillId="2" borderId="0" xfId="0" applyFont="1" applyFill="1" applyAlignment="1">
      <alignment horizontal="center"/>
    </xf>
    <xf numFmtId="0" fontId="8" fillId="2" borderId="0" xfId="1" applyFont="1" applyFill="1" applyAlignment="1">
      <alignment horizontal="center" vertical="top" wrapText="1"/>
    </xf>
    <xf numFmtId="0" fontId="9" fillId="2" borderId="0" xfId="0" applyFont="1" applyFill="1" applyAlignment="1">
      <alignment horizontal="center" vertical="top"/>
    </xf>
    <xf numFmtId="0" fontId="6" fillId="3" borderId="5" xfId="0" applyFont="1" applyFill="1" applyBorder="1" applyAlignment="1">
      <alignment horizontal="center" vertical="top" wrapText="1"/>
    </xf>
    <xf numFmtId="0" fontId="2" fillId="3" borderId="5" xfId="0" applyFont="1" applyFill="1" applyBorder="1" applyAlignment="1">
      <alignment horizontal="center" vertical="top" wrapText="1"/>
    </xf>
    <xf numFmtId="0" fontId="6" fillId="4" borderId="8" xfId="0" applyFont="1" applyFill="1" applyBorder="1" applyAlignment="1">
      <alignment horizontal="center" vertical="top" wrapText="1"/>
    </xf>
    <xf numFmtId="0" fontId="6" fillId="4" borderId="6" xfId="0" applyFont="1" applyFill="1" applyBorder="1" applyAlignment="1">
      <alignment horizontal="center" vertical="top" wrapText="1"/>
    </xf>
    <xf numFmtId="0" fontId="2" fillId="4" borderId="6" xfId="0" applyFont="1" applyFill="1" applyBorder="1" applyAlignment="1">
      <alignment horizontal="center" vertical="top" wrapText="1"/>
    </xf>
    <xf numFmtId="0" fontId="2" fillId="4" borderId="8" xfId="0" applyFont="1" applyFill="1" applyBorder="1" applyAlignment="1">
      <alignment horizontal="center" vertical="top" wrapText="1"/>
    </xf>
    <xf numFmtId="0" fontId="2" fillId="4" borderId="6" xfId="0" applyFont="1" applyFill="1" applyBorder="1" applyAlignment="1">
      <alignment vertical="top"/>
    </xf>
    <xf numFmtId="0" fontId="6" fillId="4" borderId="4" xfId="0" applyFont="1" applyFill="1" applyBorder="1" applyAlignment="1">
      <alignment horizontal="center" vertical="top" wrapText="1"/>
    </xf>
    <xf numFmtId="0" fontId="6" fillId="4" borderId="0" xfId="0" applyFont="1" applyFill="1" applyAlignment="1">
      <alignment horizontal="center" vertical="top" wrapText="1"/>
    </xf>
    <xf numFmtId="0" fontId="10" fillId="3" borderId="7" xfId="0" applyFont="1" applyFill="1" applyBorder="1" applyAlignment="1">
      <alignment horizontal="center" vertical="top" wrapText="1"/>
    </xf>
    <xf numFmtId="0" fontId="7" fillId="5" borderId="2" xfId="0" applyFont="1" applyFill="1" applyBorder="1" applyAlignment="1">
      <alignment vertical="center" wrapText="1"/>
    </xf>
    <xf numFmtId="0" fontId="7" fillId="5" borderId="4" xfId="0" applyFont="1" applyFill="1" applyBorder="1" applyAlignment="1">
      <alignment vertical="center" wrapText="1"/>
    </xf>
    <xf numFmtId="0" fontId="6" fillId="5" borderId="4" xfId="0" applyFont="1" applyFill="1" applyBorder="1" applyAlignment="1">
      <alignment vertical="center" wrapText="1"/>
    </xf>
    <xf numFmtId="0" fontId="7" fillId="6" borderId="2" xfId="0" applyFont="1" applyFill="1" applyBorder="1" applyAlignment="1">
      <alignment vertical="center" wrapText="1"/>
    </xf>
    <xf numFmtId="0" fontId="7" fillId="6" borderId="4" xfId="0" applyFont="1" applyFill="1" applyBorder="1" applyAlignment="1">
      <alignment vertical="center" wrapText="1"/>
    </xf>
    <xf numFmtId="0" fontId="6" fillId="6" borderId="4" xfId="0" applyFont="1" applyFill="1" applyBorder="1" applyAlignment="1">
      <alignment vertical="center" wrapText="1"/>
    </xf>
    <xf numFmtId="0" fontId="3" fillId="5" borderId="6" xfId="0" applyFont="1" applyFill="1" applyBorder="1" applyAlignment="1">
      <alignment vertical="center" wrapText="1"/>
    </xf>
    <xf numFmtId="0" fontId="6" fillId="5" borderId="6" xfId="0" applyFont="1" applyFill="1" applyBorder="1" applyAlignment="1">
      <alignment vertical="center" wrapText="1"/>
    </xf>
    <xf numFmtId="0" fontId="11" fillId="2" borderId="0" xfId="1" applyFont="1" applyFill="1" applyAlignment="1">
      <alignment horizontal="center" vertical="top" wrapText="1"/>
    </xf>
    <xf numFmtId="0" fontId="11" fillId="0" borderId="0" xfId="1" applyFont="1" applyFill="1" applyAlignment="1">
      <alignment horizontal="center" vertical="top" wrapText="1"/>
    </xf>
    <xf numFmtId="0" fontId="6" fillId="7" borderId="5" xfId="0" applyFont="1" applyFill="1" applyBorder="1" applyAlignment="1">
      <alignment horizontal="center" vertical="top" wrapText="1"/>
    </xf>
    <xf numFmtId="0" fontId="2" fillId="7" borderId="5" xfId="0" applyFont="1" applyFill="1" applyBorder="1" applyAlignment="1">
      <alignment horizontal="center" vertical="top" wrapText="1"/>
    </xf>
    <xf numFmtId="0" fontId="2" fillId="8" borderId="6" xfId="0" applyFont="1" applyFill="1" applyBorder="1" applyAlignment="1">
      <alignment horizontal="center" vertical="top" wrapText="1"/>
    </xf>
    <xf numFmtId="0" fontId="2" fillId="8" borderId="5" xfId="0" applyFont="1" applyFill="1" applyBorder="1" applyAlignment="1">
      <alignment horizontal="center" vertical="top" wrapText="1"/>
    </xf>
    <xf numFmtId="0" fontId="2" fillId="8" borderId="3" xfId="0" applyFont="1" applyFill="1" applyBorder="1" applyAlignment="1">
      <alignment horizontal="center" vertical="top" wrapText="1"/>
    </xf>
    <xf numFmtId="0" fontId="6" fillId="8" borderId="8" xfId="0" applyFont="1" applyFill="1" applyBorder="1" applyAlignment="1">
      <alignment horizontal="center" vertical="top" wrapText="1"/>
    </xf>
    <xf numFmtId="0" fontId="6" fillId="8" borderId="6" xfId="0" applyFont="1" applyFill="1" applyBorder="1" applyAlignment="1">
      <alignment horizontal="center" vertical="top" wrapText="1"/>
    </xf>
    <xf numFmtId="0" fontId="12" fillId="7" borderId="7" xfId="0" applyFont="1" applyFill="1" applyBorder="1" applyAlignment="1">
      <alignment horizontal="center" vertical="top" wrapText="1"/>
    </xf>
    <xf numFmtId="0" fontId="7" fillId="9" borderId="4" xfId="0" applyFont="1" applyFill="1" applyBorder="1" applyAlignment="1">
      <alignment vertical="center" wrapText="1"/>
    </xf>
    <xf numFmtId="0" fontId="6" fillId="10" borderId="6" xfId="0" applyFont="1" applyFill="1" applyBorder="1" applyAlignment="1">
      <alignment vertical="center" wrapText="1"/>
    </xf>
    <xf numFmtId="0" fontId="7" fillId="10" borderId="1" xfId="0" applyFont="1" applyFill="1" applyBorder="1" applyAlignment="1">
      <alignment vertical="center" wrapText="1"/>
    </xf>
    <xf numFmtId="0" fontId="3" fillId="10" borderId="6" xfId="0" applyFont="1" applyFill="1" applyBorder="1" applyAlignment="1">
      <alignment vertical="center" wrapText="1"/>
    </xf>
    <xf numFmtId="0" fontId="6" fillId="10" borderId="4" xfId="0" applyFont="1" applyFill="1" applyBorder="1" applyAlignment="1">
      <alignment vertical="center" wrapText="1"/>
    </xf>
    <xf numFmtId="0" fontId="7" fillId="10" borderId="4" xfId="0" applyFont="1" applyFill="1" applyBorder="1" applyAlignment="1">
      <alignment vertical="center" wrapText="1"/>
    </xf>
    <xf numFmtId="0" fontId="3" fillId="9" borderId="1" xfId="0" applyFont="1" applyFill="1" applyBorder="1" applyAlignment="1">
      <alignment wrapText="1"/>
    </xf>
    <xf numFmtId="0" fontId="6" fillId="6" borderId="6" xfId="0" applyFont="1" applyFill="1" applyBorder="1" applyAlignment="1">
      <alignment vertical="center" wrapText="1"/>
    </xf>
    <xf numFmtId="0" fontId="3" fillId="6" borderId="6" xfId="0" applyFont="1" applyFill="1" applyBorder="1" applyAlignment="1">
      <alignment vertical="center" wrapText="1"/>
    </xf>
    <xf numFmtId="0" fontId="7" fillId="9" borderId="1" xfId="0" applyFont="1" applyFill="1" applyBorder="1" applyAlignment="1">
      <alignment vertical="center" wrapText="1"/>
    </xf>
    <xf numFmtId="0" fontId="7" fillId="10" borderId="2" xfId="0" applyFont="1" applyFill="1" applyBorder="1" applyAlignment="1">
      <alignment vertical="center" wrapText="1"/>
    </xf>
    <xf numFmtId="0" fontId="6" fillId="9" borderId="6" xfId="0" applyFont="1" applyFill="1" applyBorder="1" applyAlignment="1">
      <alignment vertical="center" wrapText="1"/>
    </xf>
    <xf numFmtId="0" fontId="3" fillId="9" borderId="6" xfId="0" applyFont="1" applyFill="1" applyBorder="1" applyAlignment="1">
      <alignment vertical="center" wrapText="1"/>
    </xf>
    <xf numFmtId="0" fontId="6" fillId="9" borderId="4" xfId="0" applyFont="1" applyFill="1" applyBorder="1" applyAlignment="1">
      <alignment vertical="center" wrapText="1"/>
    </xf>
    <xf numFmtId="0" fontId="12" fillId="7" borderId="5" xfId="0" applyFont="1" applyFill="1" applyBorder="1" applyAlignment="1">
      <alignment horizontal="center" vertical="top" wrapText="1"/>
    </xf>
    <xf numFmtId="0" fontId="10" fillId="3" borderId="5" xfId="0" applyFont="1" applyFill="1" applyBorder="1" applyAlignment="1">
      <alignment horizontal="center" vertical="top" wrapText="1"/>
    </xf>
    <xf numFmtId="0" fontId="6" fillId="11" borderId="6" xfId="0" applyFont="1" applyFill="1" applyBorder="1" applyAlignment="1">
      <alignment horizontal="center" vertical="top" wrapText="1"/>
    </xf>
    <xf numFmtId="0" fontId="7" fillId="12" borderId="4" xfId="0" applyFont="1" applyFill="1" applyBorder="1" applyAlignment="1">
      <alignment vertical="center" wrapText="1"/>
    </xf>
    <xf numFmtId="0" fontId="6" fillId="12" borderId="6" xfId="0" applyFont="1" applyFill="1" applyBorder="1" applyAlignment="1">
      <alignment vertical="center" wrapText="1"/>
    </xf>
    <xf numFmtId="0" fontId="3" fillId="12" borderId="6" xfId="0" applyFont="1" applyFill="1" applyBorder="1" applyAlignment="1">
      <alignment vertical="center" wrapText="1"/>
    </xf>
    <xf numFmtId="0" fontId="6" fillId="12" borderId="4" xfId="0" applyFont="1" applyFill="1" applyBorder="1" applyAlignment="1">
      <alignment vertical="center" wrapText="1"/>
    </xf>
    <xf numFmtId="0" fontId="7" fillId="12" borderId="2" xfId="0" applyFont="1" applyFill="1" applyBorder="1" applyAlignment="1">
      <alignment vertical="center" wrapText="1"/>
    </xf>
    <xf numFmtId="0" fontId="6" fillId="11" borderId="7" xfId="0" applyFont="1" applyFill="1" applyBorder="1" applyAlignment="1">
      <alignment horizontal="center" vertical="top" wrapText="1"/>
    </xf>
    <xf numFmtId="0" fontId="6" fillId="11" borderId="5" xfId="0" applyFont="1" applyFill="1" applyBorder="1" applyAlignment="1">
      <alignment horizontal="center" vertical="top" wrapText="1"/>
    </xf>
    <xf numFmtId="0" fontId="6" fillId="11" borderId="3" xfId="0" applyFont="1" applyFill="1" applyBorder="1" applyAlignment="1">
      <alignment horizontal="center" vertical="top" wrapText="1"/>
    </xf>
    <xf numFmtId="0" fontId="7" fillId="15" borderId="2" xfId="0" applyFont="1" applyFill="1" applyBorder="1" applyAlignment="1">
      <alignment vertical="center" wrapText="1"/>
    </xf>
    <xf numFmtId="0" fontId="7" fillId="16" borderId="2" xfId="0" applyFont="1" applyFill="1" applyBorder="1" applyAlignment="1">
      <alignment vertical="center" wrapText="1"/>
    </xf>
    <xf numFmtId="0" fontId="2" fillId="13" borderId="17" xfId="0" applyFont="1" applyFill="1" applyBorder="1" applyAlignment="1">
      <alignment horizontal="center" vertical="top" wrapText="1"/>
    </xf>
    <xf numFmtId="0" fontId="6" fillId="14" borderId="5" xfId="0" applyFont="1" applyFill="1" applyBorder="1" applyAlignment="1">
      <alignment horizontal="center" vertical="top" wrapText="1"/>
    </xf>
    <xf numFmtId="0" fontId="6" fillId="14" borderId="8" xfId="0" applyFont="1" applyFill="1" applyBorder="1" applyAlignment="1">
      <alignment horizontal="center" vertical="top" wrapText="1"/>
    </xf>
    <xf numFmtId="0" fontId="6" fillId="14" borderId="6" xfId="0" applyFont="1" applyFill="1" applyBorder="1" applyAlignment="1">
      <alignment horizontal="center" vertical="top" wrapText="1"/>
    </xf>
    <xf numFmtId="0" fontId="7" fillId="16" borderId="4" xfId="0" applyFont="1" applyFill="1" applyBorder="1" applyAlignment="1">
      <alignment vertical="center" wrapText="1"/>
    </xf>
    <xf numFmtId="0" fontId="2" fillId="17" borderId="5" xfId="0" applyFont="1" applyFill="1" applyBorder="1" applyAlignment="1">
      <alignment horizontal="center" vertical="top" wrapText="1"/>
    </xf>
    <xf numFmtId="0" fontId="3" fillId="18" borderId="6" xfId="0" applyFont="1" applyFill="1" applyBorder="1" applyAlignment="1">
      <alignment vertical="center" wrapText="1"/>
    </xf>
    <xf numFmtId="0" fontId="6" fillId="18" borderId="4" xfId="0" applyFont="1" applyFill="1" applyBorder="1" applyAlignment="1">
      <alignment vertical="center" wrapText="1"/>
    </xf>
    <xf numFmtId="0" fontId="2" fillId="19" borderId="6" xfId="0" applyFont="1" applyFill="1" applyBorder="1" applyAlignment="1">
      <alignment horizontal="center" vertical="top" wrapText="1"/>
    </xf>
    <xf numFmtId="0" fontId="2" fillId="17" borderId="5" xfId="0" applyFont="1" applyFill="1" applyBorder="1" applyAlignment="1">
      <alignment vertical="top" wrapText="1"/>
    </xf>
    <xf numFmtId="0" fontId="2" fillId="17" borderId="3" xfId="0" applyFont="1" applyFill="1" applyBorder="1" applyAlignment="1">
      <alignment vertical="top" wrapText="1"/>
    </xf>
    <xf numFmtId="0" fontId="7" fillId="18" borderId="4" xfId="0" applyFont="1" applyFill="1" applyBorder="1" applyAlignment="1">
      <alignment vertical="center" wrapText="1"/>
    </xf>
    <xf numFmtId="0" fontId="6" fillId="18" borderId="6" xfId="0" applyFont="1" applyFill="1" applyBorder="1" applyAlignment="1">
      <alignment vertical="center" wrapText="1"/>
    </xf>
    <xf numFmtId="0" fontId="7" fillId="20" borderId="4" xfId="0" applyFont="1" applyFill="1" applyBorder="1" applyAlignment="1">
      <alignment vertical="center" wrapText="1"/>
    </xf>
    <xf numFmtId="0" fontId="6" fillId="20" borderId="6" xfId="0" applyFont="1" applyFill="1" applyBorder="1" applyAlignment="1">
      <alignment vertical="center" wrapText="1"/>
    </xf>
    <xf numFmtId="0" fontId="3" fillId="20" borderId="6" xfId="0" applyFont="1" applyFill="1" applyBorder="1" applyAlignment="1">
      <alignment vertical="center" wrapText="1"/>
    </xf>
    <xf numFmtId="0" fontId="6" fillId="20" borderId="4" xfId="0" applyFont="1" applyFill="1" applyBorder="1" applyAlignment="1">
      <alignment vertical="center" wrapText="1"/>
    </xf>
    <xf numFmtId="0" fontId="3" fillId="20" borderId="2" xfId="0" applyFont="1" applyFill="1" applyBorder="1" applyAlignment="1">
      <alignment vertical="center" wrapText="1"/>
    </xf>
    <xf numFmtId="0" fontId="7" fillId="20" borderId="2" xfId="0" applyFont="1" applyFill="1" applyBorder="1" applyAlignment="1">
      <alignment vertical="center" wrapText="1"/>
    </xf>
    <xf numFmtId="0" fontId="2" fillId="21" borderId="5" xfId="0" applyFont="1" applyFill="1" applyBorder="1" applyAlignment="1">
      <alignment horizontal="center" vertical="top"/>
    </xf>
    <xf numFmtId="0" fontId="6" fillId="12" borderId="8" xfId="0" applyFont="1" applyFill="1" applyBorder="1" applyAlignment="1">
      <alignment vertical="center" wrapText="1"/>
    </xf>
    <xf numFmtId="0" fontId="2" fillId="12" borderId="8" xfId="0" applyFont="1" applyFill="1" applyBorder="1" applyAlignment="1">
      <alignment vertical="center" wrapText="1"/>
    </xf>
    <xf numFmtId="0" fontId="2" fillId="12" borderId="6" xfId="0" applyFont="1" applyFill="1" applyBorder="1" applyAlignment="1">
      <alignment vertical="center" wrapText="1"/>
    </xf>
    <xf numFmtId="0" fontId="2" fillId="12" borderId="4" xfId="0" applyFont="1" applyFill="1" applyBorder="1" applyAlignment="1">
      <alignment vertical="center" wrapText="1"/>
    </xf>
    <xf numFmtId="0" fontId="0" fillId="12" borderId="6" xfId="0" applyFill="1" applyBorder="1" applyAlignment="1">
      <alignment vertical="center" wrapText="1"/>
    </xf>
    <xf numFmtId="0" fontId="6" fillId="22" borderId="8" xfId="0" applyFont="1" applyFill="1" applyBorder="1" applyAlignment="1">
      <alignment vertical="center" wrapText="1"/>
    </xf>
    <xf numFmtId="0" fontId="3" fillId="22" borderId="6" xfId="0" applyFont="1" applyFill="1" applyBorder="1" applyAlignment="1">
      <alignment vertical="center" wrapText="1"/>
    </xf>
    <xf numFmtId="0" fontId="6" fillId="22" borderId="4" xfId="0" applyFont="1" applyFill="1" applyBorder="1" applyAlignment="1">
      <alignment vertical="center" wrapText="1"/>
    </xf>
    <xf numFmtId="0" fontId="2" fillId="21" borderId="17" xfId="0" applyFont="1" applyFill="1" applyBorder="1" applyAlignment="1">
      <alignment horizontal="center" vertical="top" wrapText="1"/>
    </xf>
    <xf numFmtId="0" fontId="2" fillId="2" borderId="0" xfId="0" applyFont="1" applyFill="1" applyAlignment="1">
      <alignment vertical="center"/>
    </xf>
    <xf numFmtId="0" fontId="6" fillId="19" borderId="6" xfId="0" applyFont="1" applyFill="1" applyBorder="1" applyAlignment="1">
      <alignment horizontal="center" vertical="top" wrapText="1"/>
    </xf>
    <xf numFmtId="0" fontId="6" fillId="11" borderId="8" xfId="0" applyFont="1" applyFill="1" applyBorder="1" applyAlignment="1">
      <alignment horizontal="center" vertical="top" wrapText="1"/>
    </xf>
    <xf numFmtId="0" fontId="2" fillId="21" borderId="17" xfId="0" applyFont="1" applyFill="1" applyBorder="1" applyAlignment="1">
      <alignment horizontal="center" vertical="top"/>
    </xf>
    <xf numFmtId="0" fontId="6" fillId="19" borderId="8" xfId="0" applyFont="1" applyFill="1" applyBorder="1" applyAlignment="1">
      <alignment horizontal="center" vertical="top" wrapText="1"/>
    </xf>
    <xf numFmtId="0" fontId="2" fillId="19" borderId="8" xfId="0" applyFont="1" applyFill="1" applyBorder="1" applyAlignment="1">
      <alignment horizontal="center" vertical="top" wrapText="1"/>
    </xf>
    <xf numFmtId="0" fontId="10" fillId="17" borderId="7" xfId="0" applyFont="1" applyFill="1" applyBorder="1" applyAlignment="1">
      <alignment horizontal="center" vertical="top" wrapText="1"/>
    </xf>
    <xf numFmtId="0" fontId="10" fillId="17" borderId="5" xfId="0" applyFont="1" applyFill="1" applyBorder="1" applyAlignment="1">
      <alignment horizontal="center" vertical="top" wrapText="1"/>
    </xf>
    <xf numFmtId="0" fontId="7" fillId="22" borderId="2" xfId="0" applyFont="1" applyFill="1" applyBorder="1" applyAlignment="1">
      <alignment vertical="center" wrapText="1"/>
    </xf>
    <xf numFmtId="0" fontId="7" fillId="22" borderId="4" xfId="0" applyFont="1" applyFill="1" applyBorder="1" applyAlignment="1">
      <alignment vertical="center" wrapText="1"/>
    </xf>
    <xf numFmtId="0" fontId="2" fillId="13" borderId="17" xfId="0" applyFont="1" applyFill="1" applyBorder="1" applyAlignment="1">
      <alignment horizontal="center" vertical="top"/>
    </xf>
    <xf numFmtId="0" fontId="2" fillId="14" borderId="6" xfId="0" applyFont="1" applyFill="1" applyBorder="1" applyAlignment="1">
      <alignment horizontal="center" vertical="top" wrapText="1"/>
    </xf>
    <xf numFmtId="0" fontId="6" fillId="15" borderId="8" xfId="0" applyFont="1" applyFill="1" applyBorder="1" applyAlignment="1">
      <alignment vertical="center" wrapText="1"/>
    </xf>
    <xf numFmtId="0" fontId="3" fillId="15" borderId="6" xfId="0" applyFont="1" applyFill="1" applyBorder="1" applyAlignment="1">
      <alignment vertical="center" wrapText="1"/>
    </xf>
    <xf numFmtId="0" fontId="6" fillId="15" borderId="4" xfId="0" applyFont="1" applyFill="1" applyBorder="1" applyAlignment="1">
      <alignment vertical="center" wrapText="1"/>
    </xf>
    <xf numFmtId="0" fontId="2" fillId="15" borderId="8" xfId="0" applyFont="1" applyFill="1" applyBorder="1" applyAlignment="1">
      <alignment vertical="center" wrapText="1"/>
    </xf>
    <xf numFmtId="0" fontId="2" fillId="15" borderId="6" xfId="0" applyFont="1" applyFill="1" applyBorder="1" applyAlignment="1">
      <alignment vertical="center" wrapText="1"/>
    </xf>
    <xf numFmtId="0" fontId="2" fillId="15" borderId="4" xfId="0" applyFont="1" applyFill="1" applyBorder="1" applyAlignment="1">
      <alignment vertical="center" wrapText="1"/>
    </xf>
    <xf numFmtId="0" fontId="12" fillId="13" borderId="5" xfId="0" applyFont="1" applyFill="1" applyBorder="1" applyAlignment="1">
      <alignment horizontal="center" vertical="top" wrapText="1"/>
    </xf>
    <xf numFmtId="0" fontId="12" fillId="13" borderId="17" xfId="0" applyFont="1" applyFill="1" applyBorder="1" applyAlignment="1">
      <alignment horizontal="center" vertical="top" wrapText="1"/>
    </xf>
    <xf numFmtId="0" fontId="3" fillId="21" borderId="5" xfId="0" applyFont="1" applyFill="1" applyBorder="1" applyAlignment="1">
      <alignment vertical="top"/>
    </xf>
    <xf numFmtId="0" fontId="2" fillId="2" borderId="0" xfId="0" applyFont="1" applyFill="1" applyAlignment="1">
      <alignment horizontal="center" vertical="top" wrapText="1"/>
    </xf>
    <xf numFmtId="0" fontId="6" fillId="22" borderId="6" xfId="0" applyFont="1" applyFill="1" applyBorder="1" applyAlignment="1">
      <alignment vertical="center" wrapText="1"/>
    </xf>
    <xf numFmtId="0" fontId="10" fillId="21" borderId="7" xfId="0" applyFont="1" applyFill="1" applyBorder="1" applyAlignment="1">
      <alignment horizontal="center" vertical="top" wrapText="1"/>
    </xf>
    <xf numFmtId="0" fontId="10" fillId="21" borderId="17" xfId="0" applyFont="1" applyFill="1" applyBorder="1" applyAlignment="1">
      <alignment horizontal="center" vertical="top"/>
    </xf>
    <xf numFmtId="0" fontId="7" fillId="11" borderId="5" xfId="0" applyFont="1" applyFill="1" applyBorder="1" applyAlignment="1">
      <alignment horizontal="center" vertical="top" wrapText="1"/>
    </xf>
    <xf numFmtId="0" fontId="2" fillId="22" borderId="8" xfId="0" applyFont="1" applyFill="1" applyBorder="1" applyAlignment="1">
      <alignment vertical="center" wrapText="1"/>
    </xf>
    <xf numFmtId="0" fontId="2" fillId="22" borderId="6" xfId="0" applyFont="1" applyFill="1" applyBorder="1" applyAlignment="1">
      <alignment vertical="center" wrapText="1"/>
    </xf>
    <xf numFmtId="0" fontId="2" fillId="22" borderId="4" xfId="0" applyFont="1" applyFill="1" applyBorder="1" applyAlignment="1">
      <alignment vertical="center" wrapText="1"/>
    </xf>
    <xf numFmtId="0" fontId="2" fillId="21" borderId="18" xfId="0" applyFont="1" applyFill="1" applyBorder="1" applyAlignment="1">
      <alignment horizontal="center" vertical="top"/>
    </xf>
    <xf numFmtId="0" fontId="7" fillId="24" borderId="2" xfId="0" applyFont="1" applyFill="1" applyBorder="1" applyAlignment="1">
      <alignment vertical="center" wrapText="1"/>
    </xf>
    <xf numFmtId="0" fontId="7" fillId="24" borderId="4" xfId="0" applyFont="1" applyFill="1" applyBorder="1" applyAlignment="1">
      <alignment vertical="center" wrapText="1"/>
    </xf>
    <xf numFmtId="0" fontId="2" fillId="0" borderId="12" xfId="0" applyFont="1" applyBorder="1" applyAlignment="1">
      <alignment horizontal="center" vertical="top"/>
    </xf>
    <xf numFmtId="0" fontId="10" fillId="23" borderId="5" xfId="0" applyFont="1" applyFill="1" applyBorder="1" applyAlignment="1">
      <alignment horizontal="center" vertical="top" wrapText="1"/>
    </xf>
    <xf numFmtId="0" fontId="2" fillId="23" borderId="5" xfId="0" applyFont="1" applyFill="1" applyBorder="1" applyAlignment="1">
      <alignment horizontal="center" vertical="top" wrapText="1"/>
    </xf>
    <xf numFmtId="0" fontId="6" fillId="25" borderId="6" xfId="0" applyFont="1" applyFill="1" applyBorder="1" applyAlignment="1">
      <alignment horizontal="center" vertical="top" wrapText="1"/>
    </xf>
    <xf numFmtId="0" fontId="6" fillId="25" borderId="0" xfId="0" applyFont="1" applyFill="1" applyAlignment="1">
      <alignment horizontal="center" vertical="top" wrapText="1"/>
    </xf>
    <xf numFmtId="0" fontId="6" fillId="25" borderId="7" xfId="0" applyFont="1" applyFill="1" applyBorder="1" applyAlignment="1">
      <alignment horizontal="center" vertical="top" wrapText="1"/>
    </xf>
    <xf numFmtId="0" fontId="6" fillId="25" borderId="5" xfId="0" applyFont="1" applyFill="1" applyBorder="1" applyAlignment="1">
      <alignment horizontal="center" vertical="top" wrapText="1"/>
    </xf>
    <xf numFmtId="0" fontId="3" fillId="24" borderId="2" xfId="0" applyFont="1" applyFill="1" applyBorder="1" applyAlignment="1">
      <alignment vertical="center" wrapText="1"/>
    </xf>
    <xf numFmtId="0" fontId="3" fillId="24" borderId="3" xfId="0" applyFont="1" applyFill="1" applyBorder="1" applyAlignment="1">
      <alignment vertical="center" wrapText="1"/>
    </xf>
    <xf numFmtId="0" fontId="3" fillId="24" borderId="7" xfId="0" applyFont="1" applyFill="1" applyBorder="1" applyAlignment="1">
      <alignment wrapText="1"/>
    </xf>
    <xf numFmtId="0" fontId="7" fillId="24" borderId="5" xfId="0" applyFont="1" applyFill="1" applyBorder="1" applyAlignment="1">
      <alignment vertical="center" wrapText="1"/>
    </xf>
    <xf numFmtId="0" fontId="7" fillId="26" borderId="2" xfId="0" applyFont="1" applyFill="1" applyBorder="1" applyAlignment="1">
      <alignment vertical="center" wrapText="1"/>
    </xf>
    <xf numFmtId="0" fontId="7" fillId="26" borderId="8" xfId="0" applyFont="1" applyFill="1" applyBorder="1" applyAlignment="1">
      <alignment vertical="center" wrapText="1"/>
    </xf>
    <xf numFmtId="0" fontId="7" fillId="26" borderId="4" xfId="0" applyFont="1" applyFill="1" applyBorder="1" applyAlignment="1">
      <alignment vertical="center" wrapText="1"/>
    </xf>
    <xf numFmtId="0" fontId="3" fillId="26" borderId="2" xfId="0" applyFont="1" applyFill="1" applyBorder="1" applyAlignment="1">
      <alignment vertical="center" wrapText="1"/>
    </xf>
    <xf numFmtId="0" fontId="3" fillId="5" borderId="7" xfId="0" applyFont="1" applyFill="1" applyBorder="1" applyAlignment="1">
      <alignment vertical="center" wrapText="1"/>
    </xf>
    <xf numFmtId="0" fontId="2" fillId="5" borderId="5" xfId="0" applyFont="1" applyFill="1" applyBorder="1" applyAlignment="1">
      <alignment vertical="center" wrapText="1"/>
    </xf>
    <xf numFmtId="0" fontId="3" fillId="5" borderId="5" xfId="0" applyFont="1" applyFill="1" applyBorder="1" applyAlignment="1">
      <alignment vertical="center" wrapText="1"/>
    </xf>
    <xf numFmtId="0" fontId="3" fillId="5" borderId="3" xfId="0" applyFont="1" applyFill="1" applyBorder="1" applyAlignment="1">
      <alignment vertical="center" wrapText="1"/>
    </xf>
    <xf numFmtId="0" fontId="7" fillId="5" borderId="7" xfId="0" applyFont="1" applyFill="1" applyBorder="1" applyAlignment="1">
      <alignment vertical="center" wrapText="1"/>
    </xf>
    <xf numFmtId="0" fontId="7" fillId="5" borderId="5" xfId="0" applyFont="1" applyFill="1" applyBorder="1" applyAlignment="1">
      <alignment vertical="center" wrapText="1"/>
    </xf>
    <xf numFmtId="0" fontId="3" fillId="5" borderId="5" xfId="0" applyFont="1" applyFill="1" applyBorder="1" applyAlignment="1">
      <alignment wrapText="1"/>
    </xf>
    <xf numFmtId="0" fontId="3" fillId="5" borderId="3" xfId="0" applyFont="1" applyFill="1" applyBorder="1" applyAlignment="1">
      <alignment wrapText="1"/>
    </xf>
    <xf numFmtId="0" fontId="7" fillId="5" borderId="3" xfId="0" applyFont="1" applyFill="1" applyBorder="1" applyAlignment="1">
      <alignment vertical="center" wrapText="1"/>
    </xf>
    <xf numFmtId="0" fontId="7" fillId="6" borderId="1" xfId="0" applyFont="1" applyFill="1" applyBorder="1" applyAlignment="1">
      <alignment vertical="center" wrapText="1"/>
    </xf>
    <xf numFmtId="0" fontId="2" fillId="6" borderId="6" xfId="0" applyFont="1" applyFill="1" applyBorder="1" applyAlignment="1">
      <alignment vertical="center" wrapText="1"/>
    </xf>
    <xf numFmtId="0" fontId="6" fillId="6" borderId="8" xfId="0" applyFont="1" applyFill="1" applyBorder="1" applyAlignment="1">
      <alignment vertical="center" wrapText="1"/>
    </xf>
    <xf numFmtId="0" fontId="2" fillId="8" borderId="7" xfId="0" applyFont="1" applyFill="1" applyBorder="1" applyAlignment="1">
      <alignment horizontal="center" vertical="top" wrapText="1"/>
    </xf>
    <xf numFmtId="0" fontId="2" fillId="14" borderId="7" xfId="0" applyFont="1" applyFill="1" applyBorder="1" applyAlignment="1">
      <alignment horizontal="center" vertical="top" wrapText="1"/>
    </xf>
    <xf numFmtId="0" fontId="2" fillId="14" borderId="5" xfId="0" applyFont="1" applyFill="1" applyBorder="1" applyAlignment="1">
      <alignment vertical="top" wrapText="1"/>
    </xf>
    <xf numFmtId="0" fontId="6" fillId="11" borderId="5" xfId="0" applyFont="1" applyFill="1" applyBorder="1" applyAlignment="1">
      <alignment vertical="top" wrapText="1"/>
    </xf>
    <xf numFmtId="0" fontId="2" fillId="2" borderId="13" xfId="0" applyFont="1" applyFill="1" applyBorder="1" applyAlignment="1">
      <alignment horizontal="left" vertical="center"/>
    </xf>
    <xf numFmtId="0" fontId="13" fillId="0" borderId="0" xfId="0" applyFont="1" applyAlignment="1">
      <alignment horizontal="center" wrapText="1"/>
    </xf>
    <xf numFmtId="0" fontId="6" fillId="25" borderId="3" xfId="0" applyFont="1" applyFill="1" applyBorder="1" applyAlignment="1">
      <alignment horizontal="center" vertical="top" wrapText="1"/>
    </xf>
    <xf numFmtId="0" fontId="10" fillId="23" borderId="7" xfId="0" applyFont="1" applyFill="1" applyBorder="1" applyAlignment="1">
      <alignment horizontal="center" vertical="top" wrapText="1"/>
    </xf>
    <xf numFmtId="0" fontId="2" fillId="23" borderId="3" xfId="0" applyFont="1" applyFill="1" applyBorder="1" applyAlignment="1">
      <alignment horizontal="center" vertical="top" wrapText="1"/>
    </xf>
    <xf numFmtId="0" fontId="6" fillId="8" borderId="0" xfId="0" applyFont="1" applyFill="1" applyAlignment="1">
      <alignment horizontal="center" vertical="top" wrapText="1"/>
    </xf>
    <xf numFmtId="0" fontId="7" fillId="10" borderId="7" xfId="0" applyFont="1" applyFill="1" applyBorder="1" applyAlignment="1">
      <alignment vertical="center" wrapText="1"/>
    </xf>
    <xf numFmtId="0" fontId="3" fillId="10" borderId="3" xfId="0" applyFont="1" applyFill="1" applyBorder="1" applyAlignment="1">
      <alignment vertical="center" wrapText="1"/>
    </xf>
    <xf numFmtId="0" fontId="7" fillId="9" borderId="7" xfId="0" applyFont="1" applyFill="1" applyBorder="1" applyAlignment="1">
      <alignment vertical="center" wrapText="1"/>
    </xf>
    <xf numFmtId="0" fontId="7" fillId="9" borderId="5" xfId="0" applyFont="1" applyFill="1" applyBorder="1" applyAlignment="1">
      <alignment vertical="center" wrapText="1"/>
    </xf>
    <xf numFmtId="0" fontId="7" fillId="9" borderId="3" xfId="0" applyFont="1" applyFill="1" applyBorder="1" applyAlignment="1">
      <alignment vertical="center" wrapText="1"/>
    </xf>
    <xf numFmtId="0" fontId="7" fillId="9" borderId="6" xfId="0" applyFont="1" applyFill="1" applyBorder="1" applyAlignment="1">
      <alignment vertical="center" wrapText="1"/>
    </xf>
    <xf numFmtId="0" fontId="7" fillId="9" borderId="8" xfId="0" applyFont="1" applyFill="1" applyBorder="1" applyAlignment="1">
      <alignment vertical="center" wrapText="1"/>
    </xf>
    <xf numFmtId="0" fontId="6" fillId="11" borderId="5" xfId="0" applyFont="1" applyFill="1" applyBorder="1" applyAlignment="1">
      <alignment horizontal="center" vertical="top" wrapText="1"/>
    </xf>
    <xf numFmtId="0" fontId="2" fillId="21" borderId="17" xfId="0" applyFont="1" applyFill="1" applyBorder="1" applyAlignment="1">
      <alignment horizontal="center" vertical="top" wrapText="1"/>
    </xf>
    <xf numFmtId="0" fontId="2" fillId="11" borderId="5" xfId="0" applyFont="1" applyFill="1" applyBorder="1" applyAlignment="1">
      <alignment horizontal="center" vertical="top" wrapText="1"/>
    </xf>
    <xf numFmtId="0" fontId="2" fillId="8" borderId="8" xfId="0" applyFont="1" applyFill="1" applyBorder="1" applyAlignment="1">
      <alignment horizontal="center" vertical="top" wrapText="1"/>
    </xf>
    <xf numFmtId="0" fontId="2" fillId="8" borderId="6" xfId="0" applyFont="1" applyFill="1" applyBorder="1" applyAlignment="1">
      <alignment horizontal="center" vertical="top" wrapText="1"/>
    </xf>
    <xf numFmtId="0" fontId="3" fillId="21" borderId="5" xfId="0" applyFont="1" applyFill="1" applyBorder="1" applyAlignment="1">
      <alignment horizontal="center" vertical="top" wrapText="1"/>
    </xf>
    <xf numFmtId="0" fontId="2" fillId="11" borderId="6" xfId="0" applyFont="1" applyFill="1" applyBorder="1" applyAlignment="1">
      <alignment horizontal="center" vertical="top" wrapText="1"/>
    </xf>
    <xf numFmtId="0" fontId="6" fillId="11" borderId="6" xfId="0" applyFont="1" applyFill="1" applyBorder="1" applyAlignment="1">
      <alignment horizontal="center" vertical="top" wrapText="1"/>
    </xf>
    <xf numFmtId="0" fontId="6" fillId="14" borderId="6" xfId="0" applyFont="1" applyFill="1" applyBorder="1" applyAlignment="1">
      <alignment horizontal="center" vertical="top" wrapText="1"/>
    </xf>
    <xf numFmtId="0" fontId="6" fillId="14" borderId="4" xfId="0" applyFont="1" applyFill="1" applyBorder="1" applyAlignment="1">
      <alignment horizontal="center" vertical="top" wrapText="1"/>
    </xf>
    <xf numFmtId="0" fontId="2" fillId="14" borderId="6" xfId="0" applyFont="1" applyFill="1" applyBorder="1" applyAlignment="1">
      <alignment horizontal="center" vertical="top" wrapText="1"/>
    </xf>
    <xf numFmtId="0" fontId="12" fillId="13" borderId="5" xfId="0" applyFont="1" applyFill="1" applyBorder="1" applyAlignment="1">
      <alignment horizontal="center" vertical="top" wrapText="1"/>
    </xf>
    <xf numFmtId="0" fontId="1" fillId="2" borderId="0" xfId="1" applyFill="1" applyBorder="1" applyAlignment="1">
      <alignment horizontal="left" vertical="center"/>
    </xf>
    <xf numFmtId="0" fontId="1" fillId="2" borderId="13" xfId="1" applyFill="1" applyBorder="1" applyAlignment="1">
      <alignment horizontal="left" vertical="center"/>
    </xf>
    <xf numFmtId="0" fontId="2" fillId="3" borderId="5" xfId="0" applyFont="1" applyFill="1" applyBorder="1" applyAlignment="1">
      <alignment horizontal="center" vertical="top" wrapText="1"/>
    </xf>
    <xf numFmtId="0" fontId="2" fillId="7" borderId="5" xfId="0" applyFont="1" applyFill="1" applyBorder="1" applyAlignment="1">
      <alignment horizontal="center" vertical="top" wrapText="1"/>
    </xf>
    <xf numFmtId="0" fontId="6" fillId="19" borderId="6" xfId="0" applyFont="1" applyFill="1" applyBorder="1" applyAlignment="1">
      <alignment horizontal="center" vertical="top" wrapText="1"/>
    </xf>
    <xf numFmtId="0" fontId="2" fillId="17" borderId="5" xfId="0" applyFont="1" applyFill="1" applyBorder="1" applyAlignment="1">
      <alignment horizontal="center" vertical="top" wrapText="1"/>
    </xf>
    <xf numFmtId="0" fontId="6" fillId="4" borderId="5" xfId="0" applyFont="1" applyFill="1" applyBorder="1" applyAlignment="1">
      <alignment horizontal="center" vertical="top" wrapText="1"/>
    </xf>
    <xf numFmtId="0" fontId="2" fillId="4" borderId="0" xfId="0" applyFont="1" applyFill="1" applyAlignment="1">
      <alignment horizontal="center" vertical="top" wrapText="1"/>
    </xf>
    <xf numFmtId="0" fontId="2" fillId="4" borderId="6" xfId="0" applyFont="1" applyFill="1" applyBorder="1" applyAlignment="1">
      <alignment horizontal="center" vertical="top" wrapText="1"/>
    </xf>
    <xf numFmtId="0" fontId="1" fillId="2" borderId="15" xfId="1" applyFill="1" applyBorder="1" applyAlignment="1">
      <alignment horizontal="left" vertical="center"/>
    </xf>
    <xf numFmtId="0" fontId="1" fillId="2" borderId="16" xfId="1" applyFill="1" applyBorder="1" applyAlignment="1">
      <alignment horizontal="left" vertical="center"/>
    </xf>
    <xf numFmtId="0" fontId="1" fillId="2" borderId="12" xfId="1" applyFill="1" applyBorder="1" applyAlignment="1">
      <alignment horizontal="lef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3" fillId="2" borderId="12"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FBC8F"/>
      <color rgb="FFFFDFC9"/>
      <color rgb="FFD5EDFF"/>
      <color rgb="FFABDBFF"/>
      <color rgb="FFFFEBEB"/>
      <color rgb="FFFFBDBD"/>
      <color rgb="FFFF6D6D"/>
      <color rgb="FFFF3737"/>
      <color rgb="FFD1EFC3"/>
      <color rgb="FF46B4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3175</xdr:colOff>
      <xdr:row>99</xdr:row>
      <xdr:rowOff>3175</xdr:rowOff>
    </xdr:from>
    <xdr:to>
      <xdr:col>1</xdr:col>
      <xdr:colOff>66675</xdr:colOff>
      <xdr:row>99</xdr:row>
      <xdr:rowOff>105767</xdr:rowOff>
    </xdr:to>
    <xdr:sp macro="" textlink="">
      <xdr:nvSpPr>
        <xdr:cNvPr id="2" name="TextBox 1">
          <a:extLst>
            <a:ext uri="{FF2B5EF4-FFF2-40B4-BE49-F238E27FC236}">
              <a16:creationId xmlns:a16="http://schemas.microsoft.com/office/drawing/2014/main" id="{CDCAD843-5D8B-FD50-E0A5-B44C9BF2C1E3}"/>
            </a:ext>
          </a:extLst>
        </xdr:cNvPr>
        <xdr:cNvSpPr txBox="1"/>
      </xdr:nvSpPr>
      <xdr:spPr>
        <a:xfrm>
          <a:off x="1012825" y="121094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p>
      </xdr:txBody>
    </xdr:sp>
    <xdr:clientData/>
  </xdr:twoCellAnchor>
  <xdr:twoCellAnchor>
    <xdr:from>
      <xdr:col>1</xdr:col>
      <xdr:colOff>3175</xdr:colOff>
      <xdr:row>72</xdr:row>
      <xdr:rowOff>3175</xdr:rowOff>
    </xdr:from>
    <xdr:to>
      <xdr:col>1</xdr:col>
      <xdr:colOff>66675</xdr:colOff>
      <xdr:row>72</xdr:row>
      <xdr:rowOff>105767</xdr:rowOff>
    </xdr:to>
    <xdr:sp macro="" textlink="">
      <xdr:nvSpPr>
        <xdr:cNvPr id="3" name="TextBox 2">
          <a:extLst>
            <a:ext uri="{FF2B5EF4-FFF2-40B4-BE49-F238E27FC236}">
              <a16:creationId xmlns:a16="http://schemas.microsoft.com/office/drawing/2014/main" id="{0C54FA17-4755-A078-AD21-C8C6C486327B}"/>
            </a:ext>
          </a:extLst>
        </xdr:cNvPr>
        <xdr:cNvSpPr txBox="1"/>
      </xdr:nvSpPr>
      <xdr:spPr>
        <a:xfrm>
          <a:off x="1012825" y="46418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X0A1T</a:t>
          </a:r>
        </a:p>
      </xdr:txBody>
    </xdr:sp>
    <xdr:clientData/>
  </xdr:twoCellAnchor>
  <xdr:twoCellAnchor>
    <xdr:from>
      <xdr:col>1</xdr:col>
      <xdr:colOff>3175</xdr:colOff>
      <xdr:row>33</xdr:row>
      <xdr:rowOff>3175</xdr:rowOff>
    </xdr:from>
    <xdr:to>
      <xdr:col>1</xdr:col>
      <xdr:colOff>66675</xdr:colOff>
      <xdr:row>33</xdr:row>
      <xdr:rowOff>105767</xdr:rowOff>
    </xdr:to>
    <xdr:sp macro="" textlink="">
      <xdr:nvSpPr>
        <xdr:cNvPr id="4" name="TextBox 3">
          <a:extLst>
            <a:ext uri="{FF2B5EF4-FFF2-40B4-BE49-F238E27FC236}">
              <a16:creationId xmlns:a16="http://schemas.microsoft.com/office/drawing/2014/main" id="{73313B91-79F2-60FA-988B-ABB075677494}"/>
            </a:ext>
          </a:extLst>
        </xdr:cNvPr>
        <xdr:cNvSpPr txBox="1"/>
      </xdr:nvSpPr>
      <xdr:spPr>
        <a:xfrm>
          <a:off x="1012825" y="38227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X0A2T</a:t>
          </a:r>
        </a:p>
      </xdr:txBody>
    </xdr:sp>
    <xdr:clientData/>
  </xdr:twoCellAnchor>
  <xdr:twoCellAnchor>
    <xdr:from>
      <xdr:col>1</xdr:col>
      <xdr:colOff>3175</xdr:colOff>
      <xdr:row>103</xdr:row>
      <xdr:rowOff>3175</xdr:rowOff>
    </xdr:from>
    <xdr:to>
      <xdr:col>1</xdr:col>
      <xdr:colOff>66675</xdr:colOff>
      <xdr:row>103</xdr:row>
      <xdr:rowOff>105767</xdr:rowOff>
    </xdr:to>
    <xdr:sp macro="" textlink="">
      <xdr:nvSpPr>
        <xdr:cNvPr id="5" name="TextBox 4">
          <a:extLst>
            <a:ext uri="{FF2B5EF4-FFF2-40B4-BE49-F238E27FC236}">
              <a16:creationId xmlns:a16="http://schemas.microsoft.com/office/drawing/2014/main" id="{40204D27-73FC-F7CA-2ECC-439B165B45CD}"/>
            </a:ext>
          </a:extLst>
        </xdr:cNvPr>
        <xdr:cNvSpPr txBox="1"/>
      </xdr:nvSpPr>
      <xdr:spPr>
        <a:xfrm>
          <a:off x="1012825" y="145288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X0A3T</a:t>
          </a:r>
        </a:p>
      </xdr:txBody>
    </xdr:sp>
    <xdr:clientData/>
  </xdr:twoCellAnchor>
  <xdr:twoCellAnchor>
    <xdr:from>
      <xdr:col>1</xdr:col>
      <xdr:colOff>3175</xdr:colOff>
      <xdr:row>122</xdr:row>
      <xdr:rowOff>3175</xdr:rowOff>
    </xdr:from>
    <xdr:to>
      <xdr:col>1</xdr:col>
      <xdr:colOff>66675</xdr:colOff>
      <xdr:row>122</xdr:row>
      <xdr:rowOff>105767</xdr:rowOff>
    </xdr:to>
    <xdr:sp macro="" textlink="">
      <xdr:nvSpPr>
        <xdr:cNvPr id="6" name="TextBox 5">
          <a:extLst>
            <a:ext uri="{FF2B5EF4-FFF2-40B4-BE49-F238E27FC236}">
              <a16:creationId xmlns:a16="http://schemas.microsoft.com/office/drawing/2014/main" id="{4F8545DB-FA7B-E337-68BE-440E74D1776A}"/>
            </a:ext>
          </a:extLst>
        </xdr:cNvPr>
        <xdr:cNvSpPr txBox="1"/>
      </xdr:nvSpPr>
      <xdr:spPr>
        <a:xfrm>
          <a:off x="1012825" y="177673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X0A4T</a:t>
          </a:r>
        </a:p>
      </xdr:txBody>
    </xdr:sp>
    <xdr:clientData/>
  </xdr:twoCellAnchor>
  <xdr:twoCellAnchor>
    <xdr:from>
      <xdr:col>0</xdr:col>
      <xdr:colOff>3175</xdr:colOff>
      <xdr:row>1</xdr:row>
      <xdr:rowOff>3175</xdr:rowOff>
    </xdr:from>
    <xdr:to>
      <xdr:col>0</xdr:col>
      <xdr:colOff>66675</xdr:colOff>
      <xdr:row>1</xdr:row>
      <xdr:rowOff>105767</xdr:rowOff>
    </xdr:to>
    <xdr:sp macro="" textlink="">
      <xdr:nvSpPr>
        <xdr:cNvPr id="8" name="TextBox 7">
          <a:extLst>
            <a:ext uri="{FF2B5EF4-FFF2-40B4-BE49-F238E27FC236}">
              <a16:creationId xmlns:a16="http://schemas.microsoft.com/office/drawing/2014/main" id="{F4F687CB-D038-35F0-47FE-DF2AF62E17E9}"/>
            </a:ext>
          </a:extLst>
        </xdr:cNvPr>
        <xdr:cNvSpPr txBox="1"/>
      </xdr:nvSpPr>
      <xdr:spPr>
        <a:xfrm>
          <a:off x="3175" y="193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X0A6T</a:t>
          </a:r>
        </a:p>
      </xdr:txBody>
    </xdr:sp>
    <xdr:clientData/>
  </xdr:twoCellAnchor>
  <xdr:twoCellAnchor>
    <xdr:from>
      <xdr:col>2</xdr:col>
      <xdr:colOff>3175</xdr:colOff>
      <xdr:row>122</xdr:row>
      <xdr:rowOff>3175</xdr:rowOff>
    </xdr:from>
    <xdr:to>
      <xdr:col>2</xdr:col>
      <xdr:colOff>66675</xdr:colOff>
      <xdr:row>122</xdr:row>
      <xdr:rowOff>105767</xdr:rowOff>
    </xdr:to>
    <xdr:sp macro="" textlink="">
      <xdr:nvSpPr>
        <xdr:cNvPr id="9" name="TextBox 8">
          <a:extLst>
            <a:ext uri="{FF2B5EF4-FFF2-40B4-BE49-F238E27FC236}">
              <a16:creationId xmlns:a16="http://schemas.microsoft.com/office/drawing/2014/main" id="{8D17A87B-ACDD-472A-8BE0-69ABD6710D03}"/>
            </a:ext>
          </a:extLst>
        </xdr:cNvPr>
        <xdr:cNvSpPr txBox="1"/>
      </xdr:nvSpPr>
      <xdr:spPr>
        <a:xfrm>
          <a:off x="641350" y="287401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X0A4T</a:t>
          </a:r>
        </a:p>
      </xdr:txBody>
    </xdr:sp>
    <xdr:clientData/>
  </xdr:twoCellAnchor>
  <xdr:twoCellAnchor>
    <xdr:from>
      <xdr:col>0</xdr:col>
      <xdr:colOff>0</xdr:colOff>
      <xdr:row>2</xdr:row>
      <xdr:rowOff>127000</xdr:rowOff>
    </xdr:from>
    <xdr:to>
      <xdr:col>0</xdr:col>
      <xdr:colOff>63500</xdr:colOff>
      <xdr:row>3</xdr:row>
      <xdr:rowOff>39092</xdr:rowOff>
    </xdr:to>
    <xdr:sp macro="" textlink="">
      <xdr:nvSpPr>
        <xdr:cNvPr id="11" name="TextBox 10">
          <a:extLst>
            <a:ext uri="{FF2B5EF4-FFF2-40B4-BE49-F238E27FC236}">
              <a16:creationId xmlns:a16="http://schemas.microsoft.com/office/drawing/2014/main" id="{26226A05-7C55-281A-360F-911C3E4DF2D4}"/>
            </a:ext>
          </a:extLst>
        </xdr:cNvPr>
        <xdr:cNvSpPr txBox="1"/>
      </xdr:nvSpPr>
      <xdr:spPr>
        <a:xfrm>
          <a:off x="0" y="698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X0A0H</a:t>
          </a:r>
        </a:p>
      </xdr:txBody>
    </xdr:sp>
    <xdr:clientData/>
  </xdr:twoCellAnchor>
  <xdr:twoCellAnchor>
    <xdr:from>
      <xdr:col>0</xdr:col>
      <xdr:colOff>3175</xdr:colOff>
      <xdr:row>23</xdr:row>
      <xdr:rowOff>3175</xdr:rowOff>
    </xdr:from>
    <xdr:to>
      <xdr:col>0</xdr:col>
      <xdr:colOff>66675</xdr:colOff>
      <xdr:row>23</xdr:row>
      <xdr:rowOff>105767</xdr:rowOff>
    </xdr:to>
    <xdr:sp macro="" textlink="">
      <xdr:nvSpPr>
        <xdr:cNvPr id="12" name="TextBox 11">
          <a:extLst>
            <a:ext uri="{FF2B5EF4-FFF2-40B4-BE49-F238E27FC236}">
              <a16:creationId xmlns:a16="http://schemas.microsoft.com/office/drawing/2014/main" id="{FB09DB03-0A17-81D3-E0D5-FD7DB7BC8D39}"/>
            </a:ext>
          </a:extLst>
        </xdr:cNvPr>
        <xdr:cNvSpPr txBox="1"/>
      </xdr:nvSpPr>
      <xdr:spPr>
        <a:xfrm>
          <a:off x="3175" y="4003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p>
      </xdr:txBody>
    </xdr:sp>
    <xdr:clientData/>
  </xdr:twoCellAnchor>
  <xdr:twoCellAnchor>
    <xdr:from>
      <xdr:col>1</xdr:col>
      <xdr:colOff>3175</xdr:colOff>
      <xdr:row>196</xdr:row>
      <xdr:rowOff>3175</xdr:rowOff>
    </xdr:from>
    <xdr:to>
      <xdr:col>1</xdr:col>
      <xdr:colOff>66675</xdr:colOff>
      <xdr:row>196</xdr:row>
      <xdr:rowOff>105767</xdr:rowOff>
    </xdr:to>
    <xdr:sp macro="" textlink="">
      <xdr:nvSpPr>
        <xdr:cNvPr id="14" name="TextBox 13">
          <a:extLst>
            <a:ext uri="{FF2B5EF4-FFF2-40B4-BE49-F238E27FC236}">
              <a16:creationId xmlns:a16="http://schemas.microsoft.com/office/drawing/2014/main" id="{9B0C28A8-04AE-4AC5-B151-BDF51D381A56}"/>
            </a:ext>
          </a:extLst>
        </xdr:cNvPr>
        <xdr:cNvSpPr txBox="1"/>
      </xdr:nvSpPr>
      <xdr:spPr>
        <a:xfrm>
          <a:off x="508000" y="808132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X0A2T</a:t>
          </a:r>
        </a:p>
      </xdr:txBody>
    </xdr:sp>
    <xdr:clientData/>
  </xdr:twoCellAnchor>
  <xdr:twoCellAnchor>
    <xdr:from>
      <xdr:col>1</xdr:col>
      <xdr:colOff>3175</xdr:colOff>
      <xdr:row>233</xdr:row>
      <xdr:rowOff>3175</xdr:rowOff>
    </xdr:from>
    <xdr:to>
      <xdr:col>1</xdr:col>
      <xdr:colOff>66675</xdr:colOff>
      <xdr:row>233</xdr:row>
      <xdr:rowOff>105767</xdr:rowOff>
    </xdr:to>
    <xdr:sp macro="" textlink="">
      <xdr:nvSpPr>
        <xdr:cNvPr id="15" name="TextBox 14">
          <a:extLst>
            <a:ext uri="{FF2B5EF4-FFF2-40B4-BE49-F238E27FC236}">
              <a16:creationId xmlns:a16="http://schemas.microsoft.com/office/drawing/2014/main" id="{D4E6DD00-7BDC-2D2F-032F-5AF86F9F9538}"/>
            </a:ext>
          </a:extLst>
        </xdr:cNvPr>
        <xdr:cNvSpPr txBox="1"/>
      </xdr:nvSpPr>
      <xdr:spPr>
        <a:xfrm>
          <a:off x="508000" y="725646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X0A3T</a:t>
          </a:r>
        </a:p>
      </xdr:txBody>
    </xdr:sp>
    <xdr:clientData/>
  </xdr:twoCellAnchor>
  <xdr:twoCellAnchor>
    <xdr:from>
      <xdr:col>0</xdr:col>
      <xdr:colOff>0</xdr:colOff>
      <xdr:row>19</xdr:row>
      <xdr:rowOff>0</xdr:rowOff>
    </xdr:from>
    <xdr:to>
      <xdr:col>0</xdr:col>
      <xdr:colOff>63500</xdr:colOff>
      <xdr:row>19</xdr:row>
      <xdr:rowOff>102592</xdr:rowOff>
    </xdr:to>
    <xdr:sp macro="" textlink="">
      <xdr:nvSpPr>
        <xdr:cNvPr id="16" name="TextBox 15">
          <a:extLst>
            <a:ext uri="{FF2B5EF4-FFF2-40B4-BE49-F238E27FC236}">
              <a16:creationId xmlns:a16="http://schemas.microsoft.com/office/drawing/2014/main" id="{6B8C95AA-C22A-0A27-32A9-82ED89118FAF}"/>
            </a:ext>
          </a:extLst>
        </xdr:cNvPr>
        <xdr:cNvSpPr txBox="1"/>
      </xdr:nvSpPr>
      <xdr:spPr>
        <a:xfrm>
          <a:off x="0" y="2857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X0A5H</a:t>
          </a:r>
        </a:p>
      </xdr:txBody>
    </xdr:sp>
    <xdr:clientData/>
  </xdr:twoCellAnchor>
  <xdr:twoCellAnchor>
    <xdr:from>
      <xdr:col>0</xdr:col>
      <xdr:colOff>0</xdr:colOff>
      <xdr:row>19</xdr:row>
      <xdr:rowOff>127000</xdr:rowOff>
    </xdr:from>
    <xdr:to>
      <xdr:col>0</xdr:col>
      <xdr:colOff>63500</xdr:colOff>
      <xdr:row>20</xdr:row>
      <xdr:rowOff>39092</xdr:rowOff>
    </xdr:to>
    <xdr:sp macro="" textlink="">
      <xdr:nvSpPr>
        <xdr:cNvPr id="17" name="TextBox 16">
          <a:extLst>
            <a:ext uri="{FF2B5EF4-FFF2-40B4-BE49-F238E27FC236}">
              <a16:creationId xmlns:a16="http://schemas.microsoft.com/office/drawing/2014/main" id="{A9141A61-90A2-00D4-E75F-88403A0116E8}"/>
            </a:ext>
          </a:extLst>
        </xdr:cNvPr>
        <xdr:cNvSpPr txBox="1"/>
      </xdr:nvSpPr>
      <xdr:spPr>
        <a:xfrm>
          <a:off x="0" y="2984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X0A5H</a:t>
          </a:r>
        </a:p>
      </xdr:txBody>
    </xdr:sp>
    <xdr:clientData/>
  </xdr:twoCellAnchor>
  <xdr:twoCellAnchor>
    <xdr:from>
      <xdr:col>1</xdr:col>
      <xdr:colOff>3175</xdr:colOff>
      <xdr:row>190</xdr:row>
      <xdr:rowOff>3175</xdr:rowOff>
    </xdr:from>
    <xdr:to>
      <xdr:col>1</xdr:col>
      <xdr:colOff>66675</xdr:colOff>
      <xdr:row>190</xdr:row>
      <xdr:rowOff>105767</xdr:rowOff>
    </xdr:to>
    <xdr:sp macro="" textlink="">
      <xdr:nvSpPr>
        <xdr:cNvPr id="18" name="TextBox 17">
          <a:extLst>
            <a:ext uri="{FF2B5EF4-FFF2-40B4-BE49-F238E27FC236}">
              <a16:creationId xmlns:a16="http://schemas.microsoft.com/office/drawing/2014/main" id="{5D2CFA32-8B2B-77E2-A8EF-1FEEA90F39BE}"/>
            </a:ext>
          </a:extLst>
        </xdr:cNvPr>
        <xdr:cNvSpPr txBox="1"/>
      </xdr:nvSpPr>
      <xdr:spPr>
        <a:xfrm>
          <a:off x="508000" y="691165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X0A4T</a:t>
          </a:r>
        </a:p>
      </xdr:txBody>
    </xdr:sp>
    <xdr:clientData/>
  </xdr:twoCellAnchor>
  <xdr:twoCellAnchor>
    <xdr:from>
      <xdr:col>1</xdr:col>
      <xdr:colOff>3175</xdr:colOff>
      <xdr:row>186</xdr:row>
      <xdr:rowOff>3175</xdr:rowOff>
    </xdr:from>
    <xdr:to>
      <xdr:col>1</xdr:col>
      <xdr:colOff>66675</xdr:colOff>
      <xdr:row>186</xdr:row>
      <xdr:rowOff>105767</xdr:rowOff>
    </xdr:to>
    <xdr:sp macro="" textlink="">
      <xdr:nvSpPr>
        <xdr:cNvPr id="19" name="TextBox 18">
          <a:extLst>
            <a:ext uri="{FF2B5EF4-FFF2-40B4-BE49-F238E27FC236}">
              <a16:creationId xmlns:a16="http://schemas.microsoft.com/office/drawing/2014/main" id="{B1D69A6B-E868-8742-DF81-CD2FCA72CA84}"/>
            </a:ext>
          </a:extLst>
        </xdr:cNvPr>
        <xdr:cNvSpPr txBox="1"/>
      </xdr:nvSpPr>
      <xdr:spPr>
        <a:xfrm>
          <a:off x="508000" y="68164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X0A5T</a:t>
          </a:r>
        </a:p>
      </xdr:txBody>
    </xdr:sp>
    <xdr:clientData/>
  </xdr:twoCellAnchor>
  <xdr:twoCellAnchor>
    <xdr:from>
      <xdr:col>0</xdr:col>
      <xdr:colOff>0</xdr:colOff>
      <xdr:row>16</xdr:row>
      <xdr:rowOff>0</xdr:rowOff>
    </xdr:from>
    <xdr:to>
      <xdr:col>0</xdr:col>
      <xdr:colOff>63500</xdr:colOff>
      <xdr:row>16</xdr:row>
      <xdr:rowOff>102592</xdr:rowOff>
    </xdr:to>
    <xdr:sp macro="" textlink="">
      <xdr:nvSpPr>
        <xdr:cNvPr id="20" name="TextBox 19">
          <a:extLst>
            <a:ext uri="{FF2B5EF4-FFF2-40B4-BE49-F238E27FC236}">
              <a16:creationId xmlns:a16="http://schemas.microsoft.com/office/drawing/2014/main" id="{28C07FD8-C5FA-7D64-27CC-57922EA54A70}"/>
            </a:ext>
          </a:extLst>
        </xdr:cNvPr>
        <xdr:cNvSpPr txBox="1"/>
      </xdr:nvSpPr>
      <xdr:spPr>
        <a:xfrm>
          <a:off x="0" y="2286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X0A7H</a:t>
          </a:r>
        </a:p>
      </xdr:txBody>
    </xdr:sp>
    <xdr:clientData/>
  </xdr:twoCellAnchor>
  <xdr:twoCellAnchor>
    <xdr:from>
      <xdr:col>0</xdr:col>
      <xdr:colOff>0</xdr:colOff>
      <xdr:row>16</xdr:row>
      <xdr:rowOff>127000</xdr:rowOff>
    </xdr:from>
    <xdr:to>
      <xdr:col>0</xdr:col>
      <xdr:colOff>63500</xdr:colOff>
      <xdr:row>17</xdr:row>
      <xdr:rowOff>39092</xdr:rowOff>
    </xdr:to>
    <xdr:sp macro="" textlink="">
      <xdr:nvSpPr>
        <xdr:cNvPr id="21" name="TextBox 20">
          <a:extLst>
            <a:ext uri="{FF2B5EF4-FFF2-40B4-BE49-F238E27FC236}">
              <a16:creationId xmlns:a16="http://schemas.microsoft.com/office/drawing/2014/main" id="{E09C132A-6800-AC9E-56A6-F48DFBD097D8}"/>
            </a:ext>
          </a:extLst>
        </xdr:cNvPr>
        <xdr:cNvSpPr txBox="1"/>
      </xdr:nvSpPr>
      <xdr:spPr>
        <a:xfrm>
          <a:off x="0" y="2413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X0A7H</a:t>
          </a:r>
        </a:p>
      </xdr:txBody>
    </xdr:sp>
    <xdr:clientData/>
  </xdr:twoCellAnchor>
  <xdr:twoCellAnchor>
    <xdr:from>
      <xdr:col>1</xdr:col>
      <xdr:colOff>3175</xdr:colOff>
      <xdr:row>181</xdr:row>
      <xdr:rowOff>3175</xdr:rowOff>
    </xdr:from>
    <xdr:to>
      <xdr:col>1</xdr:col>
      <xdr:colOff>66675</xdr:colOff>
      <xdr:row>181</xdr:row>
      <xdr:rowOff>105767</xdr:rowOff>
    </xdr:to>
    <xdr:sp macro="" textlink="">
      <xdr:nvSpPr>
        <xdr:cNvPr id="22" name="TextBox 21">
          <a:extLst>
            <a:ext uri="{FF2B5EF4-FFF2-40B4-BE49-F238E27FC236}">
              <a16:creationId xmlns:a16="http://schemas.microsoft.com/office/drawing/2014/main" id="{26A5C1D4-B47F-8FDF-2A42-55CF05423932}"/>
            </a:ext>
          </a:extLst>
        </xdr:cNvPr>
        <xdr:cNvSpPr txBox="1"/>
      </xdr:nvSpPr>
      <xdr:spPr>
        <a:xfrm>
          <a:off x="508000" y="64897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X0A6T</a:t>
          </a:r>
        </a:p>
      </xdr:txBody>
    </xdr:sp>
    <xdr:clientData/>
  </xdr:twoCellAnchor>
  <xdr:twoCellAnchor>
    <xdr:from>
      <xdr:col>0</xdr:col>
      <xdr:colOff>0</xdr:colOff>
      <xdr:row>14</xdr:row>
      <xdr:rowOff>0</xdr:rowOff>
    </xdr:from>
    <xdr:to>
      <xdr:col>0</xdr:col>
      <xdr:colOff>63500</xdr:colOff>
      <xdr:row>14</xdr:row>
      <xdr:rowOff>102592</xdr:rowOff>
    </xdr:to>
    <xdr:sp macro="" textlink="">
      <xdr:nvSpPr>
        <xdr:cNvPr id="23" name="TextBox 22">
          <a:extLst>
            <a:ext uri="{FF2B5EF4-FFF2-40B4-BE49-F238E27FC236}">
              <a16:creationId xmlns:a16="http://schemas.microsoft.com/office/drawing/2014/main" id="{1EB54CE9-44F6-790A-442F-CE9A1EAFB793}"/>
            </a:ext>
          </a:extLst>
        </xdr:cNvPr>
        <xdr:cNvSpPr txBox="1"/>
      </xdr:nvSpPr>
      <xdr:spPr>
        <a:xfrm>
          <a:off x="0" y="2095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X0A8H</a:t>
          </a:r>
        </a:p>
      </xdr:txBody>
    </xdr:sp>
    <xdr:clientData/>
  </xdr:twoCellAnchor>
  <xdr:twoCellAnchor>
    <xdr:from>
      <xdr:col>0</xdr:col>
      <xdr:colOff>0</xdr:colOff>
      <xdr:row>15</xdr:row>
      <xdr:rowOff>127000</xdr:rowOff>
    </xdr:from>
    <xdr:to>
      <xdr:col>0</xdr:col>
      <xdr:colOff>63500</xdr:colOff>
      <xdr:row>16</xdr:row>
      <xdr:rowOff>39092</xdr:rowOff>
    </xdr:to>
    <xdr:sp macro="" textlink="">
      <xdr:nvSpPr>
        <xdr:cNvPr id="24" name="TextBox 23">
          <a:extLst>
            <a:ext uri="{FF2B5EF4-FFF2-40B4-BE49-F238E27FC236}">
              <a16:creationId xmlns:a16="http://schemas.microsoft.com/office/drawing/2014/main" id="{FB025C3C-437F-7CA8-C0D5-B3AE71DB9854}"/>
            </a:ext>
          </a:extLst>
        </xdr:cNvPr>
        <xdr:cNvSpPr txBox="1"/>
      </xdr:nvSpPr>
      <xdr:spPr>
        <a:xfrm>
          <a:off x="0" y="2222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X0A8H</a:t>
          </a:r>
        </a:p>
      </xdr:txBody>
    </xdr:sp>
    <xdr:clientData/>
  </xdr:twoCellAnchor>
  <xdr:twoCellAnchor>
    <xdr:from>
      <xdr:col>1</xdr:col>
      <xdr:colOff>3175</xdr:colOff>
      <xdr:row>134</xdr:row>
      <xdr:rowOff>3175</xdr:rowOff>
    </xdr:from>
    <xdr:to>
      <xdr:col>1</xdr:col>
      <xdr:colOff>66675</xdr:colOff>
      <xdr:row>134</xdr:row>
      <xdr:rowOff>105767</xdr:rowOff>
    </xdr:to>
    <xdr:sp macro="" textlink="">
      <xdr:nvSpPr>
        <xdr:cNvPr id="27" name="TextBox 26">
          <a:extLst>
            <a:ext uri="{FF2B5EF4-FFF2-40B4-BE49-F238E27FC236}">
              <a16:creationId xmlns:a16="http://schemas.microsoft.com/office/drawing/2014/main" id="{681A61D6-014A-9487-114C-F58A531EF538}"/>
            </a:ext>
          </a:extLst>
        </xdr:cNvPr>
        <xdr:cNvSpPr txBox="1"/>
      </xdr:nvSpPr>
      <xdr:spPr>
        <a:xfrm>
          <a:off x="508000" y="328834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X0A9T</a:t>
          </a:r>
        </a:p>
      </xdr:txBody>
    </xdr:sp>
    <xdr:clientData/>
  </xdr:twoCellAnchor>
  <xdr:twoCellAnchor>
    <xdr:from>
      <xdr:col>0</xdr:col>
      <xdr:colOff>0</xdr:colOff>
      <xdr:row>12</xdr:row>
      <xdr:rowOff>0</xdr:rowOff>
    </xdr:from>
    <xdr:to>
      <xdr:col>0</xdr:col>
      <xdr:colOff>63500</xdr:colOff>
      <xdr:row>12</xdr:row>
      <xdr:rowOff>102592</xdr:rowOff>
    </xdr:to>
    <xdr:sp macro="" textlink="">
      <xdr:nvSpPr>
        <xdr:cNvPr id="28" name="TextBox 27">
          <a:extLst>
            <a:ext uri="{FF2B5EF4-FFF2-40B4-BE49-F238E27FC236}">
              <a16:creationId xmlns:a16="http://schemas.microsoft.com/office/drawing/2014/main" id="{BB1C36CB-B747-3CD1-8587-28FD2815AB4A}"/>
            </a:ext>
          </a:extLst>
        </xdr:cNvPr>
        <xdr:cNvSpPr txBox="1"/>
      </xdr:nvSpPr>
      <xdr:spPr>
        <a:xfrm>
          <a:off x="0" y="1714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X0A11H</a:t>
          </a:r>
        </a:p>
      </xdr:txBody>
    </xdr:sp>
    <xdr:clientData/>
  </xdr:twoCellAnchor>
  <xdr:twoCellAnchor>
    <xdr:from>
      <xdr:col>0</xdr:col>
      <xdr:colOff>0</xdr:colOff>
      <xdr:row>12</xdr:row>
      <xdr:rowOff>127000</xdr:rowOff>
    </xdr:from>
    <xdr:to>
      <xdr:col>0</xdr:col>
      <xdr:colOff>63500</xdr:colOff>
      <xdr:row>13</xdr:row>
      <xdr:rowOff>39092</xdr:rowOff>
    </xdr:to>
    <xdr:sp macro="" textlink="">
      <xdr:nvSpPr>
        <xdr:cNvPr id="29" name="TextBox 28">
          <a:extLst>
            <a:ext uri="{FF2B5EF4-FFF2-40B4-BE49-F238E27FC236}">
              <a16:creationId xmlns:a16="http://schemas.microsoft.com/office/drawing/2014/main" id="{582E09C9-30CA-7DF9-FA72-4A01FCC8BA1E}"/>
            </a:ext>
          </a:extLst>
        </xdr:cNvPr>
        <xdr:cNvSpPr txBox="1"/>
      </xdr:nvSpPr>
      <xdr:spPr>
        <a:xfrm>
          <a:off x="0" y="1841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X0A11H</a:t>
          </a:r>
        </a:p>
      </xdr:txBody>
    </xdr:sp>
    <xdr:clientData/>
  </xdr:twoCellAnchor>
  <xdr:twoCellAnchor>
    <xdr:from>
      <xdr:col>1</xdr:col>
      <xdr:colOff>3175</xdr:colOff>
      <xdr:row>125</xdr:row>
      <xdr:rowOff>3175</xdr:rowOff>
    </xdr:from>
    <xdr:to>
      <xdr:col>1</xdr:col>
      <xdr:colOff>66675</xdr:colOff>
      <xdr:row>125</xdr:row>
      <xdr:rowOff>105767</xdr:rowOff>
    </xdr:to>
    <xdr:sp macro="" textlink="">
      <xdr:nvSpPr>
        <xdr:cNvPr id="30" name="TextBox 29">
          <a:extLst>
            <a:ext uri="{FF2B5EF4-FFF2-40B4-BE49-F238E27FC236}">
              <a16:creationId xmlns:a16="http://schemas.microsoft.com/office/drawing/2014/main" id="{29830F33-AD9A-9FE0-4578-000C02B63B58}"/>
            </a:ext>
          </a:extLst>
        </xdr:cNvPr>
        <xdr:cNvSpPr txBox="1"/>
      </xdr:nvSpPr>
      <xdr:spPr>
        <a:xfrm>
          <a:off x="508000" y="299878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X0A10T</a:t>
          </a:r>
        </a:p>
      </xdr:txBody>
    </xdr:sp>
    <xdr:clientData/>
  </xdr:twoCellAnchor>
  <xdr:twoCellAnchor>
    <xdr:from>
      <xdr:col>1</xdr:col>
      <xdr:colOff>3175</xdr:colOff>
      <xdr:row>175</xdr:row>
      <xdr:rowOff>3175</xdr:rowOff>
    </xdr:from>
    <xdr:to>
      <xdr:col>1</xdr:col>
      <xdr:colOff>66675</xdr:colOff>
      <xdr:row>175</xdr:row>
      <xdr:rowOff>105767</xdr:rowOff>
    </xdr:to>
    <xdr:sp macro="" textlink="">
      <xdr:nvSpPr>
        <xdr:cNvPr id="31" name="TextBox 30">
          <a:extLst>
            <a:ext uri="{FF2B5EF4-FFF2-40B4-BE49-F238E27FC236}">
              <a16:creationId xmlns:a16="http://schemas.microsoft.com/office/drawing/2014/main" id="{6B1EC0F7-54F7-8973-C617-FB03DF046C97}"/>
            </a:ext>
          </a:extLst>
        </xdr:cNvPr>
        <xdr:cNvSpPr txBox="1"/>
      </xdr:nvSpPr>
      <xdr:spPr>
        <a:xfrm>
          <a:off x="508000" y="856424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X0A11T</a:t>
          </a:r>
        </a:p>
      </xdr:txBody>
    </xdr:sp>
    <xdr:clientData/>
  </xdr:twoCellAnchor>
  <xdr:twoCellAnchor>
    <xdr:from>
      <xdr:col>0</xdr:col>
      <xdr:colOff>0</xdr:colOff>
      <xdr:row>20</xdr:row>
      <xdr:rowOff>0</xdr:rowOff>
    </xdr:from>
    <xdr:to>
      <xdr:col>0</xdr:col>
      <xdr:colOff>63500</xdr:colOff>
      <xdr:row>20</xdr:row>
      <xdr:rowOff>102592</xdr:rowOff>
    </xdr:to>
    <xdr:sp macro="" textlink="">
      <xdr:nvSpPr>
        <xdr:cNvPr id="32" name="TextBox 31">
          <a:extLst>
            <a:ext uri="{FF2B5EF4-FFF2-40B4-BE49-F238E27FC236}">
              <a16:creationId xmlns:a16="http://schemas.microsoft.com/office/drawing/2014/main" id="{A879672D-A1B8-2ABA-D5A6-B1A7C272B052}"/>
            </a:ext>
          </a:extLst>
        </xdr:cNvPr>
        <xdr:cNvSpPr txBox="1"/>
      </xdr:nvSpPr>
      <xdr:spPr>
        <a:xfrm>
          <a:off x="0" y="3619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X0A30H</a:t>
          </a:r>
        </a:p>
      </xdr:txBody>
    </xdr:sp>
    <xdr:clientData/>
  </xdr:twoCellAnchor>
  <xdr:twoCellAnchor>
    <xdr:from>
      <xdr:col>0</xdr:col>
      <xdr:colOff>0</xdr:colOff>
      <xdr:row>20</xdr:row>
      <xdr:rowOff>127000</xdr:rowOff>
    </xdr:from>
    <xdr:to>
      <xdr:col>0</xdr:col>
      <xdr:colOff>63500</xdr:colOff>
      <xdr:row>21</xdr:row>
      <xdr:rowOff>39092</xdr:rowOff>
    </xdr:to>
    <xdr:sp macro="" textlink="">
      <xdr:nvSpPr>
        <xdr:cNvPr id="33" name="TextBox 32">
          <a:extLst>
            <a:ext uri="{FF2B5EF4-FFF2-40B4-BE49-F238E27FC236}">
              <a16:creationId xmlns:a16="http://schemas.microsoft.com/office/drawing/2014/main" id="{7E8ED302-90E1-16B9-B643-F43233F8E209}"/>
            </a:ext>
          </a:extLst>
        </xdr:cNvPr>
        <xdr:cNvSpPr txBox="1"/>
      </xdr:nvSpPr>
      <xdr:spPr>
        <a:xfrm>
          <a:off x="0" y="3746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X0A30H</a:t>
          </a:r>
        </a:p>
      </xdr:txBody>
    </xdr:sp>
    <xdr:clientData/>
  </xdr:twoCellAnchor>
  <xdr:twoCellAnchor>
    <xdr:from>
      <xdr:col>1</xdr:col>
      <xdr:colOff>3175</xdr:colOff>
      <xdr:row>178</xdr:row>
      <xdr:rowOff>3175</xdr:rowOff>
    </xdr:from>
    <xdr:to>
      <xdr:col>1</xdr:col>
      <xdr:colOff>66675</xdr:colOff>
      <xdr:row>178</xdr:row>
      <xdr:rowOff>105767</xdr:rowOff>
    </xdr:to>
    <xdr:sp macro="" textlink="">
      <xdr:nvSpPr>
        <xdr:cNvPr id="34" name="TextBox 33">
          <a:extLst>
            <a:ext uri="{FF2B5EF4-FFF2-40B4-BE49-F238E27FC236}">
              <a16:creationId xmlns:a16="http://schemas.microsoft.com/office/drawing/2014/main" id="{CCA598D3-B56E-E9D4-9540-0C7B12C6A3F6}"/>
            </a:ext>
          </a:extLst>
        </xdr:cNvPr>
        <xdr:cNvSpPr txBox="1"/>
      </xdr:nvSpPr>
      <xdr:spPr>
        <a:xfrm>
          <a:off x="508000" y="871664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X0A12T</a:t>
          </a:r>
        </a:p>
      </xdr:txBody>
    </xdr:sp>
    <xdr:clientData/>
  </xdr:twoCellAnchor>
  <xdr:twoCellAnchor>
    <xdr:from>
      <xdr:col>1</xdr:col>
      <xdr:colOff>3175</xdr:colOff>
      <xdr:row>221</xdr:row>
      <xdr:rowOff>3175</xdr:rowOff>
    </xdr:from>
    <xdr:to>
      <xdr:col>1</xdr:col>
      <xdr:colOff>66675</xdr:colOff>
      <xdr:row>221</xdr:row>
      <xdr:rowOff>105767</xdr:rowOff>
    </xdr:to>
    <xdr:sp macro="" textlink="">
      <xdr:nvSpPr>
        <xdr:cNvPr id="35" name="TextBox 34">
          <a:extLst>
            <a:ext uri="{FF2B5EF4-FFF2-40B4-BE49-F238E27FC236}">
              <a16:creationId xmlns:a16="http://schemas.microsoft.com/office/drawing/2014/main" id="{F5C1001D-B1FE-E7A1-3616-559A73CDBDE4}"/>
            </a:ext>
          </a:extLst>
        </xdr:cNvPr>
        <xdr:cNvSpPr txBox="1"/>
      </xdr:nvSpPr>
      <xdr:spPr>
        <a:xfrm>
          <a:off x="508000" y="94834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X0A13T</a:t>
          </a:r>
        </a:p>
      </xdr:txBody>
    </xdr:sp>
    <xdr:clientData/>
  </xdr:twoCellAnchor>
  <xdr:twoCellAnchor>
    <xdr:from>
      <xdr:col>1</xdr:col>
      <xdr:colOff>3175</xdr:colOff>
      <xdr:row>227</xdr:row>
      <xdr:rowOff>3175</xdr:rowOff>
    </xdr:from>
    <xdr:to>
      <xdr:col>1</xdr:col>
      <xdr:colOff>66675</xdr:colOff>
      <xdr:row>227</xdr:row>
      <xdr:rowOff>105767</xdr:rowOff>
    </xdr:to>
    <xdr:sp macro="" textlink="">
      <xdr:nvSpPr>
        <xdr:cNvPr id="36" name="TextBox 35">
          <a:extLst>
            <a:ext uri="{FF2B5EF4-FFF2-40B4-BE49-F238E27FC236}">
              <a16:creationId xmlns:a16="http://schemas.microsoft.com/office/drawing/2014/main" id="{82617209-B3CD-C486-A0F6-5C454420D0A8}"/>
            </a:ext>
          </a:extLst>
        </xdr:cNvPr>
        <xdr:cNvSpPr txBox="1"/>
      </xdr:nvSpPr>
      <xdr:spPr>
        <a:xfrm>
          <a:off x="508000" y="985012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X0A14T</a:t>
          </a:r>
        </a:p>
      </xdr:txBody>
    </xdr:sp>
    <xdr:clientData/>
  </xdr:twoCellAnchor>
  <xdr:twoCellAnchor>
    <xdr:from>
      <xdr:col>0</xdr:col>
      <xdr:colOff>0</xdr:colOff>
      <xdr:row>24</xdr:row>
      <xdr:rowOff>0</xdr:rowOff>
    </xdr:from>
    <xdr:to>
      <xdr:col>0</xdr:col>
      <xdr:colOff>63500</xdr:colOff>
      <xdr:row>24</xdr:row>
      <xdr:rowOff>102592</xdr:rowOff>
    </xdr:to>
    <xdr:sp macro="" textlink="">
      <xdr:nvSpPr>
        <xdr:cNvPr id="37" name="TextBox 36">
          <a:extLst>
            <a:ext uri="{FF2B5EF4-FFF2-40B4-BE49-F238E27FC236}">
              <a16:creationId xmlns:a16="http://schemas.microsoft.com/office/drawing/2014/main" id="{A0B639F6-6F3E-3524-97C4-E4C67C014411}"/>
            </a:ext>
          </a:extLst>
        </xdr:cNvPr>
        <xdr:cNvSpPr txBox="1"/>
      </xdr:nvSpPr>
      <xdr:spPr>
        <a:xfrm>
          <a:off x="0" y="4191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X0A33H</a:t>
          </a:r>
        </a:p>
      </xdr:txBody>
    </xdr:sp>
    <xdr:clientData/>
  </xdr:twoCellAnchor>
  <xdr:twoCellAnchor>
    <xdr:from>
      <xdr:col>0</xdr:col>
      <xdr:colOff>0</xdr:colOff>
      <xdr:row>24</xdr:row>
      <xdr:rowOff>127000</xdr:rowOff>
    </xdr:from>
    <xdr:to>
      <xdr:col>0</xdr:col>
      <xdr:colOff>63500</xdr:colOff>
      <xdr:row>30</xdr:row>
      <xdr:rowOff>39092</xdr:rowOff>
    </xdr:to>
    <xdr:sp macro="" textlink="">
      <xdr:nvSpPr>
        <xdr:cNvPr id="38" name="TextBox 37">
          <a:extLst>
            <a:ext uri="{FF2B5EF4-FFF2-40B4-BE49-F238E27FC236}">
              <a16:creationId xmlns:a16="http://schemas.microsoft.com/office/drawing/2014/main" id="{AAD8249D-23CA-3B28-F1B9-3E9B30A0B0D2}"/>
            </a:ext>
          </a:extLst>
        </xdr:cNvPr>
        <xdr:cNvSpPr txBox="1"/>
      </xdr:nvSpPr>
      <xdr:spPr>
        <a:xfrm>
          <a:off x="0" y="4318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X0A33H</a:t>
          </a:r>
        </a:p>
      </xdr:txBody>
    </xdr:sp>
    <xdr:clientData/>
  </xdr:twoCellAnchor>
  <xdr:twoCellAnchor>
    <xdr:from>
      <xdr:col>1</xdr:col>
      <xdr:colOff>3175</xdr:colOff>
      <xdr:row>249</xdr:row>
      <xdr:rowOff>3175</xdr:rowOff>
    </xdr:from>
    <xdr:to>
      <xdr:col>1</xdr:col>
      <xdr:colOff>66675</xdr:colOff>
      <xdr:row>249</xdr:row>
      <xdr:rowOff>105767</xdr:rowOff>
    </xdr:to>
    <xdr:sp macro="" textlink="">
      <xdr:nvSpPr>
        <xdr:cNvPr id="39" name="TextBox 38">
          <a:extLst>
            <a:ext uri="{FF2B5EF4-FFF2-40B4-BE49-F238E27FC236}">
              <a16:creationId xmlns:a16="http://schemas.microsoft.com/office/drawing/2014/main" id="{D40DF793-6273-90B1-437E-D88716A82B40}"/>
            </a:ext>
          </a:extLst>
        </xdr:cNvPr>
        <xdr:cNvSpPr txBox="1"/>
      </xdr:nvSpPr>
      <xdr:spPr>
        <a:xfrm>
          <a:off x="508000" y="1027303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X0A15T</a:t>
          </a:r>
        </a:p>
      </xdr:txBody>
    </xdr:sp>
    <xdr:clientData/>
  </xdr:twoCellAnchor>
  <xdr:twoCellAnchor>
    <xdr:from>
      <xdr:col>1</xdr:col>
      <xdr:colOff>3175</xdr:colOff>
      <xdr:row>33</xdr:row>
      <xdr:rowOff>3175</xdr:rowOff>
    </xdr:from>
    <xdr:to>
      <xdr:col>1</xdr:col>
      <xdr:colOff>66675</xdr:colOff>
      <xdr:row>33</xdr:row>
      <xdr:rowOff>105767</xdr:rowOff>
    </xdr:to>
    <xdr:sp macro="" textlink="">
      <xdr:nvSpPr>
        <xdr:cNvPr id="40" name="TextBox 39">
          <a:extLst>
            <a:ext uri="{FF2B5EF4-FFF2-40B4-BE49-F238E27FC236}">
              <a16:creationId xmlns:a16="http://schemas.microsoft.com/office/drawing/2014/main" id="{C15E8943-A60F-98B7-6B8F-BF7E081DD53B}"/>
            </a:ext>
          </a:extLst>
        </xdr:cNvPr>
        <xdr:cNvSpPr txBox="1"/>
      </xdr:nvSpPr>
      <xdr:spPr>
        <a:xfrm>
          <a:off x="508000" y="53467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p>
      </xdr:txBody>
    </xdr:sp>
    <xdr:clientData/>
  </xdr:twoCellAnchor>
  <xdr:twoCellAnchor>
    <xdr:from>
      <xdr:col>0</xdr:col>
      <xdr:colOff>0</xdr:colOff>
      <xdr:row>7</xdr:row>
      <xdr:rowOff>0</xdr:rowOff>
    </xdr:from>
    <xdr:to>
      <xdr:col>0</xdr:col>
      <xdr:colOff>63500</xdr:colOff>
      <xdr:row>7</xdr:row>
      <xdr:rowOff>102592</xdr:rowOff>
    </xdr:to>
    <xdr:sp macro="" textlink="">
      <xdr:nvSpPr>
        <xdr:cNvPr id="41" name="TextBox 40">
          <a:extLst>
            <a:ext uri="{FF2B5EF4-FFF2-40B4-BE49-F238E27FC236}">
              <a16:creationId xmlns:a16="http://schemas.microsoft.com/office/drawing/2014/main" id="{348A9645-B349-F8FA-BA1C-1B6C22255304}"/>
            </a:ext>
          </a:extLst>
        </xdr:cNvPr>
        <xdr:cNvSpPr txBox="1"/>
      </xdr:nvSpPr>
      <xdr:spPr>
        <a:xfrm>
          <a:off x="0" y="1143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7</xdr:row>
      <xdr:rowOff>127000</xdr:rowOff>
    </xdr:from>
    <xdr:to>
      <xdr:col>1</xdr:col>
      <xdr:colOff>63500</xdr:colOff>
      <xdr:row>8</xdr:row>
      <xdr:rowOff>39092</xdr:rowOff>
    </xdr:to>
    <xdr:sp macro="" textlink="">
      <xdr:nvSpPr>
        <xdr:cNvPr id="42" name="TextBox 41">
          <a:extLst>
            <a:ext uri="{FF2B5EF4-FFF2-40B4-BE49-F238E27FC236}">
              <a16:creationId xmlns:a16="http://schemas.microsoft.com/office/drawing/2014/main" id="{A3638BE9-3184-74BF-84A3-09D14DE6D44D}"/>
            </a:ext>
          </a:extLst>
        </xdr:cNvPr>
        <xdr:cNvSpPr txBox="1"/>
      </xdr:nvSpPr>
      <xdr:spPr>
        <a:xfrm>
          <a:off x="0" y="1270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3175</xdr:colOff>
      <xdr:row>71</xdr:row>
      <xdr:rowOff>3175</xdr:rowOff>
    </xdr:from>
    <xdr:to>
      <xdr:col>1</xdr:col>
      <xdr:colOff>66675</xdr:colOff>
      <xdr:row>71</xdr:row>
      <xdr:rowOff>105767</xdr:rowOff>
    </xdr:to>
    <xdr:sp macro="" textlink="">
      <xdr:nvSpPr>
        <xdr:cNvPr id="43" name="TextBox 42">
          <a:extLst>
            <a:ext uri="{FF2B5EF4-FFF2-40B4-BE49-F238E27FC236}">
              <a16:creationId xmlns:a16="http://schemas.microsoft.com/office/drawing/2014/main" id="{F66F5AED-F7F7-6864-EB98-5BB23ECD650A}"/>
            </a:ext>
          </a:extLst>
        </xdr:cNvPr>
        <xdr:cNvSpPr txBox="1"/>
      </xdr:nvSpPr>
      <xdr:spPr>
        <a:xfrm>
          <a:off x="508000" y="147764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X0A1T</a:t>
          </a:r>
        </a:p>
      </xdr:txBody>
    </xdr:sp>
    <xdr:clientData/>
  </xdr:twoCellAnchor>
  <xdr:twoCellAnchor>
    <xdr:from>
      <xdr:col>1</xdr:col>
      <xdr:colOff>3175</xdr:colOff>
      <xdr:row>47</xdr:row>
      <xdr:rowOff>3175</xdr:rowOff>
    </xdr:from>
    <xdr:to>
      <xdr:col>1</xdr:col>
      <xdr:colOff>66675</xdr:colOff>
      <xdr:row>47</xdr:row>
      <xdr:rowOff>105767</xdr:rowOff>
    </xdr:to>
    <xdr:sp macro="" textlink="">
      <xdr:nvSpPr>
        <xdr:cNvPr id="44" name="TextBox 43">
          <a:extLst>
            <a:ext uri="{FF2B5EF4-FFF2-40B4-BE49-F238E27FC236}">
              <a16:creationId xmlns:a16="http://schemas.microsoft.com/office/drawing/2014/main" id="{59D2460A-596D-9C8E-A701-3C33A4E3C449}"/>
            </a:ext>
          </a:extLst>
        </xdr:cNvPr>
        <xdr:cNvSpPr txBox="1"/>
      </xdr:nvSpPr>
      <xdr:spPr>
        <a:xfrm>
          <a:off x="508000" y="118999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p>
      </xdr:txBody>
    </xdr:sp>
    <xdr:clientData/>
  </xdr:twoCellAnchor>
  <xdr:twoCellAnchor>
    <xdr:from>
      <xdr:col>1</xdr:col>
      <xdr:colOff>3175</xdr:colOff>
      <xdr:row>72</xdr:row>
      <xdr:rowOff>3175</xdr:rowOff>
    </xdr:from>
    <xdr:to>
      <xdr:col>1</xdr:col>
      <xdr:colOff>66675</xdr:colOff>
      <xdr:row>72</xdr:row>
      <xdr:rowOff>105767</xdr:rowOff>
    </xdr:to>
    <xdr:sp macro="" textlink="">
      <xdr:nvSpPr>
        <xdr:cNvPr id="45" name="TextBox 44">
          <a:extLst>
            <a:ext uri="{FF2B5EF4-FFF2-40B4-BE49-F238E27FC236}">
              <a16:creationId xmlns:a16="http://schemas.microsoft.com/office/drawing/2014/main" id="{6E61FF2A-EE9A-CF51-2181-3820FAA65CA3}"/>
            </a:ext>
          </a:extLst>
        </xdr:cNvPr>
        <xdr:cNvSpPr txBox="1"/>
      </xdr:nvSpPr>
      <xdr:spPr>
        <a:xfrm>
          <a:off x="508000" y="149764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X0A1T</a:t>
          </a:r>
        </a:p>
      </xdr:txBody>
    </xdr:sp>
    <xdr:clientData/>
  </xdr:twoCellAnchor>
  <xdr:twoCellAnchor>
    <xdr:from>
      <xdr:col>1</xdr:col>
      <xdr:colOff>3175</xdr:colOff>
      <xdr:row>99</xdr:row>
      <xdr:rowOff>3175</xdr:rowOff>
    </xdr:from>
    <xdr:to>
      <xdr:col>1</xdr:col>
      <xdr:colOff>66675</xdr:colOff>
      <xdr:row>99</xdr:row>
      <xdr:rowOff>105767</xdr:rowOff>
    </xdr:to>
    <xdr:sp macro="" textlink="">
      <xdr:nvSpPr>
        <xdr:cNvPr id="46" name="TextBox 45">
          <a:extLst>
            <a:ext uri="{FF2B5EF4-FFF2-40B4-BE49-F238E27FC236}">
              <a16:creationId xmlns:a16="http://schemas.microsoft.com/office/drawing/2014/main" id="{31F82B3A-6900-7C00-0F73-414CC0A6525E}"/>
            </a:ext>
          </a:extLst>
        </xdr:cNvPr>
        <xdr:cNvSpPr txBox="1"/>
      </xdr:nvSpPr>
      <xdr:spPr>
        <a:xfrm>
          <a:off x="508000" y="220916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X0A2T</a:t>
          </a:r>
        </a:p>
      </xdr:txBody>
    </xdr:sp>
    <xdr:clientData/>
  </xdr:twoCellAnchor>
  <xdr:twoCellAnchor>
    <xdr:from>
      <xdr:col>1</xdr:col>
      <xdr:colOff>3175</xdr:colOff>
      <xdr:row>47</xdr:row>
      <xdr:rowOff>3175</xdr:rowOff>
    </xdr:from>
    <xdr:to>
      <xdr:col>1</xdr:col>
      <xdr:colOff>66675</xdr:colOff>
      <xdr:row>47</xdr:row>
      <xdr:rowOff>105767</xdr:rowOff>
    </xdr:to>
    <xdr:sp macro="" textlink="">
      <xdr:nvSpPr>
        <xdr:cNvPr id="13" name="TextBox 12">
          <a:extLst>
            <a:ext uri="{FF2B5EF4-FFF2-40B4-BE49-F238E27FC236}">
              <a16:creationId xmlns:a16="http://schemas.microsoft.com/office/drawing/2014/main" id="{84256D83-121F-4859-A5B0-7CD0EDDB35FE}"/>
            </a:ext>
          </a:extLst>
        </xdr:cNvPr>
        <xdr:cNvSpPr txBox="1"/>
      </xdr:nvSpPr>
      <xdr:spPr>
        <a:xfrm>
          <a:off x="565150" y="57277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X0A2T</a:t>
          </a:r>
        </a:p>
      </xdr:txBody>
    </xdr:sp>
    <xdr:clientData/>
  </xdr:twoCellAnchor>
  <xdr:twoCellAnchor>
    <xdr:from>
      <xdr:col>1</xdr:col>
      <xdr:colOff>3175</xdr:colOff>
      <xdr:row>47</xdr:row>
      <xdr:rowOff>3175</xdr:rowOff>
    </xdr:from>
    <xdr:to>
      <xdr:col>1</xdr:col>
      <xdr:colOff>66675</xdr:colOff>
      <xdr:row>47</xdr:row>
      <xdr:rowOff>105767</xdr:rowOff>
    </xdr:to>
    <xdr:sp macro="" textlink="">
      <xdr:nvSpPr>
        <xdr:cNvPr id="47" name="TextBox 46">
          <a:extLst>
            <a:ext uri="{FF2B5EF4-FFF2-40B4-BE49-F238E27FC236}">
              <a16:creationId xmlns:a16="http://schemas.microsoft.com/office/drawing/2014/main" id="{7575200B-79E7-4CE5-82B8-CBC07F6A828F}"/>
            </a:ext>
          </a:extLst>
        </xdr:cNvPr>
        <xdr:cNvSpPr txBox="1"/>
      </xdr:nvSpPr>
      <xdr:spPr>
        <a:xfrm>
          <a:off x="565150" y="57277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p>
      </xdr:txBody>
    </xdr:sp>
    <xdr:clientData/>
  </xdr:twoCellAnchor>
  <xdr:twoCellAnchor>
    <xdr:from>
      <xdr:col>1</xdr:col>
      <xdr:colOff>3175</xdr:colOff>
      <xdr:row>72</xdr:row>
      <xdr:rowOff>3175</xdr:rowOff>
    </xdr:from>
    <xdr:to>
      <xdr:col>1</xdr:col>
      <xdr:colOff>66675</xdr:colOff>
      <xdr:row>72</xdr:row>
      <xdr:rowOff>105767</xdr:rowOff>
    </xdr:to>
    <xdr:sp macro="" textlink="">
      <xdr:nvSpPr>
        <xdr:cNvPr id="48" name="TextBox 47">
          <a:extLst>
            <a:ext uri="{FF2B5EF4-FFF2-40B4-BE49-F238E27FC236}">
              <a16:creationId xmlns:a16="http://schemas.microsoft.com/office/drawing/2014/main" id="{526C8853-D0D3-4507-9CAE-8DC85CC29EF7}"/>
            </a:ext>
          </a:extLst>
        </xdr:cNvPr>
        <xdr:cNvSpPr txBox="1"/>
      </xdr:nvSpPr>
      <xdr:spPr>
        <a:xfrm>
          <a:off x="565150" y="57277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X0A2T</a:t>
          </a:r>
        </a:p>
      </xdr:txBody>
    </xdr:sp>
    <xdr:clientData/>
  </xdr:twoCellAnchor>
  <xdr:twoCellAnchor>
    <xdr:from>
      <xdr:col>1</xdr:col>
      <xdr:colOff>3175</xdr:colOff>
      <xdr:row>72</xdr:row>
      <xdr:rowOff>3175</xdr:rowOff>
    </xdr:from>
    <xdr:to>
      <xdr:col>1</xdr:col>
      <xdr:colOff>66675</xdr:colOff>
      <xdr:row>72</xdr:row>
      <xdr:rowOff>105767</xdr:rowOff>
    </xdr:to>
    <xdr:sp macro="" textlink="">
      <xdr:nvSpPr>
        <xdr:cNvPr id="49" name="TextBox 48">
          <a:extLst>
            <a:ext uri="{FF2B5EF4-FFF2-40B4-BE49-F238E27FC236}">
              <a16:creationId xmlns:a16="http://schemas.microsoft.com/office/drawing/2014/main" id="{841DE085-B742-43FC-A7DF-67186399C455}"/>
            </a:ext>
          </a:extLst>
        </xdr:cNvPr>
        <xdr:cNvSpPr txBox="1"/>
      </xdr:nvSpPr>
      <xdr:spPr>
        <a:xfrm>
          <a:off x="565150" y="57277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p>
      </xdr:txBody>
    </xdr:sp>
    <xdr:clientData/>
  </xdr:twoCellAnchor>
  <xdr:twoCellAnchor>
    <xdr:from>
      <xdr:col>1</xdr:col>
      <xdr:colOff>3175</xdr:colOff>
      <xdr:row>84</xdr:row>
      <xdr:rowOff>3175</xdr:rowOff>
    </xdr:from>
    <xdr:to>
      <xdr:col>1</xdr:col>
      <xdr:colOff>66675</xdr:colOff>
      <xdr:row>84</xdr:row>
      <xdr:rowOff>105767</xdr:rowOff>
    </xdr:to>
    <xdr:sp macro="" textlink="">
      <xdr:nvSpPr>
        <xdr:cNvPr id="50" name="TextBox 49">
          <a:extLst>
            <a:ext uri="{FF2B5EF4-FFF2-40B4-BE49-F238E27FC236}">
              <a16:creationId xmlns:a16="http://schemas.microsoft.com/office/drawing/2014/main" id="{6DFF3806-E175-40A7-AA00-007C1D445CCD}"/>
            </a:ext>
          </a:extLst>
        </xdr:cNvPr>
        <xdr:cNvSpPr txBox="1"/>
      </xdr:nvSpPr>
      <xdr:spPr>
        <a:xfrm>
          <a:off x="565150" y="57277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X0A2T</a:t>
          </a:r>
        </a:p>
      </xdr:txBody>
    </xdr:sp>
    <xdr:clientData/>
  </xdr:twoCellAnchor>
  <xdr:twoCellAnchor>
    <xdr:from>
      <xdr:col>1</xdr:col>
      <xdr:colOff>3175</xdr:colOff>
      <xdr:row>84</xdr:row>
      <xdr:rowOff>3175</xdr:rowOff>
    </xdr:from>
    <xdr:to>
      <xdr:col>1</xdr:col>
      <xdr:colOff>66675</xdr:colOff>
      <xdr:row>84</xdr:row>
      <xdr:rowOff>105767</xdr:rowOff>
    </xdr:to>
    <xdr:sp macro="" textlink="">
      <xdr:nvSpPr>
        <xdr:cNvPr id="51" name="TextBox 50">
          <a:extLst>
            <a:ext uri="{FF2B5EF4-FFF2-40B4-BE49-F238E27FC236}">
              <a16:creationId xmlns:a16="http://schemas.microsoft.com/office/drawing/2014/main" id="{0896DE0F-846D-4348-B644-27BB22C697F6}"/>
            </a:ext>
          </a:extLst>
        </xdr:cNvPr>
        <xdr:cNvSpPr txBox="1"/>
      </xdr:nvSpPr>
      <xdr:spPr>
        <a:xfrm>
          <a:off x="565150" y="57277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p>
      </xdr:txBody>
    </xdr:sp>
    <xdr:clientData/>
  </xdr:twoCellAnchor>
  <xdr:twoCellAnchor>
    <xdr:from>
      <xdr:col>1</xdr:col>
      <xdr:colOff>3175</xdr:colOff>
      <xdr:row>103</xdr:row>
      <xdr:rowOff>3175</xdr:rowOff>
    </xdr:from>
    <xdr:to>
      <xdr:col>1</xdr:col>
      <xdr:colOff>66675</xdr:colOff>
      <xdr:row>103</xdr:row>
      <xdr:rowOff>105767</xdr:rowOff>
    </xdr:to>
    <xdr:sp macro="" textlink="">
      <xdr:nvSpPr>
        <xdr:cNvPr id="52" name="TextBox 51">
          <a:extLst>
            <a:ext uri="{FF2B5EF4-FFF2-40B4-BE49-F238E27FC236}">
              <a16:creationId xmlns:a16="http://schemas.microsoft.com/office/drawing/2014/main" id="{E50CD05E-D7FD-4664-AAD8-408A6DE968EB}"/>
            </a:ext>
          </a:extLst>
        </xdr:cNvPr>
        <xdr:cNvSpPr txBox="1"/>
      </xdr:nvSpPr>
      <xdr:spPr>
        <a:xfrm>
          <a:off x="565150" y="316357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p>
      </xdr:txBody>
    </xdr:sp>
    <xdr:clientData/>
  </xdr:twoCellAnchor>
  <xdr:twoCellAnchor>
    <xdr:from>
      <xdr:col>1</xdr:col>
      <xdr:colOff>3175</xdr:colOff>
      <xdr:row>103</xdr:row>
      <xdr:rowOff>3175</xdr:rowOff>
    </xdr:from>
    <xdr:to>
      <xdr:col>1</xdr:col>
      <xdr:colOff>66675</xdr:colOff>
      <xdr:row>103</xdr:row>
      <xdr:rowOff>105767</xdr:rowOff>
    </xdr:to>
    <xdr:sp macro="" textlink="">
      <xdr:nvSpPr>
        <xdr:cNvPr id="53" name="TextBox 52">
          <a:extLst>
            <a:ext uri="{FF2B5EF4-FFF2-40B4-BE49-F238E27FC236}">
              <a16:creationId xmlns:a16="http://schemas.microsoft.com/office/drawing/2014/main" id="{46BBAE8A-F92E-447A-92E4-B50D57C9B721}"/>
            </a:ext>
          </a:extLst>
        </xdr:cNvPr>
        <xdr:cNvSpPr txBox="1"/>
      </xdr:nvSpPr>
      <xdr:spPr>
        <a:xfrm>
          <a:off x="565150" y="316357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X0A2T</a:t>
          </a:r>
        </a:p>
      </xdr:txBody>
    </xdr:sp>
    <xdr:clientData/>
  </xdr:twoCellAnchor>
  <xdr:twoCellAnchor>
    <xdr:from>
      <xdr:col>1</xdr:col>
      <xdr:colOff>3175</xdr:colOff>
      <xdr:row>122</xdr:row>
      <xdr:rowOff>3175</xdr:rowOff>
    </xdr:from>
    <xdr:to>
      <xdr:col>1</xdr:col>
      <xdr:colOff>66675</xdr:colOff>
      <xdr:row>122</xdr:row>
      <xdr:rowOff>105767</xdr:rowOff>
    </xdr:to>
    <xdr:sp macro="" textlink="">
      <xdr:nvSpPr>
        <xdr:cNvPr id="54" name="TextBox 53">
          <a:extLst>
            <a:ext uri="{FF2B5EF4-FFF2-40B4-BE49-F238E27FC236}">
              <a16:creationId xmlns:a16="http://schemas.microsoft.com/office/drawing/2014/main" id="{EE4B1835-EEC1-43FF-AF06-01D40C282A3D}"/>
            </a:ext>
          </a:extLst>
        </xdr:cNvPr>
        <xdr:cNvSpPr txBox="1"/>
      </xdr:nvSpPr>
      <xdr:spPr>
        <a:xfrm>
          <a:off x="565150" y="350932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X0A3T</a:t>
          </a:r>
        </a:p>
      </xdr:txBody>
    </xdr:sp>
    <xdr:clientData/>
  </xdr:twoCellAnchor>
  <xdr:twoCellAnchor>
    <xdr:from>
      <xdr:col>1</xdr:col>
      <xdr:colOff>3175</xdr:colOff>
      <xdr:row>122</xdr:row>
      <xdr:rowOff>3175</xdr:rowOff>
    </xdr:from>
    <xdr:to>
      <xdr:col>1</xdr:col>
      <xdr:colOff>66675</xdr:colOff>
      <xdr:row>122</xdr:row>
      <xdr:rowOff>105767</xdr:rowOff>
    </xdr:to>
    <xdr:sp macro="" textlink="">
      <xdr:nvSpPr>
        <xdr:cNvPr id="55" name="TextBox 54">
          <a:extLst>
            <a:ext uri="{FF2B5EF4-FFF2-40B4-BE49-F238E27FC236}">
              <a16:creationId xmlns:a16="http://schemas.microsoft.com/office/drawing/2014/main" id="{74E9ADD5-6A1F-4E98-827C-96D8DB4EF61A}"/>
            </a:ext>
          </a:extLst>
        </xdr:cNvPr>
        <xdr:cNvSpPr txBox="1"/>
      </xdr:nvSpPr>
      <xdr:spPr>
        <a:xfrm>
          <a:off x="565150" y="350932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p>
      </xdr:txBody>
    </xdr:sp>
    <xdr:clientData/>
  </xdr:twoCellAnchor>
  <xdr:twoCellAnchor>
    <xdr:from>
      <xdr:col>1</xdr:col>
      <xdr:colOff>3175</xdr:colOff>
      <xdr:row>122</xdr:row>
      <xdr:rowOff>3175</xdr:rowOff>
    </xdr:from>
    <xdr:to>
      <xdr:col>1</xdr:col>
      <xdr:colOff>66675</xdr:colOff>
      <xdr:row>122</xdr:row>
      <xdr:rowOff>105767</xdr:rowOff>
    </xdr:to>
    <xdr:sp macro="" textlink="">
      <xdr:nvSpPr>
        <xdr:cNvPr id="56" name="TextBox 55">
          <a:extLst>
            <a:ext uri="{FF2B5EF4-FFF2-40B4-BE49-F238E27FC236}">
              <a16:creationId xmlns:a16="http://schemas.microsoft.com/office/drawing/2014/main" id="{55B7868B-2D2C-4E6B-A9EC-CE34BD9AC429}"/>
            </a:ext>
          </a:extLst>
        </xdr:cNvPr>
        <xdr:cNvSpPr txBox="1"/>
      </xdr:nvSpPr>
      <xdr:spPr>
        <a:xfrm>
          <a:off x="565150" y="350932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X0A2T</a:t>
          </a:r>
        </a:p>
      </xdr:txBody>
    </xdr:sp>
    <xdr:clientData/>
  </xdr:twoCellAnchor>
  <xdr:twoCellAnchor>
    <xdr:from>
      <xdr:col>0</xdr:col>
      <xdr:colOff>0</xdr:colOff>
      <xdr:row>14</xdr:row>
      <xdr:rowOff>0</xdr:rowOff>
    </xdr:from>
    <xdr:to>
      <xdr:col>0</xdr:col>
      <xdr:colOff>63500</xdr:colOff>
      <xdr:row>14</xdr:row>
      <xdr:rowOff>102592</xdr:rowOff>
    </xdr:to>
    <xdr:sp macro="" textlink="">
      <xdr:nvSpPr>
        <xdr:cNvPr id="57" name="TextBox 56">
          <a:extLst>
            <a:ext uri="{FF2B5EF4-FFF2-40B4-BE49-F238E27FC236}">
              <a16:creationId xmlns:a16="http://schemas.microsoft.com/office/drawing/2014/main" id="{E0BACC53-DFA6-4552-B25E-0BDFE123970C}"/>
            </a:ext>
          </a:extLst>
        </xdr:cNvPr>
        <xdr:cNvSpPr txBox="1"/>
      </xdr:nvSpPr>
      <xdr:spPr>
        <a:xfrm>
          <a:off x="0" y="1524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13</xdr:row>
      <xdr:rowOff>127000</xdr:rowOff>
    </xdr:from>
    <xdr:to>
      <xdr:col>1</xdr:col>
      <xdr:colOff>63500</xdr:colOff>
      <xdr:row>14</xdr:row>
      <xdr:rowOff>39092</xdr:rowOff>
    </xdr:to>
    <xdr:sp macro="" textlink="">
      <xdr:nvSpPr>
        <xdr:cNvPr id="58" name="TextBox 57">
          <a:extLst>
            <a:ext uri="{FF2B5EF4-FFF2-40B4-BE49-F238E27FC236}">
              <a16:creationId xmlns:a16="http://schemas.microsoft.com/office/drawing/2014/main" id="{B04C662C-1F7C-49B7-81CC-913E56760AEC}"/>
            </a:ext>
          </a:extLst>
        </xdr:cNvPr>
        <xdr:cNvSpPr txBox="1"/>
      </xdr:nvSpPr>
      <xdr:spPr>
        <a:xfrm>
          <a:off x="561975" y="1651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0</xdr:col>
      <xdr:colOff>0</xdr:colOff>
      <xdr:row>16</xdr:row>
      <xdr:rowOff>0</xdr:rowOff>
    </xdr:from>
    <xdr:to>
      <xdr:col>0</xdr:col>
      <xdr:colOff>63500</xdr:colOff>
      <xdr:row>16</xdr:row>
      <xdr:rowOff>102592</xdr:rowOff>
    </xdr:to>
    <xdr:sp macro="" textlink="">
      <xdr:nvSpPr>
        <xdr:cNvPr id="59" name="TextBox 58">
          <a:extLst>
            <a:ext uri="{FF2B5EF4-FFF2-40B4-BE49-F238E27FC236}">
              <a16:creationId xmlns:a16="http://schemas.microsoft.com/office/drawing/2014/main" id="{3B8229E1-129E-4BE2-A2CD-9D7E5B75930A}"/>
            </a:ext>
          </a:extLst>
        </xdr:cNvPr>
        <xdr:cNvSpPr txBox="1"/>
      </xdr:nvSpPr>
      <xdr:spPr>
        <a:xfrm>
          <a:off x="0" y="1524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20</xdr:row>
      <xdr:rowOff>127000</xdr:rowOff>
    </xdr:from>
    <xdr:to>
      <xdr:col>1</xdr:col>
      <xdr:colOff>63500</xdr:colOff>
      <xdr:row>21</xdr:row>
      <xdr:rowOff>39092</xdr:rowOff>
    </xdr:to>
    <xdr:sp macro="" textlink="">
      <xdr:nvSpPr>
        <xdr:cNvPr id="60" name="TextBox 59">
          <a:extLst>
            <a:ext uri="{FF2B5EF4-FFF2-40B4-BE49-F238E27FC236}">
              <a16:creationId xmlns:a16="http://schemas.microsoft.com/office/drawing/2014/main" id="{E735B0E7-6927-44D5-AA85-D6D59DC49265}"/>
            </a:ext>
          </a:extLst>
        </xdr:cNvPr>
        <xdr:cNvSpPr txBox="1"/>
      </xdr:nvSpPr>
      <xdr:spPr>
        <a:xfrm>
          <a:off x="561975" y="1651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0</xdr:col>
      <xdr:colOff>0</xdr:colOff>
      <xdr:row>19</xdr:row>
      <xdr:rowOff>0</xdr:rowOff>
    </xdr:from>
    <xdr:to>
      <xdr:col>0</xdr:col>
      <xdr:colOff>63500</xdr:colOff>
      <xdr:row>19</xdr:row>
      <xdr:rowOff>102592</xdr:rowOff>
    </xdr:to>
    <xdr:sp macro="" textlink="">
      <xdr:nvSpPr>
        <xdr:cNvPr id="61" name="TextBox 60">
          <a:extLst>
            <a:ext uri="{FF2B5EF4-FFF2-40B4-BE49-F238E27FC236}">
              <a16:creationId xmlns:a16="http://schemas.microsoft.com/office/drawing/2014/main" id="{CC506E34-8731-4081-80A4-1B595C88B7EA}"/>
            </a:ext>
          </a:extLst>
        </xdr:cNvPr>
        <xdr:cNvSpPr txBox="1"/>
      </xdr:nvSpPr>
      <xdr:spPr>
        <a:xfrm>
          <a:off x="0" y="1524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14</xdr:row>
      <xdr:rowOff>127000</xdr:rowOff>
    </xdr:from>
    <xdr:to>
      <xdr:col>1</xdr:col>
      <xdr:colOff>63500</xdr:colOff>
      <xdr:row>15</xdr:row>
      <xdr:rowOff>39092</xdr:rowOff>
    </xdr:to>
    <xdr:sp macro="" textlink="">
      <xdr:nvSpPr>
        <xdr:cNvPr id="62" name="TextBox 61">
          <a:extLst>
            <a:ext uri="{FF2B5EF4-FFF2-40B4-BE49-F238E27FC236}">
              <a16:creationId xmlns:a16="http://schemas.microsoft.com/office/drawing/2014/main" id="{5C02953B-4ACC-474E-B878-7D49E0CA2B2C}"/>
            </a:ext>
          </a:extLst>
        </xdr:cNvPr>
        <xdr:cNvSpPr txBox="1"/>
      </xdr:nvSpPr>
      <xdr:spPr>
        <a:xfrm>
          <a:off x="561975" y="1651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0</xdr:col>
      <xdr:colOff>0</xdr:colOff>
      <xdr:row>20</xdr:row>
      <xdr:rowOff>0</xdr:rowOff>
    </xdr:from>
    <xdr:to>
      <xdr:col>0</xdr:col>
      <xdr:colOff>63500</xdr:colOff>
      <xdr:row>20</xdr:row>
      <xdr:rowOff>102592</xdr:rowOff>
    </xdr:to>
    <xdr:sp macro="" textlink="">
      <xdr:nvSpPr>
        <xdr:cNvPr id="63" name="TextBox 62">
          <a:extLst>
            <a:ext uri="{FF2B5EF4-FFF2-40B4-BE49-F238E27FC236}">
              <a16:creationId xmlns:a16="http://schemas.microsoft.com/office/drawing/2014/main" id="{094CC443-F07E-43B3-8B71-58937F3105CC}"/>
            </a:ext>
          </a:extLst>
        </xdr:cNvPr>
        <xdr:cNvSpPr txBox="1"/>
      </xdr:nvSpPr>
      <xdr:spPr>
        <a:xfrm>
          <a:off x="0" y="1524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20</xdr:row>
      <xdr:rowOff>127000</xdr:rowOff>
    </xdr:from>
    <xdr:to>
      <xdr:col>1</xdr:col>
      <xdr:colOff>63500</xdr:colOff>
      <xdr:row>21</xdr:row>
      <xdr:rowOff>39092</xdr:rowOff>
    </xdr:to>
    <xdr:sp macro="" textlink="">
      <xdr:nvSpPr>
        <xdr:cNvPr id="64" name="TextBox 63">
          <a:extLst>
            <a:ext uri="{FF2B5EF4-FFF2-40B4-BE49-F238E27FC236}">
              <a16:creationId xmlns:a16="http://schemas.microsoft.com/office/drawing/2014/main" id="{720E21B9-216F-415D-9EE1-2DAF0C40C451}"/>
            </a:ext>
          </a:extLst>
        </xdr:cNvPr>
        <xdr:cNvSpPr txBox="1"/>
      </xdr:nvSpPr>
      <xdr:spPr>
        <a:xfrm>
          <a:off x="561975" y="1651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0</xdr:col>
      <xdr:colOff>0</xdr:colOff>
      <xdr:row>24</xdr:row>
      <xdr:rowOff>0</xdr:rowOff>
    </xdr:from>
    <xdr:to>
      <xdr:col>0</xdr:col>
      <xdr:colOff>63500</xdr:colOff>
      <xdr:row>24</xdr:row>
      <xdr:rowOff>102592</xdr:rowOff>
    </xdr:to>
    <xdr:sp macro="" textlink="">
      <xdr:nvSpPr>
        <xdr:cNvPr id="65" name="TextBox 64">
          <a:extLst>
            <a:ext uri="{FF2B5EF4-FFF2-40B4-BE49-F238E27FC236}">
              <a16:creationId xmlns:a16="http://schemas.microsoft.com/office/drawing/2014/main" id="{94FE27F7-CC36-4A52-B72B-523F871A1266}"/>
            </a:ext>
          </a:extLst>
        </xdr:cNvPr>
        <xdr:cNvSpPr txBox="1"/>
      </xdr:nvSpPr>
      <xdr:spPr>
        <a:xfrm>
          <a:off x="0" y="1524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15</xdr:row>
      <xdr:rowOff>127000</xdr:rowOff>
    </xdr:from>
    <xdr:to>
      <xdr:col>1</xdr:col>
      <xdr:colOff>63500</xdr:colOff>
      <xdr:row>16</xdr:row>
      <xdr:rowOff>39092</xdr:rowOff>
    </xdr:to>
    <xdr:sp macro="" textlink="">
      <xdr:nvSpPr>
        <xdr:cNvPr id="67" name="TextBox 66">
          <a:extLst>
            <a:ext uri="{FF2B5EF4-FFF2-40B4-BE49-F238E27FC236}">
              <a16:creationId xmlns:a16="http://schemas.microsoft.com/office/drawing/2014/main" id="{785D14D3-D21C-40F5-B5E2-F1AF35102DC6}"/>
            </a:ext>
          </a:extLst>
        </xdr:cNvPr>
        <xdr:cNvSpPr txBox="1"/>
      </xdr:nvSpPr>
      <xdr:spPr>
        <a:xfrm>
          <a:off x="561975" y="2603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21</xdr:row>
      <xdr:rowOff>127000</xdr:rowOff>
    </xdr:from>
    <xdr:to>
      <xdr:col>1</xdr:col>
      <xdr:colOff>63500</xdr:colOff>
      <xdr:row>22</xdr:row>
      <xdr:rowOff>39092</xdr:rowOff>
    </xdr:to>
    <xdr:sp macro="" textlink="">
      <xdr:nvSpPr>
        <xdr:cNvPr id="68" name="TextBox 67">
          <a:extLst>
            <a:ext uri="{FF2B5EF4-FFF2-40B4-BE49-F238E27FC236}">
              <a16:creationId xmlns:a16="http://schemas.microsoft.com/office/drawing/2014/main" id="{745098BF-F724-4499-BA8B-8AE4D6F9CAA9}"/>
            </a:ext>
          </a:extLst>
        </xdr:cNvPr>
        <xdr:cNvSpPr txBox="1"/>
      </xdr:nvSpPr>
      <xdr:spPr>
        <a:xfrm>
          <a:off x="561975" y="2603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14</xdr:row>
      <xdr:rowOff>127000</xdr:rowOff>
    </xdr:from>
    <xdr:to>
      <xdr:col>1</xdr:col>
      <xdr:colOff>63500</xdr:colOff>
      <xdr:row>15</xdr:row>
      <xdr:rowOff>39092</xdr:rowOff>
    </xdr:to>
    <xdr:sp macro="" textlink="">
      <xdr:nvSpPr>
        <xdr:cNvPr id="69" name="TextBox 68">
          <a:extLst>
            <a:ext uri="{FF2B5EF4-FFF2-40B4-BE49-F238E27FC236}">
              <a16:creationId xmlns:a16="http://schemas.microsoft.com/office/drawing/2014/main" id="{9E1D9FD8-5095-44FD-8470-C6F413543F83}"/>
            </a:ext>
          </a:extLst>
        </xdr:cNvPr>
        <xdr:cNvSpPr txBox="1"/>
      </xdr:nvSpPr>
      <xdr:spPr>
        <a:xfrm>
          <a:off x="561975" y="2794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14</xdr:row>
      <xdr:rowOff>127000</xdr:rowOff>
    </xdr:from>
    <xdr:to>
      <xdr:col>1</xdr:col>
      <xdr:colOff>63500</xdr:colOff>
      <xdr:row>15</xdr:row>
      <xdr:rowOff>39092</xdr:rowOff>
    </xdr:to>
    <xdr:sp macro="" textlink="">
      <xdr:nvSpPr>
        <xdr:cNvPr id="70" name="TextBox 69">
          <a:extLst>
            <a:ext uri="{FF2B5EF4-FFF2-40B4-BE49-F238E27FC236}">
              <a16:creationId xmlns:a16="http://schemas.microsoft.com/office/drawing/2014/main" id="{6DB1A5E4-5140-48F6-BBBB-A5CB02A93B4D}"/>
            </a:ext>
          </a:extLst>
        </xdr:cNvPr>
        <xdr:cNvSpPr txBox="1"/>
      </xdr:nvSpPr>
      <xdr:spPr>
        <a:xfrm>
          <a:off x="561975" y="2603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15</xdr:row>
      <xdr:rowOff>127000</xdr:rowOff>
    </xdr:from>
    <xdr:to>
      <xdr:col>1</xdr:col>
      <xdr:colOff>63500</xdr:colOff>
      <xdr:row>16</xdr:row>
      <xdr:rowOff>39092</xdr:rowOff>
    </xdr:to>
    <xdr:sp macro="" textlink="">
      <xdr:nvSpPr>
        <xdr:cNvPr id="71" name="TextBox 70">
          <a:extLst>
            <a:ext uri="{FF2B5EF4-FFF2-40B4-BE49-F238E27FC236}">
              <a16:creationId xmlns:a16="http://schemas.microsoft.com/office/drawing/2014/main" id="{5A420DC2-21A4-4881-9E5A-E52A29B6BE7E}"/>
            </a:ext>
          </a:extLst>
        </xdr:cNvPr>
        <xdr:cNvSpPr txBox="1"/>
      </xdr:nvSpPr>
      <xdr:spPr>
        <a:xfrm>
          <a:off x="561975" y="2794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23</xdr:row>
      <xdr:rowOff>127000</xdr:rowOff>
    </xdr:from>
    <xdr:to>
      <xdr:col>1</xdr:col>
      <xdr:colOff>63500</xdr:colOff>
      <xdr:row>24</xdr:row>
      <xdr:rowOff>39092</xdr:rowOff>
    </xdr:to>
    <xdr:sp macro="" textlink="">
      <xdr:nvSpPr>
        <xdr:cNvPr id="73" name="TextBox 72">
          <a:extLst>
            <a:ext uri="{FF2B5EF4-FFF2-40B4-BE49-F238E27FC236}">
              <a16:creationId xmlns:a16="http://schemas.microsoft.com/office/drawing/2014/main" id="{6EE644A6-93B6-4B06-8E1C-8FF0B4E24B63}"/>
            </a:ext>
          </a:extLst>
        </xdr:cNvPr>
        <xdr:cNvSpPr txBox="1"/>
      </xdr:nvSpPr>
      <xdr:spPr>
        <a:xfrm>
          <a:off x="561975" y="2794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15</xdr:row>
      <xdr:rowOff>127000</xdr:rowOff>
    </xdr:from>
    <xdr:to>
      <xdr:col>1</xdr:col>
      <xdr:colOff>63500</xdr:colOff>
      <xdr:row>16</xdr:row>
      <xdr:rowOff>39092</xdr:rowOff>
    </xdr:to>
    <xdr:sp macro="" textlink="">
      <xdr:nvSpPr>
        <xdr:cNvPr id="74" name="TextBox 73">
          <a:extLst>
            <a:ext uri="{FF2B5EF4-FFF2-40B4-BE49-F238E27FC236}">
              <a16:creationId xmlns:a16="http://schemas.microsoft.com/office/drawing/2014/main" id="{FFAF53B0-F877-4A7D-8037-D47DB77CD978}"/>
            </a:ext>
          </a:extLst>
        </xdr:cNvPr>
        <xdr:cNvSpPr txBox="1"/>
      </xdr:nvSpPr>
      <xdr:spPr>
        <a:xfrm>
          <a:off x="561975" y="3746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19</xdr:row>
      <xdr:rowOff>127000</xdr:rowOff>
    </xdr:from>
    <xdr:to>
      <xdr:col>1</xdr:col>
      <xdr:colOff>63500</xdr:colOff>
      <xdr:row>20</xdr:row>
      <xdr:rowOff>39092</xdr:rowOff>
    </xdr:to>
    <xdr:sp macro="" textlink="">
      <xdr:nvSpPr>
        <xdr:cNvPr id="75" name="TextBox 74">
          <a:extLst>
            <a:ext uri="{FF2B5EF4-FFF2-40B4-BE49-F238E27FC236}">
              <a16:creationId xmlns:a16="http://schemas.microsoft.com/office/drawing/2014/main" id="{BC39DD23-5AF2-4B29-B52C-331248FAF693}"/>
            </a:ext>
          </a:extLst>
        </xdr:cNvPr>
        <xdr:cNvSpPr txBox="1"/>
      </xdr:nvSpPr>
      <xdr:spPr>
        <a:xfrm>
          <a:off x="561975" y="3937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18</xdr:row>
      <xdr:rowOff>127000</xdr:rowOff>
    </xdr:from>
    <xdr:to>
      <xdr:col>1</xdr:col>
      <xdr:colOff>63500</xdr:colOff>
      <xdr:row>19</xdr:row>
      <xdr:rowOff>39092</xdr:rowOff>
    </xdr:to>
    <xdr:sp macro="" textlink="">
      <xdr:nvSpPr>
        <xdr:cNvPr id="76" name="TextBox 75">
          <a:extLst>
            <a:ext uri="{FF2B5EF4-FFF2-40B4-BE49-F238E27FC236}">
              <a16:creationId xmlns:a16="http://schemas.microsoft.com/office/drawing/2014/main" id="{50559EA1-5182-413C-A41C-816E6F7A28B5}"/>
            </a:ext>
          </a:extLst>
        </xdr:cNvPr>
        <xdr:cNvSpPr txBox="1"/>
      </xdr:nvSpPr>
      <xdr:spPr>
        <a:xfrm>
          <a:off x="561975" y="3175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17</xdr:row>
      <xdr:rowOff>127000</xdr:rowOff>
    </xdr:from>
    <xdr:to>
      <xdr:col>1</xdr:col>
      <xdr:colOff>63500</xdr:colOff>
      <xdr:row>18</xdr:row>
      <xdr:rowOff>39092</xdr:rowOff>
    </xdr:to>
    <xdr:sp macro="" textlink="">
      <xdr:nvSpPr>
        <xdr:cNvPr id="77" name="TextBox 76">
          <a:extLst>
            <a:ext uri="{FF2B5EF4-FFF2-40B4-BE49-F238E27FC236}">
              <a16:creationId xmlns:a16="http://schemas.microsoft.com/office/drawing/2014/main" id="{A41025F3-6562-4D31-8D7C-D3F45AF49EDE}"/>
            </a:ext>
          </a:extLst>
        </xdr:cNvPr>
        <xdr:cNvSpPr txBox="1"/>
      </xdr:nvSpPr>
      <xdr:spPr>
        <a:xfrm>
          <a:off x="561975" y="2603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18</xdr:row>
      <xdr:rowOff>127000</xdr:rowOff>
    </xdr:from>
    <xdr:to>
      <xdr:col>1</xdr:col>
      <xdr:colOff>63500</xdr:colOff>
      <xdr:row>19</xdr:row>
      <xdr:rowOff>39092</xdr:rowOff>
    </xdr:to>
    <xdr:sp macro="" textlink="">
      <xdr:nvSpPr>
        <xdr:cNvPr id="78" name="TextBox 77">
          <a:extLst>
            <a:ext uri="{FF2B5EF4-FFF2-40B4-BE49-F238E27FC236}">
              <a16:creationId xmlns:a16="http://schemas.microsoft.com/office/drawing/2014/main" id="{35E123EC-5A17-48F7-ABFF-10F1E2E83142}"/>
            </a:ext>
          </a:extLst>
        </xdr:cNvPr>
        <xdr:cNvSpPr txBox="1"/>
      </xdr:nvSpPr>
      <xdr:spPr>
        <a:xfrm>
          <a:off x="561975" y="3365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0</xdr:col>
      <xdr:colOff>0</xdr:colOff>
      <xdr:row>26</xdr:row>
      <xdr:rowOff>0</xdr:rowOff>
    </xdr:from>
    <xdr:to>
      <xdr:col>0</xdr:col>
      <xdr:colOff>63500</xdr:colOff>
      <xdr:row>26</xdr:row>
      <xdr:rowOff>102592</xdr:rowOff>
    </xdr:to>
    <xdr:sp macro="" textlink="">
      <xdr:nvSpPr>
        <xdr:cNvPr id="79" name="TextBox 78">
          <a:extLst>
            <a:ext uri="{FF2B5EF4-FFF2-40B4-BE49-F238E27FC236}">
              <a16:creationId xmlns:a16="http://schemas.microsoft.com/office/drawing/2014/main" id="{01EB4D0F-9D8B-448F-8E43-BD5C256F4250}"/>
            </a:ext>
          </a:extLst>
        </xdr:cNvPr>
        <xdr:cNvSpPr txBox="1"/>
      </xdr:nvSpPr>
      <xdr:spPr>
        <a:xfrm>
          <a:off x="0" y="4762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X0A33H</a:t>
          </a:r>
        </a:p>
      </xdr:txBody>
    </xdr:sp>
    <xdr:clientData/>
  </xdr:twoCellAnchor>
  <xdr:twoCellAnchor>
    <xdr:from>
      <xdr:col>0</xdr:col>
      <xdr:colOff>0</xdr:colOff>
      <xdr:row>26</xdr:row>
      <xdr:rowOff>0</xdr:rowOff>
    </xdr:from>
    <xdr:to>
      <xdr:col>0</xdr:col>
      <xdr:colOff>63500</xdr:colOff>
      <xdr:row>26</xdr:row>
      <xdr:rowOff>102592</xdr:rowOff>
    </xdr:to>
    <xdr:sp macro="" textlink="">
      <xdr:nvSpPr>
        <xdr:cNvPr id="80" name="TextBox 79">
          <a:extLst>
            <a:ext uri="{FF2B5EF4-FFF2-40B4-BE49-F238E27FC236}">
              <a16:creationId xmlns:a16="http://schemas.microsoft.com/office/drawing/2014/main" id="{E273035B-D368-4F09-B8F9-109FFFCD31F8}"/>
            </a:ext>
          </a:extLst>
        </xdr:cNvPr>
        <xdr:cNvSpPr txBox="1"/>
      </xdr:nvSpPr>
      <xdr:spPr>
        <a:xfrm>
          <a:off x="0" y="4762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24</xdr:row>
      <xdr:rowOff>127000</xdr:rowOff>
    </xdr:from>
    <xdr:to>
      <xdr:col>1</xdr:col>
      <xdr:colOff>63500</xdr:colOff>
      <xdr:row>25</xdr:row>
      <xdr:rowOff>39092</xdr:rowOff>
    </xdr:to>
    <xdr:sp macro="" textlink="">
      <xdr:nvSpPr>
        <xdr:cNvPr id="81" name="TextBox 80">
          <a:extLst>
            <a:ext uri="{FF2B5EF4-FFF2-40B4-BE49-F238E27FC236}">
              <a16:creationId xmlns:a16="http://schemas.microsoft.com/office/drawing/2014/main" id="{7365B073-407F-4B3E-B71D-538282621D8C}"/>
            </a:ext>
          </a:extLst>
        </xdr:cNvPr>
        <xdr:cNvSpPr txBox="1"/>
      </xdr:nvSpPr>
      <xdr:spPr>
        <a:xfrm>
          <a:off x="561975" y="4699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0</xdr:col>
      <xdr:colOff>0</xdr:colOff>
      <xdr:row>27</xdr:row>
      <xdr:rowOff>0</xdr:rowOff>
    </xdr:from>
    <xdr:to>
      <xdr:col>0</xdr:col>
      <xdr:colOff>63500</xdr:colOff>
      <xdr:row>27</xdr:row>
      <xdr:rowOff>102592</xdr:rowOff>
    </xdr:to>
    <xdr:sp macro="" textlink="">
      <xdr:nvSpPr>
        <xdr:cNvPr id="82" name="TextBox 81">
          <a:extLst>
            <a:ext uri="{FF2B5EF4-FFF2-40B4-BE49-F238E27FC236}">
              <a16:creationId xmlns:a16="http://schemas.microsoft.com/office/drawing/2014/main" id="{987F47DD-E039-4B0A-BAC1-E42A3682757C}"/>
            </a:ext>
          </a:extLst>
        </xdr:cNvPr>
        <xdr:cNvSpPr txBox="1"/>
      </xdr:nvSpPr>
      <xdr:spPr>
        <a:xfrm>
          <a:off x="0" y="4762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X0A33H</a:t>
          </a:r>
        </a:p>
      </xdr:txBody>
    </xdr:sp>
    <xdr:clientData/>
  </xdr:twoCellAnchor>
  <xdr:twoCellAnchor>
    <xdr:from>
      <xdr:col>0</xdr:col>
      <xdr:colOff>0</xdr:colOff>
      <xdr:row>27</xdr:row>
      <xdr:rowOff>0</xdr:rowOff>
    </xdr:from>
    <xdr:to>
      <xdr:col>0</xdr:col>
      <xdr:colOff>63500</xdr:colOff>
      <xdr:row>27</xdr:row>
      <xdr:rowOff>102592</xdr:rowOff>
    </xdr:to>
    <xdr:sp macro="" textlink="">
      <xdr:nvSpPr>
        <xdr:cNvPr id="83" name="TextBox 82">
          <a:extLst>
            <a:ext uri="{FF2B5EF4-FFF2-40B4-BE49-F238E27FC236}">
              <a16:creationId xmlns:a16="http://schemas.microsoft.com/office/drawing/2014/main" id="{8AC013A5-E083-4A3C-A776-7EFF5E437060}"/>
            </a:ext>
          </a:extLst>
        </xdr:cNvPr>
        <xdr:cNvSpPr txBox="1"/>
      </xdr:nvSpPr>
      <xdr:spPr>
        <a:xfrm>
          <a:off x="0" y="4762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26</xdr:row>
      <xdr:rowOff>127000</xdr:rowOff>
    </xdr:from>
    <xdr:to>
      <xdr:col>1</xdr:col>
      <xdr:colOff>63500</xdr:colOff>
      <xdr:row>27</xdr:row>
      <xdr:rowOff>39092</xdr:rowOff>
    </xdr:to>
    <xdr:sp macro="" textlink="">
      <xdr:nvSpPr>
        <xdr:cNvPr id="84" name="TextBox 83">
          <a:extLst>
            <a:ext uri="{FF2B5EF4-FFF2-40B4-BE49-F238E27FC236}">
              <a16:creationId xmlns:a16="http://schemas.microsoft.com/office/drawing/2014/main" id="{CD557D6A-F9DF-4BEF-A776-C644D6CB83E6}"/>
            </a:ext>
          </a:extLst>
        </xdr:cNvPr>
        <xdr:cNvSpPr txBox="1"/>
      </xdr:nvSpPr>
      <xdr:spPr>
        <a:xfrm>
          <a:off x="561975" y="4699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27</xdr:row>
      <xdr:rowOff>127000</xdr:rowOff>
    </xdr:from>
    <xdr:to>
      <xdr:col>1</xdr:col>
      <xdr:colOff>63500</xdr:colOff>
      <xdr:row>28</xdr:row>
      <xdr:rowOff>39092</xdr:rowOff>
    </xdr:to>
    <xdr:sp macro="" textlink="">
      <xdr:nvSpPr>
        <xdr:cNvPr id="85" name="TextBox 84">
          <a:extLst>
            <a:ext uri="{FF2B5EF4-FFF2-40B4-BE49-F238E27FC236}">
              <a16:creationId xmlns:a16="http://schemas.microsoft.com/office/drawing/2014/main" id="{4AF04533-BF7B-4977-8393-F07B601DD667}"/>
            </a:ext>
          </a:extLst>
        </xdr:cNvPr>
        <xdr:cNvSpPr txBox="1"/>
      </xdr:nvSpPr>
      <xdr:spPr>
        <a:xfrm>
          <a:off x="561975" y="4889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24</xdr:row>
      <xdr:rowOff>127000</xdr:rowOff>
    </xdr:from>
    <xdr:to>
      <xdr:col>1</xdr:col>
      <xdr:colOff>63500</xdr:colOff>
      <xdr:row>25</xdr:row>
      <xdr:rowOff>39092</xdr:rowOff>
    </xdr:to>
    <xdr:sp macro="" textlink="">
      <xdr:nvSpPr>
        <xdr:cNvPr id="86" name="TextBox 85">
          <a:extLst>
            <a:ext uri="{FF2B5EF4-FFF2-40B4-BE49-F238E27FC236}">
              <a16:creationId xmlns:a16="http://schemas.microsoft.com/office/drawing/2014/main" id="{84FD80C1-EB33-4D0B-A143-1379D331F06F}"/>
            </a:ext>
          </a:extLst>
        </xdr:cNvPr>
        <xdr:cNvSpPr txBox="1"/>
      </xdr:nvSpPr>
      <xdr:spPr>
        <a:xfrm>
          <a:off x="561975" y="4127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24</xdr:row>
      <xdr:rowOff>127000</xdr:rowOff>
    </xdr:from>
    <xdr:to>
      <xdr:col>1</xdr:col>
      <xdr:colOff>63500</xdr:colOff>
      <xdr:row>25</xdr:row>
      <xdr:rowOff>39092</xdr:rowOff>
    </xdr:to>
    <xdr:sp macro="" textlink="">
      <xdr:nvSpPr>
        <xdr:cNvPr id="87" name="TextBox 86">
          <a:extLst>
            <a:ext uri="{FF2B5EF4-FFF2-40B4-BE49-F238E27FC236}">
              <a16:creationId xmlns:a16="http://schemas.microsoft.com/office/drawing/2014/main" id="{417FB5DE-6338-4184-8F2E-B29EA44ED1EE}"/>
            </a:ext>
          </a:extLst>
        </xdr:cNvPr>
        <xdr:cNvSpPr txBox="1"/>
      </xdr:nvSpPr>
      <xdr:spPr>
        <a:xfrm>
          <a:off x="561975" y="4127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25</xdr:row>
      <xdr:rowOff>127000</xdr:rowOff>
    </xdr:from>
    <xdr:to>
      <xdr:col>1</xdr:col>
      <xdr:colOff>63500</xdr:colOff>
      <xdr:row>26</xdr:row>
      <xdr:rowOff>39092</xdr:rowOff>
    </xdr:to>
    <xdr:sp macro="" textlink="">
      <xdr:nvSpPr>
        <xdr:cNvPr id="88" name="TextBox 87">
          <a:extLst>
            <a:ext uri="{FF2B5EF4-FFF2-40B4-BE49-F238E27FC236}">
              <a16:creationId xmlns:a16="http://schemas.microsoft.com/office/drawing/2014/main" id="{158CCB09-4397-43E4-BBD8-E3E2D38ABC94}"/>
            </a:ext>
          </a:extLst>
        </xdr:cNvPr>
        <xdr:cNvSpPr txBox="1"/>
      </xdr:nvSpPr>
      <xdr:spPr>
        <a:xfrm>
          <a:off x="561975" y="4318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27</xdr:row>
      <xdr:rowOff>127000</xdr:rowOff>
    </xdr:from>
    <xdr:to>
      <xdr:col>1</xdr:col>
      <xdr:colOff>63500</xdr:colOff>
      <xdr:row>28</xdr:row>
      <xdr:rowOff>39092</xdr:rowOff>
    </xdr:to>
    <xdr:sp macro="" textlink="">
      <xdr:nvSpPr>
        <xdr:cNvPr id="89" name="TextBox 88">
          <a:extLst>
            <a:ext uri="{FF2B5EF4-FFF2-40B4-BE49-F238E27FC236}">
              <a16:creationId xmlns:a16="http://schemas.microsoft.com/office/drawing/2014/main" id="{6DA45396-4DEC-4174-BBEC-1E79CF9C4658}"/>
            </a:ext>
          </a:extLst>
        </xdr:cNvPr>
        <xdr:cNvSpPr txBox="1"/>
      </xdr:nvSpPr>
      <xdr:spPr>
        <a:xfrm>
          <a:off x="561975" y="4699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0</xdr:col>
      <xdr:colOff>0</xdr:colOff>
      <xdr:row>27</xdr:row>
      <xdr:rowOff>0</xdr:rowOff>
    </xdr:from>
    <xdr:to>
      <xdr:col>0</xdr:col>
      <xdr:colOff>63500</xdr:colOff>
      <xdr:row>27</xdr:row>
      <xdr:rowOff>102592</xdr:rowOff>
    </xdr:to>
    <xdr:sp macro="" textlink="">
      <xdr:nvSpPr>
        <xdr:cNvPr id="90" name="TextBox 89">
          <a:extLst>
            <a:ext uri="{FF2B5EF4-FFF2-40B4-BE49-F238E27FC236}">
              <a16:creationId xmlns:a16="http://schemas.microsoft.com/office/drawing/2014/main" id="{4194B207-8956-4854-823D-D920DE637786}"/>
            </a:ext>
          </a:extLst>
        </xdr:cNvPr>
        <xdr:cNvSpPr txBox="1"/>
      </xdr:nvSpPr>
      <xdr:spPr>
        <a:xfrm>
          <a:off x="0" y="4762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X0A33H</a:t>
          </a:r>
        </a:p>
      </xdr:txBody>
    </xdr:sp>
    <xdr:clientData/>
  </xdr:twoCellAnchor>
  <xdr:twoCellAnchor>
    <xdr:from>
      <xdr:col>0</xdr:col>
      <xdr:colOff>0</xdr:colOff>
      <xdr:row>27</xdr:row>
      <xdr:rowOff>0</xdr:rowOff>
    </xdr:from>
    <xdr:to>
      <xdr:col>0</xdr:col>
      <xdr:colOff>63500</xdr:colOff>
      <xdr:row>27</xdr:row>
      <xdr:rowOff>102592</xdr:rowOff>
    </xdr:to>
    <xdr:sp macro="" textlink="">
      <xdr:nvSpPr>
        <xdr:cNvPr id="91" name="TextBox 90">
          <a:extLst>
            <a:ext uri="{FF2B5EF4-FFF2-40B4-BE49-F238E27FC236}">
              <a16:creationId xmlns:a16="http://schemas.microsoft.com/office/drawing/2014/main" id="{998465FF-CB1C-415F-8197-EA78C48D7445}"/>
            </a:ext>
          </a:extLst>
        </xdr:cNvPr>
        <xdr:cNvSpPr txBox="1"/>
      </xdr:nvSpPr>
      <xdr:spPr>
        <a:xfrm>
          <a:off x="0" y="4762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27</xdr:row>
      <xdr:rowOff>127000</xdr:rowOff>
    </xdr:from>
    <xdr:to>
      <xdr:col>1</xdr:col>
      <xdr:colOff>63500</xdr:colOff>
      <xdr:row>28</xdr:row>
      <xdr:rowOff>39092</xdr:rowOff>
    </xdr:to>
    <xdr:sp macro="" textlink="">
      <xdr:nvSpPr>
        <xdr:cNvPr id="92" name="TextBox 91">
          <a:extLst>
            <a:ext uri="{FF2B5EF4-FFF2-40B4-BE49-F238E27FC236}">
              <a16:creationId xmlns:a16="http://schemas.microsoft.com/office/drawing/2014/main" id="{2FE61A11-947D-4751-BFB2-5E5F5F3CF2B8}"/>
            </a:ext>
          </a:extLst>
        </xdr:cNvPr>
        <xdr:cNvSpPr txBox="1"/>
      </xdr:nvSpPr>
      <xdr:spPr>
        <a:xfrm>
          <a:off x="561975" y="4699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27</xdr:row>
      <xdr:rowOff>127000</xdr:rowOff>
    </xdr:from>
    <xdr:to>
      <xdr:col>1</xdr:col>
      <xdr:colOff>63500</xdr:colOff>
      <xdr:row>28</xdr:row>
      <xdr:rowOff>39092</xdr:rowOff>
    </xdr:to>
    <xdr:sp macro="" textlink="">
      <xdr:nvSpPr>
        <xdr:cNvPr id="93" name="TextBox 92">
          <a:extLst>
            <a:ext uri="{FF2B5EF4-FFF2-40B4-BE49-F238E27FC236}">
              <a16:creationId xmlns:a16="http://schemas.microsoft.com/office/drawing/2014/main" id="{2CE2568A-CB4D-48DC-8F4E-4218757C2881}"/>
            </a:ext>
          </a:extLst>
        </xdr:cNvPr>
        <xdr:cNvSpPr txBox="1"/>
      </xdr:nvSpPr>
      <xdr:spPr>
        <a:xfrm>
          <a:off x="561975" y="4889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27</xdr:row>
      <xdr:rowOff>127000</xdr:rowOff>
    </xdr:from>
    <xdr:to>
      <xdr:col>1</xdr:col>
      <xdr:colOff>63500</xdr:colOff>
      <xdr:row>28</xdr:row>
      <xdr:rowOff>39092</xdr:rowOff>
    </xdr:to>
    <xdr:sp macro="" textlink="">
      <xdr:nvSpPr>
        <xdr:cNvPr id="94" name="TextBox 93">
          <a:extLst>
            <a:ext uri="{FF2B5EF4-FFF2-40B4-BE49-F238E27FC236}">
              <a16:creationId xmlns:a16="http://schemas.microsoft.com/office/drawing/2014/main" id="{A9E43F59-03A9-432A-8B73-AE35BBDF8C41}"/>
            </a:ext>
          </a:extLst>
        </xdr:cNvPr>
        <xdr:cNvSpPr txBox="1"/>
      </xdr:nvSpPr>
      <xdr:spPr>
        <a:xfrm>
          <a:off x="561975" y="4889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0</xdr:colOff>
      <xdr:row>27</xdr:row>
      <xdr:rowOff>127000</xdr:rowOff>
    </xdr:from>
    <xdr:to>
      <xdr:col>1</xdr:col>
      <xdr:colOff>63500</xdr:colOff>
      <xdr:row>28</xdr:row>
      <xdr:rowOff>39092</xdr:rowOff>
    </xdr:to>
    <xdr:sp macro="" textlink="">
      <xdr:nvSpPr>
        <xdr:cNvPr id="95" name="TextBox 94">
          <a:extLst>
            <a:ext uri="{FF2B5EF4-FFF2-40B4-BE49-F238E27FC236}">
              <a16:creationId xmlns:a16="http://schemas.microsoft.com/office/drawing/2014/main" id="{AD53A261-8E9D-427A-9E6F-5F07515CD472}"/>
            </a:ext>
          </a:extLst>
        </xdr:cNvPr>
        <xdr:cNvSpPr txBox="1"/>
      </xdr:nvSpPr>
      <xdr:spPr>
        <a:xfrm>
          <a:off x="561975" y="48895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X0A1H</a:t>
          </a:r>
        </a:p>
      </xdr:txBody>
    </xdr:sp>
    <xdr:clientData/>
  </xdr:twoCellAnchor>
  <xdr:twoCellAnchor>
    <xdr:from>
      <xdr:col>1</xdr:col>
      <xdr:colOff>3175</xdr:colOff>
      <xdr:row>137</xdr:row>
      <xdr:rowOff>3175</xdr:rowOff>
    </xdr:from>
    <xdr:to>
      <xdr:col>1</xdr:col>
      <xdr:colOff>66675</xdr:colOff>
      <xdr:row>137</xdr:row>
      <xdr:rowOff>105767</xdr:rowOff>
    </xdr:to>
    <xdr:sp macro="" textlink="">
      <xdr:nvSpPr>
        <xdr:cNvPr id="96" name="TextBox 95">
          <a:extLst>
            <a:ext uri="{FF2B5EF4-FFF2-40B4-BE49-F238E27FC236}">
              <a16:creationId xmlns:a16="http://schemas.microsoft.com/office/drawing/2014/main" id="{21680B92-E165-4DE0-9DCB-049E0F737B84}"/>
            </a:ext>
          </a:extLst>
        </xdr:cNvPr>
        <xdr:cNvSpPr txBox="1"/>
      </xdr:nvSpPr>
      <xdr:spPr>
        <a:xfrm>
          <a:off x="565150" y="412559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X0A4T</a:t>
          </a:r>
        </a:p>
      </xdr:txBody>
    </xdr:sp>
    <xdr:clientData/>
  </xdr:twoCellAnchor>
  <xdr:twoCellAnchor>
    <xdr:from>
      <xdr:col>1</xdr:col>
      <xdr:colOff>3175</xdr:colOff>
      <xdr:row>137</xdr:row>
      <xdr:rowOff>3175</xdr:rowOff>
    </xdr:from>
    <xdr:to>
      <xdr:col>1</xdr:col>
      <xdr:colOff>66675</xdr:colOff>
      <xdr:row>137</xdr:row>
      <xdr:rowOff>105767</xdr:rowOff>
    </xdr:to>
    <xdr:sp macro="" textlink="">
      <xdr:nvSpPr>
        <xdr:cNvPr id="97" name="TextBox 96">
          <a:extLst>
            <a:ext uri="{FF2B5EF4-FFF2-40B4-BE49-F238E27FC236}">
              <a16:creationId xmlns:a16="http://schemas.microsoft.com/office/drawing/2014/main" id="{079574E0-C883-4EAA-9079-E56F139688E6}"/>
            </a:ext>
          </a:extLst>
        </xdr:cNvPr>
        <xdr:cNvSpPr txBox="1"/>
      </xdr:nvSpPr>
      <xdr:spPr>
        <a:xfrm>
          <a:off x="565150" y="412559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X0A3T</a:t>
          </a:r>
        </a:p>
      </xdr:txBody>
    </xdr:sp>
    <xdr:clientData/>
  </xdr:twoCellAnchor>
  <xdr:twoCellAnchor>
    <xdr:from>
      <xdr:col>1</xdr:col>
      <xdr:colOff>3175</xdr:colOff>
      <xdr:row>137</xdr:row>
      <xdr:rowOff>3175</xdr:rowOff>
    </xdr:from>
    <xdr:to>
      <xdr:col>1</xdr:col>
      <xdr:colOff>66675</xdr:colOff>
      <xdr:row>137</xdr:row>
      <xdr:rowOff>105767</xdr:rowOff>
    </xdr:to>
    <xdr:sp macro="" textlink="">
      <xdr:nvSpPr>
        <xdr:cNvPr id="98" name="TextBox 97">
          <a:extLst>
            <a:ext uri="{FF2B5EF4-FFF2-40B4-BE49-F238E27FC236}">
              <a16:creationId xmlns:a16="http://schemas.microsoft.com/office/drawing/2014/main" id="{7EE8D7D5-182C-4AFB-ABFA-2A16773CA2C6}"/>
            </a:ext>
          </a:extLst>
        </xdr:cNvPr>
        <xdr:cNvSpPr txBox="1"/>
      </xdr:nvSpPr>
      <xdr:spPr>
        <a:xfrm>
          <a:off x="565150" y="412559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p>
      </xdr:txBody>
    </xdr:sp>
    <xdr:clientData/>
  </xdr:twoCellAnchor>
  <xdr:twoCellAnchor>
    <xdr:from>
      <xdr:col>1</xdr:col>
      <xdr:colOff>3175</xdr:colOff>
      <xdr:row>137</xdr:row>
      <xdr:rowOff>3175</xdr:rowOff>
    </xdr:from>
    <xdr:to>
      <xdr:col>1</xdr:col>
      <xdr:colOff>66675</xdr:colOff>
      <xdr:row>137</xdr:row>
      <xdr:rowOff>105767</xdr:rowOff>
    </xdr:to>
    <xdr:sp macro="" textlink="">
      <xdr:nvSpPr>
        <xdr:cNvPr id="99" name="TextBox 98">
          <a:extLst>
            <a:ext uri="{FF2B5EF4-FFF2-40B4-BE49-F238E27FC236}">
              <a16:creationId xmlns:a16="http://schemas.microsoft.com/office/drawing/2014/main" id="{4A895CDD-F00B-4958-9005-677DD03C1CC4}"/>
            </a:ext>
          </a:extLst>
        </xdr:cNvPr>
        <xdr:cNvSpPr txBox="1"/>
      </xdr:nvSpPr>
      <xdr:spPr>
        <a:xfrm>
          <a:off x="565150" y="412559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X0A2T</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Custom 1">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D178E-5FE2-45DF-8FD0-A08D1AB529F5}">
  <sheetPr>
    <pageSetUpPr fitToPage="1"/>
  </sheetPr>
  <dimension ref="A1:K273"/>
  <sheetViews>
    <sheetView tabSelected="1" zoomScaleNormal="100" workbookViewId="0"/>
  </sheetViews>
  <sheetFormatPr defaultColWidth="0" defaultRowHeight="15" zeroHeight="1" x14ac:dyDescent="0.25"/>
  <cols>
    <col min="1" max="1" width="8.42578125" style="16" customWidth="1"/>
    <col min="2" max="2" width="26.42578125" style="16" customWidth="1"/>
    <col min="3" max="3" width="23.5703125" style="14" customWidth="1"/>
    <col min="4" max="4" width="172.5703125" style="2" customWidth="1"/>
    <col min="5" max="5" width="9.140625" style="15" customWidth="1"/>
    <col min="6" max="11" width="0" style="11" hidden="1"/>
    <col min="12" max="16384" width="9.140625" style="1" hidden="1"/>
  </cols>
  <sheetData>
    <row r="1" spans="1:4" ht="24" x14ac:dyDescent="0.4">
      <c r="A1" s="13"/>
      <c r="B1" s="13"/>
      <c r="C1" s="12"/>
      <c r="D1" s="168" t="s">
        <v>173</v>
      </c>
    </row>
    <row r="2" spans="1:4" x14ac:dyDescent="0.25">
      <c r="A2" s="204" t="s">
        <v>175</v>
      </c>
      <c r="B2" s="205"/>
      <c r="C2" s="206"/>
      <c r="D2" s="8"/>
    </row>
    <row r="3" spans="1:4" x14ac:dyDescent="0.25">
      <c r="A3" s="203" t="str">
        <f>HYPERLINK("#'Sheet1'!B34", "    1. EXPERIENCE OF DISABILITY")</f>
        <v xml:space="preserve">    1. EXPERIENCE OF DISABILITY</v>
      </c>
      <c r="B3" s="192"/>
      <c r="C3" s="193"/>
      <c r="D3" s="7"/>
    </row>
    <row r="4" spans="1:4" ht="15" customHeight="1" x14ac:dyDescent="0.25">
      <c r="A4" s="4"/>
      <c r="B4" s="192" t="str">
        <f>HYPERLINK("#'Sheet1'!C34", "1a. Perceptions of other people")</f>
        <v>1a. Perceptions of other people</v>
      </c>
      <c r="C4" s="193"/>
      <c r="D4" s="207" t="s">
        <v>174</v>
      </c>
    </row>
    <row r="5" spans="1:4" x14ac:dyDescent="0.25">
      <c r="A5" s="4"/>
      <c r="B5" s="192" t="str">
        <f>HYPERLINK("#'Sheet1'!C48", "1b. Asking for and receiving help")</f>
        <v>1b. Asking for and receiving help</v>
      </c>
      <c r="C5" s="193"/>
      <c r="D5" s="207"/>
    </row>
    <row r="6" spans="1:4" x14ac:dyDescent="0.25">
      <c r="A6" s="4"/>
      <c r="B6" s="192" t="str">
        <f>HYPERLINK("#'Sheet1'!C73", "1c. Adjustment to limb difference")</f>
        <v>1c. Adjustment to limb difference</v>
      </c>
      <c r="C6" s="193"/>
      <c r="D6" s="207"/>
    </row>
    <row r="7" spans="1:4" x14ac:dyDescent="0.25">
      <c r="A7" s="4"/>
      <c r="B7" s="192" t="str">
        <f>HYPERLINK("#'Sheet1'!C85", "1d. Self-perception")</f>
        <v>1d. Self-perception</v>
      </c>
      <c r="C7" s="193"/>
      <c r="D7" s="207"/>
    </row>
    <row r="8" spans="1:4" x14ac:dyDescent="0.25">
      <c r="A8" s="5" t="str">
        <f>HYPERLINK("#'Sheet1'!B100", "    2. PROSTHESIS USE")</f>
        <v xml:space="preserve">    2. PROSTHESIS USE</v>
      </c>
      <c r="B8" s="3"/>
      <c r="C8" s="167"/>
      <c r="D8" s="207"/>
    </row>
    <row r="9" spans="1:4" x14ac:dyDescent="0.25">
      <c r="A9" s="4"/>
      <c r="B9" s="192" t="str">
        <f>HYPERLINK("#'Sheet1'!C100", "2a. Different patterns of use")</f>
        <v>2a. Different patterns of use</v>
      </c>
      <c r="C9" s="193"/>
      <c r="D9" s="8"/>
    </row>
    <row r="10" spans="1:4" x14ac:dyDescent="0.25">
      <c r="A10" s="4"/>
      <c r="B10" s="192" t="str">
        <f>HYPERLINK("#'Sheet1'!C104", "2b. Definitions of success with a prosthesis")</f>
        <v>2b. Definitions of success with a prosthesis</v>
      </c>
      <c r="C10" s="193"/>
      <c r="D10" s="8"/>
    </row>
    <row r="11" spans="1:4" x14ac:dyDescent="0.25">
      <c r="A11" s="4"/>
      <c r="B11" s="192" t="str">
        <f>HYPERLINK("#'Sheet1'!C123", "2c. Situational dependence of success")</f>
        <v>2c. Situational dependence of success</v>
      </c>
      <c r="C11" s="193"/>
      <c r="D11" s="8"/>
    </row>
    <row r="12" spans="1:4" x14ac:dyDescent="0.25">
      <c r="A12" s="136"/>
      <c r="B12" s="192" t="str">
        <f>HYPERLINK("#'Sheet1'!C138", "2d. Agency of the user")</f>
        <v>2d. Agency of the user</v>
      </c>
      <c r="C12" s="193"/>
      <c r="D12" s="8"/>
    </row>
    <row r="13" spans="1:4" x14ac:dyDescent="0.25">
      <c r="A13" s="203" t="str">
        <f>HYPERLINK("#'Sheet1'!B145", "    3. TECHNICAL ADVANCEMENT IN PROSTHETICS")</f>
        <v xml:space="preserve">    3. TECHNICAL ADVANCEMENT IN PROSTHETICS</v>
      </c>
      <c r="B13" s="192"/>
      <c r="C13" s="193"/>
      <c r="D13" s="8"/>
    </row>
    <row r="14" spans="1:4" x14ac:dyDescent="0.25">
      <c r="A14" s="4"/>
      <c r="B14" s="192" t="str">
        <f>HYPERLINK("#'Sheet1'!C145", "3a. End-user priorities")</f>
        <v>3a. End-user priorities</v>
      </c>
      <c r="C14" s="193"/>
      <c r="D14" s="8"/>
    </row>
    <row r="15" spans="1:4" x14ac:dyDescent="0.25">
      <c r="A15" s="4"/>
      <c r="B15" s="192" t="str">
        <f>HYPERLINK("#'Sheet1'!C155", "3b. Balancing priorities")</f>
        <v>3b. Balancing priorities</v>
      </c>
      <c r="C15" s="193"/>
      <c r="D15" s="8"/>
    </row>
    <row r="16" spans="1:4" x14ac:dyDescent="0.25">
      <c r="A16" s="136"/>
      <c r="B16" s="192" t="str">
        <f>HYPERLINK("#'Sheet1'!C172", "3c. Appreciation for technology advancement")</f>
        <v>3c. Appreciation for technology advancement</v>
      </c>
      <c r="C16" s="193"/>
      <c r="D16" s="8"/>
    </row>
    <row r="17" spans="1:4" x14ac:dyDescent="0.25">
      <c r="A17" s="203" t="str">
        <f>HYPERLINK("#'Sheet1'!B181", "    4. MESSAGES FOR DEVELOPERS")</f>
        <v xml:space="preserve">    4. MESSAGES FOR DEVELOPERS</v>
      </c>
      <c r="B17" s="192"/>
      <c r="C17" s="193"/>
      <c r="D17" s="8"/>
    </row>
    <row r="18" spans="1:4" x14ac:dyDescent="0.25">
      <c r="A18" s="4"/>
      <c r="B18" s="192" t="str">
        <f>HYPERLINK("#'Sheet1'!C181", "3a. Degree of interaction")</f>
        <v>3a. Degree of interaction</v>
      </c>
      <c r="C18" s="193"/>
      <c r="D18" s="8"/>
    </row>
    <row r="19" spans="1:4" x14ac:dyDescent="0.25">
      <c r="A19" s="4"/>
      <c r="B19" s="192" t="str">
        <f>HYPERLINK("#'Sheet1'!C185", "4b. Aligning priorities")</f>
        <v>4b. Aligning priorities</v>
      </c>
      <c r="C19" s="193"/>
      <c r="D19" s="8"/>
    </row>
    <row r="20" spans="1:4" x14ac:dyDescent="0.25">
      <c r="A20" s="136"/>
      <c r="B20" s="192" t="str">
        <f>HYPERLINK("#'Sheet1'!C196", "4c. Device naming")</f>
        <v>4c. Device naming</v>
      </c>
      <c r="C20" s="193"/>
      <c r="D20" s="8"/>
    </row>
    <row r="21" spans="1:4" x14ac:dyDescent="0.25">
      <c r="A21" s="203" t="str">
        <f>HYPERLINK("#'Sheet1'!B201", "    5. EMBODIMENT")</f>
        <v xml:space="preserve">    5. EMBODIMENT</v>
      </c>
      <c r="B21" s="192"/>
      <c r="C21" s="193"/>
      <c r="D21" s="8"/>
    </row>
    <row r="22" spans="1:4" x14ac:dyDescent="0.25">
      <c r="A22" s="4"/>
      <c r="B22" s="192" t="str">
        <f>HYPERLINK("#'Sheet1'!C201", "5a. Prosthesis as a tool")</f>
        <v>5a. Prosthesis as a tool</v>
      </c>
      <c r="C22" s="193"/>
      <c r="D22" s="8"/>
    </row>
    <row r="23" spans="1:4" x14ac:dyDescent="0.25">
      <c r="A23" s="136"/>
      <c r="B23" s="192" t="str">
        <f>HYPERLINK("#'Sheet1'!C224", "5b. Opinions on necessity")</f>
        <v>5b. Opinions on necessity</v>
      </c>
      <c r="C23" s="193"/>
      <c r="D23" s="8"/>
    </row>
    <row r="24" spans="1:4" x14ac:dyDescent="0.25">
      <c r="A24" s="4"/>
      <c r="B24" s="192" t="str">
        <f>HYPERLINK("#'Sheet1'!C246", "5c. Person-centered language")</f>
        <v>5c. Person-centered language</v>
      </c>
      <c r="C24" s="193"/>
      <c r="D24" s="8"/>
    </row>
    <row r="25" spans="1:4" x14ac:dyDescent="0.25">
      <c r="A25" s="203" t="str">
        <f>HYPERLINK("#'Sheet1'!B252", "    6. HEALTHCARE EXPERIENCES")</f>
        <v xml:space="preserve">    6. HEALTHCARE EXPERIENCES</v>
      </c>
      <c r="B25" s="192"/>
      <c r="C25" s="193"/>
      <c r="D25" s="8"/>
    </row>
    <row r="26" spans="1:4" x14ac:dyDescent="0.25">
      <c r="A26" s="136"/>
      <c r="B26" s="192" t="str">
        <f>HYPERLINK("#'Sheet1'!C252", "6a. Relationship with prosthetists")</f>
        <v>6a. Relationship with prosthetists</v>
      </c>
      <c r="C26" s="193"/>
      <c r="D26" s="8"/>
    </row>
    <row r="27" spans="1:4" x14ac:dyDescent="0.25">
      <c r="A27" s="4"/>
      <c r="B27" s="192" t="str">
        <f>HYPERLINK("#'Sheet1'!C260", "6b. Aligning expectations")</f>
        <v>6b. Aligning expectations</v>
      </c>
      <c r="C27" s="193"/>
      <c r="D27" s="8"/>
    </row>
    <row r="28" spans="1:4" x14ac:dyDescent="0.25">
      <c r="A28" s="6"/>
      <c r="B28" s="201" t="str">
        <f>HYPERLINK("#'Sheet1'!C263", "6c. Access to devices")</f>
        <v>6c. Access to devices</v>
      </c>
      <c r="C28" s="202"/>
      <c r="D28" s="8"/>
    </row>
    <row r="29" spans="1:4" x14ac:dyDescent="0.25">
      <c r="A29" s="3"/>
      <c r="B29" s="3"/>
      <c r="C29" s="104"/>
      <c r="D29" s="8"/>
    </row>
    <row r="30" spans="1:4" x14ac:dyDescent="0.25">
      <c r="A30" s="3"/>
      <c r="B30" s="3"/>
      <c r="C30" s="104"/>
      <c r="D30" s="8"/>
    </row>
    <row r="31" spans="1:4" x14ac:dyDescent="0.25">
      <c r="A31" s="13"/>
      <c r="B31" s="13"/>
      <c r="C31" s="12"/>
      <c r="D31" s="9"/>
    </row>
    <row r="32" spans="1:4" x14ac:dyDescent="0.25">
      <c r="A32" s="13"/>
      <c r="B32" s="13"/>
      <c r="C32" s="12"/>
      <c r="D32" s="9"/>
    </row>
    <row r="33" spans="1:4" ht="15.75" thickBot="1" x14ac:dyDescent="0.3">
      <c r="A33" s="13"/>
      <c r="B33" s="17" t="s">
        <v>3</v>
      </c>
      <c r="C33" s="17" t="s">
        <v>4</v>
      </c>
      <c r="D33" s="10" t="s">
        <v>5</v>
      </c>
    </row>
    <row r="34" spans="1:4" ht="30.75" thickBot="1" x14ac:dyDescent="0.3">
      <c r="A34" s="39" t="str">
        <f>HYPERLINK("#'Sheet1'!D1", "(Table of contents)")</f>
        <v>(Table of contents)</v>
      </c>
      <c r="B34" s="29" t="s">
        <v>129</v>
      </c>
      <c r="C34" s="22" t="s">
        <v>130</v>
      </c>
      <c r="D34" s="33" t="s">
        <v>97</v>
      </c>
    </row>
    <row r="35" spans="1:4" ht="30.75" thickBot="1" x14ac:dyDescent="0.3">
      <c r="A35" s="18"/>
      <c r="B35" s="20"/>
      <c r="C35" s="23"/>
      <c r="D35" s="30" t="s">
        <v>7</v>
      </c>
    </row>
    <row r="36" spans="1:4" ht="35.25" customHeight="1" thickBot="1" x14ac:dyDescent="0.3">
      <c r="A36" s="18"/>
      <c r="B36" s="20"/>
      <c r="C36" s="23"/>
      <c r="D36" s="33" t="s">
        <v>8</v>
      </c>
    </row>
    <row r="37" spans="1:4" ht="30.75" thickBot="1" x14ac:dyDescent="0.3">
      <c r="A37" s="18"/>
      <c r="B37" s="20"/>
      <c r="C37" s="23"/>
      <c r="D37" s="31" t="s">
        <v>131</v>
      </c>
    </row>
    <row r="38" spans="1:4" ht="79.5" customHeight="1" thickBot="1" x14ac:dyDescent="0.3">
      <c r="A38" s="18"/>
      <c r="B38" s="20"/>
      <c r="C38" s="23"/>
      <c r="D38" s="33" t="s">
        <v>9</v>
      </c>
    </row>
    <row r="39" spans="1:4" ht="90.75" thickBot="1" x14ac:dyDescent="0.3">
      <c r="A39" s="18"/>
      <c r="B39" s="20"/>
      <c r="C39" s="23"/>
      <c r="D39" s="30" t="s">
        <v>96</v>
      </c>
    </row>
    <row r="40" spans="1:4" ht="60" x14ac:dyDescent="0.25">
      <c r="A40" s="18"/>
      <c r="B40" s="194"/>
      <c r="C40" s="198"/>
      <c r="D40" s="162" t="s">
        <v>10</v>
      </c>
    </row>
    <row r="41" spans="1:4" x14ac:dyDescent="0.25">
      <c r="A41" s="18"/>
      <c r="B41" s="194"/>
      <c r="C41" s="198"/>
      <c r="D41" s="56"/>
    </row>
    <row r="42" spans="1:4" x14ac:dyDescent="0.25">
      <c r="A42" s="18"/>
      <c r="B42" s="194"/>
      <c r="C42" s="198"/>
      <c r="D42" s="55" t="s">
        <v>178</v>
      </c>
    </row>
    <row r="43" spans="1:4" x14ac:dyDescent="0.25">
      <c r="A43" s="18"/>
      <c r="B43" s="194"/>
      <c r="C43" s="198"/>
      <c r="D43" s="56"/>
    </row>
    <row r="44" spans="1:4" x14ac:dyDescent="0.25">
      <c r="A44" s="18"/>
      <c r="B44" s="194"/>
      <c r="C44" s="198"/>
      <c r="D44" s="55" t="s">
        <v>11</v>
      </c>
    </row>
    <row r="45" spans="1:4" x14ac:dyDescent="0.25">
      <c r="A45" s="18"/>
      <c r="B45" s="194"/>
      <c r="C45" s="198"/>
      <c r="D45" s="56"/>
    </row>
    <row r="46" spans="1:4" ht="45.75" thickBot="1" x14ac:dyDescent="0.3">
      <c r="A46" s="18"/>
      <c r="B46" s="194"/>
      <c r="C46" s="198"/>
      <c r="D46" s="35" t="s">
        <v>12</v>
      </c>
    </row>
    <row r="47" spans="1:4" ht="30.75" thickBot="1" x14ac:dyDescent="0.3">
      <c r="A47" s="18"/>
      <c r="B47" s="21"/>
      <c r="C47" s="23"/>
      <c r="D47" s="32" t="s">
        <v>139</v>
      </c>
    </row>
    <row r="48" spans="1:4" ht="45.75" thickBot="1" x14ac:dyDescent="0.3">
      <c r="A48" s="39" t="str">
        <f>HYPERLINK("#'Sheet1'!D1", "(Table of contents)")</f>
        <v>(Table of contents)</v>
      </c>
      <c r="B48" s="63" t="s">
        <v>129</v>
      </c>
      <c r="C48" s="22" t="s">
        <v>138</v>
      </c>
      <c r="D48" s="34" t="s">
        <v>137</v>
      </c>
    </row>
    <row r="49" spans="1:11" s="2" customFormat="1" ht="90" x14ac:dyDescent="0.25">
      <c r="A49" s="18"/>
      <c r="B49" s="20"/>
      <c r="C49" s="23"/>
      <c r="D49" s="151" t="s">
        <v>135</v>
      </c>
      <c r="E49" s="7"/>
      <c r="F49" s="8"/>
      <c r="G49" s="8"/>
      <c r="H49" s="8"/>
      <c r="I49" s="8"/>
      <c r="J49" s="8"/>
      <c r="K49" s="8"/>
    </row>
    <row r="50" spans="1:11" x14ac:dyDescent="0.25">
      <c r="A50" s="18"/>
      <c r="B50" s="20"/>
      <c r="C50" s="23"/>
      <c r="D50" s="152"/>
    </row>
    <row r="51" spans="1:11" x14ac:dyDescent="0.25">
      <c r="A51" s="18"/>
      <c r="B51" s="20"/>
      <c r="C51" s="23"/>
      <c r="D51" s="153" t="s">
        <v>132</v>
      </c>
    </row>
    <row r="52" spans="1:11" x14ac:dyDescent="0.25">
      <c r="A52" s="18"/>
      <c r="B52" s="20"/>
      <c r="C52" s="23"/>
      <c r="D52" s="152"/>
    </row>
    <row r="53" spans="1:11" x14ac:dyDescent="0.25">
      <c r="A53" s="18"/>
      <c r="B53" s="20"/>
      <c r="C53" s="23"/>
      <c r="D53" s="153" t="s">
        <v>133</v>
      </c>
    </row>
    <row r="54" spans="1:11" x14ac:dyDescent="0.25">
      <c r="A54" s="18"/>
      <c r="B54" s="20"/>
      <c r="C54" s="23"/>
      <c r="D54" s="152"/>
    </row>
    <row r="55" spans="1:11" x14ac:dyDescent="0.25">
      <c r="A55" s="18"/>
      <c r="B55" s="20"/>
      <c r="C55" s="23"/>
      <c r="D55" s="153" t="s">
        <v>141</v>
      </c>
    </row>
    <row r="56" spans="1:11" x14ac:dyDescent="0.25">
      <c r="A56" s="18"/>
      <c r="B56" s="20"/>
      <c r="C56" s="23"/>
      <c r="D56" s="152"/>
    </row>
    <row r="57" spans="1:11" ht="45.75" thickBot="1" x14ac:dyDescent="0.3">
      <c r="A57" s="18"/>
      <c r="B57" s="20"/>
      <c r="C57" s="23"/>
      <c r="D57" s="154" t="s">
        <v>134</v>
      </c>
    </row>
    <row r="58" spans="1:11" s="2" customFormat="1" ht="45.75" thickBot="1" x14ac:dyDescent="0.3">
      <c r="A58" s="18"/>
      <c r="B58" s="20"/>
      <c r="C58" s="23"/>
      <c r="D58" s="34" t="s">
        <v>136</v>
      </c>
      <c r="E58" s="7"/>
      <c r="F58" s="8"/>
      <c r="G58" s="8"/>
      <c r="H58" s="8"/>
      <c r="I58" s="8"/>
      <c r="J58" s="8"/>
      <c r="K58" s="8"/>
    </row>
    <row r="59" spans="1:11" ht="30" x14ac:dyDescent="0.25">
      <c r="A59" s="18"/>
      <c r="B59" s="20"/>
      <c r="C59" s="28"/>
      <c r="D59" s="155" t="s">
        <v>13</v>
      </c>
    </row>
    <row r="60" spans="1:11" x14ac:dyDescent="0.25">
      <c r="A60" s="18"/>
      <c r="B60" s="20"/>
      <c r="C60" s="28"/>
      <c r="D60" s="156"/>
    </row>
    <row r="61" spans="1:11" x14ac:dyDescent="0.25">
      <c r="A61" s="18"/>
      <c r="B61" s="20"/>
      <c r="C61" s="28"/>
      <c r="D61" s="157" t="s">
        <v>140</v>
      </c>
    </row>
    <row r="62" spans="1:11" x14ac:dyDescent="0.25">
      <c r="A62" s="18"/>
      <c r="B62" s="20"/>
      <c r="C62" s="28"/>
      <c r="D62" s="157"/>
    </row>
    <row r="63" spans="1:11" ht="30" x14ac:dyDescent="0.25">
      <c r="A63" s="18"/>
      <c r="B63" s="20"/>
      <c r="C63" s="28"/>
      <c r="D63" s="157" t="s">
        <v>142</v>
      </c>
    </row>
    <row r="64" spans="1:11" x14ac:dyDescent="0.25">
      <c r="A64" s="18"/>
      <c r="B64" s="20"/>
      <c r="C64" s="28"/>
      <c r="D64" s="157"/>
    </row>
    <row r="65" spans="1:4" ht="45" x14ac:dyDescent="0.25">
      <c r="A65" s="18"/>
      <c r="B65" s="20"/>
      <c r="C65" s="28"/>
      <c r="D65" s="157" t="s">
        <v>143</v>
      </c>
    </row>
    <row r="66" spans="1:4" x14ac:dyDescent="0.25">
      <c r="A66" s="18"/>
      <c r="B66" s="20"/>
      <c r="C66" s="28"/>
      <c r="D66" s="157"/>
    </row>
    <row r="67" spans="1:4" ht="15.75" thickBot="1" x14ac:dyDescent="0.3">
      <c r="A67" s="18"/>
      <c r="B67" s="194"/>
      <c r="C67" s="199"/>
      <c r="D67" s="158" t="s">
        <v>144</v>
      </c>
    </row>
    <row r="68" spans="1:4" ht="45" x14ac:dyDescent="0.25">
      <c r="A68" s="18"/>
      <c r="B68" s="194"/>
      <c r="C68" s="200"/>
      <c r="D68" s="161" t="s">
        <v>14</v>
      </c>
    </row>
    <row r="69" spans="1:4" x14ac:dyDescent="0.25">
      <c r="A69" s="18"/>
      <c r="B69" s="194"/>
      <c r="C69" s="200"/>
      <c r="D69" s="56"/>
    </row>
    <row r="70" spans="1:4" x14ac:dyDescent="0.25">
      <c r="A70" s="18"/>
      <c r="B70" s="194"/>
      <c r="C70" s="200"/>
      <c r="D70" s="161" t="s">
        <v>15</v>
      </c>
    </row>
    <row r="71" spans="1:4" x14ac:dyDescent="0.25">
      <c r="A71" s="18"/>
      <c r="B71" s="194"/>
      <c r="C71" s="200"/>
      <c r="D71" s="56"/>
    </row>
    <row r="72" spans="1:4" ht="15.75" thickBot="1" x14ac:dyDescent="0.3">
      <c r="A72" s="18"/>
      <c r="B72" s="194"/>
      <c r="C72" s="200"/>
      <c r="D72" s="161" t="s">
        <v>16</v>
      </c>
    </row>
    <row r="73" spans="1:4" ht="165" x14ac:dyDescent="0.25">
      <c r="A73" s="39" t="str">
        <f>HYPERLINK("#'Sheet1'!D1", "(Table of contents)")</f>
        <v>(Table of contents)</v>
      </c>
      <c r="B73" s="63" t="s">
        <v>129</v>
      </c>
      <c r="C73" s="25" t="s">
        <v>151</v>
      </c>
      <c r="D73" s="151" t="s">
        <v>147</v>
      </c>
    </row>
    <row r="74" spans="1:4" x14ac:dyDescent="0.25">
      <c r="A74" s="18"/>
      <c r="B74" s="20"/>
      <c r="C74" s="26"/>
      <c r="D74" s="157"/>
    </row>
    <row r="75" spans="1:4" x14ac:dyDescent="0.25">
      <c r="A75" s="18"/>
      <c r="B75" s="20"/>
      <c r="C75" s="26"/>
      <c r="D75" s="157" t="s">
        <v>148</v>
      </c>
    </row>
    <row r="76" spans="1:4" x14ac:dyDescent="0.25">
      <c r="A76" s="18"/>
      <c r="B76" s="20"/>
      <c r="C76" s="26"/>
      <c r="D76" s="157"/>
    </row>
    <row r="77" spans="1:4" ht="30" x14ac:dyDescent="0.25">
      <c r="A77" s="18"/>
      <c r="B77" s="20"/>
      <c r="C77" s="23"/>
      <c r="D77" s="156" t="s">
        <v>17</v>
      </c>
    </row>
    <row r="78" spans="1:4" x14ac:dyDescent="0.25">
      <c r="A78" s="18"/>
      <c r="B78" s="20"/>
      <c r="C78" s="23"/>
      <c r="D78" s="156"/>
    </row>
    <row r="79" spans="1:4" ht="30" x14ac:dyDescent="0.25">
      <c r="A79" s="18"/>
      <c r="B79" s="20"/>
      <c r="C79" s="23"/>
      <c r="D79" s="157" t="s">
        <v>149</v>
      </c>
    </row>
    <row r="80" spans="1:4" x14ac:dyDescent="0.25">
      <c r="A80" s="18"/>
      <c r="B80" s="20"/>
      <c r="C80" s="23"/>
      <c r="D80" s="156"/>
    </row>
    <row r="81" spans="1:4" x14ac:dyDescent="0.25">
      <c r="A81" s="18"/>
      <c r="B81" s="20"/>
      <c r="C81" s="23"/>
      <c r="D81" s="157" t="s">
        <v>150</v>
      </c>
    </row>
    <row r="82" spans="1:4" x14ac:dyDescent="0.25">
      <c r="A82" s="18"/>
      <c r="B82" s="20"/>
      <c r="C82" s="23"/>
      <c r="D82" s="157"/>
    </row>
    <row r="83" spans="1:4" ht="135.75" thickBot="1" x14ac:dyDescent="0.3">
      <c r="A83" s="18"/>
      <c r="B83" s="20"/>
      <c r="C83" s="23"/>
      <c r="D83" s="159" t="s">
        <v>145</v>
      </c>
    </row>
    <row r="84" spans="1:4" ht="60.75" thickBot="1" x14ac:dyDescent="0.3">
      <c r="A84" s="19"/>
      <c r="B84" s="20"/>
      <c r="C84" s="27"/>
      <c r="D84" s="160" t="s">
        <v>25</v>
      </c>
    </row>
    <row r="85" spans="1:4" ht="60.75" thickBot="1" x14ac:dyDescent="0.3">
      <c r="A85" s="39" t="str">
        <f>HYPERLINK("#'Sheet1'!D1", "(Table of contents)")</f>
        <v>(Table of contents)</v>
      </c>
      <c r="B85" s="63" t="s">
        <v>129</v>
      </c>
      <c r="C85" s="22" t="s">
        <v>152</v>
      </c>
      <c r="D85" s="31" t="s">
        <v>146</v>
      </c>
    </row>
    <row r="86" spans="1:4" ht="75.75" thickBot="1" x14ac:dyDescent="0.3">
      <c r="A86" s="18"/>
      <c r="B86" s="21"/>
      <c r="C86" s="23"/>
      <c r="D86" s="33" t="s">
        <v>118</v>
      </c>
    </row>
    <row r="87" spans="1:4" ht="30.75" thickBot="1" x14ac:dyDescent="0.3">
      <c r="A87" s="18"/>
      <c r="B87" s="21"/>
      <c r="C87" s="23"/>
      <c r="D87" s="31" t="s">
        <v>26</v>
      </c>
    </row>
    <row r="88" spans="1:4" ht="75.75" thickBot="1" x14ac:dyDescent="0.3">
      <c r="A88" s="19"/>
      <c r="B88" s="20"/>
      <c r="C88" s="23"/>
      <c r="D88" s="34" t="s">
        <v>18</v>
      </c>
    </row>
    <row r="89" spans="1:4" ht="30" x14ac:dyDescent="0.25">
      <c r="A89" s="19"/>
      <c r="B89" s="194"/>
      <c r="C89" s="24"/>
      <c r="D89" s="37" t="s">
        <v>19</v>
      </c>
    </row>
    <row r="90" spans="1:4" x14ac:dyDescent="0.25">
      <c r="A90" s="19"/>
      <c r="B90" s="194"/>
      <c r="C90" s="24"/>
      <c r="D90" s="36"/>
    </row>
    <row r="91" spans="1:4" ht="30" x14ac:dyDescent="0.25">
      <c r="A91" s="19"/>
      <c r="B91" s="194"/>
      <c r="C91" s="24"/>
      <c r="D91" s="37" t="s">
        <v>20</v>
      </c>
    </row>
    <row r="92" spans="1:4" x14ac:dyDescent="0.25">
      <c r="A92" s="19"/>
      <c r="B92" s="194"/>
      <c r="C92" s="24"/>
      <c r="D92" s="36"/>
    </row>
    <row r="93" spans="1:4" x14ac:dyDescent="0.25">
      <c r="A93" s="19"/>
      <c r="B93" s="194"/>
      <c r="C93" s="24"/>
      <c r="D93" s="37" t="s">
        <v>21</v>
      </c>
    </row>
    <row r="94" spans="1:4" x14ac:dyDescent="0.25">
      <c r="A94" s="19"/>
      <c r="B94" s="194"/>
      <c r="C94" s="24"/>
      <c r="D94" s="36"/>
    </row>
    <row r="95" spans="1:4" x14ac:dyDescent="0.25">
      <c r="A95" s="19"/>
      <c r="B95" s="194"/>
      <c r="C95" s="24"/>
      <c r="D95" s="37" t="s">
        <v>22</v>
      </c>
    </row>
    <row r="96" spans="1:4" x14ac:dyDescent="0.25">
      <c r="A96" s="19"/>
      <c r="B96" s="194"/>
      <c r="C96" s="24"/>
      <c r="D96" s="36"/>
    </row>
    <row r="97" spans="1:4" x14ac:dyDescent="0.25">
      <c r="A97" s="19"/>
      <c r="B97" s="194"/>
      <c r="C97" s="24"/>
      <c r="D97" s="37" t="s">
        <v>23</v>
      </c>
    </row>
    <row r="98" spans="1:4" x14ac:dyDescent="0.25">
      <c r="A98" s="19"/>
      <c r="B98" s="194"/>
      <c r="C98" s="24"/>
      <c r="D98" s="36"/>
    </row>
    <row r="99" spans="1:4" ht="45.75" thickBot="1" x14ac:dyDescent="0.3">
      <c r="A99" s="19"/>
      <c r="B99" s="194"/>
      <c r="C99" s="24"/>
      <c r="D99" s="32" t="s">
        <v>24</v>
      </c>
    </row>
    <row r="100" spans="1:4" ht="60.75" thickBot="1" x14ac:dyDescent="0.3">
      <c r="A100" s="39" t="str">
        <f>HYPERLINK("#'Sheet1'!D1", "(Table of contents)")</f>
        <v>(Table of contents)</v>
      </c>
      <c r="B100" s="47" t="s">
        <v>154</v>
      </c>
      <c r="C100" s="45" t="s">
        <v>155</v>
      </c>
      <c r="D100" s="179" t="s">
        <v>27</v>
      </c>
    </row>
    <row r="101" spans="1:4" ht="92.25" customHeight="1" thickBot="1" x14ac:dyDescent="0.3">
      <c r="A101" s="18"/>
      <c r="B101" s="40"/>
      <c r="C101" s="46"/>
      <c r="D101" s="50" t="s">
        <v>153</v>
      </c>
    </row>
    <row r="102" spans="1:4" ht="15.75" thickBot="1" x14ac:dyDescent="0.3">
      <c r="A102" s="1"/>
      <c r="B102" s="40"/>
      <c r="C102" s="46"/>
      <c r="D102" s="59" t="s">
        <v>28</v>
      </c>
    </row>
    <row r="103" spans="1:4" ht="60.75" thickBot="1" x14ac:dyDescent="0.3">
      <c r="A103" s="18"/>
      <c r="B103" s="40"/>
      <c r="C103" s="46"/>
      <c r="D103" s="58" t="s">
        <v>29</v>
      </c>
    </row>
    <row r="104" spans="1:4" ht="75.75" thickBot="1" x14ac:dyDescent="0.3">
      <c r="A104" s="39" t="str">
        <f>HYPERLINK("#'Sheet1'!D1", "(Table of contents)")</f>
        <v>(Table of contents)</v>
      </c>
      <c r="B104" s="62" t="s">
        <v>154</v>
      </c>
      <c r="C104" s="45" t="s">
        <v>156</v>
      </c>
      <c r="D104" s="57" t="s">
        <v>30</v>
      </c>
    </row>
    <row r="105" spans="1:4" ht="90.75" thickBot="1" x14ac:dyDescent="0.3">
      <c r="A105" s="19"/>
      <c r="B105" s="40"/>
      <c r="C105" s="46"/>
      <c r="D105" s="53" t="s">
        <v>189</v>
      </c>
    </row>
    <row r="106" spans="1:4" ht="30.75" thickBot="1" x14ac:dyDescent="0.3">
      <c r="A106" s="19"/>
      <c r="B106" s="40"/>
      <c r="C106" s="46"/>
      <c r="D106" s="178" t="s">
        <v>190</v>
      </c>
    </row>
    <row r="107" spans="1:4" ht="30.75" thickBot="1" x14ac:dyDescent="0.3">
      <c r="A107" s="19"/>
      <c r="B107" s="40"/>
      <c r="C107" s="46"/>
      <c r="D107" s="173" t="s">
        <v>31</v>
      </c>
    </row>
    <row r="108" spans="1:4" x14ac:dyDescent="0.25">
      <c r="A108" s="19"/>
      <c r="B108" s="40"/>
      <c r="C108" s="172"/>
      <c r="D108" s="175" t="s">
        <v>186</v>
      </c>
    </row>
    <row r="109" spans="1:4" x14ac:dyDescent="0.25">
      <c r="A109" s="19"/>
      <c r="B109" s="40"/>
      <c r="C109" s="172"/>
      <c r="D109" s="176"/>
    </row>
    <row r="110" spans="1:4" x14ac:dyDescent="0.25">
      <c r="A110" s="19"/>
      <c r="B110" s="40"/>
      <c r="C110" s="172"/>
      <c r="D110" s="176" t="s">
        <v>187</v>
      </c>
    </row>
    <row r="111" spans="1:4" x14ac:dyDescent="0.25">
      <c r="A111" s="19"/>
      <c r="B111" s="40"/>
      <c r="C111" s="172"/>
      <c r="D111" s="176"/>
    </row>
    <row r="112" spans="1:4" ht="105" x14ac:dyDescent="0.25">
      <c r="A112" s="19"/>
      <c r="B112" s="40"/>
      <c r="C112" s="172"/>
      <c r="D112" s="176" t="s">
        <v>188</v>
      </c>
    </row>
    <row r="113" spans="1:4" x14ac:dyDescent="0.25">
      <c r="A113" s="19"/>
      <c r="B113" s="40"/>
      <c r="C113" s="172"/>
      <c r="D113" s="176"/>
    </row>
    <row r="114" spans="1:4" ht="30" x14ac:dyDescent="0.25">
      <c r="A114" s="19"/>
      <c r="B114" s="40"/>
      <c r="C114" s="172"/>
      <c r="D114" s="176" t="s">
        <v>182</v>
      </c>
    </row>
    <row r="115" spans="1:4" x14ac:dyDescent="0.25">
      <c r="A115" s="19"/>
      <c r="B115" s="40"/>
      <c r="C115" s="172"/>
      <c r="D115" s="176"/>
    </row>
    <row r="116" spans="1:4" x14ac:dyDescent="0.25">
      <c r="A116" s="19"/>
      <c r="B116" s="40"/>
      <c r="C116" s="172"/>
      <c r="D116" s="176" t="s">
        <v>183</v>
      </c>
    </row>
    <row r="117" spans="1:4" x14ac:dyDescent="0.25">
      <c r="A117" s="19"/>
      <c r="B117" s="40"/>
      <c r="C117" s="172"/>
      <c r="D117" s="176"/>
    </row>
    <row r="118" spans="1:4" x14ac:dyDescent="0.25">
      <c r="A118" s="19"/>
      <c r="B118" s="40"/>
      <c r="C118" s="172"/>
      <c r="D118" s="176" t="s">
        <v>184</v>
      </c>
    </row>
    <row r="119" spans="1:4" x14ac:dyDescent="0.25">
      <c r="A119" s="19"/>
      <c r="B119" s="40"/>
      <c r="C119" s="172"/>
      <c r="D119" s="176"/>
    </row>
    <row r="120" spans="1:4" ht="15.75" thickBot="1" x14ac:dyDescent="0.3">
      <c r="A120" s="19"/>
      <c r="B120" s="40"/>
      <c r="C120" s="172"/>
      <c r="D120" s="177" t="s">
        <v>185</v>
      </c>
    </row>
    <row r="121" spans="1:4" ht="60.75" thickBot="1" x14ac:dyDescent="0.3">
      <c r="A121" s="19"/>
      <c r="B121" s="40"/>
      <c r="C121" s="46"/>
      <c r="D121" s="174" t="s">
        <v>157</v>
      </c>
    </row>
    <row r="122" spans="1:4" ht="60.75" thickBot="1" x14ac:dyDescent="0.3">
      <c r="A122" s="19"/>
      <c r="B122" s="41"/>
      <c r="C122" s="42"/>
      <c r="D122" s="54" t="s">
        <v>128</v>
      </c>
    </row>
    <row r="123" spans="1:4" ht="45" x14ac:dyDescent="0.25">
      <c r="A123" s="39" t="str">
        <f>HYPERLINK("#'Sheet1'!D1", "(Table of contents)")</f>
        <v>(Table of contents)</v>
      </c>
      <c r="B123" s="62" t="s">
        <v>154</v>
      </c>
      <c r="C123" s="183" t="s">
        <v>158</v>
      </c>
      <c r="D123" s="49" t="s">
        <v>32</v>
      </c>
    </row>
    <row r="124" spans="1:4" x14ac:dyDescent="0.25">
      <c r="A124" s="19"/>
      <c r="B124" s="41"/>
      <c r="C124" s="184"/>
      <c r="D124" s="51"/>
    </row>
    <row r="125" spans="1:4" x14ac:dyDescent="0.25">
      <c r="A125" s="19"/>
      <c r="B125" s="41"/>
      <c r="C125" s="184"/>
      <c r="D125" s="49" t="s">
        <v>33</v>
      </c>
    </row>
    <row r="126" spans="1:4" x14ac:dyDescent="0.25">
      <c r="A126" s="19"/>
      <c r="B126" s="41"/>
      <c r="C126" s="184"/>
      <c r="D126" s="51"/>
    </row>
    <row r="127" spans="1:4" ht="30.75" thickBot="1" x14ac:dyDescent="0.3">
      <c r="A127" s="19"/>
      <c r="B127" s="41"/>
      <c r="C127" s="184"/>
      <c r="D127" s="52" t="s">
        <v>34</v>
      </c>
    </row>
    <row r="128" spans="1:4" ht="30.75" thickBot="1" x14ac:dyDescent="0.3">
      <c r="A128" s="19"/>
      <c r="B128" s="41"/>
      <c r="C128" s="42"/>
      <c r="D128" s="48" t="s">
        <v>35</v>
      </c>
    </row>
    <row r="129" spans="1:4" ht="60" x14ac:dyDescent="0.25">
      <c r="A129" s="19"/>
      <c r="B129" s="195"/>
      <c r="C129" s="42"/>
      <c r="D129" s="49" t="s">
        <v>36</v>
      </c>
    </row>
    <row r="130" spans="1:4" x14ac:dyDescent="0.25">
      <c r="A130" s="19"/>
      <c r="B130" s="195"/>
      <c r="C130" s="42"/>
      <c r="D130" s="51"/>
    </row>
    <row r="131" spans="1:4" ht="30" x14ac:dyDescent="0.25">
      <c r="A131" s="19"/>
      <c r="B131" s="195"/>
      <c r="C131" s="42"/>
      <c r="D131" s="49" t="s">
        <v>37</v>
      </c>
    </row>
    <row r="132" spans="1:4" x14ac:dyDescent="0.25">
      <c r="A132" s="19"/>
      <c r="B132" s="195"/>
      <c r="C132" s="42"/>
      <c r="D132" s="51"/>
    </row>
    <row r="133" spans="1:4" ht="30.75" thickBot="1" x14ac:dyDescent="0.3">
      <c r="A133" s="19"/>
      <c r="B133" s="195"/>
      <c r="C133" s="42"/>
      <c r="D133" s="52" t="s">
        <v>38</v>
      </c>
    </row>
    <row r="134" spans="1:4" ht="30.75" thickBot="1" x14ac:dyDescent="0.3">
      <c r="A134" s="19"/>
      <c r="B134" s="41"/>
      <c r="C134" s="42"/>
      <c r="D134" s="48" t="s">
        <v>39</v>
      </c>
    </row>
    <row r="135" spans="1:4" ht="45.75" thickBot="1" x14ac:dyDescent="0.3">
      <c r="A135" s="19"/>
      <c r="B135" s="41"/>
      <c r="C135" s="42"/>
      <c r="D135" s="53" t="s">
        <v>40</v>
      </c>
    </row>
    <row r="136" spans="1:4" ht="63" customHeight="1" thickBot="1" x14ac:dyDescent="0.3">
      <c r="A136" s="19"/>
      <c r="B136" s="41"/>
      <c r="C136" s="42"/>
      <c r="D136" s="48" t="s">
        <v>41</v>
      </c>
    </row>
    <row r="137" spans="1:4" ht="165.75" thickBot="1" x14ac:dyDescent="0.3">
      <c r="A137" s="19"/>
      <c r="B137" s="41"/>
      <c r="C137" s="42"/>
      <c r="D137" s="53" t="s">
        <v>159</v>
      </c>
    </row>
    <row r="138" spans="1:4" ht="90.75" thickBot="1" x14ac:dyDescent="0.3">
      <c r="A138" s="38" t="str">
        <f>HYPERLINK("#'Sheet1'!D1", "(Table of contents)")</f>
        <v>(Table of contents)</v>
      </c>
      <c r="B138" s="62" t="s">
        <v>154</v>
      </c>
      <c r="C138" s="163" t="s">
        <v>171</v>
      </c>
      <c r="D138" s="54" t="s">
        <v>127</v>
      </c>
    </row>
    <row r="139" spans="1:4" ht="15.75" thickBot="1" x14ac:dyDescent="0.3">
      <c r="A139" s="19"/>
      <c r="B139" s="41"/>
      <c r="C139" s="43"/>
      <c r="D139" s="58" t="s">
        <v>122</v>
      </c>
    </row>
    <row r="140" spans="1:4" ht="45.75" thickBot="1" x14ac:dyDescent="0.3">
      <c r="A140" s="19"/>
      <c r="B140" s="41"/>
      <c r="C140" s="43"/>
      <c r="D140" s="48" t="s">
        <v>124</v>
      </c>
    </row>
    <row r="141" spans="1:4" ht="45.75" thickBot="1" x14ac:dyDescent="0.3">
      <c r="A141" s="19"/>
      <c r="B141" s="41"/>
      <c r="C141" s="43"/>
      <c r="D141" s="53" t="s">
        <v>123</v>
      </c>
    </row>
    <row r="142" spans="1:4" ht="45" x14ac:dyDescent="0.25">
      <c r="A142" s="19"/>
      <c r="B142" s="41"/>
      <c r="C142" s="43"/>
      <c r="D142" s="59" t="s">
        <v>120</v>
      </c>
    </row>
    <row r="143" spans="1:4" x14ac:dyDescent="0.25">
      <c r="A143" s="19"/>
      <c r="B143" s="41"/>
      <c r="C143" s="43"/>
      <c r="D143" s="60"/>
    </row>
    <row r="144" spans="1:4" ht="60.75" thickBot="1" x14ac:dyDescent="0.3">
      <c r="A144" s="19"/>
      <c r="B144" s="41"/>
      <c r="C144" s="44"/>
      <c r="D144" s="61" t="s">
        <v>121</v>
      </c>
    </row>
    <row r="145" spans="1:4" ht="105.75" thickBot="1" x14ac:dyDescent="0.3">
      <c r="A145" s="39" t="str">
        <f>HYPERLINK("#'Sheet1'!D1", "(Table of contents)")</f>
        <v>(Table of contents)</v>
      </c>
      <c r="B145" s="110" t="s">
        <v>164</v>
      </c>
      <c r="C145" s="108" t="s">
        <v>165</v>
      </c>
      <c r="D145" s="86" t="s">
        <v>48</v>
      </c>
    </row>
    <row r="146" spans="1:4" ht="30.75" thickBot="1" x14ac:dyDescent="0.3">
      <c r="A146" s="18"/>
      <c r="B146" s="80"/>
      <c r="C146" s="105"/>
      <c r="D146" s="88" t="s">
        <v>51</v>
      </c>
    </row>
    <row r="147" spans="1:4" ht="32.25" customHeight="1" thickBot="1" x14ac:dyDescent="0.3">
      <c r="A147" s="18"/>
      <c r="B147" s="197"/>
      <c r="C147" s="196"/>
      <c r="D147" s="86" t="s">
        <v>53</v>
      </c>
    </row>
    <row r="148" spans="1:4" ht="19.5" customHeight="1" x14ac:dyDescent="0.25">
      <c r="A148" s="18"/>
      <c r="B148" s="197"/>
      <c r="C148" s="196"/>
      <c r="D148" s="89" t="s">
        <v>49</v>
      </c>
    </row>
    <row r="149" spans="1:4" x14ac:dyDescent="0.25">
      <c r="A149" s="18"/>
      <c r="B149" s="197"/>
      <c r="C149" s="196"/>
      <c r="D149" s="90"/>
    </row>
    <row r="150" spans="1:4" ht="30.75" thickBot="1" x14ac:dyDescent="0.3">
      <c r="A150" s="18"/>
      <c r="B150" s="80"/>
      <c r="C150" s="105"/>
      <c r="D150" s="91" t="s">
        <v>50</v>
      </c>
    </row>
    <row r="151" spans="1:4" ht="105.75" thickBot="1" x14ac:dyDescent="0.3">
      <c r="A151" s="18"/>
      <c r="B151" s="80"/>
      <c r="C151" s="105"/>
      <c r="D151" s="86" t="s">
        <v>52</v>
      </c>
    </row>
    <row r="152" spans="1:4" ht="45.75" thickBot="1" x14ac:dyDescent="0.3">
      <c r="A152" s="18"/>
      <c r="B152" s="80"/>
      <c r="C152" s="105"/>
      <c r="D152" s="92" t="s">
        <v>54</v>
      </c>
    </row>
    <row r="153" spans="1:4" ht="45.75" thickBot="1" x14ac:dyDescent="0.3">
      <c r="A153" s="18"/>
      <c r="B153" s="80"/>
      <c r="C153" s="83"/>
      <c r="D153" s="86" t="s">
        <v>55</v>
      </c>
    </row>
    <row r="154" spans="1:4" ht="60.75" thickBot="1" x14ac:dyDescent="0.3">
      <c r="A154" s="18"/>
      <c r="B154" s="80"/>
      <c r="C154" s="105"/>
      <c r="D154" s="93" t="s">
        <v>47</v>
      </c>
    </row>
    <row r="155" spans="1:4" ht="45.75" thickBot="1" x14ac:dyDescent="0.3">
      <c r="A155" s="39" t="str">
        <f>HYPERLINK("#'Sheet1'!D1", "(Table of contents)")</f>
        <v>(Table of contents)</v>
      </c>
      <c r="B155" s="111" t="s">
        <v>164</v>
      </c>
      <c r="C155" s="109" t="s">
        <v>1</v>
      </c>
      <c r="D155" s="86" t="s">
        <v>56</v>
      </c>
    </row>
    <row r="156" spans="1:4" ht="45" x14ac:dyDescent="0.25">
      <c r="A156" s="19"/>
      <c r="B156" s="84"/>
      <c r="C156" s="196"/>
      <c r="D156" s="89" t="s">
        <v>195</v>
      </c>
    </row>
    <row r="157" spans="1:4" x14ac:dyDescent="0.25">
      <c r="A157" s="19"/>
      <c r="B157" s="84"/>
      <c r="C157" s="196"/>
      <c r="D157" s="90"/>
    </row>
    <row r="158" spans="1:4" x14ac:dyDescent="0.25">
      <c r="A158" s="19"/>
      <c r="B158" s="84"/>
      <c r="C158" s="196"/>
      <c r="D158" s="89" t="s">
        <v>57</v>
      </c>
    </row>
    <row r="159" spans="1:4" x14ac:dyDescent="0.25">
      <c r="A159" s="19"/>
      <c r="B159" s="84"/>
      <c r="C159" s="196"/>
      <c r="D159" s="90"/>
    </row>
    <row r="160" spans="1:4" ht="30" x14ac:dyDescent="0.25">
      <c r="A160" s="19"/>
      <c r="B160" s="84"/>
      <c r="C160" s="196"/>
      <c r="D160" s="89" t="s">
        <v>58</v>
      </c>
    </row>
    <row r="161" spans="1:4" x14ac:dyDescent="0.25">
      <c r="A161" s="19"/>
      <c r="B161" s="84"/>
      <c r="C161" s="196"/>
      <c r="D161" s="90"/>
    </row>
    <row r="162" spans="1:4" ht="75" customHeight="1" x14ac:dyDescent="0.25">
      <c r="A162" s="19"/>
      <c r="B162" s="84"/>
      <c r="C162" s="196"/>
      <c r="D162" s="89" t="s">
        <v>59</v>
      </c>
    </row>
    <row r="163" spans="1:4" x14ac:dyDescent="0.25">
      <c r="A163" s="19"/>
      <c r="B163" s="84"/>
      <c r="C163" s="196"/>
      <c r="D163" s="90"/>
    </row>
    <row r="164" spans="1:4" ht="60.75" thickBot="1" x14ac:dyDescent="0.3">
      <c r="A164" s="19"/>
      <c r="B164" s="84"/>
      <c r="C164" s="196"/>
      <c r="D164" s="91" t="s">
        <v>60</v>
      </c>
    </row>
    <row r="165" spans="1:4" ht="60" x14ac:dyDescent="0.25">
      <c r="A165" s="19"/>
      <c r="B165" s="84"/>
      <c r="C165" s="196"/>
      <c r="D165" s="87" t="s">
        <v>61</v>
      </c>
    </row>
    <row r="166" spans="1:4" x14ac:dyDescent="0.25">
      <c r="A166" s="19"/>
      <c r="B166" s="84"/>
      <c r="C166" s="196"/>
      <c r="D166" s="81"/>
    </row>
    <row r="167" spans="1:4" x14ac:dyDescent="0.25">
      <c r="A167" s="19"/>
      <c r="B167" s="84"/>
      <c r="C167" s="196"/>
      <c r="D167" s="87" t="s">
        <v>62</v>
      </c>
    </row>
    <row r="168" spans="1:4" x14ac:dyDescent="0.25">
      <c r="A168" s="19"/>
      <c r="B168" s="84"/>
      <c r="C168" s="196"/>
      <c r="D168" s="81"/>
    </row>
    <row r="169" spans="1:4" x14ac:dyDescent="0.25">
      <c r="A169" s="19"/>
      <c r="B169" s="84"/>
      <c r="C169" s="196"/>
      <c r="D169" s="87" t="s">
        <v>63</v>
      </c>
    </row>
    <row r="170" spans="1:4" x14ac:dyDescent="0.25">
      <c r="A170" s="19"/>
      <c r="B170" s="84"/>
      <c r="C170" s="196"/>
      <c r="D170" s="81"/>
    </row>
    <row r="171" spans="1:4" ht="45.75" thickBot="1" x14ac:dyDescent="0.3">
      <c r="A171" s="19"/>
      <c r="B171" s="84"/>
      <c r="C171" s="196"/>
      <c r="D171" s="82" t="s">
        <v>64</v>
      </c>
    </row>
    <row r="172" spans="1:4" ht="45.75" thickBot="1" x14ac:dyDescent="0.3">
      <c r="A172" s="39" t="str">
        <f>HYPERLINK("#'Sheet1'!D1", "(Table of contents)")</f>
        <v>(Table of contents)</v>
      </c>
      <c r="B172" s="111" t="s">
        <v>164</v>
      </c>
      <c r="C172" s="108" t="s">
        <v>0</v>
      </c>
      <c r="D172" s="88" t="s">
        <v>90</v>
      </c>
    </row>
    <row r="173" spans="1:4" ht="45.75" thickBot="1" x14ac:dyDescent="0.3">
      <c r="A173" s="19"/>
      <c r="B173" s="84"/>
      <c r="C173" s="105"/>
      <c r="D173" s="86" t="s">
        <v>91</v>
      </c>
    </row>
    <row r="174" spans="1:4" ht="90.75" thickBot="1" x14ac:dyDescent="0.3">
      <c r="A174" s="19"/>
      <c r="B174" s="84"/>
      <c r="C174" s="105"/>
      <c r="D174" s="88" t="s">
        <v>92</v>
      </c>
    </row>
    <row r="175" spans="1:4" ht="60.75" thickBot="1" x14ac:dyDescent="0.3">
      <c r="A175" s="19"/>
      <c r="B175" s="84"/>
      <c r="C175" s="105"/>
      <c r="D175" s="86" t="s">
        <v>93</v>
      </c>
    </row>
    <row r="176" spans="1:4" ht="45" x14ac:dyDescent="0.25">
      <c r="A176" s="18"/>
      <c r="B176" s="84"/>
      <c r="C176" s="105"/>
      <c r="D176" s="89" t="s">
        <v>94</v>
      </c>
    </row>
    <row r="177" spans="1:4" x14ac:dyDescent="0.25">
      <c r="A177" s="19"/>
      <c r="B177" s="84"/>
      <c r="C177" s="105"/>
      <c r="D177" s="90"/>
    </row>
    <row r="178" spans="1:4" ht="60" x14ac:dyDescent="0.25">
      <c r="A178" s="19"/>
      <c r="B178" s="84"/>
      <c r="C178" s="105"/>
      <c r="D178" s="89" t="s">
        <v>179</v>
      </c>
    </row>
    <row r="179" spans="1:4" x14ac:dyDescent="0.25">
      <c r="A179" s="19"/>
      <c r="B179" s="84"/>
      <c r="C179" s="105"/>
      <c r="D179" s="90"/>
    </row>
    <row r="180" spans="1:4" ht="15.75" thickBot="1" x14ac:dyDescent="0.3">
      <c r="A180" s="19"/>
      <c r="B180" s="85"/>
      <c r="C180" s="105"/>
      <c r="D180" s="91" t="s">
        <v>95</v>
      </c>
    </row>
    <row r="181" spans="1:4" ht="60.75" thickBot="1" x14ac:dyDescent="0.3">
      <c r="A181" s="39" t="str">
        <f>HYPERLINK("#'Sheet1'!D1", "(Table of contents)")</f>
        <v>(Table of contents)</v>
      </c>
      <c r="B181" s="122" t="s">
        <v>166</v>
      </c>
      <c r="C181" s="77" t="s">
        <v>167</v>
      </c>
      <c r="D181" s="74" t="s">
        <v>77</v>
      </c>
    </row>
    <row r="182" spans="1:4" ht="45" x14ac:dyDescent="0.25">
      <c r="A182" s="19"/>
      <c r="B182" s="191"/>
      <c r="C182" s="188"/>
      <c r="D182" s="116" t="s">
        <v>75</v>
      </c>
    </row>
    <row r="183" spans="1:4" x14ac:dyDescent="0.25">
      <c r="A183" s="19"/>
      <c r="B183" s="191"/>
      <c r="C183" s="188"/>
      <c r="D183" s="117"/>
    </row>
    <row r="184" spans="1:4" ht="90.75" thickBot="1" x14ac:dyDescent="0.3">
      <c r="A184" s="19"/>
      <c r="B184" s="191"/>
      <c r="C184" s="189"/>
      <c r="D184" s="118" t="s">
        <v>76</v>
      </c>
    </row>
    <row r="185" spans="1:4" ht="30.75" thickBot="1" x14ac:dyDescent="0.3">
      <c r="A185" s="39" t="str">
        <f>HYPERLINK("#'Sheet1'!D1", "(Table of contents)")</f>
        <v>(Table of contents)</v>
      </c>
      <c r="B185" s="122" t="s">
        <v>166</v>
      </c>
      <c r="C185" s="78" t="s">
        <v>172</v>
      </c>
      <c r="D185" s="74" t="s">
        <v>78</v>
      </c>
    </row>
    <row r="186" spans="1:4" ht="30" x14ac:dyDescent="0.25">
      <c r="A186" s="19"/>
      <c r="B186" s="191"/>
      <c r="C186" s="190"/>
      <c r="D186" s="119" t="s">
        <v>79</v>
      </c>
    </row>
    <row r="187" spans="1:4" x14ac:dyDescent="0.25">
      <c r="A187" s="19"/>
      <c r="B187" s="191"/>
      <c r="C187" s="190"/>
      <c r="D187" s="117"/>
    </row>
    <row r="188" spans="1:4" ht="30" x14ac:dyDescent="0.25">
      <c r="A188" s="19"/>
      <c r="B188" s="191"/>
      <c r="C188" s="190"/>
      <c r="D188" s="120" t="s">
        <v>80</v>
      </c>
    </row>
    <row r="189" spans="1:4" x14ac:dyDescent="0.25">
      <c r="A189" s="19"/>
      <c r="B189" s="191"/>
      <c r="C189" s="190"/>
      <c r="D189" s="117"/>
    </row>
    <row r="190" spans="1:4" x14ac:dyDescent="0.25">
      <c r="A190" s="19"/>
      <c r="B190" s="191"/>
      <c r="C190" s="190"/>
      <c r="D190" s="120" t="s">
        <v>81</v>
      </c>
    </row>
    <row r="191" spans="1:4" x14ac:dyDescent="0.25">
      <c r="A191" s="19"/>
      <c r="B191" s="191"/>
      <c r="C191" s="190"/>
      <c r="D191" s="117"/>
    </row>
    <row r="192" spans="1:4" ht="60.75" thickBot="1" x14ac:dyDescent="0.3">
      <c r="A192" s="19"/>
      <c r="B192" s="191"/>
      <c r="C192" s="190"/>
      <c r="D192" s="121" t="s">
        <v>82</v>
      </c>
    </row>
    <row r="193" spans="1:4" ht="105.75" thickBot="1" x14ac:dyDescent="0.3">
      <c r="A193" s="19"/>
      <c r="B193" s="122"/>
      <c r="C193" s="115"/>
      <c r="D193" s="74" t="s">
        <v>74</v>
      </c>
    </row>
    <row r="194" spans="1:4" ht="60.75" thickBot="1" x14ac:dyDescent="0.3">
      <c r="A194" s="19"/>
      <c r="B194" s="122"/>
      <c r="C194" s="115"/>
      <c r="D194" s="73" t="s">
        <v>86</v>
      </c>
    </row>
    <row r="195" spans="1:4" ht="90.75" thickBot="1" x14ac:dyDescent="0.3">
      <c r="A195" s="19"/>
      <c r="B195" s="122"/>
      <c r="C195" s="115"/>
      <c r="D195" s="74" t="s">
        <v>193</v>
      </c>
    </row>
    <row r="196" spans="1:4" ht="45" x14ac:dyDescent="0.25">
      <c r="A196" s="39" t="str">
        <f>HYPERLINK("#'Sheet1'!D1", "(Table of contents)")</f>
        <v>(Table of contents)</v>
      </c>
      <c r="B196" s="123" t="s">
        <v>166</v>
      </c>
      <c r="C196" s="164" t="s">
        <v>168</v>
      </c>
      <c r="D196" s="116" t="s">
        <v>87</v>
      </c>
    </row>
    <row r="197" spans="1:4" x14ac:dyDescent="0.25">
      <c r="A197" s="19"/>
      <c r="B197" s="114"/>
      <c r="C197" s="165"/>
      <c r="D197" s="117"/>
    </row>
    <row r="198" spans="1:4" ht="60.75" thickBot="1" x14ac:dyDescent="0.3">
      <c r="A198" s="19"/>
      <c r="B198" s="114"/>
      <c r="C198" s="165"/>
      <c r="D198" s="118" t="s">
        <v>191</v>
      </c>
    </row>
    <row r="199" spans="1:4" ht="45.75" thickBot="1" x14ac:dyDescent="0.3">
      <c r="A199" s="19"/>
      <c r="B199" s="75"/>
      <c r="C199" s="76"/>
      <c r="D199" s="79" t="s">
        <v>88</v>
      </c>
    </row>
    <row r="200" spans="1:4" ht="90.75" thickBot="1" x14ac:dyDescent="0.3">
      <c r="A200" s="19"/>
      <c r="B200" s="75"/>
      <c r="C200" s="76"/>
      <c r="D200" s="73" t="s">
        <v>89</v>
      </c>
    </row>
    <row r="201" spans="1:4" ht="105.75" thickBot="1" x14ac:dyDescent="0.3">
      <c r="A201" s="39" t="str">
        <f>HYPERLINK("#'Sheet1'!D1", "(Table of contents)")</f>
        <v>(Table of contents)</v>
      </c>
      <c r="B201" s="127" t="s">
        <v>117</v>
      </c>
      <c r="C201" s="106" t="s">
        <v>169</v>
      </c>
      <c r="D201" s="65" t="s">
        <v>180</v>
      </c>
    </row>
    <row r="202" spans="1:4" ht="15.75" thickBot="1" x14ac:dyDescent="0.3">
      <c r="A202" s="19"/>
      <c r="B202" s="124"/>
      <c r="C202" s="64"/>
      <c r="D202" s="112" t="s">
        <v>116</v>
      </c>
    </row>
    <row r="203" spans="1:4" ht="30.75" thickBot="1" x14ac:dyDescent="0.3">
      <c r="A203" s="19"/>
      <c r="B203" s="124"/>
      <c r="C203" s="64"/>
      <c r="D203" s="65" t="s">
        <v>114</v>
      </c>
    </row>
    <row r="204" spans="1:4" ht="30" x14ac:dyDescent="0.25">
      <c r="A204" s="19"/>
      <c r="B204" s="94"/>
      <c r="C204" s="187"/>
      <c r="D204" s="100" t="s">
        <v>105</v>
      </c>
    </row>
    <row r="205" spans="1:4" x14ac:dyDescent="0.25">
      <c r="A205" s="19"/>
      <c r="B205" s="94"/>
      <c r="C205" s="187"/>
      <c r="D205" s="101"/>
    </row>
    <row r="206" spans="1:4" x14ac:dyDescent="0.25">
      <c r="A206" s="19"/>
      <c r="B206" s="94"/>
      <c r="C206" s="187"/>
      <c r="D206" s="126" t="s">
        <v>106</v>
      </c>
    </row>
    <row r="207" spans="1:4" x14ac:dyDescent="0.25">
      <c r="A207" s="19"/>
      <c r="B207" s="94"/>
      <c r="C207" s="187"/>
      <c r="D207" s="101"/>
    </row>
    <row r="208" spans="1:4" x14ac:dyDescent="0.25">
      <c r="A208" s="19"/>
      <c r="B208" s="94"/>
      <c r="C208" s="187"/>
      <c r="D208" s="126" t="s">
        <v>107</v>
      </c>
    </row>
    <row r="209" spans="1:4" x14ac:dyDescent="0.25">
      <c r="A209" s="19"/>
      <c r="B209" s="94"/>
      <c r="C209" s="187"/>
      <c r="D209" s="101"/>
    </row>
    <row r="210" spans="1:4" x14ac:dyDescent="0.25">
      <c r="A210" s="19"/>
      <c r="B210" s="94"/>
      <c r="C210" s="187"/>
      <c r="D210" s="126" t="s">
        <v>108</v>
      </c>
    </row>
    <row r="211" spans="1:4" x14ac:dyDescent="0.25">
      <c r="A211" s="19"/>
      <c r="B211" s="94"/>
      <c r="C211" s="187"/>
      <c r="D211" s="101"/>
    </row>
    <row r="212" spans="1:4" x14ac:dyDescent="0.25">
      <c r="A212" s="19"/>
      <c r="B212" s="94"/>
      <c r="C212" s="187"/>
      <c r="D212" s="126" t="s">
        <v>109</v>
      </c>
    </row>
    <row r="213" spans="1:4" x14ac:dyDescent="0.25">
      <c r="A213" s="19"/>
      <c r="B213" s="94"/>
      <c r="C213" s="187"/>
      <c r="D213" s="101"/>
    </row>
    <row r="214" spans="1:4" ht="45.75" thickBot="1" x14ac:dyDescent="0.3">
      <c r="A214" s="19"/>
      <c r="B214" s="94"/>
      <c r="C214" s="187"/>
      <c r="D214" s="102" t="s">
        <v>110</v>
      </c>
    </row>
    <row r="215" spans="1:4" ht="45" x14ac:dyDescent="0.25">
      <c r="A215" s="19"/>
      <c r="B215" s="185"/>
      <c r="C215" s="186"/>
      <c r="D215" s="96" t="s">
        <v>101</v>
      </c>
    </row>
    <row r="216" spans="1:4" x14ac:dyDescent="0.25">
      <c r="A216" s="19"/>
      <c r="B216" s="185"/>
      <c r="C216" s="186"/>
      <c r="D216" s="67"/>
    </row>
    <row r="217" spans="1:4" ht="45" x14ac:dyDescent="0.25">
      <c r="A217" s="19"/>
      <c r="B217" s="185"/>
      <c r="C217" s="186"/>
      <c r="D217" s="97" t="s">
        <v>102</v>
      </c>
    </row>
    <row r="218" spans="1:4" x14ac:dyDescent="0.25">
      <c r="A218" s="19"/>
      <c r="B218" s="185"/>
      <c r="C218" s="186"/>
      <c r="D218" s="67"/>
    </row>
    <row r="219" spans="1:4" x14ac:dyDescent="0.25">
      <c r="A219" s="19"/>
      <c r="B219" s="185"/>
      <c r="C219" s="186"/>
      <c r="D219" s="97" t="s">
        <v>103</v>
      </c>
    </row>
    <row r="220" spans="1:4" x14ac:dyDescent="0.25">
      <c r="A220" s="19"/>
      <c r="B220" s="185"/>
      <c r="C220" s="186"/>
      <c r="D220" s="67"/>
    </row>
    <row r="221" spans="1:4" ht="60" x14ac:dyDescent="0.25">
      <c r="A221" s="19"/>
      <c r="B221" s="185"/>
      <c r="C221" s="186"/>
      <c r="D221" s="97" t="s">
        <v>181</v>
      </c>
    </row>
    <row r="222" spans="1:4" x14ac:dyDescent="0.25">
      <c r="A222" s="19"/>
      <c r="B222" s="185"/>
      <c r="C222" s="186"/>
      <c r="D222" s="67"/>
    </row>
    <row r="223" spans="1:4" ht="45.75" thickBot="1" x14ac:dyDescent="0.3">
      <c r="A223" s="19"/>
      <c r="B223" s="185"/>
      <c r="C223" s="186"/>
      <c r="D223" s="98" t="s">
        <v>104</v>
      </c>
    </row>
    <row r="224" spans="1:4" ht="45.75" thickBot="1" x14ac:dyDescent="0.3">
      <c r="A224" s="39" t="str">
        <f>HYPERLINK("#'Sheet1'!D1", "(Table of contents)")</f>
        <v>(Table of contents)</v>
      </c>
      <c r="B224" s="128" t="s">
        <v>117</v>
      </c>
      <c r="C224" s="70" t="s">
        <v>126</v>
      </c>
      <c r="D224" s="113" t="s">
        <v>115</v>
      </c>
    </row>
    <row r="225" spans="1:4" ht="60.75" thickBot="1" x14ac:dyDescent="0.3">
      <c r="A225" s="19"/>
      <c r="B225" s="107"/>
      <c r="C225" s="71"/>
      <c r="D225" s="69" t="s">
        <v>194</v>
      </c>
    </row>
    <row r="226" spans="1:4" ht="75.75" thickBot="1" x14ac:dyDescent="0.3">
      <c r="A226" s="19"/>
      <c r="B226" s="107"/>
      <c r="C226" s="71"/>
      <c r="D226" s="113" t="s">
        <v>113</v>
      </c>
    </row>
    <row r="227" spans="1:4" ht="60.75" thickBot="1" x14ac:dyDescent="0.3">
      <c r="A227" s="19"/>
      <c r="B227" s="107"/>
      <c r="C227" s="71"/>
      <c r="D227" s="69" t="s">
        <v>119</v>
      </c>
    </row>
    <row r="228" spans="1:4" ht="45.75" thickBot="1" x14ac:dyDescent="0.3">
      <c r="A228" s="19"/>
      <c r="B228" s="107"/>
      <c r="C228" s="71"/>
      <c r="D228" s="112" t="s">
        <v>196</v>
      </c>
    </row>
    <row r="229" spans="1:4" ht="135.75" thickBot="1" x14ac:dyDescent="0.3">
      <c r="A229" s="19"/>
      <c r="B229" s="107"/>
      <c r="C229" s="129"/>
      <c r="D229" s="69" t="s">
        <v>125</v>
      </c>
    </row>
    <row r="230" spans="1:4" ht="135" x14ac:dyDescent="0.25">
      <c r="A230" s="19"/>
      <c r="B230" s="103"/>
      <c r="C230" s="180"/>
      <c r="D230" s="100" t="s">
        <v>197</v>
      </c>
    </row>
    <row r="231" spans="1:4" x14ac:dyDescent="0.25">
      <c r="A231" s="19"/>
      <c r="B231" s="103"/>
      <c r="C231" s="180"/>
      <c r="D231" s="101"/>
    </row>
    <row r="232" spans="1:4" ht="30.75" thickBot="1" x14ac:dyDescent="0.3">
      <c r="A232" s="19"/>
      <c r="B232" s="103"/>
      <c r="C232" s="71"/>
      <c r="D232" s="102" t="s">
        <v>98</v>
      </c>
    </row>
    <row r="233" spans="1:4" ht="30" x14ac:dyDescent="0.25">
      <c r="A233" s="19"/>
      <c r="B233" s="103"/>
      <c r="C233" s="180"/>
      <c r="D233" s="95" t="s">
        <v>99</v>
      </c>
    </row>
    <row r="234" spans="1:4" x14ac:dyDescent="0.25">
      <c r="A234" s="19"/>
      <c r="B234" s="103"/>
      <c r="C234" s="180"/>
      <c r="D234" s="99"/>
    </row>
    <row r="235" spans="1:4" ht="30.75" thickBot="1" x14ac:dyDescent="0.3">
      <c r="A235" s="19"/>
      <c r="B235" s="103"/>
      <c r="C235" s="180"/>
      <c r="D235" s="68" t="s">
        <v>100</v>
      </c>
    </row>
    <row r="236" spans="1:4" ht="45" x14ac:dyDescent="0.25">
      <c r="A236" s="19"/>
      <c r="B236" s="181"/>
      <c r="C236" s="182"/>
      <c r="D236" s="130" t="s">
        <v>83</v>
      </c>
    </row>
    <row r="237" spans="1:4" x14ac:dyDescent="0.25">
      <c r="A237" s="19"/>
      <c r="B237" s="181"/>
      <c r="C237" s="182"/>
      <c r="D237" s="101"/>
    </row>
    <row r="238" spans="1:4" ht="45" x14ac:dyDescent="0.25">
      <c r="A238" s="19"/>
      <c r="B238" s="181"/>
      <c r="C238" s="182"/>
      <c r="D238" s="131" t="s">
        <v>84</v>
      </c>
    </row>
    <row r="239" spans="1:4" x14ac:dyDescent="0.25">
      <c r="A239" s="19"/>
      <c r="B239" s="181"/>
      <c r="C239" s="182"/>
      <c r="D239" s="101"/>
    </row>
    <row r="240" spans="1:4" ht="15.75" thickBot="1" x14ac:dyDescent="0.3">
      <c r="A240" s="19"/>
      <c r="B240" s="181"/>
      <c r="C240" s="182"/>
      <c r="D240" s="132" t="s">
        <v>85</v>
      </c>
    </row>
    <row r="241" spans="1:5" ht="150" x14ac:dyDescent="0.25">
      <c r="A241" s="19"/>
      <c r="B241" s="181"/>
      <c r="C241" s="180"/>
      <c r="D241" s="95" t="s">
        <v>177</v>
      </c>
    </row>
    <row r="242" spans="1:5" x14ac:dyDescent="0.25">
      <c r="A242" s="19"/>
      <c r="B242" s="181"/>
      <c r="C242" s="180"/>
      <c r="D242" s="67"/>
    </row>
    <row r="243" spans="1:5" ht="30" x14ac:dyDescent="0.25">
      <c r="A243" s="19"/>
      <c r="B243" s="181"/>
      <c r="C243" s="180"/>
      <c r="D243" s="66" t="s">
        <v>111</v>
      </c>
    </row>
    <row r="244" spans="1:5" x14ac:dyDescent="0.25">
      <c r="A244" s="19"/>
      <c r="B244" s="181"/>
      <c r="C244" s="180"/>
      <c r="D244" s="67"/>
    </row>
    <row r="245" spans="1:5" ht="30.75" thickBot="1" x14ac:dyDescent="0.3">
      <c r="A245" s="19"/>
      <c r="B245" s="181"/>
      <c r="C245" s="180"/>
      <c r="D245" s="68" t="s">
        <v>112</v>
      </c>
    </row>
    <row r="246" spans="1:5" ht="60" x14ac:dyDescent="0.25">
      <c r="A246" s="39" t="str">
        <f>HYPERLINK("#'Sheet1'!D1", "(Table of contents)")</f>
        <v>(Table of contents)</v>
      </c>
      <c r="B246" s="128" t="s">
        <v>117</v>
      </c>
      <c r="C246" s="70" t="s">
        <v>170</v>
      </c>
      <c r="D246" s="100" t="s">
        <v>42</v>
      </c>
    </row>
    <row r="247" spans="1:5" x14ac:dyDescent="0.25">
      <c r="A247" s="19"/>
      <c r="B247" s="107"/>
      <c r="C247" s="166"/>
      <c r="D247" s="101"/>
    </row>
    <row r="248" spans="1:5" ht="60.75" thickBot="1" x14ac:dyDescent="0.3">
      <c r="A248" s="19"/>
      <c r="B248" s="107"/>
      <c r="C248" s="166"/>
      <c r="D248" s="102" t="s">
        <v>43</v>
      </c>
    </row>
    <row r="249" spans="1:5" ht="30.75" thickBot="1" x14ac:dyDescent="0.3">
      <c r="A249" s="19"/>
      <c r="B249" s="107"/>
      <c r="C249" s="71"/>
      <c r="D249" s="65" t="s">
        <v>44</v>
      </c>
    </row>
    <row r="250" spans="1:5" ht="45.75" thickBot="1" x14ac:dyDescent="0.3">
      <c r="A250" s="19"/>
      <c r="B250" s="107"/>
      <c r="C250" s="71"/>
      <c r="D250" s="113" t="s">
        <v>45</v>
      </c>
    </row>
    <row r="251" spans="1:5" ht="30.75" thickBot="1" x14ac:dyDescent="0.3">
      <c r="A251" s="19"/>
      <c r="B251" s="133"/>
      <c r="C251" s="72"/>
      <c r="D251" s="65" t="s">
        <v>46</v>
      </c>
    </row>
    <row r="252" spans="1:5" ht="75.75" thickBot="1" x14ac:dyDescent="0.3">
      <c r="A252" s="38" t="str">
        <f>HYPERLINK("#'Sheet1'!D1", "(Table of contents)")</f>
        <v>(Table of contents)</v>
      </c>
      <c r="B252" s="170" t="s">
        <v>6</v>
      </c>
      <c r="C252" s="139" t="s">
        <v>160</v>
      </c>
      <c r="D252" s="147" t="s">
        <v>176</v>
      </c>
      <c r="E252" s="125"/>
    </row>
    <row r="253" spans="1:5" ht="60.75" thickBot="1" x14ac:dyDescent="0.3">
      <c r="A253" s="19"/>
      <c r="B253" s="138"/>
      <c r="C253" s="139"/>
      <c r="D253" s="134" t="s">
        <v>192</v>
      </c>
    </row>
    <row r="254" spans="1:5" ht="75.75" thickBot="1" x14ac:dyDescent="0.3">
      <c r="A254" s="19"/>
      <c r="B254" s="138"/>
      <c r="C254" s="139"/>
      <c r="D254" s="148" t="s">
        <v>65</v>
      </c>
    </row>
    <row r="255" spans="1:5" ht="60" x14ac:dyDescent="0.25">
      <c r="A255" s="19"/>
      <c r="B255" s="138"/>
      <c r="C255" s="140"/>
      <c r="D255" s="145" t="s">
        <v>161</v>
      </c>
    </row>
    <row r="256" spans="1:5" x14ac:dyDescent="0.25">
      <c r="A256" s="19"/>
      <c r="B256" s="138"/>
      <c r="C256" s="140"/>
      <c r="D256" s="146"/>
    </row>
    <row r="257" spans="1:5" ht="124.5" customHeight="1" thickBot="1" x14ac:dyDescent="0.3">
      <c r="A257" s="19"/>
      <c r="B257" s="138"/>
      <c r="C257" s="140"/>
      <c r="D257" s="144" t="s">
        <v>67</v>
      </c>
    </row>
    <row r="258" spans="1:5" ht="90.75" thickBot="1" x14ac:dyDescent="0.3">
      <c r="A258" s="19"/>
      <c r="B258" s="138"/>
      <c r="C258" s="139"/>
      <c r="D258" s="149" t="s">
        <v>66</v>
      </c>
    </row>
    <row r="259" spans="1:5" ht="120.75" thickBot="1" x14ac:dyDescent="0.3">
      <c r="A259" s="19"/>
      <c r="B259" s="138"/>
      <c r="C259" s="139"/>
      <c r="D259" s="143" t="s">
        <v>68</v>
      </c>
    </row>
    <row r="260" spans="1:5" ht="225.75" thickBot="1" x14ac:dyDescent="0.3">
      <c r="A260" s="38" t="str">
        <f>HYPERLINK("#'Sheet1'!D1", "(Table of contents)")</f>
        <v>(Table of contents)</v>
      </c>
      <c r="B260" s="137" t="s">
        <v>6</v>
      </c>
      <c r="C260" s="141" t="s">
        <v>2</v>
      </c>
      <c r="D260" s="147" t="s">
        <v>162</v>
      </c>
    </row>
    <row r="261" spans="1:5" ht="45.75" thickBot="1" x14ac:dyDescent="0.3">
      <c r="A261" s="19"/>
      <c r="B261" s="138"/>
      <c r="C261" s="142"/>
      <c r="D261" s="134" t="s">
        <v>69</v>
      </c>
    </row>
    <row r="262" spans="1:5" ht="30.75" thickBot="1" x14ac:dyDescent="0.3">
      <c r="A262" s="19"/>
      <c r="B262" s="138"/>
      <c r="C262" s="142"/>
      <c r="D262" s="150" t="s">
        <v>73</v>
      </c>
    </row>
    <row r="263" spans="1:5" ht="75.75" thickBot="1" x14ac:dyDescent="0.3">
      <c r="A263" s="38" t="str">
        <f>HYPERLINK("#'Sheet1'!D1", "(Table of contents)")</f>
        <v>(Table of contents)</v>
      </c>
      <c r="B263" s="137" t="s">
        <v>6</v>
      </c>
      <c r="C263" s="141" t="s">
        <v>163</v>
      </c>
      <c r="D263" s="134" t="s">
        <v>70</v>
      </c>
    </row>
    <row r="264" spans="1:5" ht="135.75" thickBot="1" x14ac:dyDescent="0.3">
      <c r="A264" s="19"/>
      <c r="B264" s="138"/>
      <c r="C264" s="142"/>
      <c r="D264" s="147" t="s">
        <v>71</v>
      </c>
    </row>
    <row r="265" spans="1:5" ht="15.75" thickBot="1" x14ac:dyDescent="0.3">
      <c r="A265" s="19"/>
      <c r="B265" s="171"/>
      <c r="C265" s="169"/>
      <c r="D265" s="135" t="s">
        <v>72</v>
      </c>
    </row>
    <row r="266" spans="1:5" s="11" customFormat="1" ht="22.5" customHeight="1" x14ac:dyDescent="0.25">
      <c r="A266" s="13"/>
      <c r="B266" s="13"/>
      <c r="C266" s="12"/>
      <c r="D266" s="8"/>
      <c r="E266" s="15"/>
    </row>
    <row r="267" spans="1:5" s="11" customFormat="1" hidden="1" x14ac:dyDescent="0.25">
      <c r="A267" s="13"/>
      <c r="B267" s="13"/>
      <c r="C267" s="12"/>
      <c r="D267" s="8"/>
      <c r="E267" s="15"/>
    </row>
    <row r="268" spans="1:5" s="11" customFormat="1" hidden="1" x14ac:dyDescent="0.25">
      <c r="A268" s="13"/>
      <c r="B268" s="13"/>
      <c r="C268" s="12"/>
      <c r="D268" s="8"/>
      <c r="E268" s="15"/>
    </row>
    <row r="269" spans="1:5" s="11" customFormat="1" hidden="1" x14ac:dyDescent="0.25">
      <c r="A269" s="13"/>
      <c r="B269" s="13"/>
      <c r="C269" s="12"/>
      <c r="D269" s="8"/>
      <c r="E269" s="15"/>
    </row>
    <row r="270" spans="1:5" s="11" customFormat="1" hidden="1" x14ac:dyDescent="0.25">
      <c r="A270" s="13"/>
      <c r="B270" s="13"/>
      <c r="C270" s="12"/>
      <c r="D270" s="8"/>
      <c r="E270" s="15"/>
    </row>
    <row r="271" spans="1:5" s="11" customFormat="1" hidden="1" x14ac:dyDescent="0.25">
      <c r="A271" s="13"/>
      <c r="B271" s="13"/>
      <c r="C271" s="12"/>
      <c r="D271" s="8"/>
      <c r="E271" s="15"/>
    </row>
    <row r="272" spans="1:5" s="11" customFormat="1" hidden="1" x14ac:dyDescent="0.25">
      <c r="A272" s="13"/>
      <c r="B272" s="13"/>
      <c r="C272" s="12"/>
      <c r="D272" s="8"/>
      <c r="E272" s="15"/>
    </row>
    <row r="273" spans="1:4" hidden="1" x14ac:dyDescent="0.25">
      <c r="A273" s="19"/>
      <c r="B273" s="13"/>
      <c r="C273" s="13"/>
      <c r="D273" s="8"/>
    </row>
  </sheetData>
  <mergeCells count="51">
    <mergeCell ref="B18:C18"/>
    <mergeCell ref="B19:C19"/>
    <mergeCell ref="A13:C13"/>
    <mergeCell ref="B20:C20"/>
    <mergeCell ref="B12:C12"/>
    <mergeCell ref="B14:C14"/>
    <mergeCell ref="B15:C15"/>
    <mergeCell ref="B16:C16"/>
    <mergeCell ref="A17:C17"/>
    <mergeCell ref="D4:D8"/>
    <mergeCell ref="B7:C7"/>
    <mergeCell ref="B9:C9"/>
    <mergeCell ref="B10:C10"/>
    <mergeCell ref="B11:C11"/>
    <mergeCell ref="A2:C2"/>
    <mergeCell ref="A3:C3"/>
    <mergeCell ref="B4:C4"/>
    <mergeCell ref="B5:C5"/>
    <mergeCell ref="B6:C6"/>
    <mergeCell ref="A21:C21"/>
    <mergeCell ref="B22:C22"/>
    <mergeCell ref="B23:C23"/>
    <mergeCell ref="B24:C24"/>
    <mergeCell ref="A25:C25"/>
    <mergeCell ref="B26:C26"/>
    <mergeCell ref="B89:B99"/>
    <mergeCell ref="B129:B133"/>
    <mergeCell ref="C165:C171"/>
    <mergeCell ref="C156:C164"/>
    <mergeCell ref="B147:B149"/>
    <mergeCell ref="C147:C149"/>
    <mergeCell ref="B40:B46"/>
    <mergeCell ref="C40:C46"/>
    <mergeCell ref="C67:C72"/>
    <mergeCell ref="B67:B72"/>
    <mergeCell ref="B27:C27"/>
    <mergeCell ref="B28:C28"/>
    <mergeCell ref="C241:C245"/>
    <mergeCell ref="B241:B245"/>
    <mergeCell ref="B236:B240"/>
    <mergeCell ref="C236:C240"/>
    <mergeCell ref="C123:C127"/>
    <mergeCell ref="B215:B223"/>
    <mergeCell ref="C215:C223"/>
    <mergeCell ref="C204:C214"/>
    <mergeCell ref="C230:C231"/>
    <mergeCell ref="C233:C235"/>
    <mergeCell ref="C182:C184"/>
    <mergeCell ref="C186:C192"/>
    <mergeCell ref="B186:B192"/>
    <mergeCell ref="B182:B184"/>
  </mergeCells>
  <pageMargins left="0.1" right="0.25" top="0.75" bottom="0.75" header="0.3" footer="0.3"/>
  <pageSetup scale="52" fitToHeight="10"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Susannah Engdahl</dc:creator>
  <cp:lastModifiedBy>Susannah Engdahl</cp:lastModifiedBy>
  <cp:lastPrinted>2026-09-23T20:49:20Z</cp:lastPrinted>
  <dcterms:created xsi:type="dcterms:W3CDTF">2026-09-22T18:39:21Z</dcterms:created>
  <dcterms:modified xsi:type="dcterms:W3CDTF">2026-10-22T15:24:16Z</dcterms:modified>
</cp:coreProperties>
</file>