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nbinkowski/Desktop/RCMC/projects/NEURO/"/>
    </mc:Choice>
  </mc:AlternateContent>
  <xr:revisionPtr revIDLastSave="0" documentId="13_ncr:1_{246B8A1C-F112-034E-B106-1FB9A2E2734D}" xr6:coauthVersionLast="47" xr6:coauthVersionMax="47" xr10:uidLastSave="{00000000-0000-0000-0000-000000000000}"/>
  <bookViews>
    <workbookView xWindow="4420" yWindow="660" windowWidth="25820" windowHeight="17740" xr2:uid="{7BBDFA7E-197D-42CD-BEBF-C81300DFD07C}"/>
  </bookViews>
  <sheets>
    <sheet name="Table 1" sheetId="1" r:id="rId1"/>
    <sheet name="Table 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2" l="1"/>
  <c r="E19" i="2"/>
  <c r="F19" i="2"/>
  <c r="G19" i="2"/>
  <c r="H19" i="2"/>
  <c r="I19" i="2"/>
  <c r="J19" i="2"/>
  <c r="C19" i="2"/>
  <c r="D18" i="2"/>
  <c r="E18" i="2"/>
  <c r="F18" i="2"/>
  <c r="G18" i="2"/>
  <c r="H18" i="2"/>
  <c r="I18" i="2"/>
  <c r="J18" i="2"/>
  <c r="K18" i="2"/>
  <c r="C18" i="2"/>
  <c r="J17" i="2"/>
  <c r="K17" i="2"/>
  <c r="D17" i="2"/>
  <c r="E17" i="2"/>
  <c r="F17" i="2"/>
  <c r="G17" i="2"/>
  <c r="H17" i="2"/>
  <c r="I17" i="2"/>
  <c r="C17" i="2"/>
  <c r="K19" i="2" l="1"/>
</calcChain>
</file>

<file path=xl/sharedStrings.xml><?xml version="1.0" encoding="utf-8"?>
<sst xmlns="http://schemas.openxmlformats.org/spreadsheetml/2006/main" count="482" uniqueCount="125">
  <si>
    <t>Sample_ID</t>
  </si>
  <si>
    <t>Sex</t>
  </si>
  <si>
    <t>Ki-67 [fraction]</t>
  </si>
  <si>
    <t>TRIO [ng/ul]</t>
  </si>
  <si>
    <t>TRIO [DI]</t>
  </si>
  <si>
    <t>A260/A280</t>
  </si>
  <si>
    <t>A260/A230</t>
  </si>
  <si>
    <t>TapeStation [DIN]</t>
  </si>
  <si>
    <t>COVARIS [bp]</t>
  </si>
  <si>
    <t>Library size [bp] [5-base]</t>
  </si>
  <si>
    <t>Molarity [nM] [5-base]</t>
  </si>
  <si>
    <t>Yield [GB] [5-base]</t>
  </si>
  <si>
    <t>Coverage [5-base]</t>
  </si>
  <si>
    <t>&gt;Q30 [5-base]</t>
  </si>
  <si>
    <t>Q avg [5-base]</t>
  </si>
  <si>
    <t>Lambda unmethylated control [5-base]</t>
  </si>
  <si>
    <t>Puc19 methylated control [5-base]</t>
  </si>
  <si>
    <t>Prediction</t>
  </si>
  <si>
    <t>Prediction_short</t>
  </si>
  <si>
    <t>Predicted proba</t>
  </si>
  <si>
    <t>Anomaly</t>
  </si>
  <si>
    <t>Anomaly score</t>
  </si>
  <si>
    <t>Predicted sex</t>
  </si>
  <si>
    <t>Yield [GB] [ONT]</t>
  </si>
  <si>
    <t>Coverage [ONT]</t>
  </si>
  <si>
    <t>N50 [bp] [ONT]</t>
  </si>
  <si>
    <t>Avg. read lenght [bp] [ONT]</t>
  </si>
  <si>
    <t>Q avg [ONT]</t>
  </si>
  <si>
    <t>NEURO-27</t>
  </si>
  <si>
    <t>Female</t>
  </si>
  <si>
    <t>dead</t>
  </si>
  <si>
    <t>GBM</t>
  </si>
  <si>
    <t>N/A</t>
  </si>
  <si>
    <t>yes</t>
  </si>
  <si>
    <t>no</t>
  </si>
  <si>
    <t>209956190111_R08C01</t>
  </si>
  <si>
    <t>Pituitary adenoma FSH/LH</t>
  </si>
  <si>
    <t>PA FSH/LH</t>
  </si>
  <si>
    <t>Low-risk sample</t>
  </si>
  <si>
    <t>Male</t>
  </si>
  <si>
    <t>NEURO-58</t>
  </si>
  <si>
    <t>209956190111_R03C01</t>
  </si>
  <si>
    <t>Glioblastoma IDH wildtype subclass RTK I</t>
  </si>
  <si>
    <t>GBM IDH-wt RTK I</t>
  </si>
  <si>
    <t>NEURO-69</t>
  </si>
  <si>
    <t>209956190111_R04C01</t>
  </si>
  <si>
    <t>NEURO-84</t>
  </si>
  <si>
    <t>209956190118_R05C01</t>
  </si>
  <si>
    <t>Glioblastoma IDH wildtype subclass mesenchymal</t>
  </si>
  <si>
    <t>GBM IDH-wt mesynchymal</t>
  </si>
  <si>
    <t>High-risk sample</t>
  </si>
  <si>
    <t>NEURO-91</t>
  </si>
  <si>
    <t>209956190111_R06C01</t>
  </si>
  <si>
    <t>NEURO-96</t>
  </si>
  <si>
    <t>209956190111_R02C01</t>
  </si>
  <si>
    <t>NEURO-99</t>
  </si>
  <si>
    <t>209956190118_R07C01</t>
  </si>
  <si>
    <t>NEURO-101</t>
  </si>
  <si>
    <t>209956190118_R04C01</t>
  </si>
  <si>
    <t>NEURO-103</t>
  </si>
  <si>
    <t>209956190118_R01C01</t>
  </si>
  <si>
    <t>NEURO-115</t>
  </si>
  <si>
    <t>alive</t>
  </si>
  <si>
    <t>209956190111_R01C01</t>
  </si>
  <si>
    <t>Glioblastoma IDH wildtype subclass RTK II</t>
  </si>
  <si>
    <t>GBM IDH-wt RTK II</t>
  </si>
  <si>
    <t>NEURO-123</t>
  </si>
  <si>
    <t>209956190111_R05C01</t>
  </si>
  <si>
    <t>NEURO-154</t>
  </si>
  <si>
    <t>209956190118_R08C01</t>
  </si>
  <si>
    <t>NEURO-183</t>
  </si>
  <si>
    <t>209956190118_R02C01</t>
  </si>
  <si>
    <t>NEURO-199</t>
  </si>
  <si>
    <t>209956190118_R06C01</t>
  </si>
  <si>
    <t>Low grade glioma ganglioglioma</t>
  </si>
  <si>
    <t>Ganglioglioma</t>
  </si>
  <si>
    <t>NEURO-201</t>
  </si>
  <si>
    <t>209956190111_R07C01</t>
  </si>
  <si>
    <t>NEURO-202</t>
  </si>
  <si>
    <t>209956190118_R03C01</t>
  </si>
  <si>
    <t>MGMT methylation</t>
  </si>
  <si>
    <t>Match</t>
  </si>
  <si>
    <t>Sample Name</t>
  </si>
  <si>
    <t>EGFR focal amplification (EPICv2)</t>
  </si>
  <si>
    <t>No</t>
  </si>
  <si>
    <t>Yes</t>
  </si>
  <si>
    <t>GBM IDH-wt mesenchymal</t>
  </si>
  <si>
    <t>EGFR focal amplification (5-base)</t>
  </si>
  <si>
    <t>Predicted class</t>
  </si>
  <si>
    <t>chr7 gain (5-base)</t>
  </si>
  <si>
    <t>chr10 loss (5-base)</t>
  </si>
  <si>
    <t>Inference report</t>
  </si>
  <si>
    <t>https://opp.pum.edu.pl/report/053da7e7-b6e8-494b-9268-e01eb849582b/</t>
  </si>
  <si>
    <t>https://opp.pum.edu.pl/report/684a9025-46c7-4de4-82fd-f68ccbddd708/</t>
  </si>
  <si>
    <t>https://opp.pum.edu.pl/report/ddd3a8ef-9d41-44b6-ade1-dafdbeac9494/</t>
  </si>
  <si>
    <t>https://opp.pum.edu.pl/report/db4c1110-6508-47e8-ae72-70f17d96ad62/</t>
  </si>
  <si>
    <t>https://opp.pum.edu.pl/report/d1746f81-e566-4be7-85f9-7dda9b77adae/</t>
  </si>
  <si>
    <t>https://opp.pum.edu.pl/report/82a9c874-1176-4c3d-8542-5bec68a6c98d/</t>
  </si>
  <si>
    <t>https://opp.pum.edu.pl/report/d8e6a04a-e380-42f7-bd74-13310756c99b/</t>
  </si>
  <si>
    <t>https://opp.pum.edu.pl/report/c579fee2-201d-4aa8-9fd3-c9f309130243/</t>
  </si>
  <si>
    <t>https://opp.pum.edu.pl/report/cae455ea-928f-4f20-a324-e39c60e5963b/</t>
  </si>
  <si>
    <t>https://opp.pum.edu.pl/report/102bc39b-d9d4-4cd3-9e38-b77748e09772/</t>
  </si>
  <si>
    <t xml:space="preserve">https://opp.pum.edu.pl/report/450de7ec-85f8-4bb4-b4b2-cc657d74d5ae/ </t>
  </si>
  <si>
    <t xml:space="preserve">https://opp.pum.edu.pl/report/a6ba904f-9ea8-4fea-8ed0-fea2cf8de570/ </t>
  </si>
  <si>
    <t xml:space="preserve">https://opp.pum.edu.pl/report/e87a6efe-dccc-4d86-ba36-aeef23b70ad2/ </t>
  </si>
  <si>
    <t xml:space="preserve">https://opp.pum.edu.pl/report/6c239da6-cee5-44f6-91dc-2e8308d27f94/ </t>
  </si>
  <si>
    <t xml:space="preserve">https://opp.pum.edu.pl/report/f7021a38-76f8-492c-89ae-2c4ad4b75f79/ </t>
  </si>
  <si>
    <t xml:space="preserve">https://opp.pum.edu.pl/report/94ad9857-1480-477c-8df9-15f66467f868/ </t>
  </si>
  <si>
    <t xml:space="preserve">No </t>
  </si>
  <si>
    <t>Initial diagnosis</t>
  </si>
  <si>
    <t>Live/Dead status</t>
  </si>
  <si>
    <t>Endothelial proliferation</t>
  </si>
  <si>
    <t>EGFR focal amplification (ONT)</t>
  </si>
  <si>
    <t>chr7 gain (EPICv2)</t>
  </si>
  <si>
    <t>chr10 loss (EPICv2)</t>
  </si>
  <si>
    <t>chr7 gain (ONT)</t>
  </si>
  <si>
    <t>chr10 loss (ONT)</t>
  </si>
  <si>
    <t>Fraction [%]</t>
  </si>
  <si>
    <t>Positive GBM-confirmed samples</t>
  </si>
  <si>
    <t>Total GBM-confirmed samples</t>
  </si>
  <si>
    <t>Hypercellular</t>
  </si>
  <si>
    <t>Polymorphic</t>
  </si>
  <si>
    <t>Anaplastic</t>
  </si>
  <si>
    <t>Necrotic fields</t>
  </si>
  <si>
    <t>EPICv2 Sample_ID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</si>
</sst>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2"/>
      <color rgb="FF000000"/>
      <name val="Aptos Narrow"/>
      <family val="2"/>
      <charset val="1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9" fontId="10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0" xfId="1" applyAlignment="1">
      <alignment vertical="center"/>
    </xf>
    <xf numFmtId="0" fontId="8" fillId="0" borderId="0" xfId="1" applyAlignment="1">
      <alignment vertical="center" wrapText="1"/>
    </xf>
    <xf numFmtId="0" fontId="9" fillId="0" borderId="0" xfId="0" applyFont="1"/>
    <xf numFmtId="0" fontId="9" fillId="2" borderId="0" xfId="0" applyFont="1" applyFill="1"/>
    <xf numFmtId="0" fontId="9" fillId="3" borderId="0" xfId="0" applyFont="1" applyFill="1"/>
    <xf numFmtId="0" fontId="9" fillId="4" borderId="0" xfId="0" applyFont="1" applyFill="1"/>
    <xf numFmtId="9" fontId="0" fillId="0" borderId="0" xfId="2" applyFont="1"/>
    <xf numFmtId="0" fontId="2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0" fillId="0" borderId="0" xfId="0" applyFill="1" applyAlignment="1">
      <alignment vertical="center"/>
    </xf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pp.pum.edu.pl/report/684a9025-46c7-4de4-82fd-f68ccbddd708/" TargetMode="External"/><Relationship Id="rId13" Type="http://schemas.openxmlformats.org/officeDocument/2006/relationships/hyperlink" Target="https://opp.pum.edu.pl/report/82a9c874-1176-4c3d-8542-5bec68a6c98d/" TargetMode="External"/><Relationship Id="rId3" Type="http://schemas.openxmlformats.org/officeDocument/2006/relationships/hyperlink" Target="https://opp.pum.edu.pl/report/450de7ec-85f8-4bb4-b4b2-cc657d74d5ae/" TargetMode="External"/><Relationship Id="rId7" Type="http://schemas.openxmlformats.org/officeDocument/2006/relationships/hyperlink" Target="https://opp.pum.edu.pl/report/f7021a38-76f8-492c-89ae-2c4ad4b75f79/" TargetMode="External"/><Relationship Id="rId12" Type="http://schemas.openxmlformats.org/officeDocument/2006/relationships/hyperlink" Target="https://opp.pum.edu.pl/report/d1746f81-e566-4be7-85f9-7dda9b77adae/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opp.pum.edu.pl/report/053da7e7-b6e8-494b-9268-e01eb849582b/" TargetMode="External"/><Relationship Id="rId16" Type="http://schemas.openxmlformats.org/officeDocument/2006/relationships/hyperlink" Target="https://opp.pum.edu.pl/report/cae455ea-928f-4f20-a324-e39c60e5963b/" TargetMode="External"/><Relationship Id="rId1" Type="http://schemas.openxmlformats.org/officeDocument/2006/relationships/hyperlink" Target="https://opp.pum.edu.pl/report/102bc39b-d9d4-4cd3-9e38-b77748e09772/" TargetMode="External"/><Relationship Id="rId6" Type="http://schemas.openxmlformats.org/officeDocument/2006/relationships/hyperlink" Target="https://opp.pum.edu.pl/report/6c239da6-cee5-44f6-91dc-2e8308d27f94/" TargetMode="External"/><Relationship Id="rId11" Type="http://schemas.openxmlformats.org/officeDocument/2006/relationships/hyperlink" Target="https://opp.pum.edu.pl/report/db4c1110-6508-47e8-ae72-70f17d96ad62/" TargetMode="External"/><Relationship Id="rId5" Type="http://schemas.openxmlformats.org/officeDocument/2006/relationships/hyperlink" Target="https://opp.pum.edu.pl/report/e87a6efe-dccc-4d86-ba36-aeef23b70ad2/" TargetMode="External"/><Relationship Id="rId15" Type="http://schemas.openxmlformats.org/officeDocument/2006/relationships/hyperlink" Target="https://opp.pum.edu.pl/report/c579fee2-201d-4aa8-9fd3-c9f309130243/" TargetMode="External"/><Relationship Id="rId10" Type="http://schemas.openxmlformats.org/officeDocument/2006/relationships/hyperlink" Target="https://opp.pum.edu.pl/report/ddd3a8ef-9d41-44b6-ade1-dafdbeac9494/" TargetMode="External"/><Relationship Id="rId4" Type="http://schemas.openxmlformats.org/officeDocument/2006/relationships/hyperlink" Target="https://opp.pum.edu.pl/report/a6ba904f-9ea8-4fea-8ed0-fea2cf8de570/" TargetMode="External"/><Relationship Id="rId9" Type="http://schemas.openxmlformats.org/officeDocument/2006/relationships/hyperlink" Target="https://opp.pum.edu.pl/report/94ad9857-1480-477c-8df9-15f66467f868/" TargetMode="External"/><Relationship Id="rId14" Type="http://schemas.openxmlformats.org/officeDocument/2006/relationships/hyperlink" Target="https://opp.pum.edu.pl/report/d8e6a04a-e380-42f7-bd74-13310756c9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4694F-CFE0-4564-B520-0490507B9937}">
  <dimension ref="A1:AL18"/>
  <sheetViews>
    <sheetView tabSelected="1" workbookViewId="0">
      <pane xSplit="1" topLeftCell="AG1" activePane="topRight" state="frozen"/>
      <selection pane="topRight" activeCell="AE2" sqref="AE2"/>
    </sheetView>
  </sheetViews>
  <sheetFormatPr baseColWidth="10" defaultColWidth="8.83203125" defaultRowHeight="15" customHeight="1" x14ac:dyDescent="0.2"/>
  <cols>
    <col min="1" max="1" width="15.33203125" style="1" customWidth="1"/>
    <col min="2" max="2" width="6.5" style="1" bestFit="1" customWidth="1"/>
    <col min="3" max="3" width="14" style="1" bestFit="1" customWidth="1"/>
    <col min="4" max="4" width="13" style="1" bestFit="1" customWidth="1"/>
    <col min="5" max="5" width="14.5" style="1" customWidth="1"/>
    <col min="6" max="6" width="12.6640625" style="1" customWidth="1"/>
    <col min="7" max="7" width="9.1640625" style="1" bestFit="1" customWidth="1"/>
    <col min="8" max="8" width="12.33203125" style="1" bestFit="1" customWidth="1"/>
    <col min="9" max="9" width="20.33203125" style="1" bestFit="1" customWidth="1"/>
    <col min="10" max="10" width="12.83203125" style="1" bestFit="1" customWidth="1"/>
    <col min="11" max="11" width="28.1640625" style="1" bestFit="1" customWidth="1"/>
    <col min="12" max="12" width="13.33203125" style="1" customWidth="1"/>
    <col min="13" max="13" width="8.83203125" style="1"/>
    <col min="14" max="14" width="10.5" style="1" customWidth="1"/>
    <col min="15" max="15" width="11.83203125" style="1" customWidth="1"/>
    <col min="16" max="16" width="15.5" style="1" bestFit="1" customWidth="1"/>
    <col min="17" max="17" width="12.5" style="1" bestFit="1" customWidth="1"/>
    <col min="18" max="18" width="20.1640625" style="1" bestFit="1" customWidth="1"/>
    <col min="19" max="19" width="19" style="1" bestFit="1" customWidth="1"/>
    <col min="20" max="20" width="15.6640625" style="1" bestFit="1" customWidth="1"/>
    <col min="21" max="21" width="15" style="1" bestFit="1" customWidth="1"/>
    <col min="22" max="23" width="12" style="1" bestFit="1" customWidth="1"/>
    <col min="24" max="24" width="31.83203125" style="1" bestFit="1" customWidth="1"/>
    <col min="25" max="25" width="28.5" style="1" bestFit="1" customWidth="1"/>
    <col min="26" max="26" width="14.6640625" style="1" bestFit="1" customWidth="1"/>
    <col min="27" max="27" width="14.5" style="1" bestFit="1" customWidth="1"/>
    <col min="28" max="28" width="13.83203125" style="1" bestFit="1" customWidth="1"/>
    <col min="29" max="29" width="21.6640625" style="1" bestFit="1" customWidth="1"/>
    <col min="30" max="30" width="14.1640625" style="1" bestFit="1" customWidth="1"/>
    <col min="31" max="31" width="20.1640625" style="1" bestFit="1" customWidth="1"/>
    <col min="32" max="32" width="39.5" style="1" bestFit="1" customWidth="1"/>
    <col min="33" max="33" width="21.5" style="1" bestFit="1" customWidth="1"/>
    <col min="34" max="35" width="13.5" style="1" bestFit="1" customWidth="1"/>
    <col min="36" max="36" width="14.6640625" style="1" bestFit="1" customWidth="1"/>
    <col min="37" max="37" width="14.5" style="1" bestFit="1" customWidth="1"/>
    <col min="38" max="38" width="60.83203125" style="1" bestFit="1" customWidth="1"/>
    <col min="39" max="16384" width="8.83203125" style="1"/>
  </cols>
  <sheetData>
    <row r="1" spans="1:38" s="22" customFormat="1" ht="32" x14ac:dyDescent="0.2">
      <c r="A1" s="17" t="s">
        <v>0</v>
      </c>
      <c r="B1" s="17" t="s">
        <v>1</v>
      </c>
      <c r="C1" s="17" t="s">
        <v>110</v>
      </c>
      <c r="D1" s="17" t="s">
        <v>109</v>
      </c>
      <c r="E1" s="17" t="s">
        <v>120</v>
      </c>
      <c r="F1" s="17" t="s">
        <v>121</v>
      </c>
      <c r="G1" s="17" t="s">
        <v>122</v>
      </c>
      <c r="H1" s="17" t="s">
        <v>123</v>
      </c>
      <c r="I1" s="17" t="s">
        <v>111</v>
      </c>
      <c r="J1" s="17" t="s">
        <v>2</v>
      </c>
      <c r="K1" s="17" t="s">
        <v>80</v>
      </c>
      <c r="L1" s="18" t="s">
        <v>3</v>
      </c>
      <c r="M1" s="18" t="s">
        <v>4</v>
      </c>
      <c r="N1" s="18" t="s">
        <v>5</v>
      </c>
      <c r="O1" s="18" t="s">
        <v>6</v>
      </c>
      <c r="P1" s="19" t="s">
        <v>7</v>
      </c>
      <c r="Q1" s="19" t="s">
        <v>8</v>
      </c>
      <c r="R1" s="17" t="s">
        <v>9</v>
      </c>
      <c r="S1" s="17" t="s">
        <v>10</v>
      </c>
      <c r="T1" s="19" t="s">
        <v>11</v>
      </c>
      <c r="U1" s="19" t="s">
        <v>12</v>
      </c>
      <c r="V1" s="19" t="s">
        <v>13</v>
      </c>
      <c r="W1" s="19" t="s">
        <v>14</v>
      </c>
      <c r="X1" s="20" t="s">
        <v>15</v>
      </c>
      <c r="Y1" s="20" t="s">
        <v>16</v>
      </c>
      <c r="Z1" s="19" t="s">
        <v>23</v>
      </c>
      <c r="AA1" s="19" t="s">
        <v>24</v>
      </c>
      <c r="AB1" s="19" t="s">
        <v>25</v>
      </c>
      <c r="AC1" s="20" t="s">
        <v>26</v>
      </c>
      <c r="AD1" s="19" t="s">
        <v>27</v>
      </c>
      <c r="AE1" s="19" t="s">
        <v>124</v>
      </c>
      <c r="AF1" s="19" t="s">
        <v>17</v>
      </c>
      <c r="AG1" s="19" t="s">
        <v>18</v>
      </c>
      <c r="AH1" s="19" t="s">
        <v>19</v>
      </c>
      <c r="AI1" s="19" t="s">
        <v>20</v>
      </c>
      <c r="AJ1" s="19" t="s">
        <v>21</v>
      </c>
      <c r="AK1" s="19" t="s">
        <v>22</v>
      </c>
      <c r="AL1" s="21" t="s">
        <v>91</v>
      </c>
    </row>
    <row r="2" spans="1:38" ht="16" x14ac:dyDescent="0.2">
      <c r="A2" s="2" t="s">
        <v>28</v>
      </c>
      <c r="B2" s="2" t="s">
        <v>39</v>
      </c>
      <c r="C2" s="2" t="s">
        <v>30</v>
      </c>
      <c r="D2" s="2" t="s">
        <v>31</v>
      </c>
      <c r="E2" s="3" t="s">
        <v>32</v>
      </c>
      <c r="F2" s="3" t="s">
        <v>32</v>
      </c>
      <c r="G2" s="3" t="s">
        <v>32</v>
      </c>
      <c r="H2" s="3" t="s">
        <v>32</v>
      </c>
      <c r="I2" s="3" t="s">
        <v>32</v>
      </c>
      <c r="J2" s="3" t="s">
        <v>32</v>
      </c>
      <c r="K2" s="3" t="s">
        <v>32</v>
      </c>
      <c r="L2" s="4">
        <v>389.53</v>
      </c>
      <c r="M2" s="4">
        <v>1.47</v>
      </c>
      <c r="N2" s="5">
        <v>1.8580000000000001</v>
      </c>
      <c r="O2" s="5">
        <v>1.5569999999999999</v>
      </c>
      <c r="P2" s="2">
        <v>9.5</v>
      </c>
      <c r="Q2" s="2">
        <v>521</v>
      </c>
      <c r="R2" s="2">
        <v>614</v>
      </c>
      <c r="S2" s="6">
        <v>39</v>
      </c>
      <c r="T2" s="1">
        <v>207.83199999999999</v>
      </c>
      <c r="U2" s="1">
        <v>53.94</v>
      </c>
      <c r="V2" s="1">
        <v>95.26</v>
      </c>
      <c r="W2" s="7">
        <v>39.108739100000001</v>
      </c>
      <c r="X2" s="1">
        <v>1.33</v>
      </c>
      <c r="Y2" s="1">
        <v>97.18</v>
      </c>
      <c r="Z2" s="1">
        <v>55</v>
      </c>
      <c r="AA2" s="1">
        <v>13.32</v>
      </c>
      <c r="AB2" s="1">
        <v>14382</v>
      </c>
      <c r="AC2" s="1">
        <v>5032.5</v>
      </c>
      <c r="AD2" s="1">
        <v>18.399999999999999</v>
      </c>
      <c r="AE2" s="2" t="s">
        <v>35</v>
      </c>
      <c r="AF2" s="2" t="s">
        <v>36</v>
      </c>
      <c r="AG2" s="2" t="s">
        <v>37</v>
      </c>
      <c r="AH2" s="2">
        <v>1</v>
      </c>
      <c r="AI2" s="2" t="s">
        <v>38</v>
      </c>
      <c r="AJ2" s="2">
        <v>1.1499999999999999</v>
      </c>
      <c r="AK2" s="2" t="s">
        <v>81</v>
      </c>
      <c r="AL2" s="10" t="s">
        <v>92</v>
      </c>
    </row>
    <row r="3" spans="1:38" ht="16" x14ac:dyDescent="0.2">
      <c r="A3" s="2" t="s">
        <v>40</v>
      </c>
      <c r="B3" s="2" t="s">
        <v>29</v>
      </c>
      <c r="C3" s="2" t="s">
        <v>30</v>
      </c>
      <c r="D3" s="2" t="s">
        <v>31</v>
      </c>
      <c r="E3" s="3" t="s">
        <v>32</v>
      </c>
      <c r="F3" s="3" t="s">
        <v>32</v>
      </c>
      <c r="G3" s="3" t="s">
        <v>32</v>
      </c>
      <c r="H3" s="3" t="s">
        <v>32</v>
      </c>
      <c r="I3" s="3" t="s">
        <v>32</v>
      </c>
      <c r="J3" s="3">
        <v>0.3</v>
      </c>
      <c r="K3" s="3" t="s">
        <v>34</v>
      </c>
      <c r="L3" s="4">
        <v>162.19</v>
      </c>
      <c r="M3" s="4">
        <v>1.66</v>
      </c>
      <c r="N3" s="5">
        <v>1.71</v>
      </c>
      <c r="O3" s="5">
        <v>0.73099999999999998</v>
      </c>
      <c r="P3" s="2">
        <v>9</v>
      </c>
      <c r="Q3" s="2">
        <v>520</v>
      </c>
      <c r="R3" s="2">
        <v>574</v>
      </c>
      <c r="S3" s="6">
        <v>44.5</v>
      </c>
      <c r="T3" s="1">
        <v>147.46899999999999</v>
      </c>
      <c r="U3" s="1">
        <v>39.590000000000003</v>
      </c>
      <c r="V3" s="1">
        <v>95.64</v>
      </c>
      <c r="W3" s="7">
        <v>39.163905399999997</v>
      </c>
      <c r="X3" s="1">
        <v>1.31</v>
      </c>
      <c r="Y3" s="1">
        <v>97.37</v>
      </c>
      <c r="Z3" s="1">
        <v>61.5</v>
      </c>
      <c r="AA3" s="1">
        <v>17.132999999999999</v>
      </c>
      <c r="AB3" s="1">
        <v>7388</v>
      </c>
      <c r="AC3" s="1">
        <v>2656.9</v>
      </c>
      <c r="AD3" s="1">
        <v>18.5</v>
      </c>
      <c r="AE3" s="2" t="s">
        <v>41</v>
      </c>
      <c r="AF3" s="2" t="s">
        <v>42</v>
      </c>
      <c r="AG3" s="2" t="s">
        <v>43</v>
      </c>
      <c r="AH3" s="2">
        <v>1</v>
      </c>
      <c r="AI3" s="2" t="s">
        <v>38</v>
      </c>
      <c r="AJ3" s="2">
        <v>1.26</v>
      </c>
      <c r="AK3" s="2" t="s">
        <v>81</v>
      </c>
      <c r="AL3" s="10" t="s">
        <v>102</v>
      </c>
    </row>
    <row r="4" spans="1:38" ht="16" x14ac:dyDescent="0.2">
      <c r="A4" s="2" t="s">
        <v>44</v>
      </c>
      <c r="B4" s="2" t="s">
        <v>39</v>
      </c>
      <c r="C4" s="2" t="s">
        <v>30</v>
      </c>
      <c r="D4" s="2" t="s">
        <v>31</v>
      </c>
      <c r="E4" s="3" t="s">
        <v>33</v>
      </c>
      <c r="F4" s="3" t="s">
        <v>32</v>
      </c>
      <c r="G4" s="3" t="s">
        <v>33</v>
      </c>
      <c r="H4" s="3" t="s">
        <v>33</v>
      </c>
      <c r="I4" s="3" t="s">
        <v>32</v>
      </c>
      <c r="J4" s="3">
        <v>0.2</v>
      </c>
      <c r="K4" s="3" t="s">
        <v>33</v>
      </c>
      <c r="L4" s="4">
        <v>526.08000000000004</v>
      </c>
      <c r="M4" s="4">
        <v>2.13</v>
      </c>
      <c r="N4" s="5">
        <v>1.81</v>
      </c>
      <c r="O4" s="5">
        <v>1.212</v>
      </c>
      <c r="P4" s="2">
        <v>8.8000000000000007</v>
      </c>
      <c r="Q4" s="2">
        <v>481</v>
      </c>
      <c r="R4" s="2">
        <v>615</v>
      </c>
      <c r="S4" s="6">
        <v>30.7</v>
      </c>
      <c r="T4" s="1">
        <v>217.017</v>
      </c>
      <c r="U4" s="1">
        <v>55.26</v>
      </c>
      <c r="V4" s="1">
        <v>95.3</v>
      </c>
      <c r="W4" s="7">
        <v>39.122154100000003</v>
      </c>
      <c r="X4" s="1">
        <v>1.28</v>
      </c>
      <c r="Y4" s="1">
        <v>96.67</v>
      </c>
      <c r="Z4" s="3" t="s">
        <v>32</v>
      </c>
      <c r="AA4" s="3" t="s">
        <v>32</v>
      </c>
      <c r="AB4" s="3" t="s">
        <v>32</v>
      </c>
      <c r="AE4" s="2" t="s">
        <v>45</v>
      </c>
      <c r="AF4" s="3" t="s">
        <v>42</v>
      </c>
      <c r="AG4" s="3" t="s">
        <v>43</v>
      </c>
      <c r="AH4" s="2">
        <v>1</v>
      </c>
      <c r="AI4" s="2" t="s">
        <v>38</v>
      </c>
      <c r="AJ4" s="2">
        <v>1.28</v>
      </c>
      <c r="AK4" s="2" t="s">
        <v>81</v>
      </c>
      <c r="AL4" s="10" t="s">
        <v>103</v>
      </c>
    </row>
    <row r="5" spans="1:38" ht="16" x14ac:dyDescent="0.2">
      <c r="A5" s="2" t="s">
        <v>46</v>
      </c>
      <c r="B5" s="2" t="s">
        <v>39</v>
      </c>
      <c r="C5" s="2" t="s">
        <v>30</v>
      </c>
      <c r="D5" s="2" t="s">
        <v>31</v>
      </c>
      <c r="E5" s="3" t="s">
        <v>32</v>
      </c>
      <c r="F5" s="3" t="s">
        <v>33</v>
      </c>
      <c r="G5" s="3" t="s">
        <v>33</v>
      </c>
      <c r="H5" s="3" t="s">
        <v>33</v>
      </c>
      <c r="I5" s="3" t="s">
        <v>32</v>
      </c>
      <c r="J5" s="3">
        <v>0.5</v>
      </c>
      <c r="K5" s="3" t="s">
        <v>34</v>
      </c>
      <c r="L5" s="4">
        <v>179.4</v>
      </c>
      <c r="M5" s="4">
        <v>1.06</v>
      </c>
      <c r="N5" s="5">
        <v>1.8779999999999999</v>
      </c>
      <c r="O5" s="5">
        <v>1.8420000000000001</v>
      </c>
      <c r="P5" s="2">
        <v>6.4</v>
      </c>
      <c r="Q5" s="2">
        <v>462</v>
      </c>
      <c r="R5" s="2">
        <v>590</v>
      </c>
      <c r="S5" s="6">
        <v>76.099999999999994</v>
      </c>
      <c r="T5" s="1">
        <v>219.18700000000001</v>
      </c>
      <c r="U5" s="1">
        <v>58.38</v>
      </c>
      <c r="V5" s="1">
        <v>95.63</v>
      </c>
      <c r="W5" s="7">
        <v>39.1371191</v>
      </c>
      <c r="X5" s="1">
        <v>1.27</v>
      </c>
      <c r="Y5" s="1">
        <v>97.2</v>
      </c>
      <c r="Z5" s="3" t="s">
        <v>32</v>
      </c>
      <c r="AA5" s="3" t="s">
        <v>32</v>
      </c>
      <c r="AB5" s="3" t="s">
        <v>32</v>
      </c>
      <c r="AE5" s="2" t="s">
        <v>47</v>
      </c>
      <c r="AF5" s="2" t="s">
        <v>48</v>
      </c>
      <c r="AG5" s="2" t="s">
        <v>49</v>
      </c>
      <c r="AH5" s="2">
        <v>0.99</v>
      </c>
      <c r="AI5" s="2" t="s">
        <v>50</v>
      </c>
      <c r="AJ5" s="2">
        <v>2.33</v>
      </c>
      <c r="AK5" s="2" t="s">
        <v>81</v>
      </c>
      <c r="AL5" s="10" t="s">
        <v>104</v>
      </c>
    </row>
    <row r="6" spans="1:38" ht="16" x14ac:dyDescent="0.2">
      <c r="A6" s="2" t="s">
        <v>51</v>
      </c>
      <c r="B6" s="2" t="s">
        <v>29</v>
      </c>
      <c r="C6" s="2" t="s">
        <v>30</v>
      </c>
      <c r="D6" s="2" t="s">
        <v>31</v>
      </c>
      <c r="E6" s="3" t="s">
        <v>32</v>
      </c>
      <c r="F6" s="3" t="s">
        <v>33</v>
      </c>
      <c r="G6" s="3" t="s">
        <v>33</v>
      </c>
      <c r="H6" s="3" t="s">
        <v>33</v>
      </c>
      <c r="I6" s="3" t="s">
        <v>32</v>
      </c>
      <c r="J6" s="3">
        <v>0.9</v>
      </c>
      <c r="K6" s="3" t="s">
        <v>33</v>
      </c>
      <c r="L6" s="4">
        <v>202.63</v>
      </c>
      <c r="M6" s="4">
        <v>0.91</v>
      </c>
      <c r="N6" s="5">
        <v>1.879</v>
      </c>
      <c r="O6" s="5">
        <v>1.3</v>
      </c>
      <c r="P6" s="2">
        <v>5.9</v>
      </c>
      <c r="Q6" s="2">
        <v>440</v>
      </c>
      <c r="R6" s="2">
        <v>590</v>
      </c>
      <c r="S6" s="6">
        <v>70.8</v>
      </c>
      <c r="T6" s="1">
        <v>200.30500000000001</v>
      </c>
      <c r="U6" s="1">
        <v>53.43</v>
      </c>
      <c r="V6" s="1">
        <v>95.6</v>
      </c>
      <c r="W6" s="7">
        <v>39.108914200000001</v>
      </c>
      <c r="X6" s="1">
        <v>1.3</v>
      </c>
      <c r="Y6" s="1">
        <v>97.29</v>
      </c>
      <c r="Z6" s="1">
        <v>122</v>
      </c>
      <c r="AA6" s="2">
        <v>38.027999999999999</v>
      </c>
      <c r="AB6" s="1">
        <v>5089</v>
      </c>
      <c r="AC6" s="1">
        <v>3066.8</v>
      </c>
      <c r="AD6" s="1">
        <v>20</v>
      </c>
      <c r="AE6" s="2" t="s">
        <v>52</v>
      </c>
      <c r="AF6" s="2" t="s">
        <v>48</v>
      </c>
      <c r="AG6" s="2" t="s">
        <v>49</v>
      </c>
      <c r="AH6" s="2">
        <v>0.97</v>
      </c>
      <c r="AI6" s="2" t="s">
        <v>50</v>
      </c>
      <c r="AJ6" s="2">
        <v>1.7</v>
      </c>
      <c r="AK6" s="2" t="s">
        <v>81</v>
      </c>
      <c r="AL6" s="10" t="s">
        <v>105</v>
      </c>
    </row>
    <row r="7" spans="1:38" ht="16" x14ac:dyDescent="0.2">
      <c r="A7" s="2" t="s">
        <v>53</v>
      </c>
      <c r="B7" s="2" t="s">
        <v>39</v>
      </c>
      <c r="C7" s="3" t="s">
        <v>30</v>
      </c>
      <c r="D7" s="2" t="s">
        <v>31</v>
      </c>
      <c r="E7" s="3" t="s">
        <v>32</v>
      </c>
      <c r="F7" s="3" t="s">
        <v>33</v>
      </c>
      <c r="G7" s="3" t="s">
        <v>33</v>
      </c>
      <c r="H7" s="3" t="s">
        <v>33</v>
      </c>
      <c r="I7" s="3" t="s">
        <v>33</v>
      </c>
      <c r="J7" s="3">
        <v>0.3</v>
      </c>
      <c r="K7" s="3" t="s">
        <v>34</v>
      </c>
      <c r="L7" s="4">
        <v>432.13</v>
      </c>
      <c r="M7" s="4">
        <v>1.38</v>
      </c>
      <c r="N7" s="5">
        <v>1.8540000000000001</v>
      </c>
      <c r="O7" s="5">
        <v>2.0539999999999998</v>
      </c>
      <c r="P7" s="2">
        <v>8.9</v>
      </c>
      <c r="Q7" s="2">
        <v>417</v>
      </c>
      <c r="R7" s="2">
        <v>600</v>
      </c>
      <c r="S7" s="6">
        <v>39.1</v>
      </c>
      <c r="T7" s="1">
        <v>234.476</v>
      </c>
      <c r="U7" s="1">
        <v>60.82</v>
      </c>
      <c r="V7" s="1">
        <v>95.51</v>
      </c>
      <c r="W7" s="7">
        <v>39.1495009</v>
      </c>
      <c r="X7" s="1">
        <v>1.33</v>
      </c>
      <c r="Y7" s="1">
        <v>97.12</v>
      </c>
      <c r="Z7" s="1">
        <v>80.3</v>
      </c>
      <c r="AA7" s="2">
        <v>21.469000000000001</v>
      </c>
      <c r="AB7" s="1">
        <v>7115</v>
      </c>
      <c r="AC7" s="1">
        <v>4282.6000000000004</v>
      </c>
      <c r="AD7" s="1">
        <v>20.2</v>
      </c>
      <c r="AE7" s="2" t="s">
        <v>54</v>
      </c>
      <c r="AF7" s="2" t="s">
        <v>48</v>
      </c>
      <c r="AG7" s="2" t="s">
        <v>49</v>
      </c>
      <c r="AH7" s="2">
        <v>0.99</v>
      </c>
      <c r="AI7" s="2" t="s">
        <v>38</v>
      </c>
      <c r="AJ7" s="2">
        <v>1.18</v>
      </c>
      <c r="AK7" s="2" t="s">
        <v>81</v>
      </c>
      <c r="AL7" s="10" t="s">
        <v>106</v>
      </c>
    </row>
    <row r="8" spans="1:38" ht="16" x14ac:dyDescent="0.2">
      <c r="A8" s="2" t="s">
        <v>55</v>
      </c>
      <c r="B8" s="2" t="s">
        <v>29</v>
      </c>
      <c r="C8" s="2" t="s">
        <v>30</v>
      </c>
      <c r="D8" s="2" t="s">
        <v>31</v>
      </c>
      <c r="E8" s="3" t="s">
        <v>32</v>
      </c>
      <c r="F8" s="3" t="s">
        <v>33</v>
      </c>
      <c r="G8" s="3" t="s">
        <v>33</v>
      </c>
      <c r="H8" s="3" t="s">
        <v>33</v>
      </c>
      <c r="I8" s="3" t="s">
        <v>32</v>
      </c>
      <c r="J8" s="3">
        <v>0.3</v>
      </c>
      <c r="K8" s="3" t="s">
        <v>33</v>
      </c>
      <c r="L8" s="4">
        <v>185.57</v>
      </c>
      <c r="M8" s="4">
        <v>1.34</v>
      </c>
      <c r="N8" s="5">
        <v>1.8640000000000001</v>
      </c>
      <c r="O8" s="5">
        <v>1.897</v>
      </c>
      <c r="P8" s="2">
        <v>7.5</v>
      </c>
      <c r="Q8" s="2">
        <v>416</v>
      </c>
      <c r="R8" s="2">
        <v>586</v>
      </c>
      <c r="S8" s="6">
        <v>68.400000000000006</v>
      </c>
      <c r="T8" s="1">
        <v>209.23400000000001</v>
      </c>
      <c r="U8" s="1">
        <v>55.01</v>
      </c>
      <c r="V8" s="1">
        <v>95.85</v>
      </c>
      <c r="W8" s="7">
        <v>39.1726095</v>
      </c>
      <c r="X8" s="1">
        <v>1.29</v>
      </c>
      <c r="Y8" s="1">
        <v>97.13</v>
      </c>
      <c r="Z8" s="1">
        <v>86.8</v>
      </c>
      <c r="AA8" s="2">
        <v>26.843</v>
      </c>
      <c r="AB8" s="1">
        <v>7666</v>
      </c>
      <c r="AC8" s="1">
        <v>4782.8</v>
      </c>
      <c r="AD8" s="1">
        <v>20.04</v>
      </c>
      <c r="AE8" s="2" t="s">
        <v>56</v>
      </c>
      <c r="AF8" s="2" t="s">
        <v>48</v>
      </c>
      <c r="AG8" s="2" t="s">
        <v>49</v>
      </c>
      <c r="AH8" s="2">
        <v>0.86</v>
      </c>
      <c r="AI8" s="2" t="s">
        <v>38</v>
      </c>
      <c r="AJ8" s="2">
        <v>1.32</v>
      </c>
      <c r="AK8" s="2" t="s">
        <v>81</v>
      </c>
      <c r="AL8" s="10" t="s">
        <v>93</v>
      </c>
    </row>
    <row r="9" spans="1:38" ht="16" x14ac:dyDescent="0.2">
      <c r="A9" s="2" t="s">
        <v>57</v>
      </c>
      <c r="B9" s="2" t="s">
        <v>29</v>
      </c>
      <c r="C9" s="2" t="s">
        <v>30</v>
      </c>
      <c r="D9" s="2" t="s">
        <v>31</v>
      </c>
      <c r="E9" s="3" t="s">
        <v>32</v>
      </c>
      <c r="F9" s="3" t="s">
        <v>33</v>
      </c>
      <c r="G9" s="3" t="s">
        <v>33</v>
      </c>
      <c r="H9" s="3" t="s">
        <v>33</v>
      </c>
      <c r="I9" s="3" t="s">
        <v>33</v>
      </c>
      <c r="J9" s="3">
        <v>0.35</v>
      </c>
      <c r="K9" s="3" t="s">
        <v>34</v>
      </c>
      <c r="L9" s="4">
        <v>74.959999999999994</v>
      </c>
      <c r="M9" s="4">
        <v>0.97</v>
      </c>
      <c r="N9" s="5">
        <v>1.8720000000000001</v>
      </c>
      <c r="O9" s="5">
        <v>1.8240000000000001</v>
      </c>
      <c r="P9" s="2">
        <v>7.9</v>
      </c>
      <c r="Q9" s="2">
        <v>440</v>
      </c>
      <c r="R9" s="2">
        <v>599</v>
      </c>
      <c r="S9" s="6">
        <v>44.6</v>
      </c>
      <c r="T9" s="1">
        <v>210.92500000000001</v>
      </c>
      <c r="U9" s="1">
        <v>56.25</v>
      </c>
      <c r="V9" s="1">
        <v>95.67</v>
      </c>
      <c r="W9" s="7">
        <v>39.172495599999998</v>
      </c>
      <c r="X9" s="1">
        <v>1.33</v>
      </c>
      <c r="Y9" s="1">
        <v>97.41</v>
      </c>
      <c r="Z9" s="1">
        <v>78.8</v>
      </c>
      <c r="AA9" s="2">
        <v>24.358000000000001</v>
      </c>
      <c r="AB9" s="1">
        <v>9700</v>
      </c>
      <c r="AC9" s="1">
        <v>3664.9</v>
      </c>
      <c r="AD9" s="1">
        <v>19.399999999999999</v>
      </c>
      <c r="AE9" s="2" t="s">
        <v>58</v>
      </c>
      <c r="AF9" s="2" t="s">
        <v>48</v>
      </c>
      <c r="AG9" s="2" t="s">
        <v>49</v>
      </c>
      <c r="AH9" s="2">
        <v>0.78</v>
      </c>
      <c r="AI9" s="2" t="s">
        <v>38</v>
      </c>
      <c r="AJ9" s="2">
        <v>1.41</v>
      </c>
      <c r="AK9" s="2" t="s">
        <v>81</v>
      </c>
      <c r="AL9" s="10" t="s">
        <v>107</v>
      </c>
    </row>
    <row r="10" spans="1:38" ht="16" x14ac:dyDescent="0.2">
      <c r="A10" s="2" t="s">
        <v>59</v>
      </c>
      <c r="B10" s="2" t="s">
        <v>29</v>
      </c>
      <c r="C10" s="2" t="s">
        <v>30</v>
      </c>
      <c r="D10" s="2" t="s">
        <v>31</v>
      </c>
      <c r="E10" s="3" t="s">
        <v>32</v>
      </c>
      <c r="F10" s="3" t="s">
        <v>33</v>
      </c>
      <c r="G10" s="3" t="s">
        <v>33</v>
      </c>
      <c r="H10" s="3" t="s">
        <v>33</v>
      </c>
      <c r="I10" s="3" t="s">
        <v>33</v>
      </c>
      <c r="J10" s="3">
        <v>0.2</v>
      </c>
      <c r="K10" s="3" t="s">
        <v>33</v>
      </c>
      <c r="L10" s="4">
        <v>490.26</v>
      </c>
      <c r="M10" s="4">
        <v>1.22</v>
      </c>
      <c r="N10" s="5">
        <v>1.871</v>
      </c>
      <c r="O10" s="5">
        <v>2.4809999999999999</v>
      </c>
      <c r="P10" s="2">
        <v>6.1</v>
      </c>
      <c r="Q10" s="2">
        <v>500</v>
      </c>
      <c r="R10" s="2">
        <v>592</v>
      </c>
      <c r="S10" s="6">
        <v>42.8</v>
      </c>
      <c r="T10" s="1">
        <v>200.11699999999999</v>
      </c>
      <c r="U10" s="1">
        <v>52.47</v>
      </c>
      <c r="V10" s="1">
        <v>95.44</v>
      </c>
      <c r="W10" s="7">
        <v>39.105420299999999</v>
      </c>
      <c r="X10" s="1">
        <v>1.34</v>
      </c>
      <c r="Y10" s="1">
        <v>96.62</v>
      </c>
      <c r="Z10" s="3" t="s">
        <v>32</v>
      </c>
      <c r="AA10" s="3" t="s">
        <v>32</v>
      </c>
      <c r="AB10" s="3" t="s">
        <v>32</v>
      </c>
      <c r="AE10" s="2" t="s">
        <v>60</v>
      </c>
      <c r="AF10" s="2" t="s">
        <v>48</v>
      </c>
      <c r="AG10" s="2" t="s">
        <v>49</v>
      </c>
      <c r="AH10" s="2">
        <v>0.99</v>
      </c>
      <c r="AI10" s="2" t="s">
        <v>50</v>
      </c>
      <c r="AJ10" s="2">
        <v>2.0699999999999998</v>
      </c>
      <c r="AK10" s="2" t="s">
        <v>81</v>
      </c>
      <c r="AL10" s="10" t="s">
        <v>94</v>
      </c>
    </row>
    <row r="11" spans="1:38" ht="16" x14ac:dyDescent="0.2">
      <c r="A11" s="2" t="s">
        <v>61</v>
      </c>
      <c r="B11" s="2" t="s">
        <v>29</v>
      </c>
      <c r="C11" s="2" t="s">
        <v>62</v>
      </c>
      <c r="D11" s="2" t="s">
        <v>31</v>
      </c>
      <c r="E11" s="3" t="s">
        <v>32</v>
      </c>
      <c r="F11" s="3" t="s">
        <v>34</v>
      </c>
      <c r="G11" s="3" t="s">
        <v>33</v>
      </c>
      <c r="H11" s="3" t="s">
        <v>33</v>
      </c>
      <c r="I11" s="3" t="s">
        <v>32</v>
      </c>
      <c r="J11" s="3">
        <v>0.4</v>
      </c>
      <c r="K11" s="3" t="s">
        <v>34</v>
      </c>
      <c r="L11" s="4">
        <v>105.14</v>
      </c>
      <c r="M11" s="4">
        <v>0.82</v>
      </c>
      <c r="N11" s="5">
        <v>1.887</v>
      </c>
      <c r="O11" s="5">
        <v>1.9850000000000001</v>
      </c>
      <c r="P11" s="2">
        <v>9.4</v>
      </c>
      <c r="Q11" s="2">
        <v>422</v>
      </c>
      <c r="R11" s="2">
        <v>603</v>
      </c>
      <c r="S11" s="6">
        <v>48.9</v>
      </c>
      <c r="T11" s="1">
        <v>207.55099999999999</v>
      </c>
      <c r="U11" s="1">
        <v>54.88</v>
      </c>
      <c r="V11" s="1">
        <v>95.66</v>
      </c>
      <c r="W11" s="7">
        <v>39.150656699999999</v>
      </c>
      <c r="X11" s="1">
        <v>1.32</v>
      </c>
      <c r="Y11" s="1">
        <v>97.35</v>
      </c>
      <c r="Z11" s="1">
        <v>65.3</v>
      </c>
      <c r="AA11" s="2">
        <v>18.236999999999998</v>
      </c>
      <c r="AB11" s="1">
        <v>13645</v>
      </c>
      <c r="AC11" s="1">
        <v>4707.8</v>
      </c>
      <c r="AD11" s="1">
        <v>19.100000000000001</v>
      </c>
      <c r="AE11" s="2" t="s">
        <v>63</v>
      </c>
      <c r="AF11" s="2" t="s">
        <v>64</v>
      </c>
      <c r="AG11" s="2" t="s">
        <v>65</v>
      </c>
      <c r="AH11" s="2">
        <v>0.98</v>
      </c>
      <c r="AI11" s="2" t="s">
        <v>38</v>
      </c>
      <c r="AJ11" s="2">
        <v>1.36</v>
      </c>
      <c r="AK11" s="2" t="s">
        <v>81</v>
      </c>
      <c r="AL11" s="10" t="s">
        <v>95</v>
      </c>
    </row>
    <row r="12" spans="1:38" ht="16" x14ac:dyDescent="0.2">
      <c r="A12" s="2" t="s">
        <v>66</v>
      </c>
      <c r="B12" s="2" t="s">
        <v>39</v>
      </c>
      <c r="C12" s="2" t="s">
        <v>30</v>
      </c>
      <c r="D12" s="2" t="s">
        <v>31</v>
      </c>
      <c r="E12" s="3" t="s">
        <v>33</v>
      </c>
      <c r="F12" s="3" t="s">
        <v>33</v>
      </c>
      <c r="G12" s="3" t="s">
        <v>33</v>
      </c>
      <c r="H12" s="3" t="s">
        <v>33</v>
      </c>
      <c r="I12" s="3" t="s">
        <v>32</v>
      </c>
      <c r="J12" s="3">
        <v>0.8</v>
      </c>
      <c r="K12" s="3" t="s">
        <v>34</v>
      </c>
      <c r="L12" s="4">
        <v>54.02</v>
      </c>
      <c r="M12" s="4">
        <v>0.95</v>
      </c>
      <c r="N12" s="5">
        <v>1.847</v>
      </c>
      <c r="O12" s="5">
        <v>1.32</v>
      </c>
      <c r="P12" s="2">
        <v>8.8000000000000007</v>
      </c>
      <c r="Q12" s="2">
        <v>389</v>
      </c>
      <c r="R12" s="2">
        <v>603</v>
      </c>
      <c r="S12" s="6">
        <v>45.6</v>
      </c>
      <c r="T12" s="1">
        <v>225.51300000000001</v>
      </c>
      <c r="U12" s="1">
        <v>58.7</v>
      </c>
      <c r="V12" s="1">
        <v>95.68</v>
      </c>
      <c r="W12" s="7">
        <v>39.159439599999999</v>
      </c>
      <c r="X12" s="1">
        <v>1.32</v>
      </c>
      <c r="Y12" s="1">
        <v>97.54</v>
      </c>
      <c r="Z12" s="3">
        <v>54.3</v>
      </c>
      <c r="AA12" s="3">
        <v>17.071000000000002</v>
      </c>
      <c r="AB12" s="3">
        <v>14943</v>
      </c>
      <c r="AC12" s="1">
        <v>5038.1000000000004</v>
      </c>
      <c r="AD12" s="1">
        <v>19.3</v>
      </c>
      <c r="AE12" s="2" t="s">
        <v>67</v>
      </c>
      <c r="AF12" s="2" t="s">
        <v>64</v>
      </c>
      <c r="AG12" s="2" t="s">
        <v>65</v>
      </c>
      <c r="AH12" s="2">
        <v>0.78</v>
      </c>
      <c r="AI12" s="2" t="s">
        <v>38</v>
      </c>
      <c r="AJ12" s="2">
        <v>1.1100000000000001</v>
      </c>
      <c r="AK12" s="2" t="s">
        <v>81</v>
      </c>
      <c r="AL12" s="10" t="s">
        <v>96</v>
      </c>
    </row>
    <row r="13" spans="1:38" ht="16" x14ac:dyDescent="0.2">
      <c r="A13" s="2" t="s">
        <v>68</v>
      </c>
      <c r="B13" s="2" t="s">
        <v>39</v>
      </c>
      <c r="C13" s="2" t="s">
        <v>62</v>
      </c>
      <c r="D13" s="2" t="s">
        <v>31</v>
      </c>
      <c r="E13" s="3" t="s">
        <v>33</v>
      </c>
      <c r="F13" s="3" t="s">
        <v>32</v>
      </c>
      <c r="G13" s="3" t="s">
        <v>33</v>
      </c>
      <c r="H13" s="3" t="s">
        <v>33</v>
      </c>
      <c r="I13" s="3" t="s">
        <v>33</v>
      </c>
      <c r="J13" s="3">
        <v>0.4</v>
      </c>
      <c r="K13" s="3" t="s">
        <v>33</v>
      </c>
      <c r="L13" s="4">
        <v>158.41999999999999</v>
      </c>
      <c r="M13" s="4">
        <v>1.57</v>
      </c>
      <c r="N13" s="5">
        <v>1.861</v>
      </c>
      <c r="O13" s="5">
        <v>1.9750000000000001</v>
      </c>
      <c r="P13" s="2">
        <v>6.4</v>
      </c>
      <c r="Q13" s="2">
        <v>381</v>
      </c>
      <c r="R13" s="2">
        <v>574</v>
      </c>
      <c r="S13" s="6">
        <v>46</v>
      </c>
      <c r="T13" s="1">
        <v>205.88200000000001</v>
      </c>
      <c r="U13" s="1">
        <v>54.23</v>
      </c>
      <c r="V13" s="1">
        <v>95.5</v>
      </c>
      <c r="W13" s="7">
        <v>39.1128809</v>
      </c>
      <c r="X13" s="1">
        <v>1.31</v>
      </c>
      <c r="Y13" s="1">
        <v>97.17</v>
      </c>
      <c r="Z13" s="3" t="s">
        <v>32</v>
      </c>
      <c r="AA13" s="3" t="s">
        <v>32</v>
      </c>
      <c r="AB13" s="3" t="s">
        <v>32</v>
      </c>
      <c r="AE13" s="2" t="s">
        <v>69</v>
      </c>
      <c r="AF13" s="2" t="s">
        <v>48</v>
      </c>
      <c r="AG13" s="2" t="s">
        <v>49</v>
      </c>
      <c r="AH13" s="2">
        <v>1</v>
      </c>
      <c r="AI13" s="2" t="s">
        <v>38</v>
      </c>
      <c r="AJ13" s="2">
        <v>1.1299999999999999</v>
      </c>
      <c r="AK13" s="2" t="s">
        <v>81</v>
      </c>
      <c r="AL13" s="10" t="s">
        <v>97</v>
      </c>
    </row>
    <row r="14" spans="1:38" ht="16" x14ac:dyDescent="0.2">
      <c r="A14" s="2" t="s">
        <v>70</v>
      </c>
      <c r="B14" s="2" t="s">
        <v>29</v>
      </c>
      <c r="C14" s="2" t="s">
        <v>62</v>
      </c>
      <c r="D14" s="2" t="s">
        <v>31</v>
      </c>
      <c r="E14" s="3" t="s">
        <v>32</v>
      </c>
      <c r="F14" s="3" t="s">
        <v>33</v>
      </c>
      <c r="G14" s="3" t="s">
        <v>33</v>
      </c>
      <c r="H14" s="3" t="s">
        <v>33</v>
      </c>
      <c r="I14" s="3" t="s">
        <v>33</v>
      </c>
      <c r="J14" s="3" t="s">
        <v>32</v>
      </c>
      <c r="K14" s="3" t="s">
        <v>33</v>
      </c>
      <c r="L14" s="4">
        <v>47.24</v>
      </c>
      <c r="M14" s="4">
        <v>0.75</v>
      </c>
      <c r="N14" s="5">
        <v>1.8160000000000001</v>
      </c>
      <c r="O14" s="5">
        <v>2.3809999999999998</v>
      </c>
      <c r="P14" s="2">
        <v>9.1</v>
      </c>
      <c r="Q14" s="2">
        <v>387</v>
      </c>
      <c r="R14" s="2">
        <v>594</v>
      </c>
      <c r="S14" s="6">
        <v>68.3</v>
      </c>
      <c r="T14" s="1">
        <v>228.74100000000001</v>
      </c>
      <c r="U14" s="1">
        <v>60.56</v>
      </c>
      <c r="V14" s="1">
        <v>95.88</v>
      </c>
      <c r="W14" s="7">
        <v>39.187443100000003</v>
      </c>
      <c r="X14" s="1">
        <v>1.3</v>
      </c>
      <c r="Y14" s="1">
        <v>97.34</v>
      </c>
      <c r="Z14" s="1">
        <v>58</v>
      </c>
      <c r="AA14" s="2">
        <v>16.978999999999999</v>
      </c>
      <c r="AB14" s="1">
        <v>12703</v>
      </c>
      <c r="AC14" s="1">
        <v>4357.3999999999996</v>
      </c>
      <c r="AD14" s="1">
        <v>18.8</v>
      </c>
      <c r="AE14" s="2" t="s">
        <v>71</v>
      </c>
      <c r="AF14" s="2" t="s">
        <v>48</v>
      </c>
      <c r="AG14" s="2" t="s">
        <v>49</v>
      </c>
      <c r="AH14" s="2">
        <v>0.9</v>
      </c>
      <c r="AI14" s="2" t="s">
        <v>38</v>
      </c>
      <c r="AJ14" s="2">
        <v>1.21</v>
      </c>
      <c r="AK14" s="2" t="s">
        <v>81</v>
      </c>
      <c r="AL14" s="10" t="s">
        <v>98</v>
      </c>
    </row>
    <row r="15" spans="1:38" s="9" customFormat="1" ht="19" customHeight="1" x14ac:dyDescent="0.2">
      <c r="A15" s="3" t="s">
        <v>72</v>
      </c>
      <c r="B15" s="3" t="s">
        <v>29</v>
      </c>
      <c r="C15" s="3" t="s">
        <v>62</v>
      </c>
      <c r="D15" s="3" t="s">
        <v>31</v>
      </c>
      <c r="E15" s="3" t="s">
        <v>32</v>
      </c>
      <c r="F15" s="3" t="s">
        <v>33</v>
      </c>
      <c r="G15" s="3" t="s">
        <v>33</v>
      </c>
      <c r="H15" s="3" t="s">
        <v>33</v>
      </c>
      <c r="I15" s="3" t="s">
        <v>33</v>
      </c>
      <c r="J15" s="3">
        <v>0.2</v>
      </c>
      <c r="K15" s="3" t="s">
        <v>34</v>
      </c>
      <c r="L15" s="5">
        <v>105.78</v>
      </c>
      <c r="M15" s="5">
        <v>0.98</v>
      </c>
      <c r="N15" s="5">
        <v>1.857</v>
      </c>
      <c r="O15" s="5">
        <v>1.7989999999999999</v>
      </c>
      <c r="P15" s="3">
        <v>9.1</v>
      </c>
      <c r="Q15" s="3">
        <v>401</v>
      </c>
      <c r="R15" s="3">
        <v>603</v>
      </c>
      <c r="S15" s="8">
        <v>62.6</v>
      </c>
      <c r="T15" s="9">
        <v>224.38800000000001</v>
      </c>
      <c r="U15" s="9">
        <v>58.17</v>
      </c>
      <c r="V15" s="9">
        <v>95.78</v>
      </c>
      <c r="W15" s="7">
        <v>39.163415100000002</v>
      </c>
      <c r="X15" s="9">
        <v>1.3</v>
      </c>
      <c r="Y15" s="9">
        <v>97.39</v>
      </c>
      <c r="Z15" s="3" t="s">
        <v>32</v>
      </c>
      <c r="AA15" s="3" t="s">
        <v>32</v>
      </c>
      <c r="AB15" s="3" t="s">
        <v>32</v>
      </c>
      <c r="AE15" s="3" t="s">
        <v>73</v>
      </c>
      <c r="AF15" s="3" t="s">
        <v>74</v>
      </c>
      <c r="AG15" s="3" t="s">
        <v>75</v>
      </c>
      <c r="AH15" s="3">
        <v>0.95</v>
      </c>
      <c r="AI15" s="3" t="s">
        <v>50</v>
      </c>
      <c r="AJ15" s="3">
        <v>1.56</v>
      </c>
      <c r="AK15" s="2" t="s">
        <v>81</v>
      </c>
      <c r="AL15" s="11" t="s">
        <v>99</v>
      </c>
    </row>
    <row r="16" spans="1:38" ht="16" x14ac:dyDescent="0.2">
      <c r="A16" s="2" t="s">
        <v>76</v>
      </c>
      <c r="B16" s="2" t="s">
        <v>39</v>
      </c>
      <c r="C16" s="2" t="s">
        <v>62</v>
      </c>
      <c r="D16" s="2" t="s">
        <v>31</v>
      </c>
      <c r="E16" s="3" t="s">
        <v>32</v>
      </c>
      <c r="F16" s="3" t="s">
        <v>33</v>
      </c>
      <c r="G16" s="3" t="s">
        <v>33</v>
      </c>
      <c r="H16" s="3" t="s">
        <v>33</v>
      </c>
      <c r="I16" s="3" t="s">
        <v>33</v>
      </c>
      <c r="J16" s="3">
        <v>0.1</v>
      </c>
      <c r="K16" s="3" t="s">
        <v>33</v>
      </c>
      <c r="L16" s="4">
        <v>20.83</v>
      </c>
      <c r="M16" s="4">
        <v>1.01</v>
      </c>
      <c r="N16" s="5">
        <v>1.5580000000000001</v>
      </c>
      <c r="O16" s="5">
        <v>0.25700000000000001</v>
      </c>
      <c r="P16" s="2">
        <v>6.5</v>
      </c>
      <c r="Q16" s="2">
        <v>371</v>
      </c>
      <c r="R16" s="2">
        <v>573</v>
      </c>
      <c r="S16" s="6">
        <v>58.2</v>
      </c>
      <c r="T16" s="1">
        <v>240.80099999999999</v>
      </c>
      <c r="U16" s="1">
        <v>63.43</v>
      </c>
      <c r="V16" s="1">
        <v>95.77</v>
      </c>
      <c r="W16" s="7">
        <v>39.174781099999997</v>
      </c>
      <c r="X16" s="1">
        <v>1.3</v>
      </c>
      <c r="Y16" s="1">
        <v>97.4</v>
      </c>
      <c r="Z16" s="3" t="s">
        <v>32</v>
      </c>
      <c r="AA16" s="3" t="s">
        <v>32</v>
      </c>
      <c r="AB16" s="3" t="s">
        <v>32</v>
      </c>
      <c r="AE16" s="2" t="s">
        <v>77</v>
      </c>
      <c r="AF16" s="2" t="s">
        <v>64</v>
      </c>
      <c r="AG16" s="2" t="s">
        <v>65</v>
      </c>
      <c r="AH16" s="2">
        <v>0.87</v>
      </c>
      <c r="AI16" s="2" t="s">
        <v>38</v>
      </c>
      <c r="AJ16" s="2">
        <v>1.28</v>
      </c>
      <c r="AK16" s="2" t="s">
        <v>81</v>
      </c>
      <c r="AL16" s="10" t="s">
        <v>100</v>
      </c>
    </row>
    <row r="17" spans="1:38" ht="16" x14ac:dyDescent="0.2">
      <c r="A17" s="2" t="s">
        <v>78</v>
      </c>
      <c r="B17" s="2" t="s">
        <v>39</v>
      </c>
      <c r="C17" s="3" t="s">
        <v>30</v>
      </c>
      <c r="D17" s="2" t="s">
        <v>31</v>
      </c>
      <c r="E17" s="3" t="s">
        <v>32</v>
      </c>
      <c r="F17" s="3" t="s">
        <v>33</v>
      </c>
      <c r="G17" s="3" t="s">
        <v>33</v>
      </c>
      <c r="H17" s="3" t="s">
        <v>33</v>
      </c>
      <c r="I17" s="3" t="s">
        <v>33</v>
      </c>
      <c r="J17" s="3">
        <v>0.1</v>
      </c>
      <c r="K17" s="3" t="s">
        <v>33</v>
      </c>
      <c r="L17" s="4">
        <v>451.72</v>
      </c>
      <c r="M17" s="4">
        <v>1.44</v>
      </c>
      <c r="N17" s="5">
        <v>1.84</v>
      </c>
      <c r="O17" s="5">
        <v>1.8380000000000001</v>
      </c>
      <c r="P17" s="2">
        <v>7.6</v>
      </c>
      <c r="Q17" s="2">
        <v>429</v>
      </c>
      <c r="R17" s="2">
        <v>604</v>
      </c>
      <c r="S17" s="6">
        <v>45.2</v>
      </c>
      <c r="T17" s="1">
        <v>237.416</v>
      </c>
      <c r="U17" s="1">
        <v>60.56</v>
      </c>
      <c r="V17" s="1">
        <v>95.57</v>
      </c>
      <c r="W17" s="7">
        <v>39.140840599999997</v>
      </c>
      <c r="X17" s="1">
        <v>1.31</v>
      </c>
      <c r="Y17" s="1">
        <v>97.06</v>
      </c>
      <c r="Z17" s="3">
        <v>99.8</v>
      </c>
      <c r="AA17" s="3">
        <v>31.587</v>
      </c>
      <c r="AB17" s="3">
        <v>5417</v>
      </c>
      <c r="AC17" s="1">
        <v>3046.1</v>
      </c>
      <c r="AD17" s="1">
        <v>19.5</v>
      </c>
      <c r="AE17" s="2" t="s">
        <v>79</v>
      </c>
      <c r="AF17" s="2" t="s">
        <v>48</v>
      </c>
      <c r="AG17" s="2" t="s">
        <v>49</v>
      </c>
      <c r="AH17" s="2">
        <v>0.66</v>
      </c>
      <c r="AI17" s="2" t="s">
        <v>38</v>
      </c>
      <c r="AJ17" s="2">
        <v>1.28</v>
      </c>
      <c r="AK17" s="2" t="s">
        <v>81</v>
      </c>
      <c r="AL17" s="10" t="s">
        <v>101</v>
      </c>
    </row>
    <row r="18" spans="1:38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</sheetData>
  <hyperlinks>
    <hyperlink ref="AL17" r:id="rId1" xr:uid="{2256BA08-6C3E-2C40-A7D1-9B1E35E992E3}"/>
    <hyperlink ref="AL2" r:id="rId2" xr:uid="{8B349670-61FF-C949-96A4-3AE3B6DB19F5}"/>
    <hyperlink ref="AL3" r:id="rId3" xr:uid="{AB29B0D4-C528-8D41-9E3A-AD04E7557D52}"/>
    <hyperlink ref="AL4" r:id="rId4" xr:uid="{E6DDC915-8DBB-1F49-8FCA-411DA19F1EBF}"/>
    <hyperlink ref="AL5" r:id="rId5" xr:uid="{9E877D42-F231-364A-96BD-2A77C684E5CF}"/>
    <hyperlink ref="AL6" r:id="rId6" xr:uid="{87537D40-46AF-ED49-A004-6006D00BB2B5}"/>
    <hyperlink ref="AL7" r:id="rId7" xr:uid="{6443C822-97B3-0C4F-A3FE-70947BE5305D}"/>
    <hyperlink ref="AL8" r:id="rId8" xr:uid="{65CFEAA8-2AAF-924E-A319-2C46187BF53A}"/>
    <hyperlink ref="AL9" r:id="rId9" xr:uid="{FEDA83B0-225F-1A47-9660-E3528DB54EAA}"/>
    <hyperlink ref="AL10" r:id="rId10" xr:uid="{7289BE78-BADF-804A-ADD1-AEE56F20C4C9}"/>
    <hyperlink ref="AL11" r:id="rId11" xr:uid="{A57A4E68-D394-124F-BBF0-9B2FC936B3B1}"/>
    <hyperlink ref="AL12" r:id="rId12" xr:uid="{6DB59593-7AF0-A540-8014-FD56BF5092F8}"/>
    <hyperlink ref="AL13" r:id="rId13" xr:uid="{223203CD-5756-0244-8B02-6E81DA8905D7}"/>
    <hyperlink ref="AL14" r:id="rId14" xr:uid="{FA5DED5E-AA63-B845-B76B-0A69D3284D16}"/>
    <hyperlink ref="AL15" r:id="rId15" xr:uid="{2434B6D0-5750-B94C-B340-B8606764D38E}"/>
    <hyperlink ref="AL16" r:id="rId16" xr:uid="{28101B52-2150-814A-9434-B02AC8A4366C}"/>
  </hyperlinks>
  <pageMargins left="0.7" right="0.7" top="0.75" bottom="0.75" header="0.3" footer="0.3"/>
  <pageSetup paperSize="9" orientation="portrait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914D4-1D71-DE49-8995-274097F55EB3}">
  <dimension ref="A1:K30"/>
  <sheetViews>
    <sheetView workbookViewId="0">
      <selection activeCell="A18" sqref="A18"/>
    </sheetView>
  </sheetViews>
  <sheetFormatPr baseColWidth="10" defaultRowHeight="15" x14ac:dyDescent="0.2"/>
  <cols>
    <col min="1" max="1" width="11.33203125" bestFit="1" customWidth="1"/>
    <col min="2" max="2" width="27" bestFit="1" customWidth="1"/>
    <col min="3" max="3" width="26" customWidth="1"/>
    <col min="4" max="4" width="15.6640625" customWidth="1"/>
    <col min="5" max="5" width="15" bestFit="1" customWidth="1"/>
    <col min="6" max="6" width="26.33203125" bestFit="1" customWidth="1"/>
    <col min="7" max="7" width="14.83203125" bestFit="1" customWidth="1"/>
    <col min="8" max="8" width="15.5" bestFit="1" customWidth="1"/>
    <col min="9" max="9" width="24.33203125" bestFit="1" customWidth="1"/>
    <col min="10" max="10" width="12.83203125" bestFit="1" customWidth="1"/>
    <col min="11" max="11" width="13.5" bestFit="1" customWidth="1"/>
  </cols>
  <sheetData>
    <row r="1" spans="1:11" x14ac:dyDescent="0.2">
      <c r="A1" s="12" t="s">
        <v>82</v>
      </c>
      <c r="B1" s="12" t="s">
        <v>88</v>
      </c>
      <c r="C1" s="13" t="s">
        <v>87</v>
      </c>
      <c r="D1" s="13" t="s">
        <v>89</v>
      </c>
      <c r="E1" s="13" t="s">
        <v>90</v>
      </c>
      <c r="F1" s="14" t="s">
        <v>83</v>
      </c>
      <c r="G1" s="14" t="s">
        <v>113</v>
      </c>
      <c r="H1" s="14" t="s">
        <v>114</v>
      </c>
      <c r="I1" s="15" t="s">
        <v>112</v>
      </c>
      <c r="J1" s="15" t="s">
        <v>115</v>
      </c>
      <c r="K1" s="15" t="s">
        <v>116</v>
      </c>
    </row>
    <row r="2" spans="1:11" x14ac:dyDescent="0.2">
      <c r="A2" s="2" t="s">
        <v>40</v>
      </c>
      <c r="B2" t="s">
        <v>43</v>
      </c>
      <c r="C2" t="s">
        <v>84</v>
      </c>
      <c r="D2" t="s">
        <v>85</v>
      </c>
      <c r="E2" t="s">
        <v>85</v>
      </c>
      <c r="F2" t="s">
        <v>85</v>
      </c>
      <c r="G2" t="s">
        <v>85</v>
      </c>
      <c r="H2" t="s">
        <v>85</v>
      </c>
      <c r="I2" t="s">
        <v>84</v>
      </c>
      <c r="J2" t="s">
        <v>85</v>
      </c>
      <c r="K2" t="s">
        <v>85</v>
      </c>
    </row>
    <row r="3" spans="1:11" x14ac:dyDescent="0.2">
      <c r="A3" s="2" t="s">
        <v>44</v>
      </c>
      <c r="B3" t="s">
        <v>43</v>
      </c>
      <c r="C3" t="s">
        <v>84</v>
      </c>
      <c r="D3" t="s">
        <v>84</v>
      </c>
      <c r="E3" t="s">
        <v>85</v>
      </c>
      <c r="F3" t="s">
        <v>84</v>
      </c>
      <c r="G3" t="s">
        <v>84</v>
      </c>
      <c r="H3" t="s">
        <v>85</v>
      </c>
      <c r="I3" t="s">
        <v>32</v>
      </c>
      <c r="J3" t="s">
        <v>32</v>
      </c>
      <c r="K3" t="s">
        <v>32</v>
      </c>
    </row>
    <row r="4" spans="1:11" x14ac:dyDescent="0.2">
      <c r="A4" s="2" t="s">
        <v>46</v>
      </c>
      <c r="B4" t="s">
        <v>86</v>
      </c>
      <c r="C4" t="s">
        <v>84</v>
      </c>
      <c r="D4" t="s">
        <v>84</v>
      </c>
      <c r="E4" t="s">
        <v>84</v>
      </c>
      <c r="F4" t="s">
        <v>84</v>
      </c>
      <c r="G4" t="s">
        <v>84</v>
      </c>
      <c r="H4" t="s">
        <v>84</v>
      </c>
      <c r="I4" t="s">
        <v>32</v>
      </c>
      <c r="J4" t="s">
        <v>32</v>
      </c>
      <c r="K4" t="s">
        <v>32</v>
      </c>
    </row>
    <row r="5" spans="1:11" x14ac:dyDescent="0.2">
      <c r="A5" s="2" t="s">
        <v>51</v>
      </c>
      <c r="B5" t="s">
        <v>86</v>
      </c>
      <c r="C5" t="s">
        <v>84</v>
      </c>
      <c r="D5" t="s">
        <v>84</v>
      </c>
      <c r="E5" t="s">
        <v>84</v>
      </c>
      <c r="F5" t="s">
        <v>84</v>
      </c>
      <c r="G5" t="s">
        <v>85</v>
      </c>
      <c r="H5" t="s">
        <v>108</v>
      </c>
      <c r="I5" t="s">
        <v>108</v>
      </c>
      <c r="J5" t="s">
        <v>84</v>
      </c>
      <c r="K5" t="s">
        <v>108</v>
      </c>
    </row>
    <row r="6" spans="1:11" x14ac:dyDescent="0.2">
      <c r="A6" s="2" t="s">
        <v>53</v>
      </c>
      <c r="B6" t="s">
        <v>86</v>
      </c>
      <c r="C6" t="s">
        <v>84</v>
      </c>
      <c r="D6" t="s">
        <v>85</v>
      </c>
      <c r="E6" t="s">
        <v>85</v>
      </c>
      <c r="F6" t="s">
        <v>85</v>
      </c>
      <c r="G6" t="s">
        <v>85</v>
      </c>
      <c r="H6" t="s">
        <v>85</v>
      </c>
      <c r="I6" t="s">
        <v>84</v>
      </c>
      <c r="J6" t="s">
        <v>85</v>
      </c>
      <c r="K6" t="s">
        <v>108</v>
      </c>
    </row>
    <row r="7" spans="1:11" x14ac:dyDescent="0.2">
      <c r="A7" s="2" t="s">
        <v>55</v>
      </c>
      <c r="B7" t="s">
        <v>86</v>
      </c>
      <c r="C7" t="s">
        <v>84</v>
      </c>
      <c r="D7" t="s">
        <v>85</v>
      </c>
      <c r="E7" t="s">
        <v>85</v>
      </c>
      <c r="F7" t="s">
        <v>84</v>
      </c>
      <c r="G7" t="s">
        <v>85</v>
      </c>
      <c r="H7" t="s">
        <v>85</v>
      </c>
      <c r="I7" t="s">
        <v>84</v>
      </c>
      <c r="J7" t="s">
        <v>85</v>
      </c>
      <c r="K7" t="s">
        <v>85</v>
      </c>
    </row>
    <row r="8" spans="1:11" x14ac:dyDescent="0.2">
      <c r="A8" s="2" t="s">
        <v>57</v>
      </c>
      <c r="B8" t="s">
        <v>86</v>
      </c>
      <c r="C8" t="s">
        <v>84</v>
      </c>
      <c r="D8" t="s">
        <v>85</v>
      </c>
      <c r="E8" t="s">
        <v>85</v>
      </c>
      <c r="F8" t="s">
        <v>84</v>
      </c>
      <c r="G8" t="s">
        <v>85</v>
      </c>
      <c r="H8" t="s">
        <v>85</v>
      </c>
      <c r="I8" t="s">
        <v>84</v>
      </c>
      <c r="J8" t="s">
        <v>85</v>
      </c>
      <c r="K8" t="s">
        <v>85</v>
      </c>
    </row>
    <row r="9" spans="1:11" x14ac:dyDescent="0.2">
      <c r="A9" s="2" t="s">
        <v>59</v>
      </c>
      <c r="B9" t="s">
        <v>86</v>
      </c>
      <c r="C9" t="s">
        <v>84</v>
      </c>
      <c r="D9" t="s">
        <v>84</v>
      </c>
      <c r="E9" t="s">
        <v>84</v>
      </c>
      <c r="F9" t="s">
        <v>84</v>
      </c>
      <c r="G9" t="s">
        <v>85</v>
      </c>
      <c r="H9" t="s">
        <v>84</v>
      </c>
      <c r="I9" t="s">
        <v>32</v>
      </c>
      <c r="J9" t="s">
        <v>32</v>
      </c>
      <c r="K9" t="s">
        <v>32</v>
      </c>
    </row>
    <row r="10" spans="1:11" x14ac:dyDescent="0.2">
      <c r="A10" s="2" t="s">
        <v>61</v>
      </c>
      <c r="B10" t="s">
        <v>65</v>
      </c>
      <c r="C10" t="s">
        <v>85</v>
      </c>
      <c r="D10" t="s">
        <v>85</v>
      </c>
      <c r="E10" t="s">
        <v>85</v>
      </c>
      <c r="F10" t="s">
        <v>85</v>
      </c>
      <c r="G10" t="s">
        <v>85</v>
      </c>
      <c r="H10" t="s">
        <v>85</v>
      </c>
      <c r="I10" t="s">
        <v>85</v>
      </c>
      <c r="J10" t="s">
        <v>85</v>
      </c>
      <c r="K10" t="s">
        <v>85</v>
      </c>
    </row>
    <row r="11" spans="1:11" x14ac:dyDescent="0.2">
      <c r="A11" s="2" t="s">
        <v>66</v>
      </c>
      <c r="B11" t="s">
        <v>65</v>
      </c>
      <c r="C11" t="s">
        <v>85</v>
      </c>
      <c r="D11" t="s">
        <v>85</v>
      </c>
      <c r="E11" t="s">
        <v>85</v>
      </c>
      <c r="F11" t="s">
        <v>85</v>
      </c>
      <c r="G11" t="s">
        <v>85</v>
      </c>
      <c r="H11" t="s">
        <v>85</v>
      </c>
      <c r="I11" t="s">
        <v>85</v>
      </c>
      <c r="J11" t="s">
        <v>85</v>
      </c>
      <c r="K11" t="s">
        <v>85</v>
      </c>
    </row>
    <row r="12" spans="1:11" x14ac:dyDescent="0.2">
      <c r="A12" s="2" t="s">
        <v>68</v>
      </c>
      <c r="B12" t="s">
        <v>86</v>
      </c>
      <c r="C12" t="s">
        <v>85</v>
      </c>
      <c r="D12" t="s">
        <v>85</v>
      </c>
      <c r="E12" t="s">
        <v>85</v>
      </c>
      <c r="F12" t="s">
        <v>85</v>
      </c>
      <c r="G12" t="s">
        <v>85</v>
      </c>
      <c r="H12" t="s">
        <v>85</v>
      </c>
      <c r="I12" t="s">
        <v>32</v>
      </c>
      <c r="J12" t="s">
        <v>32</v>
      </c>
      <c r="K12" t="s">
        <v>32</v>
      </c>
    </row>
    <row r="13" spans="1:11" ht="16" x14ac:dyDescent="0.2">
      <c r="A13" s="3" t="s">
        <v>72</v>
      </c>
      <c r="B13" t="s">
        <v>86</v>
      </c>
      <c r="C13" t="s">
        <v>85</v>
      </c>
      <c r="D13" t="s">
        <v>85</v>
      </c>
      <c r="E13" t="s">
        <v>85</v>
      </c>
      <c r="F13" t="s">
        <v>85</v>
      </c>
      <c r="G13" t="s">
        <v>85</v>
      </c>
      <c r="H13" t="s">
        <v>85</v>
      </c>
      <c r="I13" t="s">
        <v>85</v>
      </c>
      <c r="J13" t="s">
        <v>85</v>
      </c>
      <c r="K13" t="s">
        <v>85</v>
      </c>
    </row>
    <row r="14" spans="1:11" x14ac:dyDescent="0.2">
      <c r="A14" s="2" t="s">
        <v>76</v>
      </c>
      <c r="B14" t="s">
        <v>65</v>
      </c>
      <c r="C14" t="s">
        <v>84</v>
      </c>
      <c r="D14" t="s">
        <v>85</v>
      </c>
      <c r="E14" t="s">
        <v>85</v>
      </c>
      <c r="F14" t="s">
        <v>84</v>
      </c>
      <c r="G14" t="s">
        <v>85</v>
      </c>
      <c r="H14" t="s">
        <v>85</v>
      </c>
      <c r="I14" t="s">
        <v>32</v>
      </c>
      <c r="J14" t="s">
        <v>32</v>
      </c>
      <c r="K14" t="s">
        <v>32</v>
      </c>
    </row>
    <row r="15" spans="1:11" x14ac:dyDescent="0.2">
      <c r="A15" s="2" t="s">
        <v>78</v>
      </c>
      <c r="B15" t="s">
        <v>86</v>
      </c>
      <c r="C15" t="s">
        <v>85</v>
      </c>
      <c r="D15" t="s">
        <v>85</v>
      </c>
      <c r="E15" t="s">
        <v>85</v>
      </c>
      <c r="F15" t="s">
        <v>85</v>
      </c>
      <c r="G15" t="s">
        <v>85</v>
      </c>
      <c r="H15" t="s">
        <v>85</v>
      </c>
      <c r="I15" t="s">
        <v>85</v>
      </c>
      <c r="J15" t="s">
        <v>85</v>
      </c>
      <c r="K15" t="s">
        <v>108</v>
      </c>
    </row>
    <row r="17" spans="1:11" x14ac:dyDescent="0.2">
      <c r="B17" s="12" t="s">
        <v>118</v>
      </c>
      <c r="C17">
        <f>COUNTIF(C2:C15,"Yes")</f>
        <v>5</v>
      </c>
      <c r="D17">
        <f t="shared" ref="D17:K17" si="0">COUNTIF(D2:D15,"Yes")</f>
        <v>10</v>
      </c>
      <c r="E17">
        <f t="shared" si="0"/>
        <v>11</v>
      </c>
      <c r="F17">
        <f t="shared" si="0"/>
        <v>7</v>
      </c>
      <c r="G17">
        <f t="shared" si="0"/>
        <v>12</v>
      </c>
      <c r="H17">
        <f t="shared" si="0"/>
        <v>11</v>
      </c>
      <c r="I17">
        <f t="shared" si="0"/>
        <v>4</v>
      </c>
      <c r="J17">
        <f t="shared" si="0"/>
        <v>8</v>
      </c>
      <c r="K17">
        <f t="shared" si="0"/>
        <v>6</v>
      </c>
    </row>
    <row r="18" spans="1:11" x14ac:dyDescent="0.2">
      <c r="B18" s="12" t="s">
        <v>119</v>
      </c>
      <c r="C18">
        <f>COUNTIF(C2:C15, "&lt;&gt;N/A")</f>
        <v>14</v>
      </c>
      <c r="D18">
        <f t="shared" ref="D18:K18" si="1">COUNTIF(D2:D15, "&lt;&gt;N/A")</f>
        <v>14</v>
      </c>
      <c r="E18">
        <f t="shared" si="1"/>
        <v>14</v>
      </c>
      <c r="F18">
        <f t="shared" si="1"/>
        <v>14</v>
      </c>
      <c r="G18">
        <f t="shared" si="1"/>
        <v>14</v>
      </c>
      <c r="H18">
        <f t="shared" si="1"/>
        <v>14</v>
      </c>
      <c r="I18">
        <f t="shared" si="1"/>
        <v>9</v>
      </c>
      <c r="J18">
        <f t="shared" si="1"/>
        <v>9</v>
      </c>
      <c r="K18">
        <f t="shared" si="1"/>
        <v>9</v>
      </c>
    </row>
    <row r="19" spans="1:11" x14ac:dyDescent="0.2">
      <c r="B19" s="12" t="s">
        <v>117</v>
      </c>
      <c r="C19" s="16">
        <f>C17/C18</f>
        <v>0.35714285714285715</v>
      </c>
      <c r="D19" s="16">
        <f>D17/D18</f>
        <v>0.7142857142857143</v>
      </c>
      <c r="E19" s="16">
        <f t="shared" ref="E19:K19" si="2">E17/E18</f>
        <v>0.7857142857142857</v>
      </c>
      <c r="F19" s="16">
        <f t="shared" si="2"/>
        <v>0.5</v>
      </c>
      <c r="G19" s="16">
        <f t="shared" si="2"/>
        <v>0.8571428571428571</v>
      </c>
      <c r="H19" s="16">
        <f t="shared" si="2"/>
        <v>0.7857142857142857</v>
      </c>
      <c r="I19" s="16">
        <f t="shared" si="2"/>
        <v>0.44444444444444442</v>
      </c>
      <c r="J19" s="16">
        <f t="shared" si="2"/>
        <v>0.88888888888888884</v>
      </c>
      <c r="K19" s="16">
        <f t="shared" si="2"/>
        <v>0.66666666666666663</v>
      </c>
    </row>
    <row r="30" spans="1:11" x14ac:dyDescent="0.2">
      <c r="A30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1080286-16c2-4fff-b1a4-19cdb357977b">
      <Terms xmlns="http://schemas.microsoft.com/office/infopath/2007/PartnerControls"/>
    </lcf76f155ced4ddcb4097134ff3c332f>
    <TaxCatchAll xmlns="1cd42bf6-46eb-448f-ad3d-668e7e98597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CA467B83679C4AA43A9CBBF0694CAF" ma:contentTypeVersion="10" ma:contentTypeDescription="Create a new document." ma:contentTypeScope="" ma:versionID="b25328591d2dff224790b2a0fcfefcd4">
  <xsd:schema xmlns:xsd="http://www.w3.org/2001/XMLSchema" xmlns:xs="http://www.w3.org/2001/XMLSchema" xmlns:p="http://schemas.microsoft.com/office/2006/metadata/properties" xmlns:ns2="11080286-16c2-4fff-b1a4-19cdb357977b" xmlns:ns3="1cd42bf6-46eb-448f-ad3d-668e7e98597d" targetNamespace="http://schemas.microsoft.com/office/2006/metadata/properties" ma:root="true" ma:fieldsID="309390ecd0ac3fc958b4a6d37f848e73" ns2:_="" ns3:_="">
    <xsd:import namespace="11080286-16c2-4fff-b1a4-19cdb357977b"/>
    <xsd:import namespace="1cd42bf6-46eb-448f-ad3d-668e7e9859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080286-16c2-4fff-b1a4-19cdb35797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22a7627-7cfc-42d1-aefa-ed74fb1858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42bf6-46eb-448f-ad3d-668e7e98597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ae1f601-a289-482d-8779-874f64f34ae0}" ma:internalName="TaxCatchAll" ma:showField="CatchAllData" ma:web="1cd42bf6-46eb-448f-ad3d-668e7e9859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409EAE-A58A-4B94-A593-15DFC918CB42}">
  <ds:schemaRefs>
    <ds:schemaRef ds:uri="http://schemas.microsoft.com/office/2006/metadata/properties"/>
    <ds:schemaRef ds:uri="http://schemas.microsoft.com/office/infopath/2007/PartnerControls"/>
    <ds:schemaRef ds:uri="11080286-16c2-4fff-b1a4-19cdb357977b"/>
    <ds:schemaRef ds:uri="1cd42bf6-46eb-448f-ad3d-668e7e98597d"/>
  </ds:schemaRefs>
</ds:datastoreItem>
</file>

<file path=customXml/itemProps2.xml><?xml version="1.0" encoding="utf-8"?>
<ds:datastoreItem xmlns:ds="http://schemas.openxmlformats.org/officeDocument/2006/customXml" ds:itemID="{7D6DF4F9-22D0-4F75-A1A9-8ED542EFB1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080286-16c2-4fff-b1a4-19cdb357977b"/>
    <ds:schemaRef ds:uri="1cd42bf6-46eb-448f-ad3d-668e7e9859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4119142-5D15-4F94-AD69-B8083BCC17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Bińkowski Jan</dc:creator>
  <cp:keywords/>
  <dc:description/>
  <cp:lastModifiedBy>Bińkowski Jan</cp:lastModifiedBy>
  <cp:revision/>
  <dcterms:created xsi:type="dcterms:W3CDTF">2026-03-22T20:09:51Z</dcterms:created>
  <dcterms:modified xsi:type="dcterms:W3CDTF">2026-10-13T13:36:07Z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0x01010024CA467B83679C4AA43A9CBBF0694CAF</vt:lpwstr>
  </property>
  <property fmtid="{D5CDD505-2E9C-101B-9397-08002B2CF9AE}" pid="3" name="MediaServiceImageTags">
    <vt:lpwstr/>
  </property>
</Properties>
</file>