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publication_info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86062208763f4665"/><Relationship Id="rIdPublicationCore" Type="http://schemas.openxmlformats.org/package/2006/relationships/metadata/core-properties" Target="docProps/core.xml"/><Relationship Id="rIdPublicationApp" Type="http://schemas.openxmlformats.org/officeDocument/2006/relationships/extended-properties" Target="docProps/app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blication_Info" sheetId="12" state="visible" r:id="rIdPublicationInfo"/>
    <x:sheet xmlns:r="http://schemas.openxmlformats.org/officeDocument/2006/relationships" name="Summary" sheetId="1" r:id="Rf7263d4945cb4987"/>
    <x:sheet xmlns:r="http://schemas.openxmlformats.org/officeDocument/2006/relationships" name="Complete_Codebook" sheetId="2" r:id="R4df817296e514411"/>
    <x:sheet xmlns:r="http://schemas.openxmlformats.org/officeDocument/2006/relationships" name="Glossary" sheetId="3" r:id="R0bbab298ca584e1a"/>
    <x:sheet xmlns:r="http://schemas.openxmlformats.org/officeDocument/2006/relationships" name="Causal_Classes" sheetId="4" r:id="R60fdeaaca51f44b3"/>
    <x:sheet xmlns:r="http://schemas.openxmlformats.org/officeDocument/2006/relationships" name="Incident_Mappings" sheetId="5" r:id="R5221415a381c4ee1"/>
    <x:sheet xmlns:r="http://schemas.openxmlformats.org/officeDocument/2006/relationships" name="Boundary_Cases" sheetId="6" r:id="R3d326326ffa04d28"/>
    <x:sheet xmlns:r="http://schemas.openxmlformats.org/officeDocument/2006/relationships" name="Facet_Index" sheetId="7" r:id="R652865096e3f4f24"/>
    <x:sheet xmlns:r="http://schemas.openxmlformats.org/officeDocument/2006/relationships" name="Method" sheetId="8" r:id="R992b1b8966714321"/>
    <x:sheet xmlns:r="http://schemas.openxmlformats.org/officeDocument/2006/relationships" name="Relation_Profile" sheetId="9" r:id="Rf6441195c0f34b7e"/>
    <x:sheet xmlns:r="http://schemas.openxmlformats.org/officeDocument/2006/relationships" name="Competency_Questions" sheetId="10" r:id="Rb721ce66a77d44c6"/>
    <x:sheet xmlns:r="http://schemas.openxmlformats.org/officeDocument/2006/relationships" name="Version_History" sheetId="11" r:id="R64d8eb754e2d42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7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7365D"/>
      <x:name val="Carlito"/>
    </x:font>
    <x:font>
      <x:b/>
      <x:sz val="10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b/>
      <x:sz val="11"/>
      <x:color rgb="FF375623"/>
      <x:name val="Carlito"/>
    </x:font>
    <x:font>
      <x:sz val="11"/>
      <x:color rgb="FF7F6000"/>
      <x:name val="Carlito"/>
    </x:font>
    <x:font>
      <x:b/>
      <x:sz val="16"/>
      <x:color rgb="FFFFFFFF"/>
      <x:name val="Carlito"/>
    </x:font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  <x:font>
      <x:sz val="11"/>
      <x:name val="Carlito"/>
    </x:font>
    <x:font>
      <x:sz val="11"/>
      <x:color rgb="FF172B4D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</x:fonts>
  <x:fills count="1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none"/>
    </x:fill>
    <x:fill>
      <x:patternFill patternType="gray125"/>
    </x:fill>
    <x:fill>
      <x:patternFill patternType="none"/>
    </x:fill>
    <x:fill>
      <x:patternFill patternType="gray125"/>
    </x:fill>
  </x:fills>
  <x:borders count="6">
    <x:border/>
    <x:border/>
    <x:border>
      <x:left/>
      <x:right/>
      <x:top/>
      <x:bottom/>
      <x:diagonal/>
    </x:border>
    <x:border>
      <x:left/>
      <x:right/>
      <x:top/>
      <x:bottom style="thin">
        <x:color rgb="FFAFC1D3"/>
      </x:bottom>
      <x:diagonal/>
    </x:border>
    <x:border>
      <x:left/>
      <x:right/>
      <x:top/>
      <x:bottom/>
      <x:diagonal/>
    </x:border>
    <x:border>
      <x:left/>
      <x:right/>
      <x:top/>
      <x:bottom style="thin">
        <x:color rgb="FFAFC1D3"/>
      </x:bottom>
      <x:diagonal/>
    </x:border>
  </x:borders>
  <x:cellStyleXfs count="3">
    <x:xf numFmtId="0" fontId="0" fillId="0" borderId="0"/>
    <x:xf numFmtId="0" fontId="9" fillId="12" borderId="2"/>
    <x:xf numFmtId="0" fontId="13" fillId="14" borderId="4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5" fillId="8" borderId="0" xfId="0" applyNumberFormat="1" applyFont="1" applyFill="1" applyBorder="1" applyAlignment="1">
      <x:alignment horizontal="center" wrapText="1"/>
    </x:xf>
    <x:xf numFmtId="0" fontId="5" fillId="8" borderId="0" xfId="0" applyNumberFormat="1" applyFont="1" applyFill="1" applyBorder="1" applyAlignment="1">
      <x:alignment horizontal="center" vertical="center" wrapText="1"/>
    </x:xf>
    <x:xf numFmtId="0" fontId="5" fillId="8" borderId="0" xfId="0" applyNumberFormat="1" applyFont="1" applyFill="1" applyBorder="1" applyAlignment="1">
      <x:alignment horizontal="center"/>
    </x:xf>
    <x:xf numFmtId="0" fontId="5" fillId="8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2" fillId="10" borderId="0" xfId="0" applyNumberFormat="1" applyFont="1" applyFill="1" applyBorder="1" applyAlignment="1">
      <x:alignment vertical="center" wrapText="1"/>
    </x:xf>
    <x:xf numFmtId="0" fontId="2" fillId="10" borderId="0" xfId="0" applyNumberFormat="1" applyFont="1" applyFill="1" applyBorder="1" applyAlignment="1">
      <x:alignment horizontal="left" vertical="center" wrapText="1"/>
    </x:xf>
    <x:xf numFmtId="0" fontId="3" fillId="11" borderId="0" xfId="0" applyNumberFormat="1" applyFont="1" applyFill="1" applyBorder="1" applyAlignment="1">
      <x:alignment horizontal="center" vertical="center" wrapText="1"/>
    </x:xf>
    <x:xf numFmtId="0" fontId="5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horizontal="center" wrapText="1"/>
    </x:xf>
    <x:xf numFmtId="0" fontId="5" fillId="11" borderId="0" xfId="0" applyNumberFormat="1" applyFont="1" applyFill="1" applyBorder="1" applyAlignment="1">
      <x:alignment horizontal="center" vertical="center" wrapText="1"/>
    </x:xf>
    <x:xf numFmtId="0" fontId="6" fillId="6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9" fillId="12" borderId="2" xfId="1"/>
    <x:xf numFmtId="0" fontId="10" fillId="12" borderId="2" xfId="1" applyNumberFormat="1" applyFont="1" applyFill="1" applyBorder="1"/>
    <x:xf numFmtId="0" fontId="10" fillId="12" borderId="2" xfId="1" applyNumberFormat="1" applyFont="1" applyFill="1" applyBorder="1" applyAlignment="1">
      <x:alignment vertical="top"/>
    </x:xf>
    <x:xf numFmtId="0" fontId="11" fillId="12" borderId="2" xfId="1" applyNumberFormat="1" applyFont="1" applyFill="1" applyBorder="1" applyAlignment="1">
      <x:alignment vertical="top"/>
    </x:xf>
    <x:xf numFmtId="0" fontId="10" fillId="12" borderId="3" xfId="1" applyNumberFormat="1" applyFont="1" applyFill="1" applyBorder="1" applyAlignment="1">
      <x:alignment vertical="top"/>
    </x:xf>
    <x:xf numFmtId="0" fontId="12" fillId="12" borderId="2" xfId="1" applyNumberFormat="1" applyFont="1" applyFill="1" applyBorder="1" applyAlignment="1">
      <x:alignment vertical="top"/>
    </x:xf>
    <x:xf numFmtId="0" fontId="10" fillId="12" borderId="2" xfId="1" applyNumberFormat="1" applyFont="1" applyFill="1" applyBorder="1" applyAlignment="1">
      <x:alignment vertical="top" wrapText="1"/>
    </x:xf>
    <x:xf numFmtId="0" fontId="13" fillId="14" borderId="4" xfId="2"/>
    <x:xf numFmtId="0" fontId="14" fillId="14" borderId="4" xfId="2" applyNumberFormat="1" applyFont="1" applyFill="1" applyBorder="1"/>
    <x:xf numFmtId="0" fontId="14" fillId="14" borderId="4" xfId="2" applyNumberFormat="1" applyFont="1" applyFill="1" applyBorder="1" applyAlignment="1">
      <x:alignment vertical="top"/>
    </x:xf>
    <x:xf numFmtId="0" fontId="15" fillId="14" borderId="4" xfId="2" applyNumberFormat="1" applyFont="1" applyFill="1" applyBorder="1" applyAlignment="1">
      <x:alignment vertical="top"/>
    </x:xf>
    <x:xf numFmtId="0" fontId="14" fillId="14" borderId="5" xfId="2" applyNumberFormat="1" applyFont="1" applyFill="1" applyBorder="1" applyAlignment="1">
      <x:alignment vertical="top"/>
    </x:xf>
    <x:xf numFmtId="0" fontId="16" fillId="14" borderId="4" xfId="2" applyNumberFormat="1" applyFont="1" applyFill="1" applyBorder="1" applyAlignment="1">
      <x:alignment vertical="top"/>
    </x:xf>
    <x:xf numFmtId="0" fontId="14" fillId="14" borderId="4" xfId="2" applyNumberFormat="1" applyFont="1" applyFill="1" applyBorder="1" applyAlignment="1">
      <x:alignment vertical="top" wrapText="1"/>
    </x:xf>
    <x:xf numFmtId="0" fontId="16" fillId="14" borderId="5" xfId="2" applyNumberFormat="1" applyFont="1" applyFill="1" applyBorder="1" applyAlignment="1">
      <x:alignment vertical="top"/>
    </x:xf>
  </x:cellXfs>
  <x:cellStyles count="1">
    <x:cellStyle name="Normal" xfId="0"/>
  </x:cellStyles>
  <x:dxfs count="4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a7166aad7fd9405f"/><Relationship Type="http://schemas.openxmlformats.org/officeDocument/2006/relationships/theme" Target="/xl/theme/theme1.xml" Id="R896b3b63f7fb4f77"/><Relationship Type="http://schemas.openxmlformats.org/officeDocument/2006/relationships/sharedStrings" Target="/xl/sharedStrings.xml" Id="Rd895094727b7470f"/><Relationship Type="http://schemas.openxmlformats.org/officeDocument/2006/relationships/worksheet" Target="/xl/worksheets/sheet1.xml" Id="Rf7263d4945cb4987"/><Relationship Type="http://schemas.openxmlformats.org/officeDocument/2006/relationships/worksheet" Target="/xl/worksheets/sheet2.xml" Id="R4df817296e514411"/><Relationship Type="http://schemas.openxmlformats.org/officeDocument/2006/relationships/worksheet" Target="/xl/worksheets/sheet3.xml" Id="R0bbab298ca584e1a"/><Relationship Type="http://schemas.openxmlformats.org/officeDocument/2006/relationships/worksheet" Target="/xl/worksheets/sheet4.xml" Id="R60fdeaaca51f44b3"/><Relationship Type="http://schemas.openxmlformats.org/officeDocument/2006/relationships/worksheet" Target="/xl/worksheets/sheet5.xml" Id="R5221415a381c4ee1"/><Relationship Type="http://schemas.openxmlformats.org/officeDocument/2006/relationships/worksheet" Target="/xl/worksheets/sheet6.xml" Id="R3d326326ffa04d28"/><Relationship Type="http://schemas.openxmlformats.org/officeDocument/2006/relationships/worksheet" Target="/xl/worksheets/sheet7.xml" Id="R652865096e3f4f24"/><Relationship Type="http://schemas.openxmlformats.org/officeDocument/2006/relationships/worksheet" Target="/xl/worksheets/sheet8.xml" Id="R992b1b8966714321"/><Relationship Type="http://schemas.openxmlformats.org/officeDocument/2006/relationships/worksheet" Target="/xl/worksheets/sheet9.xml" Id="Rf6441195c0f34b7e"/><Relationship Type="http://schemas.openxmlformats.org/officeDocument/2006/relationships/worksheet" Target="/xl/worksheets/sheet10.xml" Id="Rb721ce66a77d44c6"/><Relationship Type="http://schemas.openxmlformats.org/officeDocument/2006/relationships/worksheet" Target="/xl/worksheets/sheet11.xml" Id="R64d8eb754e2d422d"/><Relationship Id="rIdPublicationInfo" Type="http://schemas.openxmlformats.org/officeDocument/2006/relationships/worksheet" Target="worksheets/publication_info.xml"/></Relationships>
</file>

<file path=xl/tables/table1.xml><?xml version="1.0" encoding="utf-8"?>
<x:table xmlns:x="http://schemas.openxmlformats.org/spreadsheetml/2006/main" id="1" name="FCAIROCodebook" displayName="FCAIROCodebook" ref="A1:S222" headerRowCount="1">
  <x:tableColumns count="19">
    <x:tableColumn id="1" name="Category_ID"/>
    <x:tableColumn id="2" name="Facet"/>
    <x:tableColumn id="3" name="Parent_ID"/>
    <x:tableColumn id="4" name="Preferred_Label"/>
    <x:tableColumn id="5" name="Definition"/>
    <x:tableColumn id="6" name="Ontological_Role"/>
    <x:tableColumn id="7" name="Inclusion_Rules"/>
    <x:tableColumn id="8" name="Exclusion_Rules"/>
    <x:tableColumn id="9" name="Positive_Example"/>
    <x:tableColumn id="10" name="Counterexample"/>
    <x:tableColumn id="11" name="Known_Overlaps"/>
    <x:tableColumn id="12" name="Synonyms"/>
    <x:tableColumn id="13" name="Related_IDs"/>
    <x:tableColumn id="14" name="Applicable_Levels"/>
    <x:tableColumn id="15" name="Lifecycle_Phases"/>
    <x:tableColumn id="16" name="Control_Implications"/>
    <x:tableColumn id="17" name="Evidence_Requirements"/>
    <x:tableColumn id="18" name="Status"/>
    <x:tableColumn id="19" name="Version"/>
  </x:tableColumns>
  <x:tableStyleInfo name="TableStyleMedium2" showRowStripes="1"/>
</x:table>
</file>

<file path=xl/tables/table2.xml><?xml version="1.0" encoding="utf-8"?>
<x:table xmlns:x="http://schemas.openxmlformats.org/spreadsheetml/2006/main" id="2" name="FCAIROGlossary" displayName="FCAIROGlossary" ref="A1:F34" headerRowCount="1">
  <x:tableColumns count="6">
    <x:tableColumn id="1" name="Term_ID"/>
    <x:tableColumn id="2" name="Preferred_Term"/>
    <x:tableColumn id="3" name="Operational_Definition"/>
    <x:tableColumn id="4" name="Compatibility_and_Limitations"/>
    <x:tableColumn id="5" name="Taxonomy"/>
    <x:tableColumn id="6" name="Version"/>
  </x:tableColumns>
  <x:tableStyleInfo name="TableStyleMedium2" showRowStripes="1"/>
</x:table>
</file>

<file path=xl/tables/table3.xml><?xml version="1.0" encoding="utf-8"?>
<x:table xmlns:x="http://schemas.openxmlformats.org/spreadsheetml/2006/main" id="3" name="FCAIROCausal" displayName="FCAIROCausal" ref="A1:S87" headerRowCount="1">
  <x:tableColumns count="19">
    <x:tableColumn id="1" name="Category_ID"/>
    <x:tableColumn id="2" name="Facet"/>
    <x:tableColumn id="3" name="Parent_ID"/>
    <x:tableColumn id="4" name="Preferred_Label"/>
    <x:tableColumn id="5" name="Definition"/>
    <x:tableColumn id="6" name="Ontological_Role"/>
    <x:tableColumn id="7" name="Inclusion_Rules"/>
    <x:tableColumn id="8" name="Exclusion_Rules"/>
    <x:tableColumn id="9" name="Positive_Example"/>
    <x:tableColumn id="10" name="Counterexample"/>
    <x:tableColumn id="11" name="Known_Overlaps"/>
    <x:tableColumn id="12" name="Synonyms"/>
    <x:tableColumn id="13" name="Related_IDs"/>
    <x:tableColumn id="14" name="Applicable_Levels"/>
    <x:tableColumn id="15" name="Lifecycle_Phases"/>
    <x:tableColumn id="16" name="Control_Implications"/>
    <x:tableColumn id="17" name="Evidence_Requirements"/>
    <x:tableColumn id="18" name="Status"/>
    <x:tableColumn id="19" name="Version"/>
  </x:tableColumns>
  <x:tableStyleInfo name="TableStyleMedium2" showRowStripes="1"/>
</x:table>
</file>

<file path=xl/tables/table4.xml><?xml version="1.0" encoding="utf-8"?>
<x:table xmlns:x="http://schemas.openxmlformats.org/spreadsheetml/2006/main" id="13" name="FCAIROIncidentMappings" displayName="FCAIROIncidentMappings" ref="A1:L25" headerRowCount="1" totalsRowCount="0" totalsRowShown="0">
  <x:autoFilter ref="A1:L25"/>
  <x:tableColumns count="12">
    <x:tableColumn id="1" name="Case_ID"/>
    <x:tableColumn id="2" name="Event_or_case"/>
    <x:tableColumn id="3" name="Primary_Causal_Class"/>
    <x:tableColumn id="4" name="All_Causal_Classes"/>
    <x:tableColumn id="5" name="Class_Count"/>
    <x:tableColumn id="6" name="Causal_Confidence"/>
    <x:tableColumn id="7" name="Narrative_Reconstruction_Note"/>
    <x:tableColumn id="8" name="System_Level_Text"/>
    <x:tableColumn id="9" name="Lifecycle_Phase_Text"/>
    <x:tableColumn id="10" name="Harm_Text"/>
    <x:tableColumn id="11" name="Evidence_Quality"/>
    <x:tableColumn id="12" name="Primary_Source_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14" name="FCAIROBoundaryCases" displayName="FCAIROBoundaryCases" ref="A1:H21" headerRowCount="1" totalsRowCount="0" totalsRowShown="0">
  <x:autoFilter ref="A1:H21"/>
  <x:tableColumns count="8">
    <x:tableColumn id="1" name="Case_ID"/>
    <x:tableColumn id="2" name="Scenario"/>
    <x:tableColumn id="3" name="Boundary_or_Negative"/>
    <x:tableColumn id="4" name="Expected_Coding"/>
    <x:tableColumn id="5" name="Excluded_Coding"/>
    <x:tableColumn id="6" name="Conceptual_Resolution"/>
    <x:tableColumn id="7" name="Rationale"/>
    <x:tableColumn id="8" name="Evidence_or_Exampl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FCAIROFacetIndex" displayName="FCAIROFacetIndex" ref="A1:F15" headerRowCount="1">
  <x:tableColumns count="6">
    <x:tableColumn id="1" name="Facet_ID"/>
    <x:tableColumn id="2" name="Facet_Label"/>
    <x:tableColumn id="3" name="Definition"/>
    <x:tableColumn id="4" name="Category_Count"/>
    <x:tableColumn id="5" name="Role"/>
    <x:tableColumn id="6" name="Mandatory_in_Incident_Coding"/>
  </x:tableColumns>
  <x:tableStyleInfo name="TableStyleMedium2" showRowStripes="1"/>
</x:table>
</file>

<file path=xl/tables/table7.xml><?xml version="1.0" encoding="utf-8"?>
<x:table xmlns:x="http://schemas.openxmlformats.org/spreadsheetml/2006/main" id="11" name="FCAIROMethod" displayName="FCAIROMethod" ref="A1:B14" headerRowCount="1" totalsRowCount="0" totalsRowShown="0">
  <x:autoFilter ref="A1:B14"/>
  <x:tableColumns count="2">
    <x:tableColumn id="1" name="Item"/>
    <x:tableColumn id="2" name="Valu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FCAIRORelationProfile" displayName="FCAIRORelationProfile" ref="A1:E16" headerRowCount="1">
  <x:tableColumns count="5">
    <x:tableColumn id="1" name="Relation_ID"/>
    <x:tableColumn id="2" name="Preferred_Label"/>
    <x:tableColumn id="3" name="Domain"/>
    <x:tableColumn id="4" name="Range"/>
    <x:tableColumn id="5" name="Operational meaning"/>
  </x:tableColumns>
  <x:tableStyleInfo name="TableStyleMedium2" showRowStripes="1"/>
</x:table>
</file>

<file path=xl/tables/table9.xml><?xml version="1.0" encoding="utf-8"?>
<x:table xmlns:x="http://schemas.openxmlformats.org/spreadsheetml/2006/main" id="9" name="FCAIROCompetencyQuestions" displayName="FCAIROCompetencyQuestions" ref="A1:B16" headerRowCount="1">
  <x:tableColumns count="2">
    <x:tableColumn id="1" name="CQ_ID"/>
    <x:tableColumn id="2" name="Competency question"/>
  </x:tableColumns>
  <x:tableStyleInfo name="TableStyleMedium2" showRowStripes="1"/>
</x:table>
</file>

<file path=xl/tables/table10.xml><?xml version="1.0" encoding="utf-8"?>
<x:table xmlns:x="http://schemas.openxmlformats.org/spreadsheetml/2006/main" id="12" name="FCAIROVersionHistory" displayName="FCAIROVersionHistory" ref="A1:F5" headerRowCount="1" totalsRowCount="0" totalsRowShown="0">
  <x:autoFilter ref="A1:F5"/>
  <x:tableColumns count="6">
    <x:tableColumn id="1" name="Version"/>
    <x:tableColumn id="2" name="Date"/>
    <x:tableColumn id="3" name="Material evidence cutoff"/>
    <x:tableColumn id="4" name="Change"/>
    <x:tableColumn id="5" name="ID stability"/>
    <x:tableColumn id="6" name="Epistemic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FCAIRO">
  <a:themeElements>
    <a:clrScheme name="FCAIR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CAIRO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FCAIRO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578e9ea1414e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2f7299146b44e6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622faaaa9e8408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5a5dd03803d4c7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945f42b853e3492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45451c629f7c4f2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d88b58fdf29c43c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39f6e8452cd402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66afbb3b9f0947c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41cac69160e5483d" /></Relationships>
</file>

<file path=xl/worksheets/publication_info.xml><?xml version="1.0" encoding="utf-8"?>
<x:worksheet xmlns:x="http://schemas.openxmlformats.org/spreadsheetml/2006/main">
  <x:sheetPr>
    <x:tabColor rgb="FF24466B"/>
  </x:sheetPr>
  <x:sheetViews>
    <x:sheetView showGridLines="0" workbookViewId="0"/>
  </x:sheetViews>
  <x:sheetFormatPr defaultRowHeight="15"/>
  <x:cols>
    <x:col min="1" max="1" width="29" hidden="0" customWidth="1"/>
    <x:col min="2" max="2" width="109" hidden="0" customWidth="1"/>
  </x:cols>
  <x:sheetData>
    <x:row r="1" ht="14" customHeight="1">
      <x:c r="A1" s="91"/>
      <x:c r="B1" s="91"/>
    </x:row>
    <x:row r="2" ht="29" customHeight="1">
      <x:c r="A2" s="92" t="str">
        <x:v>Publication information</x:v>
      </x:c>
      <x:c r="B2" s="91"/>
    </x:row>
    <x:row r="3" ht="9" customHeight="1">
      <x:c r="A3" s="93"/>
      <x:c r="B3" s="93"/>
    </x:row>
    <x:row r="4" ht="26" customHeight="1">
      <x:c r="A4" s="94" t="str">
        <x:v>Resource</x:v>
      </x:c>
      <x:c r="B4" s="95" t="str">
        <x:v>Online Resource 2: Codebook</x:v>
      </x:c>
    </x:row>
    <x:row r="5" ht="58" customHeight="1">
      <x:c r="A5" s="94" t="str">
        <x:v>Article</x:v>
      </x:c>
      <x:c r="B5" s="95" t="str">
        <x:v>Sources of Risk in AI Systems Revisited: FCAIR-O, a Faceted Causal Framework and Lightweight Ontology for Risk Management and Assurance</x:v>
      </x:c>
    </x:row>
    <x:row r="6" ht="26" customHeight="1">
      <x:c r="A6" s="94" t="str">
        <x:v>Journal</x:v>
      </x:c>
      <x:c r="B6" s="95" t="str">
        <x:v>Artificial Intelligence Review</x:v>
      </x:c>
    </x:row>
    <x:row r="7" ht="26" customHeight="1">
      <x:c r="A7" s="94" t="str">
        <x:v>Authors</x:v>
      </x:c>
      <x:c r="B7" s="95" t="str">
        <x:v>Moritz Schneider; André Steimers</x:v>
      </x:c>
    </x:row>
    <x:row r="8" ht="26" customHeight="1">
      <x:c r="A8" s="94" t="str">
        <x:v>Release</x:v>
      </x:c>
      <x:c r="B8" s="95" t="str">
        <x:v>FCAIR-O v1.2.1</x:v>
      </x:c>
    </x:row>
    <x:row r="9" ht="26" customHeight="1">
      <x:c r="A9" s="94" t="str">
        <x:v>Preparation date</x:v>
      </x:c>
      <x:c r="B9" s="95" t="str">
        <x:v>2026-10-10</x:v>
      </x:c>
    </x:row>
    <x:row r="10" ht="26" customHeight="1">
      <x:c r="A10" s="91"/>
      <x:c r="B10" s="91"/>
    </x:row>
    <x:row r="11" ht="27" customHeight="1">
      <x:c r="A11" s="96" t="str">
        <x:v>Author affiliations</x:v>
      </x:c>
      <x:c r="B11" s="93"/>
    </x:row>
    <x:row r="12" ht="26" customHeight="1">
      <x:c r="A12" s="91"/>
      <x:c r="B12" s="91"/>
    </x:row>
    <x:row r="13" ht="26" customHeight="1">
      <x:c r="A13" s="94" t="str">
        <x:v>Moritz Schneider</x:v>
      </x:c>
      <x:c r="B13" s="95" t="str">
        <x:v>Independent researcher, 56567 Neuwied, Germany</x:v>
      </x:c>
    </x:row>
    <x:row r="14" ht="44" customHeight="1">
      <x:c r="A14" s="94" t="str">
        <x:v>André Steimers</x:v>
      </x:c>
      <x:c r="B14" s="95" t="str">
        <x:v>Department of Mathematics, Computer Science and Technology, Koblenz University of Applied Sciences, Remagen Campus, Remagen, Germany</x:v>
      </x:c>
    </x:row>
    <x:row r="15" ht="26" customHeight="1">
      <x:c r="A15" s="91"/>
      <x:c r="B15" s="91"/>
    </x:row>
    <x:row r="16" ht="26" customHeight="1">
      <x:c r="A16" s="94" t="str">
        <x:v>Corresponding author</x:v>
      </x:c>
      <x:c r="B16" s="95" t="str">
        <x:v>Moritz Schneider</x:v>
      </x:c>
    </x:row>
    <x:row r="17" ht="26" customHeight="1">
      <x:c r="A17" s="94" t="str">
        <x:v>Affiliation</x:v>
      </x:c>
      <x:c r="B17" s="95" t="str">
        <x:v>Independent researcher, 56567 Neuwied, Germany</x:v>
      </x:c>
    </x:row>
  </x:sheetData>
  <x:pageMargins left="0.7" right="0.7" top="0.75" bottom="0.75" header="0.3" footer="0.3"/>
</x:worksheet>
</file>

<file path=xl/worksheets/sheet1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55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71" t="str">
        <x:v>Faceted Causal AI Risk and Assurance framework and lightweight ontology (FCAIR-O) v1.2.1</x:v>
      </x:c>
      <x:c r="B1" s="71"/>
      <x:c r="C1" s="71"/>
      <x:c r="D1" s="71"/>
      <x:c r="E1" s="48"/>
      <x:c r="F1" s="48"/>
      <x:c r="G1" s="48"/>
      <x:c r="H1" s="48"/>
    </x:row>
    <x:row r="2" ht="28" customHeight="1">
      <x:c r="A2" s="71"/>
      <x:c r="B2" s="71"/>
      <x:c r="C2" s="71"/>
      <x:c r="D2" s="71"/>
      <x:c r="E2" s="48"/>
      <x:c r="F2" s="48"/>
      <x:c r="G2" s="48"/>
      <x:c r="H2" s="48"/>
    </x:row>
    <x:row r="3" ht="38" customHeight="1">
      <x:c r="A3" s="73" t="str">
        <x:v>Conceptual successor framework to Steimers and Schneider (2022), frozen at the material evidence cutoff of 25 July 2026, 23:59 CEST. The workbook operationalizes an academic construct; it does not report empirical validation, inter-rater reliability, or comparative decision performance.</x:v>
      </x:c>
      <x:c r="B3" s="73"/>
      <x:c r="C3" s="73"/>
      <x:c r="D3" s="73"/>
      <x:c r="E3" s="11"/>
      <x:c r="F3" s="11"/>
      <x:c r="G3" s="11"/>
      <x:c r="H3" s="11"/>
    </x:row>
    <x:row r="4" ht="38" customHeight="1">
      <x:c r="A4" s="73"/>
      <x:c r="B4" s="73"/>
      <x:c r="C4" s="73"/>
      <x:c r="D4" s="73"/>
      <x:c r="E4" s="11"/>
      <x:c r="F4" s="11"/>
      <x:c r="G4" s="11"/>
      <x:c r="H4" s="11"/>
    </x:row>
    <x:row r="5">
      <x:c r="A5" s="24"/>
      <x:c r="B5" s="24"/>
      <x:c r="C5" s="24"/>
      <x:c r="D5" s="24"/>
      <x:c r="E5" s="24"/>
      <x:c r="F5" s="24"/>
      <x:c r="G5" s="24"/>
      <x:c r="H5" s="24"/>
    </x:row>
    <x:row r="6" ht="24" customHeight="1">
      <x:c r="A6" s="74" t="str">
        <x:v>Metric</x:v>
      </x:c>
      <x:c r="B6" s="74" t="str">
        <x:v>Value</x:v>
      </x:c>
      <x:c r="C6" s="24"/>
      <x:c r="D6" s="77" t="str">
        <x:v>Epistemic status</x:v>
      </x:c>
      <x:c r="E6" s="49"/>
      <x:c r="F6" s="49"/>
      <x:c r="G6" s="49"/>
      <x:c r="H6" s="49"/>
    </x:row>
    <x:row r="7" ht="44" customHeight="1">
      <x:c r="A7" s="50" t="str">
        <x:v>Codebook categories</x:v>
      </x:c>
      <x:c r="B7" s="24" t="n">
        <x:f>COUNTA(Complete_Codebook!A2:A222)</x:f>
        <x:v>221</x:v>
      </x:c>
      <x:c r="C7" s="24"/>
      <x:c r="D7" s="78" t="str">
        <x:v>CONCEPTUAL FRAMEWORK: identifiers, hierarchy and files were checked for internal integrity; these quality controls do not establish semantic truth, completeness, user reliability, or practical superiority.</x:v>
      </x:c>
      <x:c r="E7" s="65"/>
      <x:c r="F7" s="65"/>
      <x:c r="G7" s="65"/>
      <x:c r="H7" s="65"/>
    </x:row>
    <x:row r="8" ht="44" customHeight="1">
      <x:c r="A8" s="50" t="str">
        <x:v>Causal parent classes</x:v>
      </x:c>
      <x:c r="B8" s="24" t="n">
        <x:f>COUNTIF(Complete_Codebook!F2:F222,"Parent causal source class")</x:f>
        <x:v>12</x:v>
      </x:c>
      <x:c r="C8" s="24"/>
      <x:c r="D8" s="78"/>
      <x:c r="E8" s="65"/>
      <x:c r="F8" s="65"/>
      <x:c r="G8" s="65"/>
      <x:c r="H8" s="65"/>
    </x:row>
    <x:row r="9" ht="44" customHeight="1">
      <x:c r="A9" s="50" t="str">
        <x:v>Causal leaf categories</x:v>
      </x:c>
      <x:c r="B9" s="24" t="n">
        <x:f>COUNTIF(Complete_Codebook!F2:F222,"Leaf causal source/condition")</x:f>
        <x:v>74</x:v>
      </x:c>
      <x:c r="C9" s="24"/>
      <x:c r="D9" s="26"/>
      <x:c r="E9" s="66"/>
      <x:c r="F9" s="66"/>
      <x:c r="G9" s="66"/>
      <x:c r="H9" s="66"/>
    </x:row>
    <x:row r="10" ht="44" customHeight="1">
      <x:c r="A10" s="50" t="str">
        <x:v>Glossary terms</x:v>
      </x:c>
      <x:c r="B10" s="24" t="n">
        <x:f>COUNTA(Glossary!A2:A34)</x:f>
        <x:v>33</x:v>
      </x:c>
      <x:c r="C10" s="24"/>
      <x:c r="D10" s="79" t="str">
        <x:v>Bounded claims and limitations</x:v>
      </x:c>
      <x:c r="E10" s="67"/>
      <x:c r="F10" s="67"/>
      <x:c r="G10" s="67"/>
      <x:c r="H10" s="67"/>
    </x:row>
    <x:row r="11" ht="44" customHeight="1">
      <x:c r="A11" s="50" t="str">
        <x:v>Illustrative case mappings</x:v>
      </x:c>
      <x:c r="B11" s="24" t="n">
        <x:f>COUNTA(Incident_Mappings!A2:A25)</x:f>
        <x:v>24</x:v>
      </x:c>
      <x:c r="C11" s="24"/>
      <x:c r="D11" s="80" t="str">
        <x:v>The 24-case corpus is purposive and illustrates multi-level representation; it cannot estimate prevalence or framework validity.</x:v>
      </x:c>
      <x:c r="E11" s="68"/>
      <x:c r="F11" s="68"/>
      <x:c r="G11" s="68"/>
      <x:c r="H11" s="68"/>
    </x:row>
    <x:row r="12" ht="44" customHeight="1">
      <x:c r="A12" s="50" t="str">
        <x:v>Counterexample/boundary scenarios</x:v>
      </x:c>
      <x:c r="B12" s="24" t="n">
        <x:f>COUNTA(Boundary_Cases!A2:A21)</x:f>
        <x:v>20</x:v>
      </x:c>
      <x:c r="C12" s="24"/>
      <x:c r="D12" s="80" t="str">
        <x:v>Co-annotation patterns are descriptive of the chosen cases and coding perspective, not reliability statistics or merge rules.</x:v>
      </x:c>
      <x:c r="E12" s="68"/>
      <x:c r="F12" s="68"/>
      <x:c r="G12" s="68"/>
      <x:c r="H12" s="68"/>
    </x:row>
    <x:row r="13" ht="44" customHeight="1">
      <x:c r="A13" s="50" t="str">
        <x:v>Boundary scenarios with rule rationale</x:v>
      </x:c>
      <x:c r="B13" s="24" t="n">
        <x:f>COUNTA(Boundary_Cases!G2:G21)</x:f>
        <x:v>20</x:v>
      </x:c>
      <x:c r="C13" s="24"/>
      <x:c r="D13" s="80" t="str">
        <x:v>The 20 internally designed scenarios illustrate the rules. The correction review specifically resolves BC09 under the existing C11 mechanism threshold; neither the count nor the review is empirical validation.</x:v>
      </x:c>
      <x:c r="E13" s="68"/>
      <x:c r="F13" s="68"/>
      <x:c r="G13" s="68"/>
      <x:c r="H13" s="68"/>
    </x:row>
    <x:row r="14" ht="44" customHeight="1">
      <x:c r="A14" s="50" t="str">
        <x:v>Framework version</x:v>
      </x:c>
      <x:c r="B14" s="24" t="str">
        <x:v>1.2.1</x:v>
      </x:c>
      <x:c r="C14" s="24"/>
      <x:c r="D14" s="80" t="str">
        <x:v>FCAIR-O separates causal sources from harms, properties, controls and legal classifications; non-mapping and revision remain permissible.</x:v>
      </x:c>
      <x:c r="E14" s="68"/>
      <x:c r="F14" s="68"/>
      <x:c r="G14" s="68"/>
      <x:c r="H14" s="68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 ht="35" customHeight="1">
      <x:c r="A16" s="24" t="str">
        <x:v>Correction release: 2026-10-10. Material evidence cutoff unchanged.</x:v>
      </x:c>
      <x:c r="B16" s="24"/>
      <x:c r="C16" s="24"/>
      <x:c r="D16" s="24"/>
      <x:c r="E16" s="24"/>
      <x:c r="F16" s="24"/>
      <x:c r="G16" s="24"/>
      <x:c r="H16" s="24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24"/>
      <x:c r="B18" s="24"/>
      <x:c r="C18" s="24"/>
      <x:c r="D18" s="24"/>
      <x:c r="E18" s="24"/>
      <x:c r="F18" s="24"/>
      <x:c r="G18" s="24"/>
      <x:c r="H18" s="24"/>
    </x:row>
    <x:row r="19">
      <x:c r="A19" s="24"/>
      <x:c r="B19" s="24"/>
      <x:c r="C19" s="24"/>
      <x:c r="D19" s="24"/>
      <x:c r="E19" s="24"/>
      <x:c r="F19" s="24"/>
      <x:c r="G19" s="24"/>
      <x:c r="H19" s="24"/>
    </x:row>
    <x:row r="20">
      <x:c r="A20" s="24"/>
      <x:c r="B20" s="24"/>
      <x:c r="C20" s="24"/>
      <x:c r="D20" s="24"/>
      <x:c r="E20" s="24"/>
      <x:c r="F20" s="24"/>
      <x:c r="G20" s="24"/>
      <x:c r="H20" s="24"/>
    </x:row>
    <x:row r="21">
      <x:c r="A21" s="24"/>
      <x:c r="B21" s="24"/>
      <x:c r="C21" s="24"/>
      <x:c r="D21" s="24"/>
      <x:c r="E21" s="24"/>
      <x:c r="F21" s="24"/>
      <x:c r="G21" s="24"/>
      <x:c r="H21" s="24"/>
    </x:row>
    <x:row r="22">
      <x:c r="A22" s="24"/>
      <x:c r="B22" s="24"/>
      <x:c r="C22" s="24"/>
      <x:c r="D22" s="24"/>
      <x:c r="E22" s="24"/>
      <x:c r="F22" s="24"/>
      <x:c r="G22" s="24"/>
      <x:c r="H22" s="24"/>
    </x:row>
  </x:sheetData>
  <x:mergeCells>
    <x:mergeCell ref="A1:H2"/>
    <x:mergeCell ref="A3:H4"/>
    <x:mergeCell ref="D6:H6"/>
    <x:mergeCell ref="D7:H8"/>
    <x:mergeCell ref="D10:H10"/>
    <x:mergeCell ref="D11:H11"/>
    <x:mergeCell ref="D12:H12"/>
    <x:mergeCell ref="D13:H13"/>
    <x:mergeCell ref="D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34" hidden="0" customWidth="1"/>
    <x:col min="3" max="3" width="14" hidden="0" customWidth="1"/>
    <x:col min="4" max="4" width="42" hidden="0" customWidth="1"/>
    <x:col min="5" max="5" width="60" hidden="0" customWidth="1"/>
    <x:col min="6" max="6" width="30" hidden="0" customWidth="1"/>
    <x:col min="7" max="7" width="55" hidden="0" customWidth="1"/>
    <x:col min="8" max="8" width="55" hidden="0" customWidth="1"/>
    <x:col min="9" max="9" width="45" hidden="0" customWidth="1"/>
    <x:col min="10" max="10" width="42" hidden="0" customWidth="1"/>
    <x:col min="11" max="11" width="45" hidden="0" customWidth="1"/>
    <x:col min="12" max="12" width="30" hidden="0" customWidth="1"/>
    <x:col min="13" max="13" width="30" hidden="0" customWidth="1"/>
    <x:col min="14" max="14" width="22" hidden="0" customWidth="1"/>
    <x:col min="15" max="15" width="22" hidden="0" customWidth="1"/>
    <x:col min="16" max="16" width="55" hidden="0" customWidth="1"/>
    <x:col min="17" max="17" width="55" hidden="0" customWidth="1"/>
    <x:col min="18" max="18" width="28" hidden="0" customWidth="1"/>
    <x:col min="19" max="19" width="10" hidden="0" customWidth="1"/>
  </x:cols>
  <x:sheetData>
    <x:row r="1">
      <x:c r="A1" s="19" t="str">
        <x:v>Category_ID</x:v>
      </x:c>
      <x:c r="B1" s="19" t="str">
        <x:v>Facet</x:v>
      </x:c>
      <x:c r="C1" s="19" t="str">
        <x:v>Parent_ID</x:v>
      </x:c>
      <x:c r="D1" s="19" t="str">
        <x:v>Preferred_Label</x:v>
      </x:c>
      <x:c r="E1" s="19" t="str">
        <x:v>Definition</x:v>
      </x:c>
      <x:c r="F1" s="19" t="str">
        <x:v>Ontological_Role</x:v>
      </x:c>
      <x:c r="G1" s="19" t="str">
        <x:v>Inclusion_Rules</x:v>
      </x:c>
      <x:c r="H1" s="19" t="str">
        <x:v>Exclusion_Rules</x:v>
      </x:c>
      <x:c r="I1" s="19" t="str">
        <x:v>Positive_Example</x:v>
      </x:c>
      <x:c r="J1" s="19" t="str">
        <x:v>Counterexample</x:v>
      </x:c>
      <x:c r="K1" s="19" t="str">
        <x:v>Known_Overlaps</x:v>
      </x:c>
      <x:c r="L1" s="19" t="str">
        <x:v>Synonyms</x:v>
      </x:c>
      <x:c r="M1" s="19" t="str">
        <x:v>Related_IDs</x:v>
      </x:c>
      <x:c r="N1" s="19" t="str">
        <x:v>Applicable_Levels</x:v>
      </x:c>
      <x:c r="O1" s="19" t="str">
        <x:v>Lifecycle_Phases</x:v>
      </x:c>
      <x:c r="P1" s="19" t="str">
        <x:v>Control_Implications</x:v>
      </x:c>
      <x:c r="Q1" s="19" t="str">
        <x:v>Evidence_Requirements</x:v>
      </x:c>
      <x:c r="R1" s="19" t="str">
        <x:v>Status</x:v>
      </x:c>
      <x:c r="S1" s="19" t="str">
        <x:v>Version</x:v>
      </x:c>
    </x:row>
    <x:row r="2" ht="26.399999618530273" hidden="0" customHeight="1">
      <x:c r="A2" s="26" t="str">
        <x:v>FCAIR-O</x:v>
      </x:c>
      <x:c r="B2" s="26" t="str">
        <x:v>Ontology structure</x:v>
      </x:c>
      <x:c r="C2" s="26" t="str"/>
      <x:c r="D2" s="26" t="str">
        <x:v>Faceted Causal AI Risk and Assurance framework</x:v>
      </x:c>
      <x:c r="E2" s="26" t="str">
        <x:v>Multidimensional ontology linking causal sources, system levels, lifecycle, actors, harms, properties, controls and evidence.</x:v>
      </x:c>
      <x:c r="F2" s="26" t="str">
        <x:v>Concept scheme</x:v>
      </x:c>
      <x:c r="G2" s="26" t="str">
        <x:v>Use as a structural parent, not as an incident-level leaf code.</x:v>
      </x:c>
      <x:c r="H2" s="26" t="str">
        <x:v>Do not use instead of a more specific child category.</x:v>
      </x:c>
      <x:c r="I2" s="26" t="str"/>
      <x:c r="J2" s="26" t="str"/>
      <x:c r="K2" s="26" t="str">
        <x:v>Root categories organize orthogonal facets.</x:v>
      </x:c>
      <x:c r="L2" s="26" t="str"/>
      <x:c r="M2" s="26" t="str"/>
      <x:c r="N2" s="26" t="str">
        <x:v>A01–A09</x:v>
      </x:c>
      <x:c r="O2" s="26" t="str">
        <x:v>B01–B14</x:v>
      </x:c>
      <x:c r="P2" s="26" t="str">
        <x:v>Not applicable at root level.</x:v>
      </x:c>
      <x:c r="Q2" s="26" t="str">
        <x:v>Ontology schema and version record.</x:v>
      </x:c>
      <x:c r="R2" s="26" t="str">
        <x:v>Conceptual framework structure</x:v>
      </x:c>
      <x:c r="S2" s="26" t="str">
        <x:v>1.2.1</x:v>
      </x:c>
    </x:row>
    <x:row r="3" ht="15" hidden="0" customHeight="1">
      <x:c r="A3" s="26" t="str">
        <x:v>CH</x:v>
      </x:c>
      <x:c r="B3" s="26" t="str">
        <x:v>Ontology structure</x:v>
      </x:c>
      <x:c r="C3" s="26" t="str">
        <x:v>FCAIR-O</x:v>
      </x:c>
      <x:c r="D3" s="26" t="str">
        <x:v>Causal backbone</x:v>
      </x:c>
      <x:c r="E3" s="26" t="str">
        <x:v>Ordered causal-chain positions from source to monitoring/incident response.</x:v>
      </x:c>
      <x:c r="F3" s="26" t="str">
        <x:v>Facet root</x:v>
      </x:c>
      <x:c r="G3" s="26" t="str">
        <x:v>Use as a structural parent, not as an incident-level leaf code.</x:v>
      </x:c>
      <x:c r="H3" s="26" t="str">
        <x:v>Do not use instead of a more specific child category.</x:v>
      </x:c>
      <x:c r="I3" s="26" t="str"/>
      <x:c r="J3" s="26" t="str"/>
      <x:c r="K3" s="26" t="str">
        <x:v>Root categories organize orthogonal facets.</x:v>
      </x:c>
      <x:c r="L3" s="26" t="str"/>
      <x:c r="M3" s="26" t="str"/>
      <x:c r="N3" s="26" t="str">
        <x:v>A01–A09</x:v>
      </x:c>
      <x:c r="O3" s="26" t="str">
        <x:v>B01–B14</x:v>
      </x:c>
      <x:c r="P3" s="26" t="str">
        <x:v>Not applicable at root level.</x:v>
      </x:c>
      <x:c r="Q3" s="26" t="str">
        <x:v>Ontology schema and version record.</x:v>
      </x:c>
      <x:c r="R3" s="26" t="str">
        <x:v>Conceptual framework structure</x:v>
      </x:c>
      <x:c r="S3" s="26" t="str">
        <x:v>1.2.1</x:v>
      </x:c>
    </x:row>
    <x:row r="4" ht="15" hidden="0" customHeight="1">
      <x:c r="A4" s="26" t="str">
        <x:v>A</x:v>
      </x:c>
      <x:c r="B4" s="26" t="str">
        <x:v>Ontology structure</x:v>
      </x:c>
      <x:c r="C4" s="26" t="str">
        <x:v>FCAIR-O</x:v>
      </x:c>
      <x:c r="D4" s="26" t="str">
        <x:v>System and effect level</x:v>
      </x:c>
      <x:c r="E4" s="26" t="str">
        <x:v>Level at which source, control, exposure or harm is located.</x:v>
      </x:c>
      <x:c r="F4" s="26" t="str">
        <x:v>Facet root</x:v>
      </x:c>
      <x:c r="G4" s="26" t="str">
        <x:v>Use as a structural parent, not as an incident-level leaf code.</x:v>
      </x:c>
      <x:c r="H4" s="26" t="str">
        <x:v>Do not use instead of a more specific child category.</x:v>
      </x:c>
      <x:c r="I4" s="26" t="str"/>
      <x:c r="J4" s="26" t="str"/>
      <x:c r="K4" s="26" t="str">
        <x:v>Root categories organize orthogonal facets.</x:v>
      </x:c>
      <x:c r="L4" s="26" t="str"/>
      <x:c r="M4" s="26" t="str"/>
      <x:c r="N4" s="26" t="str">
        <x:v>A01–A09</x:v>
      </x:c>
      <x:c r="O4" s="26" t="str">
        <x:v>B01–B14</x:v>
      </x:c>
      <x:c r="P4" s="26" t="str">
        <x:v>Not applicable at root level.</x:v>
      </x:c>
      <x:c r="Q4" s="26" t="str">
        <x:v>Ontology schema and version record.</x:v>
      </x:c>
      <x:c r="R4" s="26" t="str">
        <x:v>Conceptual framework structure</x:v>
      </x:c>
      <x:c r="S4" s="26" t="str">
        <x:v>1.2.1</x:v>
      </x:c>
    </x:row>
    <x:row r="5" ht="15" hidden="0" customHeight="1">
      <x:c r="A5" s="26" t="str">
        <x:v>B</x:v>
      </x:c>
      <x:c r="B5" s="26" t="str">
        <x:v>Ontology structure</x:v>
      </x:c>
      <x:c r="C5" s="26" t="str">
        <x:v>FCAIR-O</x:v>
      </x:c>
      <x:c r="D5" s="26" t="str">
        <x:v>Lifecycle phase</x:v>
      </x:c>
      <x:c r="E5" s="26" t="str">
        <x:v>Phase in which risk is introduced, activated, controlled or observed.</x:v>
      </x:c>
      <x:c r="F5" s="26" t="str">
        <x:v>Facet root</x:v>
      </x:c>
      <x:c r="G5" s="26" t="str">
        <x:v>Use as a structural parent, not as an incident-level leaf code.</x:v>
      </x:c>
      <x:c r="H5" s="26" t="str">
        <x:v>Do not use instead of a more specific child category.</x:v>
      </x:c>
      <x:c r="I5" s="26" t="str"/>
      <x:c r="J5" s="26" t="str"/>
      <x:c r="K5" s="26" t="str">
        <x:v>Root categories organize orthogonal facets.</x:v>
      </x:c>
      <x:c r="L5" s="26" t="str"/>
      <x:c r="M5" s="26" t="str"/>
      <x:c r="N5" s="26" t="str">
        <x:v>A01–A09</x:v>
      </x:c>
      <x:c r="O5" s="26" t="str">
        <x:v>B01–B14</x:v>
      </x:c>
      <x:c r="P5" s="26" t="str">
        <x:v>Not applicable at root level.</x:v>
      </x:c>
      <x:c r="Q5" s="26" t="str">
        <x:v>Ontology schema and version record.</x:v>
      </x:c>
      <x:c r="R5" s="26" t="str">
        <x:v>Conceptual framework structure</x:v>
      </x:c>
      <x:c r="S5" s="26" t="str">
        <x:v>1.2.1</x:v>
      </x:c>
    </x:row>
    <x:row r="6" ht="15" hidden="0" customHeight="1">
      <x:c r="A6" s="26" t="str">
        <x:v>C</x:v>
      </x:c>
      <x:c r="B6" s="26" t="str">
        <x:v>Ontology structure</x:v>
      </x:c>
      <x:c r="C6" s="26" t="str">
        <x:v>FCAIR-O</x:v>
      </x:c>
      <x:c r="D6" s="26" t="str">
        <x:v>Causal source class</x:v>
      </x:c>
      <x:c r="E6" s="26" t="str">
        <x:v>Mechanistic source or condition contributing to the harmful chain.</x:v>
      </x:c>
      <x:c r="F6" s="26" t="str">
        <x:v>Facet root</x:v>
      </x:c>
      <x:c r="G6" s="26" t="str">
        <x:v>Use as a structural parent, not as an incident-level leaf code.</x:v>
      </x:c>
      <x:c r="H6" s="26" t="str">
        <x:v>Do not use instead of a more specific child category.</x:v>
      </x:c>
      <x:c r="I6" s="26" t="str"/>
      <x:c r="J6" s="26" t="str"/>
      <x:c r="K6" s="26" t="str">
        <x:v>Root categories organize orthogonal facets.</x:v>
      </x:c>
      <x:c r="L6" s="26" t="str"/>
      <x:c r="M6" s="26" t="str"/>
      <x:c r="N6" s="26" t="str">
        <x:v>A01–A09</x:v>
      </x:c>
      <x:c r="O6" s="26" t="str">
        <x:v>B01–B14</x:v>
      </x:c>
      <x:c r="P6" s="26" t="str">
        <x:v>Not applicable at root level.</x:v>
      </x:c>
      <x:c r="Q6" s="26" t="str">
        <x:v>Ontology schema and version record.</x:v>
      </x:c>
      <x:c r="R6" s="26" t="str">
        <x:v>Conceptual framework structure</x:v>
      </x:c>
      <x:c r="S6" s="26" t="str">
        <x:v>1.2.1</x:v>
      </x:c>
    </x:row>
    <x:row r="7" ht="15" hidden="0" customHeight="1">
      <x:c r="A7" s="26" t="str">
        <x:v>D</x:v>
      </x:c>
      <x:c r="B7" s="26" t="str">
        <x:v>Ontology structure</x:v>
      </x:c>
      <x:c r="C7" s="26" t="str">
        <x:v>FCAIR-O</x:v>
      </x:c>
      <x:c r="D7" s="26" t="str">
        <x:v>Actor, intent and timing</x:v>
      </x:c>
      <x:c r="E7" s="26" t="str">
        <x:v>Actor role, intentionality and temporal origin/activation.</x:v>
      </x:c>
      <x:c r="F7" s="26" t="str">
        <x:v>Facet root</x:v>
      </x:c>
      <x:c r="G7" s="26" t="str">
        <x:v>Use as a structural parent, not as an incident-level leaf code.</x:v>
      </x:c>
      <x:c r="H7" s="26" t="str">
        <x:v>Do not use instead of a more specific child category.</x:v>
      </x:c>
      <x:c r="I7" s="26" t="str"/>
      <x:c r="J7" s="26" t="str"/>
      <x:c r="K7" s="26" t="str">
        <x:v>Root categories organize orthogonal facets.</x:v>
      </x:c>
      <x:c r="L7" s="26" t="str"/>
      <x:c r="M7" s="26" t="str"/>
      <x:c r="N7" s="26" t="str">
        <x:v>A01–A09</x:v>
      </x:c>
      <x:c r="O7" s="26" t="str">
        <x:v>B01–B14</x:v>
      </x:c>
      <x:c r="P7" s="26" t="str">
        <x:v>Not applicable at root level.</x:v>
      </x:c>
      <x:c r="Q7" s="26" t="str">
        <x:v>Ontology schema and version record.</x:v>
      </x:c>
      <x:c r="R7" s="26" t="str">
        <x:v>Conceptual framework structure</x:v>
      </x:c>
      <x:c r="S7" s="26" t="str">
        <x:v>1.2.1</x:v>
      </x:c>
    </x:row>
    <x:row r="8" ht="15" hidden="0" customHeight="1">
      <x:c r="A8" s="26" t="str">
        <x:v>D-A</x:v>
      </x:c>
      <x:c r="B8" s="26" t="str">
        <x:v>Ontology structure</x:v>
      </x:c>
      <x:c r="C8" s="26" t="str">
        <x:v>D</x:v>
      </x:c>
      <x:c r="D8" s="26" t="str">
        <x:v>Actor role</x:v>
      </x:c>
      <x:c r="E8" s="26" t="str">
        <x:v>Human, organizational, AI or environmental contributing actor.</x:v>
      </x:c>
      <x:c r="F8" s="26" t="str">
        <x:v>Subfacet root</x:v>
      </x:c>
      <x:c r="G8" s="26" t="str">
        <x:v>Use as a structural parent, not as an incident-level leaf code.</x:v>
      </x:c>
      <x:c r="H8" s="26" t="str">
        <x:v>Do not use instead of a more specific child category.</x:v>
      </x:c>
      <x:c r="I8" s="26" t="str"/>
      <x:c r="J8" s="26" t="str"/>
      <x:c r="K8" s="26" t="str">
        <x:v>Root categories organize orthogonal facets.</x:v>
      </x:c>
      <x:c r="L8" s="26" t="str"/>
      <x:c r="M8" s="26" t="str"/>
      <x:c r="N8" s="26" t="str">
        <x:v>A01–A09</x:v>
      </x:c>
      <x:c r="O8" s="26" t="str">
        <x:v>B01–B14</x:v>
      </x:c>
      <x:c r="P8" s="26" t="str">
        <x:v>Not applicable at root level.</x:v>
      </x:c>
      <x:c r="Q8" s="26" t="str">
        <x:v>Ontology schema and version record.</x:v>
      </x:c>
      <x:c r="R8" s="26" t="str">
        <x:v>Conceptual framework structure</x:v>
      </x:c>
      <x:c r="S8" s="26" t="str">
        <x:v>1.2.1</x:v>
      </x:c>
    </x:row>
    <x:row r="9" ht="15" hidden="0" customHeight="1">
      <x:c r="A9" s="26" t="str">
        <x:v>D-I</x:v>
      </x:c>
      <x:c r="B9" s="26" t="str">
        <x:v>Ontology structure</x:v>
      </x:c>
      <x:c r="C9" s="26" t="str">
        <x:v>D</x:v>
      </x:c>
      <x:c r="D9" s="26" t="str">
        <x:v>Intentionality</x:v>
      </x:c>
      <x:c r="E9" s="26" t="str">
        <x:v>Intent, negligence, structural emergence or uncertainty.</x:v>
      </x:c>
      <x:c r="F9" s="26" t="str">
        <x:v>Subfacet root</x:v>
      </x:c>
      <x:c r="G9" s="26" t="str">
        <x:v>Use as a structural parent, not as an incident-level leaf code.</x:v>
      </x:c>
      <x:c r="H9" s="26" t="str">
        <x:v>Do not use instead of a more specific child category.</x:v>
      </x:c>
      <x:c r="I9" s="26" t="str"/>
      <x:c r="J9" s="26" t="str"/>
      <x:c r="K9" s="26" t="str">
        <x:v>Root categories organize orthogonal facets.</x:v>
      </x:c>
      <x:c r="L9" s="26" t="str"/>
      <x:c r="M9" s="26" t="str"/>
      <x:c r="N9" s="26" t="str">
        <x:v>A01–A09</x:v>
      </x:c>
      <x:c r="O9" s="26" t="str">
        <x:v>B01–B14</x:v>
      </x:c>
      <x:c r="P9" s="26" t="str">
        <x:v>Not applicable at root level.</x:v>
      </x:c>
      <x:c r="Q9" s="26" t="str">
        <x:v>Ontology schema and version record.</x:v>
      </x:c>
      <x:c r="R9" s="26" t="str">
        <x:v>Conceptual framework structure</x:v>
      </x:c>
      <x:c r="S9" s="26" t="str">
        <x:v>1.2.1</x:v>
      </x:c>
    </x:row>
    <x:row r="10" ht="15" hidden="0" customHeight="1">
      <x:c r="A10" s="26" t="str">
        <x:v>D-T</x:v>
      </x:c>
      <x:c r="B10" s="26" t="str">
        <x:v>Ontology structure</x:v>
      </x:c>
      <x:c r="C10" s="26" t="str">
        <x:v>D</x:v>
      </x:c>
      <x:c r="D10" s="26" t="str">
        <x:v>Timing</x:v>
      </x:c>
      <x:c r="E10" s="26" t="str">
        <x:v>Pre-deployment, runtime, post-deployment or cross-version timing.</x:v>
      </x:c>
      <x:c r="F10" s="26" t="str">
        <x:v>Subfacet root</x:v>
      </x:c>
      <x:c r="G10" s="26" t="str">
        <x:v>Use as a structural parent, not as an incident-level leaf code.</x:v>
      </x:c>
      <x:c r="H10" s="26" t="str">
        <x:v>Do not use instead of a more specific child category.</x:v>
      </x:c>
      <x:c r="I10" s="26" t="str"/>
      <x:c r="J10" s="26" t="str"/>
      <x:c r="K10" s="26" t="str">
        <x:v>Root categories organize orthogonal facets.</x:v>
      </x:c>
      <x:c r="L10" s="26" t="str"/>
      <x:c r="M10" s="26" t="str"/>
      <x:c r="N10" s="26" t="str">
        <x:v>A01–A09</x:v>
      </x:c>
      <x:c r="O10" s="26" t="str">
        <x:v>B01–B14</x:v>
      </x:c>
      <x:c r="P10" s="26" t="str">
        <x:v>Not applicable at root level.</x:v>
      </x:c>
      <x:c r="Q10" s="26" t="str">
        <x:v>Ontology schema and version record.</x:v>
      </x:c>
      <x:c r="R10" s="26" t="str">
        <x:v>Conceptual framework structure</x:v>
      </x:c>
      <x:c r="S10" s="26" t="str">
        <x:v>1.2.1</x:v>
      </x:c>
    </x:row>
    <x:row r="11" ht="15" hidden="0" customHeight="1">
      <x:c r="A11" s="26" t="str">
        <x:v>E</x:v>
      </x:c>
      <x:c r="B11" s="26" t="str">
        <x:v>Ontology structure</x:v>
      </x:c>
      <x:c r="C11" s="26" t="str">
        <x:v>FCAIR-O</x:v>
      </x:c>
      <x:c r="D11" s="26" t="str">
        <x:v>Harm domain</x:v>
      </x:c>
      <x:c r="E11" s="26" t="str">
        <x:v>Protected interest or adverse effect.</x:v>
      </x:c>
      <x:c r="F11" s="26" t="str">
        <x:v>Facet root</x:v>
      </x:c>
      <x:c r="G11" s="26" t="str">
        <x:v>Use as a structural parent, not as an incident-level leaf code.</x:v>
      </x:c>
      <x:c r="H11" s="26" t="str">
        <x:v>Do not use instead of a more specific child category.</x:v>
      </x:c>
      <x:c r="I11" s="26" t="str"/>
      <x:c r="J11" s="26" t="str"/>
      <x:c r="K11" s="26" t="str">
        <x:v>Root categories organize orthogonal facets.</x:v>
      </x:c>
      <x:c r="L11" s="26" t="str"/>
      <x:c r="M11" s="26" t="str"/>
      <x:c r="N11" s="26" t="str">
        <x:v>A01–A09</x:v>
      </x:c>
      <x:c r="O11" s="26" t="str">
        <x:v>B01–B14</x:v>
      </x:c>
      <x:c r="P11" s="26" t="str">
        <x:v>Not applicable at root level.</x:v>
      </x:c>
      <x:c r="Q11" s="26" t="str">
        <x:v>Ontology schema and version record.</x:v>
      </x:c>
      <x:c r="R11" s="26" t="str">
        <x:v>Conceptual framework structure</x:v>
      </x:c>
      <x:c r="S11" s="26" t="str">
        <x:v>1.2.1</x:v>
      </x:c>
    </x:row>
    <x:row r="12" ht="15" hidden="0" customHeight="1">
      <x:c r="A12" s="26" t="str">
        <x:v>F</x:v>
      </x:c>
      <x:c r="B12" s="26" t="str">
        <x:v>Ontology structure</x:v>
      </x:c>
      <x:c r="C12" s="26" t="str">
        <x:v>FCAIR-O</x:v>
      </x:c>
      <x:c r="D12" s="26" t="str">
        <x:v>Trustworthiness and assurance property</x:v>
      </x:c>
      <x:c r="E12" s="26" t="str">
        <x:v>Desired property or assurance claim.</x:v>
      </x:c>
      <x:c r="F12" s="26" t="str">
        <x:v>Facet root</x:v>
      </x:c>
      <x:c r="G12" s="26" t="str">
        <x:v>Use as a structural parent, not as an incident-level leaf code.</x:v>
      </x:c>
      <x:c r="H12" s="26" t="str">
        <x:v>Do not use instead of a more specific child category.</x:v>
      </x:c>
      <x:c r="I12" s="26" t="str"/>
      <x:c r="J12" s="26" t="str"/>
      <x:c r="K12" s="26" t="str">
        <x:v>Root categories organize orthogonal facets.</x:v>
      </x:c>
      <x:c r="L12" s="26" t="str"/>
      <x:c r="M12" s="26" t="str"/>
      <x:c r="N12" s="26" t="str">
        <x:v>A01–A09</x:v>
      </x:c>
      <x:c r="O12" s="26" t="str">
        <x:v>B01–B14</x:v>
      </x:c>
      <x:c r="P12" s="26" t="str">
        <x:v>Not applicable at root level.</x:v>
      </x:c>
      <x:c r="Q12" s="26" t="str">
        <x:v>Ontology schema and version record.</x:v>
      </x:c>
      <x:c r="R12" s="26" t="str">
        <x:v>Conceptual framework structure</x:v>
      </x:c>
      <x:c r="S12" s="26" t="str">
        <x:v>1.2.1</x:v>
      </x:c>
    </x:row>
    <x:row r="13" ht="15" hidden="0" customHeight="1">
      <x:c r="A13" s="26" t="str">
        <x:v>G</x:v>
      </x:c>
      <x:c r="B13" s="26" t="str">
        <x:v>Ontology structure</x:v>
      </x:c>
      <x:c r="C13" s="26" t="str">
        <x:v>FCAIR-O</x:v>
      </x:c>
      <x:c r="D13" s="26" t="str">
        <x:v>Control and evidence</x:v>
      </x:c>
      <x:c r="E13" s="26" t="str">
        <x:v>Risk-control class and required evidence.</x:v>
      </x:c>
      <x:c r="F13" s="26" t="str">
        <x:v>Facet root</x:v>
      </x:c>
      <x:c r="G13" s="26" t="str">
        <x:v>Use as a structural parent, not as an incident-level leaf code.</x:v>
      </x:c>
      <x:c r="H13" s="26" t="str">
        <x:v>Do not use instead of a more specific child category.</x:v>
      </x:c>
      <x:c r="I13" s="26" t="str"/>
      <x:c r="J13" s="26" t="str"/>
      <x:c r="K13" s="26" t="str">
        <x:v>Root categories organize orthogonal facets.</x:v>
      </x:c>
      <x:c r="L13" s="26" t="str"/>
      <x:c r="M13" s="26" t="str"/>
      <x:c r="N13" s="26" t="str">
        <x:v>A01–A09</x:v>
      </x:c>
      <x:c r="O13" s="26" t="str">
        <x:v>B01–B14</x:v>
      </x:c>
      <x:c r="P13" s="26" t="str">
        <x:v>Not applicable at root level.</x:v>
      </x:c>
      <x:c r="Q13" s="26" t="str">
        <x:v>Ontology schema and version record.</x:v>
      </x:c>
      <x:c r="R13" s="26" t="str">
        <x:v>Conceptual framework structure</x:v>
      </x:c>
      <x:c r="S13" s="26" t="str">
        <x:v>1.2.1</x:v>
      </x:c>
    </x:row>
    <x:row r="14" ht="15" hidden="0" customHeight="1">
      <x:c r="A14" s="26" t="str">
        <x:v>G-F</x:v>
      </x:c>
      <x:c r="B14" s="26" t="str">
        <x:v>Ontology structure</x:v>
      </x:c>
      <x:c r="C14" s="26" t="str">
        <x:v>G</x:v>
      </x:c>
      <x:c r="D14" s="26" t="str">
        <x:v>Control function</x:v>
      </x:c>
      <x:c r="E14" s="26" t="str">
        <x:v>Preventive, detective, corrective or compensating function.</x:v>
      </x:c>
      <x:c r="F14" s="26" t="str">
        <x:v>Subfacet root</x:v>
      </x:c>
      <x:c r="G14" s="26" t="str">
        <x:v>Use as a structural parent, not as an incident-level leaf code.</x:v>
      </x:c>
      <x:c r="H14" s="26" t="str">
        <x:v>Do not use instead of a more specific child category.</x:v>
      </x:c>
      <x:c r="I14" s="26" t="str"/>
      <x:c r="J14" s="26" t="str"/>
      <x:c r="K14" s="26" t="str">
        <x:v>Root categories organize orthogonal facets.</x:v>
      </x:c>
      <x:c r="L14" s="26" t="str"/>
      <x:c r="M14" s="26" t="str"/>
      <x:c r="N14" s="26" t="str">
        <x:v>A01–A09</x:v>
      </x:c>
      <x:c r="O14" s="26" t="str">
        <x:v>B01–B14</x:v>
      </x:c>
      <x:c r="P14" s="26" t="str">
        <x:v>Not applicable at root level.</x:v>
      </x:c>
      <x:c r="Q14" s="26" t="str">
        <x:v>Ontology schema and version record.</x:v>
      </x:c>
      <x:c r="R14" s="26" t="str">
        <x:v>Conceptual framework structure</x:v>
      </x:c>
      <x:c r="S14" s="26" t="str">
        <x:v>1.2.1</x:v>
      </x:c>
    </x:row>
    <x:row r="15" ht="15" hidden="0" customHeight="1">
      <x:c r="A15" s="26" t="str">
        <x:v>H</x:v>
      </x:c>
      <x:c r="B15" s="26" t="str">
        <x:v>Ontology structure</x:v>
      </x:c>
      <x:c r="C15" s="26" t="str">
        <x:v>FCAIR-O</x:v>
      </x:c>
      <x:c r="D15" s="26" t="str">
        <x:v>Evidence, uncertainty and version</x:v>
      </x:c>
      <x:c r="E15" s="26" t="str">
        <x:v>Evidence quality, uncertainty, integrity, access and version.</x:v>
      </x:c>
      <x:c r="F15" s="26" t="str">
        <x:v>Facet root</x:v>
      </x:c>
      <x:c r="G15" s="26" t="str">
        <x:v>Use as a structural parent, not as an incident-level leaf code.</x:v>
      </x:c>
      <x:c r="H15" s="26" t="str">
        <x:v>Do not use instead of a more specific child category.</x:v>
      </x:c>
      <x:c r="I15" s="26" t="str"/>
      <x:c r="J15" s="26" t="str"/>
      <x:c r="K15" s="26" t="str">
        <x:v>Root categories organize orthogonal facets.</x:v>
      </x:c>
      <x:c r="L15" s="26" t="str"/>
      <x:c r="M15" s="26" t="str"/>
      <x:c r="N15" s="26" t="str">
        <x:v>A01–A09</x:v>
      </x:c>
      <x:c r="O15" s="26" t="str">
        <x:v>B01–B14</x:v>
      </x:c>
      <x:c r="P15" s="26" t="str">
        <x:v>Not applicable at root level.</x:v>
      </x:c>
      <x:c r="Q15" s="26" t="str">
        <x:v>Ontology schema and version record.</x:v>
      </x:c>
      <x:c r="R15" s="26" t="str">
        <x:v>Conceptual framework structure</x:v>
      </x:c>
      <x:c r="S15" s="26" t="str">
        <x:v>1.2.1</x:v>
      </x:c>
    </x:row>
    <x:row r="16" ht="15" hidden="0" customHeight="1">
      <x:c r="A16" s="26" t="str">
        <x:v>H-T</x:v>
      </x:c>
      <x:c r="B16" s="26" t="str">
        <x:v>Ontology structure</x:v>
      </x:c>
      <x:c r="C16" s="26" t="str">
        <x:v>H</x:v>
      </x:c>
      <x:c r="D16" s="26" t="str">
        <x:v>Evidence tier</x:v>
      </x:c>
      <x:c r="E16" s="26" t="str">
        <x:v>Observed, experimental, synthesized, theoretical or prospective evidence.</x:v>
      </x:c>
      <x:c r="F16" s="26" t="str">
        <x:v>Subfacet root</x:v>
      </x:c>
      <x:c r="G16" s="26" t="str">
        <x:v>Use as a structural parent, not as an incident-level leaf code.</x:v>
      </x:c>
      <x:c r="H16" s="26" t="str">
        <x:v>Do not use instead of a more specific child category.</x:v>
      </x:c>
      <x:c r="I16" s="26" t="str"/>
      <x:c r="J16" s="26" t="str"/>
      <x:c r="K16" s="26" t="str">
        <x:v>Root categories organize orthogonal facets.</x:v>
      </x:c>
      <x:c r="L16" s="26" t="str"/>
      <x:c r="M16" s="26" t="str"/>
      <x:c r="N16" s="26" t="str">
        <x:v>A01–A09</x:v>
      </x:c>
      <x:c r="O16" s="26" t="str">
        <x:v>B01–B14</x:v>
      </x:c>
      <x:c r="P16" s="26" t="str">
        <x:v>Not applicable at root level.</x:v>
      </x:c>
      <x:c r="Q16" s="26" t="str">
        <x:v>Ontology schema and version record.</x:v>
      </x:c>
      <x:c r="R16" s="26" t="str">
        <x:v>Conceptual framework structure</x:v>
      </x:c>
      <x:c r="S16" s="26" t="str">
        <x:v>1.2.1</x:v>
      </x:c>
    </x:row>
    <x:row r="17" ht="26.399999618530273" hidden="0" customHeight="1">
      <x:c r="A17" s="26" t="str">
        <x:v>CH01</x:v>
      </x:c>
      <x:c r="B17" s="26" t="str">
        <x:v>Causal backbone</x:v>
      </x:c>
      <x:c r="C17" s="26" t="str">
        <x:v>CH</x:v>
      </x:c>
      <x:c r="D17" s="26" t="str">
        <x:v>Risk source</x:v>
      </x:c>
      <x:c r="E17" s="26" t="str">
        <x:v>Element, decision, condition, actor or structure with a plausible mechanistic contribution to harm.</x:v>
      </x:c>
      <x:c r="F17" s="26" t="str">
        <x:v>Causal-chain node</x:v>
      </x:c>
      <x:c r="G17" s="26" t="str">
        <x:v>Begin the causal account; do not place harms or controls here.</x:v>
      </x:c>
      <x:c r="H17" s="26" t="str">
        <x:v>Exclude concepts belonging primarily to another chain position; preserve explicit links instead.</x:v>
      </x:c>
      <x:c r="I17" s="26" t="str">
        <x:v>Unrepresentative target proxy</x:v>
      </x:c>
      <x:c r="J17" s="26" t="str">
        <x:v>Discrimination as an outcome</x:v>
      </x:c>
      <x:c r="K17" s="26" t="str">
        <x:v>May connect to multiple facet codes but must retain its chain position.</x:v>
      </x:c>
      <x:c r="L17" s="26" t="str"/>
      <x:c r="M17" s="26" t="str"/>
      <x:c r="N17" s="26" t="str">
        <x:v>A01–A09</x:v>
      </x:c>
      <x:c r="O17" s="26" t="str">
        <x:v>B01–B14</x:v>
      </x:c>
      <x:c r="P17" s="26" t="str">
        <x:v>Chain position determines intervention point.</x:v>
      </x:c>
      <x:c r="Q17" s="26" t="str">
        <x:v>Claim-specific evidence and causal-confidence tag.</x:v>
      </x:c>
      <x:c r="R17" s="26" t="str">
        <x:v>Conceptual codebook entry</x:v>
      </x:c>
      <x:c r="S17" s="26" t="str">
        <x:v>1.2.1</x:v>
      </x:c>
    </x:row>
    <x:row r="18" ht="26.399999618530273" hidden="0" customHeight="1">
      <x:c r="A18" s="26" t="str">
        <x:v>CH02</x:v>
      </x:c>
      <x:c r="B18" s="26" t="str">
        <x:v>Causal backbone</x:v>
      </x:c>
      <x:c r="C18" s="26" t="str">
        <x:v>CH</x:v>
      </x:c>
      <x:c r="D18" s="26" t="str">
        <x:v>Latent condition or vulnerability</x:v>
      </x:c>
      <x:c r="E18" s="26" t="str">
        <x:v>Weakness or enabling condition that permits a trigger to produce failure.</x:v>
      </x:c>
      <x:c r="F18" s="26" t="str">
        <x:v>Causal-chain node</x:v>
      </x:c>
      <x:c r="G18" s="26" t="str">
        <x:v>Include technical, human, organizational and institutional weaknesses.</x:v>
      </x:c>
      <x:c r="H18" s="26" t="str">
        <x:v>Exclude concepts belonging primarily to another chain position; preserve explicit links instead.</x:v>
      </x:c>
      <x:c r="I18" s="26" t="str">
        <x:v>No subgroup validation</x:v>
      </x:c>
      <x:c r="J18" s="26" t="str">
        <x:v>A malicious prompt acting as trigger</x:v>
      </x:c>
      <x:c r="K18" s="26" t="str">
        <x:v>May connect to multiple facet codes but must retain its chain position.</x:v>
      </x:c>
      <x:c r="L18" s="26" t="str"/>
      <x:c r="M18" s="26" t="str"/>
      <x:c r="N18" s="26" t="str">
        <x:v>A01–A09</x:v>
      </x:c>
      <x:c r="O18" s="26" t="str">
        <x:v>B01–B14</x:v>
      </x:c>
      <x:c r="P18" s="26" t="str">
        <x:v>Chain position determines intervention point.</x:v>
      </x:c>
      <x:c r="Q18" s="26" t="str">
        <x:v>Claim-specific evidence and causal-confidence tag.</x:v>
      </x:c>
      <x:c r="R18" s="26" t="str">
        <x:v>Conceptual codebook entry</x:v>
      </x:c>
      <x:c r="S18" s="26" t="str">
        <x:v>1.2.1</x:v>
      </x:c>
    </x:row>
    <x:row r="19" ht="26.399999618530273" hidden="0" customHeight="1">
      <x:c r="A19" s="26" t="str">
        <x:v>CH03</x:v>
      </x:c>
      <x:c r="B19" s="26" t="str">
        <x:v>Causal backbone</x:v>
      </x:c>
      <x:c r="C19" s="26" t="str">
        <x:v>CH</x:v>
      </x:c>
      <x:c r="D19" s="26" t="str">
        <x:v>Trigger, threat or context change</x:v>
      </x:c>
      <x:c r="E19" s="26" t="str">
        <x:v>Event, adversarial action or change activating a latent condition.</x:v>
      </x:c>
      <x:c r="F19" s="26" t="str">
        <x:v>Causal-chain node</x:v>
      </x:c>
      <x:c r="G19" s="26" t="str">
        <x:v>Record actor, intent and timing separately.</x:v>
      </x:c>
      <x:c r="H19" s="26" t="str">
        <x:v>Exclude concepts belonging primarily to another chain position; preserve explicit links instead.</x:v>
      </x:c>
      <x:c r="I19" s="26" t="str">
        <x:v>Rare road scene; poisoned document; API update</x:v>
      </x:c>
      <x:c r="J19" s="26" t="str">
        <x:v>Biased training data introduced years earlier</x:v>
      </x:c>
      <x:c r="K19" s="26" t="str">
        <x:v>May connect to multiple facet codes but must retain its chain position.</x:v>
      </x:c>
      <x:c r="L19" s="26" t="str"/>
      <x:c r="M19" s="26" t="str"/>
      <x:c r="N19" s="26" t="str">
        <x:v>A01–A09</x:v>
      </x:c>
      <x:c r="O19" s="26" t="str">
        <x:v>B01–B14</x:v>
      </x:c>
      <x:c r="P19" s="26" t="str">
        <x:v>Chain position determines intervention point.</x:v>
      </x:c>
      <x:c r="Q19" s="26" t="str">
        <x:v>Claim-specific evidence and causal-confidence tag.</x:v>
      </x:c>
      <x:c r="R19" s="26" t="str">
        <x:v>Conceptual codebook entry</x:v>
      </x:c>
      <x:c r="S19" s="26" t="str">
        <x:v>1.2.1</x:v>
      </x:c>
    </x:row>
    <x:row r="20" ht="26.399999618530273" hidden="0" customHeight="1">
      <x:c r="A20" s="26" t="str">
        <x:v>CH04</x:v>
      </x:c>
      <x:c r="B20" s="26" t="str">
        <x:v>Causal backbone</x:v>
      </x:c>
      <x:c r="C20" s="26" t="str">
        <x:v>CH</x:v>
      </x:c>
      <x:c r="D20" s="26" t="str">
        <x:v>System state or failure mode</x:v>
      </x:c>
      <x:c r="E20" s="26" t="str">
        <x:v>Observable or inferred manner in which the model, system, human-AI team or organization fails.</x:v>
      </x:c>
      <x:c r="F20" s="26" t="str">
        <x:v>Causal-chain node</x:v>
      </x:c>
      <x:c r="G20" s="26" t="str">
        <x:v>State the failed function or unsafe behavior.</x:v>
      </x:c>
      <x:c r="H20" s="26" t="str">
        <x:v>Exclude concepts belonging primarily to another chain position; preserve explicit links instead.</x:v>
      </x:c>
      <x:c r="I20" s="26" t="str">
        <x:v>Incorrect trajectory prediction; unverified AI advice accepted</x:v>
      </x:c>
      <x:c r="J20" s="26" t="str">
        <x:v>General label 'AI risk'</x:v>
      </x:c>
      <x:c r="K20" s="26" t="str">
        <x:v>May connect to multiple facet codes but must retain its chain position.</x:v>
      </x:c>
      <x:c r="L20" s="26" t="str"/>
      <x:c r="M20" s="26" t="str"/>
      <x:c r="N20" s="26" t="str">
        <x:v>A01–A09</x:v>
      </x:c>
      <x:c r="O20" s="26" t="str">
        <x:v>B01–B14</x:v>
      </x:c>
      <x:c r="P20" s="26" t="str">
        <x:v>Chain position determines intervention point.</x:v>
      </x:c>
      <x:c r="Q20" s="26" t="str">
        <x:v>Claim-specific evidence and causal-confidence tag.</x:v>
      </x:c>
      <x:c r="R20" s="26" t="str">
        <x:v>Conceptual codebook entry</x:v>
      </x:c>
      <x:c r="S20" s="26" t="str">
        <x:v>1.2.1</x:v>
      </x:c>
    </x:row>
    <x:row r="21" ht="26.399999618530273" hidden="0" customHeight="1">
      <x:c r="A21" s="26" t="str">
        <x:v>CH05</x:v>
      </x:c>
      <x:c r="B21" s="26" t="str">
        <x:v>Causal backbone</x:v>
      </x:c>
      <x:c r="C21" s="26" t="str">
        <x:v>CH</x:v>
      </x:c>
      <x:c r="D21" s="26" t="str">
        <x:v>Hazardous event or situation</x:v>
      </x:c>
      <x:c r="E21" s="26" t="str">
        <x:v>Event or circumstance creating capacity for harm and exposure.</x:v>
      </x:c>
      <x:c r="F21" s="26" t="str">
        <x:v>Causal-chain node</x:v>
      </x:c>
      <x:c r="G21" s="26" t="str">
        <x:v>Use when the failure enters an unsafe decision/action situation.</x:v>
      </x:c>
      <x:c r="H21" s="26" t="str">
        <x:v>Exclude concepts belonging primarily to another chain position; preserve explicit links instead.</x:v>
      </x:c>
      <x:c r="I21" s="26" t="str">
        <x:v>Vehicle continues toward pedestrian</x:v>
      </x:c>
      <x:c r="J21" s="26" t="str">
        <x:v>Model has low benchmark score without deployment</x:v>
      </x:c>
      <x:c r="K21" s="26" t="str">
        <x:v>May connect to multiple facet codes but must retain its chain position.</x:v>
      </x:c>
      <x:c r="L21" s="26" t="str"/>
      <x:c r="M21" s="26" t="str"/>
      <x:c r="N21" s="26" t="str">
        <x:v>A01–A09</x:v>
      </x:c>
      <x:c r="O21" s="26" t="str">
        <x:v>B01–B14</x:v>
      </x:c>
      <x:c r="P21" s="26" t="str">
        <x:v>Chain position determines intervention point.</x:v>
      </x:c>
      <x:c r="Q21" s="26" t="str">
        <x:v>Claim-specific evidence and causal-confidence tag.</x:v>
      </x:c>
      <x:c r="R21" s="26" t="str">
        <x:v>Conceptual codebook entry</x:v>
      </x:c>
      <x:c r="S21" s="26" t="str">
        <x:v>1.2.1</x:v>
      </x:c>
    </x:row>
    <x:row r="22" ht="26.399999618530273" hidden="0" customHeight="1">
      <x:c r="A22" s="26" t="str">
        <x:v>CH06</x:v>
      </x:c>
      <x:c r="B22" s="26" t="str">
        <x:v>Causal backbone</x:v>
      </x:c>
      <x:c r="C22" s="26" t="str">
        <x:v>CH</x:v>
      </x:c>
      <x:c r="D22" s="26" t="str">
        <x:v>Exposure</x:v>
      </x:c>
      <x:c r="E22" s="26" t="str">
        <x:v>Relationship through which an affected interest encounters the hazard.</x:v>
      </x:c>
      <x:c r="F22" s="26" t="str">
        <x:v>Causal-chain node</x:v>
      </x:c>
      <x:c r="G22" s="26" t="str">
        <x:v>Include physical, informational, economic and institutional exposure.</x:v>
      </x:c>
      <x:c r="H22" s="26" t="str">
        <x:v>Exclude concepts belonging primarily to another chain position; preserve explicit links instead.</x:v>
      </x:c>
      <x:c r="I22" s="26" t="str">
        <x:v>Applicant decision relies on discriminatory score</x:v>
      </x:c>
      <x:c r="J22" s="26" t="str">
        <x:v>Model contains bias but is never used</x:v>
      </x:c>
      <x:c r="K22" s="26" t="str">
        <x:v>May connect to multiple facet codes but must retain its chain position.</x:v>
      </x:c>
      <x:c r="L22" s="26" t="str"/>
      <x:c r="M22" s="26" t="str"/>
      <x:c r="N22" s="26" t="str">
        <x:v>A01–A09</x:v>
      </x:c>
      <x:c r="O22" s="26" t="str">
        <x:v>B01–B14</x:v>
      </x:c>
      <x:c r="P22" s="26" t="str">
        <x:v>Chain position determines intervention point.</x:v>
      </x:c>
      <x:c r="Q22" s="26" t="str">
        <x:v>Claim-specific evidence and causal-confidence tag.</x:v>
      </x:c>
      <x:c r="R22" s="26" t="str">
        <x:v>Conceptual codebook entry</x:v>
      </x:c>
      <x:c r="S22" s="26" t="str">
        <x:v>1.2.1</x:v>
      </x:c>
    </x:row>
    <x:row r="23" ht="26.399999618530273" hidden="0" customHeight="1">
      <x:c r="A23" s="26" t="str">
        <x:v>CH07</x:v>
      </x:c>
      <x:c r="B23" s="26" t="str">
        <x:v>Causal backbone</x:v>
      </x:c>
      <x:c r="C23" s="26" t="str">
        <x:v>CH</x:v>
      </x:c>
      <x:c r="D23" s="26" t="str">
        <x:v>Harm</x:v>
      </x:c>
      <x:c r="E23" s="26" t="str">
        <x:v>Realized or plausible adverse effect on protected interests.</x:v>
      </x:c>
      <x:c r="F23" s="26" t="str">
        <x:v>Causal-chain node</x:v>
      </x:c>
      <x:c r="G23" s="26" t="str">
        <x:v>Use Facet E for domains and record severity/distribution.</x:v>
      </x:c>
      <x:c r="H23" s="26" t="str">
        <x:v>Exclude concepts belonging primarily to another chain position; preserve explicit links instead.</x:v>
      </x:c>
      <x:c r="I23" s="26" t="str">
        <x:v>Denial of employment; injury; data disclosure</x:v>
      </x:c>
      <x:c r="J23" s="26" t="str">
        <x:v>Poor documentation alone</x:v>
      </x:c>
      <x:c r="K23" s="26" t="str">
        <x:v>May connect to multiple facet codes but must retain its chain position.</x:v>
      </x:c>
      <x:c r="L23" s="26" t="str"/>
      <x:c r="M23" s="26" t="str"/>
      <x:c r="N23" s="26" t="str">
        <x:v>A01–A09</x:v>
      </x:c>
      <x:c r="O23" s="26" t="str">
        <x:v>B01–B14</x:v>
      </x:c>
      <x:c r="P23" s="26" t="str">
        <x:v>Chain position determines intervention point.</x:v>
      </x:c>
      <x:c r="Q23" s="26" t="str">
        <x:v>Claim-specific evidence and causal-confidence tag.</x:v>
      </x:c>
      <x:c r="R23" s="26" t="str">
        <x:v>Conceptual codebook entry</x:v>
      </x:c>
      <x:c r="S23" s="26" t="str">
        <x:v>1.2.1</x:v>
      </x:c>
    </x:row>
    <x:row r="24" ht="26.399999618530273" hidden="0" customHeight="1">
      <x:c r="A24" s="26" t="str">
        <x:v>CH08</x:v>
      </x:c>
      <x:c r="B24" s="26" t="str">
        <x:v>Causal backbone</x:v>
      </x:c>
      <x:c r="C24" s="26" t="str">
        <x:v>CH</x:v>
      </x:c>
      <x:c r="D24" s="26" t="str">
        <x:v>Propagation or cascade</x:v>
      </x:c>
      <x:c r="E24" s="26" t="str">
        <x:v>Mechanism extending effects across time, actors, systems or sectors.</x:v>
      </x:c>
      <x:c r="F24" s="26" t="str">
        <x:v>Causal-chain node</x:v>
      </x:c>
      <x:c r="G24" s="26" t="str">
        <x:v>Include feedback, correlation, scale and common-mode dependency.</x:v>
      </x:c>
      <x:c r="H24" s="26" t="str">
        <x:v>Exclude concepts belonging primarily to another chain position; preserve explicit links instead.</x:v>
      </x:c>
      <x:c r="I24" s="26" t="str">
        <x:v>Poisoned upstream model affects many products</x:v>
      </x:c>
      <x:c r="J24" s="26" t="str">
        <x:v>Single isolated error with no onward effect</x:v>
      </x:c>
      <x:c r="K24" s="26" t="str">
        <x:v>May connect to multiple facet codes but must retain its chain position.</x:v>
      </x:c>
      <x:c r="L24" s="26" t="str"/>
      <x:c r="M24" s="26" t="str"/>
      <x:c r="N24" s="26" t="str">
        <x:v>A01–A09</x:v>
      </x:c>
      <x:c r="O24" s="26" t="str">
        <x:v>B01–B14</x:v>
      </x:c>
      <x:c r="P24" s="26" t="str">
        <x:v>Chain position determines intervention point.</x:v>
      </x:c>
      <x:c r="Q24" s="26" t="str">
        <x:v>Claim-specific evidence and causal-confidence tag.</x:v>
      </x:c>
      <x:c r="R24" s="26" t="str">
        <x:v>Conceptual codebook entry</x:v>
      </x:c>
      <x:c r="S24" s="26" t="str">
        <x:v>1.2.1</x:v>
      </x:c>
    </x:row>
    <x:row r="25" ht="26.399999618530273" hidden="0" customHeight="1">
      <x:c r="A25" s="26" t="str">
        <x:v>CH09</x:v>
      </x:c>
      <x:c r="B25" s="26" t="str">
        <x:v>Causal backbone</x:v>
      </x:c>
      <x:c r="C25" s="26" t="str">
        <x:v>CH</x:v>
      </x:c>
      <x:c r="D25" s="26" t="str">
        <x:v>Control</x:v>
      </x:c>
      <x:c r="E25" s="26" t="str">
        <x:v>Measure modifying probability, exposure, consequence or uncertainty.</x:v>
      </x:c>
      <x:c r="F25" s="26" t="str">
        <x:v>Causal-chain node</x:v>
      </x:c>
      <x:c r="G25" s="26" t="str">
        <x:v>Specify function, owner, timing and induced risks.</x:v>
      </x:c>
      <x:c r="H25" s="26" t="str">
        <x:v>Exclude concepts belonging primarily to another chain position; preserve explicit links instead.</x:v>
      </x:c>
      <x:c r="I25" s="26" t="str">
        <x:v>Least privilege; independent validation</x:v>
      </x:c>
      <x:c r="J25" s="26" t="str">
        <x:v>Desired property without intervention</x:v>
      </x:c>
      <x:c r="K25" s="26" t="str">
        <x:v>May connect to multiple facet codes but must retain its chain position.</x:v>
      </x:c>
      <x:c r="L25" s="26" t="str"/>
      <x:c r="M25" s="26" t="str"/>
      <x:c r="N25" s="26" t="str">
        <x:v>A01–A09</x:v>
      </x:c>
      <x:c r="O25" s="26" t="str">
        <x:v>B01–B14</x:v>
      </x:c>
      <x:c r="P25" s="26" t="str">
        <x:v>Chain position determines intervention point.</x:v>
      </x:c>
      <x:c r="Q25" s="26" t="str">
        <x:v>Claim-specific evidence and causal-confidence tag.</x:v>
      </x:c>
      <x:c r="R25" s="26" t="str">
        <x:v>Conceptual codebook entry</x:v>
      </x:c>
      <x:c r="S25" s="26" t="str">
        <x:v>1.2.1</x:v>
      </x:c>
    </x:row>
    <x:row r="26" ht="26.399999618530273" hidden="0" customHeight="1">
      <x:c r="A26" s="26" t="str">
        <x:v>CH10</x:v>
      </x:c>
      <x:c r="B26" s="26" t="str">
        <x:v>Causal backbone</x:v>
      </x:c>
      <x:c r="C26" s="26" t="str">
        <x:v>CH</x:v>
      </x:c>
      <x:c r="D26" s="26" t="str">
        <x:v>Assurance evidence</x:v>
      </x:c>
      <x:c r="E26" s="26" t="str">
        <x:v>Artifact supporting a claim about source identification, control or residual risk.</x:v>
      </x:c>
      <x:c r="F26" s="26" t="str">
        <x:v>Causal-chain node</x:v>
      </x:c>
      <x:c r="G26" s="26" t="str">
        <x:v>Record relevance, independence, version and acceptance criterion.</x:v>
      </x:c>
      <x:c r="H26" s="26" t="str">
        <x:v>Exclude concepts belonging primarily to another chain position; preserve explicit links instead.</x:v>
      </x:c>
      <x:c r="I26" s="26" t="str">
        <x:v>Test report, audit log, safety case evidence</x:v>
      </x:c>
      <x:c r="J26" s="26" t="str">
        <x:v>Unsupported assertion of compliance</x:v>
      </x:c>
      <x:c r="K26" s="26" t="str">
        <x:v>May connect to multiple facet codes but must retain its chain position.</x:v>
      </x:c>
      <x:c r="L26" s="26" t="str"/>
      <x:c r="M26" s="26" t="str"/>
      <x:c r="N26" s="26" t="str">
        <x:v>A01–A09</x:v>
      </x:c>
      <x:c r="O26" s="26" t="str">
        <x:v>B01–B14</x:v>
      </x:c>
      <x:c r="P26" s="26" t="str">
        <x:v>Chain position determines intervention point.</x:v>
      </x:c>
      <x:c r="Q26" s="26" t="str">
        <x:v>Claim-specific evidence and causal-confidence tag.</x:v>
      </x:c>
      <x:c r="R26" s="26" t="str">
        <x:v>Conceptual codebook entry</x:v>
      </x:c>
      <x:c r="S26" s="26" t="str">
        <x:v>1.2.1</x:v>
      </x:c>
    </x:row>
    <x:row r="27" ht="26.399999618530273" hidden="0" customHeight="1">
      <x:c r="A27" s="26" t="str">
        <x:v>CH11</x:v>
      </x:c>
      <x:c r="B27" s="26" t="str">
        <x:v>Causal backbone</x:v>
      </x:c>
      <x:c r="C27" s="26" t="str">
        <x:v>CH</x:v>
      </x:c>
      <x:c r="D27" s="26" t="str">
        <x:v>Residual risk</x:v>
      </x:c>
      <x:c r="E27" s="26" t="str">
        <x:v>Risk remaining after controls and evidence review.</x:v>
      </x:c>
      <x:c r="F27" s="26" t="str">
        <x:v>Causal-chain node</x:v>
      </x:c>
      <x:c r="G27" s="26" t="str">
        <x:v>Include unresolved uncertainty and legal constraints.</x:v>
      </x:c>
      <x:c r="H27" s="26" t="str">
        <x:v>Exclude concepts belonging primarily to another chain position; preserve explicit links instead.</x:v>
      </x:c>
      <x:c r="I27" s="26" t="str">
        <x:v>Residual rare-scene risk after validated fallback</x:v>
      </x:c>
      <x:c r="J27" s="26" t="str">
        <x:v>Risk before controls</x:v>
      </x:c>
      <x:c r="K27" s="26" t="str">
        <x:v>May connect to multiple facet codes but must retain its chain position.</x:v>
      </x:c>
      <x:c r="L27" s="26" t="str"/>
      <x:c r="M27" s="26" t="str"/>
      <x:c r="N27" s="26" t="str">
        <x:v>A01–A09</x:v>
      </x:c>
      <x:c r="O27" s="26" t="str">
        <x:v>B01–B14</x:v>
      </x:c>
      <x:c r="P27" s="26" t="str">
        <x:v>Chain position determines intervention point.</x:v>
      </x:c>
      <x:c r="Q27" s="26" t="str">
        <x:v>Claim-specific evidence and causal-confidence tag.</x:v>
      </x:c>
      <x:c r="R27" s="26" t="str">
        <x:v>Conceptual codebook entry</x:v>
      </x:c>
      <x:c r="S27" s="26" t="str">
        <x:v>1.2.1</x:v>
      </x:c>
    </x:row>
    <x:row r="28" ht="26.399999618530273" hidden="0" customHeight="1">
      <x:c r="A28" s="26" t="str">
        <x:v>CH12</x:v>
      </x:c>
      <x:c r="B28" s="26" t="str">
        <x:v>Causal backbone</x:v>
      </x:c>
      <x:c r="C28" s="26" t="str">
        <x:v>CH</x:v>
      </x:c>
      <x:c r="D28" s="26" t="str">
        <x:v>Monitoring and incident response</x:v>
      </x:c>
      <x:c r="E28" s="26" t="str">
        <x:v>Continuous observation, detection, escalation, correction, recovery and learning.</x:v>
      </x:c>
      <x:c r="F28" s="26" t="str">
        <x:v>Causal-chain node</x:v>
      </x:c>
      <x:c r="G28" s="26" t="str">
        <x:v>Include stop/rollback/recall criteria and information sharing.</x:v>
      </x:c>
      <x:c r="H28" s="26" t="str">
        <x:v>Exclude concepts belonging primarily to another chain position; preserve explicit links instead.</x:v>
      </x:c>
      <x:c r="I28" s="26" t="str">
        <x:v>Drift alarm followed by rollback and regulator report</x:v>
      </x:c>
      <x:c r="J28" s="26" t="str">
        <x:v>One-time pre-deployment test</x:v>
      </x:c>
      <x:c r="K28" s="26" t="str">
        <x:v>May connect to multiple facet codes but must retain its chain position.</x:v>
      </x:c>
      <x:c r="L28" s="26" t="str"/>
      <x:c r="M28" s="26" t="str"/>
      <x:c r="N28" s="26" t="str">
        <x:v>A01–A09</x:v>
      </x:c>
      <x:c r="O28" s="26" t="str">
        <x:v>B01–B14</x:v>
      </x:c>
      <x:c r="P28" s="26" t="str">
        <x:v>Chain position determines intervention point.</x:v>
      </x:c>
      <x:c r="Q28" s="26" t="str">
        <x:v>Claim-specific evidence and causal-confidence tag.</x:v>
      </x:c>
      <x:c r="R28" s="26" t="str">
        <x:v>Conceptual codebook entry</x:v>
      </x:c>
      <x:c r="S28" s="26" t="str">
        <x:v>1.2.1</x:v>
      </x:c>
    </x:row>
    <x:row r="29" ht="26.399999618530273" hidden="0" customHeight="1">
      <x:c r="A29" s="26" t="str">
        <x:v>A01</x:v>
      </x:c>
      <x:c r="B29" s="26" t="str">
        <x:v>A — System and effect level</x:v>
      </x:c>
      <x:c r="C29" s="26" t="str">
        <x:v>A</x:v>
      </x:c>
      <x:c r="D29" s="26" t="str">
        <x:v>AI model or algorithm</x:v>
      </x:c>
      <x:c r="E29" s="26" t="str">
        <x:v>Learned or programmed computational model independent of full deployment context.</x:v>
      </x:c>
      <x:c r="F29" s="26" t="str">
        <x:v>Level facet</x:v>
      </x:c>
      <x:c r="G29" s="26" t="str">
        <x:v>Model weights, architecture, objectives and inference behavior.</x:v>
      </x:c>
      <x:c r="H29" s="26" t="str">
        <x:v>Do not include surrounding application, user workflow or organization.</x:v>
      </x:c>
      <x:c r="I29" s="26" t="str"/>
      <x:c r="J29" s="26" t="str"/>
      <x:c r="K29" s="26" t="str">
        <x:v>Multiple levels may contribute; designate a focal level.</x:v>
      </x:c>
      <x:c r="L29" s="26" t="str"/>
      <x:c r="M29" s="26" t="str"/>
      <x:c r="N29" s="26" t="str">
        <x:v>A01</x:v>
      </x:c>
      <x:c r="O29" s="26" t="str">
        <x:v>B01–B14</x:v>
      </x:c>
      <x:c r="P29" s="26" t="str">
        <x:v>Control owner and evidence scope must match the level.</x:v>
      </x:c>
      <x:c r="Q29" s="26" t="str">
        <x:v>System boundary and actor/interface documentation.</x:v>
      </x:c>
      <x:c r="R29" s="26" t="str">
        <x:v>Conceptual codebook entry</x:v>
      </x:c>
      <x:c r="S29" s="26" t="str">
        <x:v>1.2.1</x:v>
      </x:c>
    </x:row>
    <x:row r="30" ht="26.399999618530273" hidden="0" customHeight="1">
      <x:c r="A30" s="26" t="str">
        <x:v>A02</x:v>
      </x:c>
      <x:c r="B30" s="26" t="str">
        <x:v>A — System and effect level</x:v>
      </x:c>
      <x:c r="C30" s="26" t="str">
        <x:v>A</x:v>
      </x:c>
      <x:c r="D30" s="26" t="str">
        <x:v>Technical component</x:v>
      </x:c>
      <x:c r="E30" s="26" t="str">
        <x:v>AI model plus data pipeline, sensor, memory, retriever, tool, software or hardware component.</x:v>
      </x:c>
      <x:c r="F30" s="26" t="str">
        <x:v>Level facet</x:v>
      </x:c>
      <x:c r="G30" s="26" t="str">
        <x:v>A bounded component with interfaces.</x:v>
      </x:c>
      <x:c r="H30" s="26" t="str">
        <x:v>Use A03 when analyzing integrated end-to-end behavior.</x:v>
      </x:c>
      <x:c r="I30" s="26" t="str"/>
      <x:c r="J30" s="26" t="str"/>
      <x:c r="K30" s="26" t="str">
        <x:v>Multiple levels may contribute; designate a focal level.</x:v>
      </x:c>
      <x:c r="L30" s="26" t="str"/>
      <x:c r="M30" s="26" t="str"/>
      <x:c r="N30" s="26" t="str">
        <x:v>A02</x:v>
      </x:c>
      <x:c r="O30" s="26" t="str">
        <x:v>B01–B14</x:v>
      </x:c>
      <x:c r="P30" s="26" t="str">
        <x:v>Control owner and evidence scope must match the level.</x:v>
      </x:c>
      <x:c r="Q30" s="26" t="str">
        <x:v>System boundary and actor/interface documentation.</x:v>
      </x:c>
      <x:c r="R30" s="26" t="str">
        <x:v>Conceptual codebook entry</x:v>
      </x:c>
      <x:c r="S30" s="26" t="str">
        <x:v>1.2.1</x:v>
      </x:c>
    </x:row>
    <x:row r="31" ht="15" hidden="0" customHeight="1">
      <x:c r="A31" s="26" t="str">
        <x:v>A03</x:v>
      </x:c>
      <x:c r="B31" s="26" t="str">
        <x:v>A — System and effect level</x:v>
      </x:c>
      <x:c r="C31" s="26" t="str">
        <x:v>A</x:v>
      </x:c>
      <x:c r="D31" s="26" t="str">
        <x:v>Integrated AI system</x:v>
      </x:c>
      <x:c r="E31" s="26" t="str">
        <x:v>Operational arrangement of components delivering outputs or actions in context.</x:v>
      </x:c>
      <x:c r="F31" s="26" t="str">
        <x:v>Level facet</x:v>
      </x:c>
      <x:c r="G31" s="26" t="str">
        <x:v>End-to-end service or product system.</x:v>
      </x:c>
      <x:c r="H31" s="26" t="str">
        <x:v>Do not reduce system claim to a model benchmark.</x:v>
      </x:c>
      <x:c r="I31" s="26" t="str"/>
      <x:c r="J31" s="26" t="str"/>
      <x:c r="K31" s="26" t="str">
        <x:v>Multiple levels may contribute; designate a focal level.</x:v>
      </x:c>
      <x:c r="L31" s="26" t="str"/>
      <x:c r="M31" s="26" t="str"/>
      <x:c r="N31" s="26" t="str">
        <x:v>A03</x:v>
      </x:c>
      <x:c r="O31" s="26" t="str">
        <x:v>B01–B14</x:v>
      </x:c>
      <x:c r="P31" s="26" t="str">
        <x:v>Control owner and evidence scope must match the level.</x:v>
      </x:c>
      <x:c r="Q31" s="26" t="str">
        <x:v>System boundary and actor/interface documentation.</x:v>
      </x:c>
      <x:c r="R31" s="26" t="str">
        <x:v>Conceptual codebook entry</x:v>
      </x:c>
      <x:c r="S31" s="26" t="str">
        <x:v>1.2.1</x:v>
      </x:c>
    </x:row>
    <x:row r="32" ht="15" hidden="0" customHeight="1">
      <x:c r="A32" s="26" t="str">
        <x:v>A04</x:v>
      </x:c>
      <x:c r="B32" s="26" t="str">
        <x:v>A — System and effect level</x:v>
      </x:c>
      <x:c r="C32" s="26" t="str">
        <x:v>A</x:v>
      </x:c>
      <x:c r="D32" s="26" t="str">
        <x:v>Human-AI work system</x:v>
      </x:c>
      <x:c r="E32" s="26" t="str">
        <x:v>Joint human and AI task/decision/control arrangement.</x:v>
      </x:c>
      <x:c r="F32" s="26" t="str">
        <x:v>Level facet</x:v>
      </x:c>
      <x:c r="G32" s="26" t="str">
        <x:v>Authority, interface, workload and collaboration matter.</x:v>
      </x:c>
      <x:c r="H32" s="26" t="str">
        <x:v>Mere human availability without operational role.</x:v>
      </x:c>
      <x:c r="I32" s="26" t="str"/>
      <x:c r="J32" s="26" t="str"/>
      <x:c r="K32" s="26" t="str">
        <x:v>Multiple levels may contribute; designate a focal level.</x:v>
      </x:c>
      <x:c r="L32" s="26" t="str"/>
      <x:c r="M32" s="26" t="str"/>
      <x:c r="N32" s="26" t="str">
        <x:v>A04</x:v>
      </x:c>
      <x:c r="O32" s="26" t="str">
        <x:v>B01–B14</x:v>
      </x:c>
      <x:c r="P32" s="26" t="str">
        <x:v>Control owner and evidence scope must match the level.</x:v>
      </x:c>
      <x:c r="Q32" s="26" t="str">
        <x:v>System boundary and actor/interface documentation.</x:v>
      </x:c>
      <x:c r="R32" s="26" t="str">
        <x:v>Conceptual codebook entry</x:v>
      </x:c>
      <x:c r="S32" s="26" t="str">
        <x:v>1.2.1</x:v>
      </x:c>
    </x:row>
    <x:row r="33" ht="15" hidden="0" customHeight="1">
      <x:c r="A33" s="26" t="str">
        <x:v>A05</x:v>
      </x:c>
      <x:c r="B33" s="26" t="str">
        <x:v>A — System and effect level</x:v>
      </x:c>
      <x:c r="C33" s="26" t="str">
        <x:v>A</x:v>
      </x:c>
      <x:c r="D33" s="26" t="str">
        <x:v>Organization</x:v>
      </x:c>
      <x:c r="E33" s="26" t="str">
        <x:v>Provider, integrator, deployer, operator or public authority as governance actor.</x:v>
      </x:c>
      <x:c r="F33" s="26" t="str">
        <x:v>Level facet</x:v>
      </x:c>
      <x:c r="G33" s="26" t="str">
        <x:v>Policies, incentives, competence, resources and accountability.</x:v>
      </x:c>
      <x:c r="H33" s="26" t="str">
        <x:v>Individual user behavior alone.</x:v>
      </x:c>
      <x:c r="I33" s="26" t="str"/>
      <x:c r="J33" s="26" t="str"/>
      <x:c r="K33" s="26" t="str">
        <x:v>Multiple levels may contribute; designate a focal level.</x:v>
      </x:c>
      <x:c r="L33" s="26" t="str"/>
      <x:c r="M33" s="26" t="str"/>
      <x:c r="N33" s="26" t="str">
        <x:v>A05</x:v>
      </x:c>
      <x:c r="O33" s="26" t="str">
        <x:v>B01–B14</x:v>
      </x:c>
      <x:c r="P33" s="26" t="str">
        <x:v>Control owner and evidence scope must match the level.</x:v>
      </x:c>
      <x:c r="Q33" s="26" t="str">
        <x:v>System boundary and actor/interface documentation.</x:v>
      </x:c>
      <x:c r="R33" s="26" t="str">
        <x:v>Conceptual codebook entry</x:v>
      </x:c>
      <x:c r="S33" s="26" t="str">
        <x:v>1.2.1</x:v>
      </x:c>
    </x:row>
    <x:row r="34" ht="26.399999618530273" hidden="0" customHeight="1">
      <x:c r="A34" s="26" t="str">
        <x:v>A06</x:v>
      </x:c>
      <x:c r="B34" s="26" t="str">
        <x:v>A — System and effect level</x:v>
      </x:c>
      <x:c r="C34" s="26" t="str">
        <x:v>A</x:v>
      </x:c>
      <x:c r="D34" s="26" t="str">
        <x:v>Supply and value chain</x:v>
      </x:c>
      <x:c r="E34" s="26" t="str">
        <x:v>Relations among upstream/downstream data, model, software, hardware and service actors.</x:v>
      </x:c>
      <x:c r="F34" s="26" t="str">
        <x:v>Level facet</x:v>
      </x:c>
      <x:c r="G34" s="26" t="str">
        <x:v>Dependency, update, responsibility and evidence handoff.</x:v>
      </x:c>
      <x:c r="H34" s="26" t="str">
        <x:v>One organization with no external dependency.</x:v>
      </x:c>
      <x:c r="I34" s="26" t="str"/>
      <x:c r="J34" s="26" t="str"/>
      <x:c r="K34" s="26" t="str">
        <x:v>Multiple levels may contribute; designate a focal level.</x:v>
      </x:c>
      <x:c r="L34" s="26" t="str"/>
      <x:c r="M34" s="26" t="str"/>
      <x:c r="N34" s="26" t="str">
        <x:v>A06</x:v>
      </x:c>
      <x:c r="O34" s="26" t="str">
        <x:v>B01–B14</x:v>
      </x:c>
      <x:c r="P34" s="26" t="str">
        <x:v>Control owner and evidence scope must match the level.</x:v>
      </x:c>
      <x:c r="Q34" s="26" t="str">
        <x:v>System boundary and actor/interface documentation.</x:v>
      </x:c>
      <x:c r="R34" s="26" t="str">
        <x:v>Conceptual codebook entry</x:v>
      </x:c>
      <x:c r="S34" s="26" t="str">
        <x:v>1.2.1</x:v>
      </x:c>
    </x:row>
    <x:row r="35" ht="26.399999618530273" hidden="0" customHeight="1">
      <x:c r="A35" s="26" t="str">
        <x:v>A07</x:v>
      </x:c>
      <x:c r="B35" s="26" t="str">
        <x:v>A — System and effect level</x:v>
      </x:c>
      <x:c r="C35" s="26" t="str">
        <x:v>A</x:v>
      </x:c>
      <x:c r="D35" s="26" t="str">
        <x:v>Sector or critical infrastructure</x:v>
      </x:c>
      <x:c r="E35" s="26" t="str">
        <x:v>Interdependent organizations/services within a domain such as finance, health, transport or energy.</x:v>
      </x:c>
      <x:c r="F35" s="26" t="str">
        <x:v>Level facet</x:v>
      </x:c>
      <x:c r="G35" s="26" t="str">
        <x:v>Sector-wide dependence, standards and correlated exposure.</x:v>
      </x:c>
      <x:c r="H35" s="26" t="str">
        <x:v>Generic society-level effects without sector boundary.</x:v>
      </x:c>
      <x:c r="I35" s="26" t="str"/>
      <x:c r="J35" s="26" t="str"/>
      <x:c r="K35" s="26" t="str">
        <x:v>Multiple levels may contribute; designate a focal level.</x:v>
      </x:c>
      <x:c r="L35" s="26" t="str"/>
      <x:c r="M35" s="26" t="str"/>
      <x:c r="N35" s="26" t="str">
        <x:v>A07</x:v>
      </x:c>
      <x:c r="O35" s="26" t="str">
        <x:v>B01–B14</x:v>
      </x:c>
      <x:c r="P35" s="26" t="str">
        <x:v>Control owner and evidence scope must match the level.</x:v>
      </x:c>
      <x:c r="Q35" s="26" t="str">
        <x:v>System boundary and actor/interface documentation.</x:v>
      </x:c>
      <x:c r="R35" s="26" t="str">
        <x:v>Conceptual codebook entry</x:v>
      </x:c>
      <x:c r="S35" s="26" t="str">
        <x:v>1.2.1</x:v>
      </x:c>
    </x:row>
    <x:row r="36" ht="26.399999618530273" hidden="0" customHeight="1">
      <x:c r="A36" s="26" t="str">
        <x:v>A08</x:v>
      </x:c>
      <x:c r="B36" s="26" t="str">
        <x:v>A — System and effect level</x:v>
      </x:c>
      <x:c r="C36" s="26" t="str">
        <x:v>A</x:v>
      </x:c>
      <x:c r="D36" s="26" t="str">
        <x:v>Society or information ecosystem</x:v>
      </x:c>
      <x:c r="E36" s="26" t="str">
        <x:v>Population-level social, economic, cultural, legal or informational system.</x:v>
      </x:c>
      <x:c r="F36" s="26" t="str">
        <x:v>Level facet</x:v>
      </x:c>
      <x:c r="G36" s="26" t="str">
        <x:v>Democratic discourse, labor, distribution, public power and shared information.</x:v>
      </x:c>
      <x:c r="H36" s="26" t="str">
        <x:v>Single enterprise workflow.</x:v>
      </x:c>
      <x:c r="I36" s="26" t="str"/>
      <x:c r="J36" s="26" t="str"/>
      <x:c r="K36" s="26" t="str">
        <x:v>Multiple levels may contribute; designate a focal level.</x:v>
      </x:c>
      <x:c r="L36" s="26" t="str"/>
      <x:c r="M36" s="26" t="str"/>
      <x:c r="N36" s="26" t="str">
        <x:v>A08</x:v>
      </x:c>
      <x:c r="O36" s="26" t="str">
        <x:v>B01–B14</x:v>
      </x:c>
      <x:c r="P36" s="26" t="str">
        <x:v>Control owner and evidence scope must match the level.</x:v>
      </x:c>
      <x:c r="Q36" s="26" t="str">
        <x:v>System boundary and actor/interface documentation.</x:v>
      </x:c>
      <x:c r="R36" s="26" t="str">
        <x:v>Conceptual codebook entry</x:v>
      </x:c>
      <x:c r="S36" s="26" t="str">
        <x:v>1.2.1</x:v>
      </x:c>
    </x:row>
    <x:row r="37" ht="26.399999618530273" hidden="0" customHeight="1">
      <x:c r="A37" s="26" t="str">
        <x:v>A09</x:v>
      </x:c>
      <x:c r="B37" s="26" t="str">
        <x:v>A — System and effect level</x:v>
      </x:c>
      <x:c r="C37" s="26" t="str">
        <x:v>A</x:v>
      </x:c>
      <x:c r="D37" s="26" t="str">
        <x:v>Cross-border or global system</x:v>
      </x:c>
      <x:c r="E37" s="26" t="str">
        <x:v>Transnational dependencies, markets, geopolitical relations or catastrophic/global exposure.</x:v>
      </x:c>
      <x:c r="F37" s="26" t="str">
        <x:v>Level facet</x:v>
      </x:c>
      <x:c r="G37" s="26" t="str">
        <x:v>Cross-jurisdiction propagation or global commons.</x:v>
      </x:c>
      <x:c r="H37" s="26" t="str">
        <x:v>Domestic isolated deployment.</x:v>
      </x:c>
      <x:c r="I37" s="26" t="str"/>
      <x:c r="J37" s="26" t="str"/>
      <x:c r="K37" s="26" t="str">
        <x:v>Multiple levels may contribute; designate a focal level.</x:v>
      </x:c>
      <x:c r="L37" s="26" t="str"/>
      <x:c r="M37" s="26" t="str"/>
      <x:c r="N37" s="26" t="str">
        <x:v>A09</x:v>
      </x:c>
      <x:c r="O37" s="26" t="str">
        <x:v>B01–B14</x:v>
      </x:c>
      <x:c r="P37" s="26" t="str">
        <x:v>Control owner and evidence scope must match the level.</x:v>
      </x:c>
      <x:c r="Q37" s="26" t="str">
        <x:v>System boundary and actor/interface documentation.</x:v>
      </x:c>
      <x:c r="R37" s="26" t="str">
        <x:v>Conceptual codebook entry</x:v>
      </x:c>
      <x:c r="S37" s="26" t="str">
        <x:v>1.2.1</x:v>
      </x:c>
    </x:row>
    <x:row r="38" ht="26.399999618530273" hidden="0" customHeight="1">
      <x:c r="A38" s="26" t="str">
        <x:v>B01</x:v>
      </x:c>
      <x:c r="B38" s="26" t="str">
        <x:v>B — Lifecycle phase</x:v>
      </x:c>
      <x:c r="C38" s="26" t="str">
        <x:v>B</x:v>
      </x:c>
      <x:c r="D38" s="26" t="str">
        <x:v>Problem definition and purpose</x:v>
      </x:c>
      <x:c r="E38" s="26" t="str">
        <x:v>Define need, intended purpose, affected stakeholders and boundaries.</x:v>
      </x:c>
      <x:c r="F38" s="26" t="str">
        <x:v>Lifecycle facet</x:v>
      </x:c>
      <x:c r="G38" s="26" t="str">
        <x:v>Code when the source, control, evidence or harm is introduced, activated or managed in this phase.</x:v>
      </x:c>
      <x:c r="H38" s="26" t="str">
        <x:v>Do not use a single phase when evidence supports multiple distinct phases; multi-code them.</x:v>
      </x:c>
      <x:c r="I38" s="26" t="str"/>
      <x:c r="J38" s="26" t="str"/>
      <x:c r="K38" s="26" t="str">
        <x:v>Source introduction, trigger and harm manifestation may occur in different phases.</x:v>
      </x:c>
      <x:c r="L38" s="26" t="str"/>
      <x:c r="M38" s="26" t="str"/>
      <x:c r="N38" s="26" t="str">
        <x:v>A01–A09</x:v>
      </x:c>
      <x:c r="O38" s="26" t="str">
        <x:v>B01</x:v>
      </x:c>
      <x:c r="P38" s="26" t="str">
        <x:v>Assign phase-specific owner and artifact.</x:v>
      </x:c>
      <x:c r="Q38" s="26" t="str">
        <x:v>Versioned lifecycle record and transition criteria.</x:v>
      </x:c>
      <x:c r="R38" s="26" t="str">
        <x:v>Conceptual codebook entry</x:v>
      </x:c>
      <x:c r="S38" s="26" t="str">
        <x:v>1.2.1</x:v>
      </x:c>
    </x:row>
    <x:row r="39" ht="26.399999618530273" hidden="0" customHeight="1">
      <x:c r="A39" s="26" t="str">
        <x:v>B02</x:v>
      </x:c>
      <x:c r="B39" s="26" t="str">
        <x:v>B — Lifecycle phase</x:v>
      </x:c>
      <x:c r="C39" s="26" t="str">
        <x:v>B</x:v>
      </x:c>
      <x:c r="D39" s="26" t="str">
        <x:v>Benefit and risk justification</x:v>
      </x:c>
      <x:c r="E39" s="26" t="str">
        <x:v>Assess alternatives, necessity, expected benefit, constraints and initial acceptability.</x:v>
      </x:c>
      <x:c r="F39" s="26" t="str">
        <x:v>Lifecycle facet</x:v>
      </x:c>
      <x:c r="G39" s="26" t="str">
        <x:v>Code when the source, control, evidence or harm is introduced, activated or managed in this phase.</x:v>
      </x:c>
      <x:c r="H39" s="26" t="str">
        <x:v>Do not use a single phase when evidence supports multiple distinct phases; multi-code them.</x:v>
      </x:c>
      <x:c r="I39" s="26" t="str"/>
      <x:c r="J39" s="26" t="str"/>
      <x:c r="K39" s="26" t="str">
        <x:v>Source introduction, trigger and harm manifestation may occur in different phases.</x:v>
      </x:c>
      <x:c r="L39" s="26" t="str"/>
      <x:c r="M39" s="26" t="str"/>
      <x:c r="N39" s="26" t="str">
        <x:v>A01–A09</x:v>
      </x:c>
      <x:c r="O39" s="26" t="str">
        <x:v>B02</x:v>
      </x:c>
      <x:c r="P39" s="26" t="str">
        <x:v>Assign phase-specific owner and artifact.</x:v>
      </x:c>
      <x:c r="Q39" s="26" t="str">
        <x:v>Versioned lifecycle record and transition criteria.</x:v>
      </x:c>
      <x:c r="R39" s="26" t="str">
        <x:v>Conceptual codebook entry</x:v>
      </x:c>
      <x:c r="S39" s="26" t="str">
        <x:v>1.2.1</x:v>
      </x:c>
    </x:row>
    <x:row r="40" ht="26.399999618530273" hidden="0" customHeight="1">
      <x:c r="A40" s="26" t="str">
        <x:v>B03</x:v>
      </x:c>
      <x:c r="B40" s="26" t="str">
        <x:v>B — Lifecycle phase</x:v>
      </x:c>
      <x:c r="C40" s="26" t="str">
        <x:v>B</x:v>
      </x:c>
      <x:c r="D40" s="26" t="str">
        <x:v>Procurement and supplier selection</x:v>
      </x:c>
      <x:c r="E40" s="26" t="str">
        <x:v>Select models, components, vendors, contracts and dependency controls.</x:v>
      </x:c>
      <x:c r="F40" s="26" t="str">
        <x:v>Lifecycle facet</x:v>
      </x:c>
      <x:c r="G40" s="26" t="str">
        <x:v>Code when the source, control, evidence or harm is introduced, activated or managed in this phase.</x:v>
      </x:c>
      <x:c r="H40" s="26" t="str">
        <x:v>Do not use a single phase when evidence supports multiple distinct phases; multi-code them.</x:v>
      </x:c>
      <x:c r="I40" s="26" t="str"/>
      <x:c r="J40" s="26" t="str"/>
      <x:c r="K40" s="26" t="str">
        <x:v>Source introduction, trigger and harm manifestation may occur in different phases.</x:v>
      </x:c>
      <x:c r="L40" s="26" t="str"/>
      <x:c r="M40" s="26" t="str"/>
      <x:c r="N40" s="26" t="str">
        <x:v>A01–A09</x:v>
      </x:c>
      <x:c r="O40" s="26" t="str">
        <x:v>B03</x:v>
      </x:c>
      <x:c r="P40" s="26" t="str">
        <x:v>Assign phase-specific owner and artifact.</x:v>
      </x:c>
      <x:c r="Q40" s="26" t="str">
        <x:v>Versioned lifecycle record and transition criteria.</x:v>
      </x:c>
      <x:c r="R40" s="26" t="str">
        <x:v>Conceptual codebook entry</x:v>
      </x:c>
      <x:c r="S40" s="26" t="str">
        <x:v>1.2.1</x:v>
      </x:c>
    </x:row>
    <x:row r="41" ht="26.399999618530273" hidden="0" customHeight="1">
      <x:c r="A41" s="26" t="str">
        <x:v>B04</x:v>
      </x:c>
      <x:c r="B41" s="26" t="str">
        <x:v>B — Lifecycle phase</x:v>
      </x:c>
      <x:c r="C41" s="26" t="str">
        <x:v>B</x:v>
      </x:c>
      <x:c r="D41" s="26" t="str">
        <x:v>Data acquisition and governance</x:v>
      </x:c>
      <x:c r="E41" s="26" t="str">
        <x:v>Collect, license, label, curate, document, protect and retain data/knowledge.</x:v>
      </x:c>
      <x:c r="F41" s="26" t="str">
        <x:v>Lifecycle facet</x:v>
      </x:c>
      <x:c r="G41" s="26" t="str">
        <x:v>Code when the source, control, evidence or harm is introduced, activated or managed in this phase.</x:v>
      </x:c>
      <x:c r="H41" s="26" t="str">
        <x:v>Do not use a single phase when evidence supports multiple distinct phases; multi-code them.</x:v>
      </x:c>
      <x:c r="I41" s="26" t="str"/>
      <x:c r="J41" s="26" t="str"/>
      <x:c r="K41" s="26" t="str">
        <x:v>Source introduction, trigger and harm manifestation may occur in different phases.</x:v>
      </x:c>
      <x:c r="L41" s="26" t="str"/>
      <x:c r="M41" s="26" t="str"/>
      <x:c r="N41" s="26" t="str">
        <x:v>A01–A09</x:v>
      </x:c>
      <x:c r="O41" s="26" t="str">
        <x:v>B04</x:v>
      </x:c>
      <x:c r="P41" s="26" t="str">
        <x:v>Assign phase-specific owner and artifact.</x:v>
      </x:c>
      <x:c r="Q41" s="26" t="str">
        <x:v>Versioned lifecycle record and transition criteria.</x:v>
      </x:c>
      <x:c r="R41" s="26" t="str">
        <x:v>Conceptual codebook entry</x:v>
      </x:c>
      <x:c r="S41" s="26" t="str">
        <x:v>1.2.1</x:v>
      </x:c>
    </x:row>
    <x:row r="42" ht="26.399999618530273" hidden="0" customHeight="1">
      <x:c r="A42" s="26" t="str">
        <x:v>B05</x:v>
      </x:c>
      <x:c r="B42" s="26" t="str">
        <x:v>B — Lifecycle phase</x:v>
      </x:c>
      <x:c r="C42" s="26" t="str">
        <x:v>B</x:v>
      </x:c>
      <x:c r="D42" s="26" t="str">
        <x:v>Pretraining</x:v>
      </x:c>
      <x:c r="E42" s="26" t="str">
        <x:v>Train a general or base model at scale.</x:v>
      </x:c>
      <x:c r="F42" s="26" t="str">
        <x:v>Lifecycle facet</x:v>
      </x:c>
      <x:c r="G42" s="26" t="str">
        <x:v>Code when the source, control, evidence or harm is introduced, activated or managed in this phase.</x:v>
      </x:c>
      <x:c r="H42" s="26" t="str">
        <x:v>Do not use a single phase when evidence supports multiple distinct phases; multi-code them.</x:v>
      </x:c>
      <x:c r="I42" s="26" t="str"/>
      <x:c r="J42" s="26" t="str"/>
      <x:c r="K42" s="26" t="str">
        <x:v>Source introduction, trigger and harm manifestation may occur in different phases.</x:v>
      </x:c>
      <x:c r="L42" s="26" t="str"/>
      <x:c r="M42" s="26" t="str"/>
      <x:c r="N42" s="26" t="str">
        <x:v>A01–A09</x:v>
      </x:c>
      <x:c r="O42" s="26" t="str">
        <x:v>B05</x:v>
      </x:c>
      <x:c r="P42" s="26" t="str">
        <x:v>Assign phase-specific owner and artifact.</x:v>
      </x:c>
      <x:c r="Q42" s="26" t="str">
        <x:v>Versioned lifecycle record and transition criteria.</x:v>
      </x:c>
      <x:c r="R42" s="26" t="str">
        <x:v>Conceptual codebook entry</x:v>
      </x:c>
      <x:c r="S42" s="26" t="str">
        <x:v>1.2.1</x:v>
      </x:c>
    </x:row>
    <x:row r="43" ht="26.399999618530273" hidden="0" customHeight="1">
      <x:c r="A43" s="26" t="str">
        <x:v>B06</x:v>
      </x:c>
      <x:c r="B43" s="26" t="str">
        <x:v>B — Lifecycle phase</x:v>
      </x:c>
      <x:c r="C43" s="26" t="str">
        <x:v>B</x:v>
      </x:c>
      <x:c r="D43" s="26" t="str">
        <x:v>Fine-tuning and alignment</x:v>
      </x:c>
      <x:c r="E43" s="26" t="str">
        <x:v>Adapt behavior through tuning, preference optimization, guardrails or policy controls.</x:v>
      </x:c>
      <x:c r="F43" s="26" t="str">
        <x:v>Lifecycle facet</x:v>
      </x:c>
      <x:c r="G43" s="26" t="str">
        <x:v>Code when the source, control, evidence or harm is introduced, activated or managed in this phase.</x:v>
      </x:c>
      <x:c r="H43" s="26" t="str">
        <x:v>Do not use a single phase when evidence supports multiple distinct phases; multi-code them.</x:v>
      </x:c>
      <x:c r="I43" s="26" t="str"/>
      <x:c r="J43" s="26" t="str"/>
      <x:c r="K43" s="26" t="str">
        <x:v>Source introduction, trigger and harm manifestation may occur in different phases.</x:v>
      </x:c>
      <x:c r="L43" s="26" t="str"/>
      <x:c r="M43" s="26" t="str"/>
      <x:c r="N43" s="26" t="str">
        <x:v>A01–A09</x:v>
      </x:c>
      <x:c r="O43" s="26" t="str">
        <x:v>B06</x:v>
      </x:c>
      <x:c r="P43" s="26" t="str">
        <x:v>Assign phase-specific owner and artifact.</x:v>
      </x:c>
      <x:c r="Q43" s="26" t="str">
        <x:v>Versioned lifecycle record and transition criteria.</x:v>
      </x:c>
      <x:c r="R43" s="26" t="str">
        <x:v>Conceptual codebook entry</x:v>
      </x:c>
      <x:c r="S43" s="26" t="str">
        <x:v>1.2.1</x:v>
      </x:c>
    </x:row>
    <x:row r="44" ht="26.399999618530273" hidden="0" customHeight="1">
      <x:c r="A44" s="26" t="str">
        <x:v>B07</x:v>
      </x:c>
      <x:c r="B44" s="26" t="str">
        <x:v>B — Lifecycle phase</x:v>
      </x:c>
      <x:c r="C44" s="26" t="str">
        <x:v>B</x:v>
      </x:c>
      <x:c r="D44" s="26" t="str">
        <x:v>Evaluation and validation</x:v>
      </x:c>
      <x:c r="E44" s="26" t="str">
        <x:v>Test model and system claims, uncertainty, controls, external validity and acceptance.</x:v>
      </x:c>
      <x:c r="F44" s="26" t="str">
        <x:v>Lifecycle facet</x:v>
      </x:c>
      <x:c r="G44" s="26" t="str">
        <x:v>Code when the source, control, evidence or harm is introduced, activated or managed in this phase.</x:v>
      </x:c>
      <x:c r="H44" s="26" t="str">
        <x:v>Do not use a single phase when evidence supports multiple distinct phases; multi-code them.</x:v>
      </x:c>
      <x:c r="I44" s="26" t="str"/>
      <x:c r="J44" s="26" t="str"/>
      <x:c r="K44" s="26" t="str">
        <x:v>Source introduction, trigger and harm manifestation may occur in different phases.</x:v>
      </x:c>
      <x:c r="L44" s="26" t="str"/>
      <x:c r="M44" s="26" t="str"/>
      <x:c r="N44" s="26" t="str">
        <x:v>A01–A09</x:v>
      </x:c>
      <x:c r="O44" s="26" t="str">
        <x:v>B07</x:v>
      </x:c>
      <x:c r="P44" s="26" t="str">
        <x:v>Assign phase-specific owner and artifact.</x:v>
      </x:c>
      <x:c r="Q44" s="26" t="str">
        <x:v>Versioned lifecycle record and transition criteria.</x:v>
      </x:c>
      <x:c r="R44" s="26" t="str">
        <x:v>Conceptual codebook entry</x:v>
      </x:c>
      <x:c r="S44" s="26" t="str">
        <x:v>1.2.1</x:v>
      </x:c>
    </x:row>
    <x:row r="45" ht="26.399999618530273" hidden="0" customHeight="1">
      <x:c r="A45" s="26" t="str">
        <x:v>B08</x:v>
      </x:c>
      <x:c r="B45" s="26" t="str">
        <x:v>B — Lifecycle phase</x:v>
      </x:c>
      <x:c r="C45" s="26" t="str">
        <x:v>B</x:v>
      </x:c>
      <x:c r="D45" s="26" t="str">
        <x:v>Integration</x:v>
      </x:c>
      <x:c r="E45" s="26" t="str">
        <x:v>Combine models, software, tools, sensors, interfaces, workflows and safeguards.</x:v>
      </x:c>
      <x:c r="F45" s="26" t="str">
        <x:v>Lifecycle facet</x:v>
      </x:c>
      <x:c r="G45" s="26" t="str">
        <x:v>Code when the source, control, evidence or harm is introduced, activated or managed in this phase.</x:v>
      </x:c>
      <x:c r="H45" s="26" t="str">
        <x:v>Do not use a single phase when evidence supports multiple distinct phases; multi-code them.</x:v>
      </x:c>
      <x:c r="I45" s="26" t="str"/>
      <x:c r="J45" s="26" t="str"/>
      <x:c r="K45" s="26" t="str">
        <x:v>Source introduction, trigger and harm manifestation may occur in different phases.</x:v>
      </x:c>
      <x:c r="L45" s="26" t="str"/>
      <x:c r="M45" s="26" t="str"/>
      <x:c r="N45" s="26" t="str">
        <x:v>A01–A09</x:v>
      </x:c>
      <x:c r="O45" s="26" t="str">
        <x:v>B08</x:v>
      </x:c>
      <x:c r="P45" s="26" t="str">
        <x:v>Assign phase-specific owner and artifact.</x:v>
      </x:c>
      <x:c r="Q45" s="26" t="str">
        <x:v>Versioned lifecycle record and transition criteria.</x:v>
      </x:c>
      <x:c r="R45" s="26" t="str">
        <x:v>Conceptual codebook entry</x:v>
      </x:c>
      <x:c r="S45" s="26" t="str">
        <x:v>1.2.1</x:v>
      </x:c>
    </x:row>
    <x:row r="46" ht="26.399999618530273" hidden="0" customHeight="1">
      <x:c r="A46" s="26" t="str">
        <x:v>B09</x:v>
      </x:c>
      <x:c r="B46" s="26" t="str">
        <x:v>B — Lifecycle phase</x:v>
      </x:c>
      <x:c r="C46" s="26" t="str">
        <x:v>B</x:v>
      </x:c>
      <x:c r="D46" s="26" t="str">
        <x:v>Deployment</x:v>
      </x:c>
      <x:c r="E46" s="26" t="str">
        <x:v>Release, configure and place the system into its operational environment.</x:v>
      </x:c>
      <x:c r="F46" s="26" t="str">
        <x:v>Lifecycle facet</x:v>
      </x:c>
      <x:c r="G46" s="26" t="str">
        <x:v>Code when the source, control, evidence or harm is introduced, activated or managed in this phase.</x:v>
      </x:c>
      <x:c r="H46" s="26" t="str">
        <x:v>Do not use a single phase when evidence supports multiple distinct phases; multi-code them.</x:v>
      </x:c>
      <x:c r="I46" s="26" t="str"/>
      <x:c r="J46" s="26" t="str"/>
      <x:c r="K46" s="26" t="str">
        <x:v>Source introduction, trigger and harm manifestation may occur in different phases.</x:v>
      </x:c>
      <x:c r="L46" s="26" t="str"/>
      <x:c r="M46" s="26" t="str"/>
      <x:c r="N46" s="26" t="str">
        <x:v>A01–A09</x:v>
      </x:c>
      <x:c r="O46" s="26" t="str">
        <x:v>B09</x:v>
      </x:c>
      <x:c r="P46" s="26" t="str">
        <x:v>Assign phase-specific owner and artifact.</x:v>
      </x:c>
      <x:c r="Q46" s="26" t="str">
        <x:v>Versioned lifecycle record and transition criteria.</x:v>
      </x:c>
      <x:c r="R46" s="26" t="str">
        <x:v>Conceptual codebook entry</x:v>
      </x:c>
      <x:c r="S46" s="26" t="str">
        <x:v>1.2.1</x:v>
      </x:c>
    </x:row>
    <x:row r="47" ht="26.399999618530273" hidden="0" customHeight="1">
      <x:c r="A47" s="26" t="str">
        <x:v>B10</x:v>
      </x:c>
      <x:c r="B47" s="26" t="str">
        <x:v>B — Lifecycle phase</x:v>
      </x:c>
      <x:c r="C47" s="26" t="str">
        <x:v>B</x:v>
      </x:c>
      <x:c r="D47" s="26" t="str">
        <x:v>Use and human oversight</x:v>
      </x:c>
      <x:c r="E47" s="26" t="str">
        <x:v>Operate the system, allocate authority and review decisions/actions.</x:v>
      </x:c>
      <x:c r="F47" s="26" t="str">
        <x:v>Lifecycle facet</x:v>
      </x:c>
      <x:c r="G47" s="26" t="str">
        <x:v>Code when the source, control, evidence or harm is introduced, activated or managed in this phase.</x:v>
      </x:c>
      <x:c r="H47" s="26" t="str">
        <x:v>Do not use a single phase when evidence supports multiple distinct phases; multi-code them.</x:v>
      </x:c>
      <x:c r="I47" s="26" t="str"/>
      <x:c r="J47" s="26" t="str"/>
      <x:c r="K47" s="26" t="str">
        <x:v>Source introduction, trigger and harm manifestation may occur in different phases.</x:v>
      </x:c>
      <x:c r="L47" s="26" t="str"/>
      <x:c r="M47" s="26" t="str"/>
      <x:c r="N47" s="26" t="str">
        <x:v>A01–A09</x:v>
      </x:c>
      <x:c r="O47" s="26" t="str">
        <x:v>B10</x:v>
      </x:c>
      <x:c r="P47" s="26" t="str">
        <x:v>Assign phase-specific owner and artifact.</x:v>
      </x:c>
      <x:c r="Q47" s="26" t="str">
        <x:v>Versioned lifecycle record and transition criteria.</x:v>
      </x:c>
      <x:c r="R47" s="26" t="str">
        <x:v>Conceptual codebook entry</x:v>
      </x:c>
      <x:c r="S47" s="26" t="str">
        <x:v>1.2.1</x:v>
      </x:c>
    </x:row>
    <x:row r="48" ht="26.399999618530273" hidden="0" customHeight="1">
      <x:c r="A48" s="26" t="str">
        <x:v>B11</x:v>
      </x:c>
      <x:c r="B48" s="26" t="str">
        <x:v>B — Lifecycle phase</x:v>
      </x:c>
      <x:c r="C48" s="26" t="str">
        <x:v>B</x:v>
      </x:c>
      <x:c r="D48" s="26" t="str">
        <x:v>Monitoring</x:v>
      </x:c>
      <x:c r="E48" s="26" t="str">
        <x:v>Observe performance, drift, incidents, feedback, vulnerabilities and control effectiveness.</x:v>
      </x:c>
      <x:c r="F48" s="26" t="str">
        <x:v>Lifecycle facet</x:v>
      </x:c>
      <x:c r="G48" s="26" t="str">
        <x:v>Code when the source, control, evidence or harm is introduced, activated or managed in this phase.</x:v>
      </x:c>
      <x:c r="H48" s="26" t="str">
        <x:v>Do not use a single phase when evidence supports multiple distinct phases; multi-code them.</x:v>
      </x:c>
      <x:c r="I48" s="26" t="str"/>
      <x:c r="J48" s="26" t="str"/>
      <x:c r="K48" s="26" t="str">
        <x:v>Source introduction, trigger and harm manifestation may occur in different phases.</x:v>
      </x:c>
      <x:c r="L48" s="26" t="str"/>
      <x:c r="M48" s="26" t="str"/>
      <x:c r="N48" s="26" t="str">
        <x:v>A01–A09</x:v>
      </x:c>
      <x:c r="O48" s="26" t="str">
        <x:v>B11</x:v>
      </x:c>
      <x:c r="P48" s="26" t="str">
        <x:v>Assign phase-specific owner and artifact.</x:v>
      </x:c>
      <x:c r="Q48" s="26" t="str">
        <x:v>Versioned lifecycle record and transition criteria.</x:v>
      </x:c>
      <x:c r="R48" s="26" t="str">
        <x:v>Conceptual codebook entry</x:v>
      </x:c>
      <x:c r="S48" s="26" t="str">
        <x:v>1.2.1</x:v>
      </x:c>
    </x:row>
    <x:row r="49" ht="26.399999618530273" hidden="0" customHeight="1">
      <x:c r="A49" s="26" t="str">
        <x:v>B12</x:v>
      </x:c>
      <x:c r="B49" s="26" t="str">
        <x:v>B — Lifecycle phase</x:v>
      </x:c>
      <x:c r="C49" s="26" t="str">
        <x:v>B</x:v>
      </x:c>
      <x:c r="D49" s="26" t="str">
        <x:v>Change, update and continuous learning</x:v>
      </x:c>
      <x:c r="E49" s="26" t="str">
        <x:v>Modify models, data, configurations, APIs, tools or operational behavior.</x:v>
      </x:c>
      <x:c r="F49" s="26" t="str">
        <x:v>Lifecycle facet</x:v>
      </x:c>
      <x:c r="G49" s="26" t="str">
        <x:v>Code when the source, control, evidence or harm is introduced, activated or managed in this phase.</x:v>
      </x:c>
      <x:c r="H49" s="26" t="str">
        <x:v>Do not use a single phase when evidence supports multiple distinct phases; multi-code them.</x:v>
      </x:c>
      <x:c r="I49" s="26" t="str"/>
      <x:c r="J49" s="26" t="str"/>
      <x:c r="K49" s="26" t="str">
        <x:v>Source introduction, trigger and harm manifestation may occur in different phases.</x:v>
      </x:c>
      <x:c r="L49" s="26" t="str"/>
      <x:c r="M49" s="26" t="str"/>
      <x:c r="N49" s="26" t="str">
        <x:v>A01–A09</x:v>
      </x:c>
      <x:c r="O49" s="26" t="str">
        <x:v>B12</x:v>
      </x:c>
      <x:c r="P49" s="26" t="str">
        <x:v>Assign phase-specific owner and artifact.</x:v>
      </x:c>
      <x:c r="Q49" s="26" t="str">
        <x:v>Versioned lifecycle record and transition criteria.</x:v>
      </x:c>
      <x:c r="R49" s="26" t="str">
        <x:v>Conceptual codebook entry</x:v>
      </x:c>
      <x:c r="S49" s="26" t="str">
        <x:v>1.2.1</x:v>
      </x:c>
    </x:row>
    <x:row r="50" ht="26.399999618530273" hidden="0" customHeight="1">
      <x:c r="A50" s="26" t="str">
        <x:v>B13</x:v>
      </x:c>
      <x:c r="B50" s="26" t="str">
        <x:v>B — Lifecycle phase</x:v>
      </x:c>
      <x:c r="C50" s="26" t="str">
        <x:v>B</x:v>
      </x:c>
      <x:c r="D50" s="26" t="str">
        <x:v>Incident response</x:v>
      </x:c>
      <x:c r="E50" s="26" t="str">
        <x:v>Detect, contain, investigate, report, correct and learn from events.</x:v>
      </x:c>
      <x:c r="F50" s="26" t="str">
        <x:v>Lifecycle facet</x:v>
      </x:c>
      <x:c r="G50" s="26" t="str">
        <x:v>Code when the source, control, evidence or harm is introduced, activated or managed in this phase.</x:v>
      </x:c>
      <x:c r="H50" s="26" t="str">
        <x:v>Do not use a single phase when evidence supports multiple distinct phases; multi-code them.</x:v>
      </x:c>
      <x:c r="I50" s="26" t="str"/>
      <x:c r="J50" s="26" t="str"/>
      <x:c r="K50" s="26" t="str">
        <x:v>Source introduction, trigger and harm manifestation may occur in different phases.</x:v>
      </x:c>
      <x:c r="L50" s="26" t="str"/>
      <x:c r="M50" s="26" t="str"/>
      <x:c r="N50" s="26" t="str">
        <x:v>A01–A09</x:v>
      </x:c>
      <x:c r="O50" s="26" t="str">
        <x:v>B13</x:v>
      </x:c>
      <x:c r="P50" s="26" t="str">
        <x:v>Assign phase-specific owner and artifact.</x:v>
      </x:c>
      <x:c r="Q50" s="26" t="str">
        <x:v>Versioned lifecycle record and transition criteria.</x:v>
      </x:c>
      <x:c r="R50" s="26" t="str">
        <x:v>Conceptual codebook entry</x:v>
      </x:c>
      <x:c r="S50" s="26" t="str">
        <x:v>1.2.1</x:v>
      </x:c>
    </x:row>
    <x:row r="51" ht="26.399999618530273" hidden="0" customHeight="1">
      <x:c r="A51" s="26" t="str">
        <x:v>B14</x:v>
      </x:c>
      <x:c r="B51" s="26" t="str">
        <x:v>B — Lifecycle phase</x:v>
      </x:c>
      <x:c r="C51" s="26" t="str">
        <x:v>B</x:v>
      </x:c>
      <x:c r="D51" s="26" t="str">
        <x:v>Decommissioning and deletion</x:v>
      </x:c>
      <x:c r="E51" s="26" t="str">
        <x:v>Retire systems, revoke access, preserve required evidence and delete/transfer data safely.</x:v>
      </x:c>
      <x:c r="F51" s="26" t="str">
        <x:v>Lifecycle facet</x:v>
      </x:c>
      <x:c r="G51" s="26" t="str">
        <x:v>Code when the source, control, evidence or harm is introduced, activated or managed in this phase.</x:v>
      </x:c>
      <x:c r="H51" s="26" t="str">
        <x:v>Do not use a single phase when evidence supports multiple distinct phases; multi-code them.</x:v>
      </x:c>
      <x:c r="I51" s="26" t="str"/>
      <x:c r="J51" s="26" t="str"/>
      <x:c r="K51" s="26" t="str">
        <x:v>Source introduction, trigger and harm manifestation may occur in different phases.</x:v>
      </x:c>
      <x:c r="L51" s="26" t="str"/>
      <x:c r="M51" s="26" t="str"/>
      <x:c r="N51" s="26" t="str">
        <x:v>A01–A09</x:v>
      </x:c>
      <x:c r="O51" s="26" t="str">
        <x:v>B14</x:v>
      </x:c>
      <x:c r="P51" s="26" t="str">
        <x:v>Assign phase-specific owner and artifact.</x:v>
      </x:c>
      <x:c r="Q51" s="26" t="str">
        <x:v>Versioned lifecycle record and transition criteria.</x:v>
      </x:c>
      <x:c r="R51" s="26" t="str">
        <x:v>Conceptual codebook entry</x:v>
      </x:c>
      <x:c r="S51" s="26" t="str">
        <x:v>1.2.1</x:v>
      </x:c>
    </x:row>
    <x:row r="52" ht="26.399999618530273" hidden="0" customHeight="1">
      <x:c r="A52" s="26" t="str">
        <x:v>C01</x:v>
      </x:c>
      <x:c r="B52" s="26" t="str">
        <x:v>C — Causal source class</x:v>
      </x:c>
      <x:c r="C52" s="26" t="str">
        <x:v>C</x:v>
      </x:c>
      <x:c r="D52" s="26" t="str">
        <x:v>Goal, value and specification error</x:v>
      </x:c>
      <x:c r="E52" s="26" t="str">
        <x:v>Risk introduced by choosing an inappropriate purpose, target, proxy, objective, requirement, boundary or acceptance criterion.</x:v>
      </x:c>
      <x:c r="F52" s="26" t="str">
        <x:v>Parent causal source class</x:v>
      </x:c>
      <x:c r="G52" s="26" t="str">
        <x:v>Use where a normative or engineering choice defines the wrong problem or required behavior.</x:v>
      </x:c>
      <x:c r="H52" s="26" t="str">
        <x:v>Exclude downstream data/model errors that occur despite an adequate specification.</x:v>
      </x:c>
      <x:c r="I52" s="26" t="str"/>
      <x:c r="J52" s="26" t="str"/>
      <x:c r="K52" s="26" t="str">
        <x:v>Contributory multi-coding across parent classes is allowed.</x:v>
      </x:c>
      <x:c r="L52" s="26" t="str"/>
      <x:c r="M52" s="26" t="str">
        <x:v>C01.1; C01.2; C01.3; C01.4</x:v>
      </x:c>
      <x:c r="N52" s="26" t="str">
        <x:v>A01–A09</x:v>
      </x:c>
      <x:c r="O52" s="26" t="str">
        <x:v>B01–B14</x:v>
      </x:c>
      <x:c r="P52" s="26" t="str">
        <x:v>Use child codes to assign controls and evidence.</x:v>
      </x:c>
      <x:c r="Q52" s="26" t="str">
        <x:v>At least one stated mechanism and causal-confidence level.</x:v>
      </x:c>
      <x:c r="R52" s="26" t="str">
        <x:v>Conceptual codebook entry</x:v>
      </x:c>
      <x:c r="S52" s="26" t="str">
        <x:v>1.2.1</x:v>
      </x:c>
    </x:row>
    <x:row r="53" ht="26.399999618530273" hidden="0" customHeight="1">
      <x:c r="A53" s="26" t="str">
        <x:v>C01.1</x:v>
      </x:c>
      <x:c r="B53" s="26" t="str">
        <x:v>C — Causal source class</x:v>
      </x:c>
      <x:c r="C53" s="26" t="str">
        <x:v>C01</x:v>
      </x:c>
      <x:c r="D53" s="26" t="str">
        <x:v>Purpose, necessity or problem-framing error</x:v>
      </x:c>
      <x:c r="E53" s="26" t="str">
        <x:v>The selected AI use is unnecessary, disproportionate, unsuitable or framed around the wrong societal/operational problem.</x:v>
      </x:c>
      <x:c r="F53" s="26" t="str">
        <x:v>Leaf causal source/condition</x:v>
      </x:c>
      <x:c r="G53" s="26" t="str">
        <x:v>Code the decision to use AI, the defined purpose or the omission of safer alternatives.</x:v>
      </x:c>
      <x:c r="H53" s="26" t="str">
        <x:v>Do not code ordinary implementation errors after a justified use.</x:v>
      </x:c>
      <x:c r="I53" s="26" t="str">
        <x:v>Deploying biometric surveillance for a minor administrative objective.</x:v>
      </x:c>
      <x:c r="J53" s="26" t="str">
        <x:v>A justified use with a later sensor fault.</x:v>
      </x:c>
      <x:c r="K53" s="26" t="str">
        <x:v>C08; C11; C12</x:v>
      </x:c>
      <x:c r="L53" s="26" t="str"/>
      <x:c r="M53" s="26" t="str">
        <x:v>C08; C11; C12</x:v>
      </x:c>
      <x:c r="N53" s="26" t="str">
        <x:v>A03–A08</x:v>
      </x:c>
      <x:c r="O53" s="26" t="str">
        <x:v>B01–B02</x:v>
      </x:c>
      <x:c r="P53" s="26" t="str">
        <x:v>Avoidance/substitution; purpose review; rights/safety analysis.</x:v>
      </x:c>
      <x:c r="Q53" s="26" t="str">
        <x:v>Documented alternatives analysis, stakeholder input and legal/sector review.</x:v>
      </x:c>
      <x:c r="R53" s="26" t="str">
        <x:v>Conceptual codebook entry</x:v>
      </x:c>
      <x:c r="S53" s="26" t="str">
        <x:v>1.2.1</x:v>
      </x:c>
    </x:row>
    <x:row r="54" ht="26.399999618530273" hidden="0" customHeight="1">
      <x:c r="A54" s="26" t="str">
        <x:v>C01.2</x:v>
      </x:c>
      <x:c r="B54" s="26" t="str">
        <x:v>C — Causal source class</x:v>
      </x:c>
      <x:c r="C54" s="26" t="str">
        <x:v>C01</x:v>
      </x:c>
      <x:c r="D54" s="26" t="str">
        <x:v>Target, proxy or construct specification error</x:v>
      </x:c>
      <x:c r="E54" s="26" t="str">
        <x:v>The target or proxy optimized/measured does not validly represent the protected objective or need.</x:v>
      </x:c>
      <x:c r="F54" s="26" t="str">
        <x:v>Leaf causal source/condition</x:v>
      </x:c>
      <x:c r="G54" s="26" t="str">
        <x:v>Use for cost-as-need, historical arrest-as-crime, engagement-as-quality or similar proxy errors.</x:v>
      </x:c>
      <x:c r="H54" s="26" t="str">
        <x:v>Exclude label noise without target invalidity.</x:v>
      </x:c>
      <x:c r="I54" s="26" t="str">
        <x:v>Healthcare cost used as proxy for clinical need.</x:v>
      </x:c>
      <x:c r="J54" s="26" t="str">
        <x:v>Accurate labels for a valid target.</x:v>
      </x:c>
      <x:c r="K54" s="26" t="str">
        <x:v>C02; C04; C12</x:v>
      </x:c>
      <x:c r="L54" s="26" t="str"/>
      <x:c r="M54" s="26" t="str">
        <x:v>C02; C04; C12</x:v>
      </x:c>
      <x:c r="N54" s="26" t="str">
        <x:v>A01–A08</x:v>
      </x:c>
      <x:c r="O54" s="26" t="str">
        <x:v>B01–B07</x:v>
      </x:c>
      <x:c r="P54" s="26" t="str">
        <x:v>Causal target review; proxy audit; domain validation.</x:v>
      </x:c>
      <x:c r="Q54" s="26" t="str">
        <x:v>Construct-validity analysis and subgroup/causal evidence.</x:v>
      </x:c>
      <x:c r="R54" s="26" t="str">
        <x:v>Conceptual codebook entry</x:v>
      </x:c>
      <x:c r="S54" s="26" t="str">
        <x:v>1.2.1</x:v>
      </x:c>
    </x:row>
    <x:row r="55" ht="26.399999618530273" hidden="0" customHeight="1">
      <x:c r="A55" s="26" t="str">
        <x:v>C01.3</x:v>
      </x:c>
      <x:c r="B55" s="26" t="str">
        <x:v>C — Causal source class</x:v>
      </x:c>
      <x:c r="C55" s="26" t="str">
        <x:v>C01</x:v>
      </x:c>
      <x:c r="D55" s="26" t="str">
        <x:v>Objective, reward or constraint misspecification</x:v>
      </x:c>
      <x:c r="E55" s="26" t="str">
        <x:v>Optimization objective, reward, utility or constraints permit harmful solutions or specification gaming.</x:v>
      </x:c>
      <x:c r="F55" s="26" t="str">
        <x:v>Leaf causal source/condition</x:v>
      </x:c>
      <x:c r="G55" s="26" t="str">
        <x:v>Use for reward hacking, Goodhart effects and unsafe trade-off encoding.</x:v>
      </x:c>
      <x:c r="H55" s="26" t="str">
        <x:v>Exclude unanticipated model errors unrelated to objective design.</x:v>
      </x:c>
      <x:c r="I55" s="26" t="str">
        <x:v>Agent maximizes benchmark score by stealing answers.</x:v>
      </x:c>
      <x:c r="J55" s="26" t="str">
        <x:v>Random hardware bit flip changes output.</x:v>
      </x:c>
      <x:c r="K55" s="26" t="str">
        <x:v>C03; C04; C08</x:v>
      </x:c>
      <x:c r="L55" s="26" t="str"/>
      <x:c r="M55" s="26" t="str">
        <x:v>C03; C04; C08</x:v>
      </x:c>
      <x:c r="N55" s="26" t="str">
        <x:v>A01–A05</x:v>
      </x:c>
      <x:c r="O55" s="26" t="str">
        <x:v>B01–B07</x:v>
      </x:c>
      <x:c r="P55" s="26" t="str">
        <x:v>Multi-objective constraints; adversarial objective review; safe exploration.</x:v>
      </x:c>
      <x:c r="Q55" s="26" t="str">
        <x:v>Reward/constraint tests, counterexamples and red-team evidence.</x:v>
      </x:c>
      <x:c r="R55" s="26" t="str">
        <x:v>Conceptual codebook entry</x:v>
      </x:c>
      <x:c r="S55" s="26" t="str">
        <x:v>1.2.1</x:v>
      </x:c>
    </x:row>
    <x:row r="56" ht="26.399999618530273" hidden="0" customHeight="1">
      <x:c r="A56" s="26" t="str">
        <x:v>C01.4</x:v>
      </x:c>
      <x:c r="B56" s="26" t="str">
        <x:v>C — Causal source class</x:v>
      </x:c>
      <x:c r="C56" s="26" t="str">
        <x:v>C01</x:v>
      </x:c>
      <x:c r="D56" s="26" t="str">
        <x:v>Requirements, operational boundary or authority specification error</x:v>
      </x:c>
      <x:c r="E56" s="26" t="str">
        <x:v>Requirements, operational design domain, roles or system boundaries are incomplete, contradictory or wrongly allocated.</x:v>
      </x:c>
      <x:c r="F56" s="26" t="str">
        <x:v>Leaf causal source/condition</x:v>
      </x:c>
      <x:c r="G56" s="26" t="str">
        <x:v>Use for missing edge cases, undefined fallback, unclear decision authority or tool scope.</x:v>
      </x:c>
      <x:c r="H56" s="26" t="str">
        <x:v>Exclude a correctly specified requirement that was not implemented.</x:v>
      </x:c>
      <x:c r="I56" s="26" t="str">
        <x:v>No requirement for agent egress isolation during evaluation.</x:v>
      </x:c>
      <x:c r="J56" s="26" t="str">
        <x:v>Validated requirement defeated by a novel component defect.</x:v>
      </x:c>
      <x:c r="K56" s="26" t="str">
        <x:v>C05; C06; C08; C10</x:v>
      </x:c>
      <x:c r="L56" s="26" t="str"/>
      <x:c r="M56" s="26" t="str">
        <x:v>C05; C06; C08; C10</x:v>
      </x:c>
      <x:c r="N56" s="26" t="str">
        <x:v>A02–A07</x:v>
      </x:c>
      <x:c r="O56" s="26" t="str">
        <x:v>B01–B09</x:v>
      </x:c>
      <x:c r="P56" s="26" t="str">
        <x:v>Requirements engineering; ODD definition; role/permission specification.</x:v>
      </x:c>
      <x:c r="Q56" s="26" t="str">
        <x:v>Traceability from hazards to requirements and boundary tests.</x:v>
      </x:c>
      <x:c r="R56" s="26" t="str">
        <x:v>Conceptual codebook entry</x:v>
      </x:c>
      <x:c r="S56" s="26" t="str">
        <x:v>1.2.1</x:v>
      </x:c>
    </x:row>
    <x:row r="57" ht="26.399999618530273" hidden="0" customHeight="1">
      <x:c r="A57" s="26" t="str">
        <x:v>C02</x:v>
      </x:c>
      <x:c r="B57" s="26" t="str">
        <x:v>C — Causal source class</x:v>
      </x:c>
      <x:c r="C57" s="26" t="str">
        <x:v>C</x:v>
      </x:c>
      <x:c r="D57" s="26" t="str">
        <x:v>Data and knowledge basis</x:v>
      </x:c>
      <x:c r="E57" s="26" t="str">
        <x:v>Risk introduced by the provenance, legality, quality, coverage, labeling, freshness, integrity or governance of data and knowledge resources.</x:v>
      </x:c>
      <x:c r="F57" s="26" t="str">
        <x:v>Parent causal source class</x:v>
      </x:c>
      <x:c r="G57" s="26" t="str">
        <x:v>Use for training, validation, retrieval, memory and operational knowledge sources.</x:v>
      </x:c>
      <x:c r="H57" s="26" t="str">
        <x:v>Exclude model-learning mechanisms independent of the information basis.</x:v>
      </x:c>
      <x:c r="I57" s="26" t="str"/>
      <x:c r="J57" s="26" t="str"/>
      <x:c r="K57" s="26" t="str">
        <x:v>Contributory multi-coding across parent classes is allowed.</x:v>
      </x:c>
      <x:c r="L57" s="26" t="str"/>
      <x:c r="M57" s="26" t="str">
        <x:v>C02.1; C02.2; C02.3; C02.4; C02.5; C02.6</x:v>
      </x:c>
      <x:c r="N57" s="26" t="str">
        <x:v>A01–A09</x:v>
      </x:c>
      <x:c r="O57" s="26" t="str">
        <x:v>B01–B14</x:v>
      </x:c>
      <x:c r="P57" s="26" t="str">
        <x:v>Use child codes to assign controls and evidence.</x:v>
      </x:c>
      <x:c r="Q57" s="26" t="str">
        <x:v>At least one stated mechanism and causal-confidence level.</x:v>
      </x:c>
      <x:c r="R57" s="26" t="str">
        <x:v>Conceptual codebook entry</x:v>
      </x:c>
      <x:c r="S57" s="26" t="str">
        <x:v>1.2.1</x:v>
      </x:c>
    </x:row>
    <x:row r="58" ht="26.399999618530273" hidden="0" customHeight="1">
      <x:c r="A58" s="26" t="str">
        <x:v>C02.1</x:v>
      </x:c>
      <x:c r="B58" s="26" t="str">
        <x:v>C — Causal source class</x:v>
      </x:c>
      <x:c r="C58" s="26" t="str">
        <x:v>C02</x:v>
      </x:c>
      <x:c r="D58" s="26" t="str">
        <x:v>Data provenance, rights or lawful-access deficiency</x:v>
      </x:c>
      <x:c r="E58" s="26" t="str">
        <x:v>Data/knowledge origin, authorization, licensing, consent or lineage is unknown or inappropriate.</x:v>
      </x:c>
      <x:c r="F58" s="26" t="str">
        <x:v>Leaf causal source/condition</x:v>
      </x:c>
      <x:c r="G58" s="26" t="str">
        <x:v>Use for undocumented scraping, unlawful secondary use or unverifiable knowledge sources.</x:v>
      </x:c>
      <x:c r="H58" s="26" t="str">
        <x:v>Exclude later leakage of lawfully collected data (C07/C06 plus E03).</x:v>
      </x:c>
      <x:c r="I58" s="26" t="str">
        <x:v>Training data acquired without adequate rights/provenance.</x:v>
      </x:c>
      <x:c r="J58" s="26" t="str">
        <x:v>Authorized dataset later exposed through prompt injection.</x:v>
      </x:c>
      <x:c r="K58" s="26" t="str">
        <x:v>C09; C11</x:v>
      </x:c>
      <x:c r="L58" s="26" t="str"/>
      <x:c r="M58" s="26" t="str">
        <x:v>C09; C11</x:v>
      </x:c>
      <x:c r="N58" s="26" t="str">
        <x:v>A01–A06</x:v>
      </x:c>
      <x:c r="O58" s="26" t="str">
        <x:v>B03–B05</x:v>
      </x:c>
      <x:c r="P58" s="26" t="str">
        <x:v>Provenance, rights clearance, data contracts and lineage.</x:v>
      </x:c>
      <x:c r="Q58" s="26" t="str">
        <x:v>Source records, licenses, lawful-basis analysis and lineage tests.</x:v>
      </x:c>
      <x:c r="R58" s="26" t="str">
        <x:v>Conceptual codebook entry</x:v>
      </x:c>
      <x:c r="S58" s="26" t="str">
        <x:v>1.2.1</x:v>
      </x:c>
    </x:row>
    <x:row r="59" ht="26.399999618530273" hidden="0" customHeight="1">
      <x:c r="A59" s="26" t="str">
        <x:v>C02.2</x:v>
      </x:c>
      <x:c r="B59" s="26" t="str">
        <x:v>C — Causal source class</x:v>
      </x:c>
      <x:c r="C59" s="26" t="str">
        <x:v>C02</x:v>
      </x:c>
      <x:c r="D59" s="26" t="str">
        <x:v>Coverage, representativeness or diversity deficiency</x:v>
      </x:c>
      <x:c r="E59" s="26" t="str">
        <x:v>Data/knowledge fails to cover relevant populations, states, languages, contexts or tails.</x:v>
      </x:c>
      <x:c r="F59" s="26" t="str">
        <x:v>Leaf causal source/condition</x:v>
      </x:c>
      <x:c r="G59" s="26" t="str">
        <x:v>Use when sampling or corpus composition creates systematic blind spots.</x:v>
      </x:c>
      <x:c r="H59" s="26" t="str">
        <x:v>Exclude context shift arising only after adequate development coverage (C10.1).</x:v>
      </x:c>
      <x:c r="I59" s="26" t="str">
        <x:v>No PPE-wearing workers in training images.</x:v>
      </x:c>
      <x:c r="J59" s="26" t="str">
        <x:v>Seasonal environment changes after deployment despite adequate historic coverage.</x:v>
      </x:c>
      <x:c r="K59" s="26" t="str">
        <x:v>C04; C10; C12</x:v>
      </x:c>
      <x:c r="L59" s="26" t="str"/>
      <x:c r="M59" s="26" t="str">
        <x:v>C04; C10; C12</x:v>
      </x:c>
      <x:c r="N59" s="26" t="str">
        <x:v>A01–A08</x:v>
      </x:c>
      <x:c r="O59" s="26" t="str">
        <x:v>B04–B07</x:v>
      </x:c>
      <x:c r="P59" s="26" t="str">
        <x:v>Coverage analysis; targeted data acquisition; rare-case sampling.</x:v>
      </x:c>
      <x:c r="Q59" s="26" t="str">
        <x:v>Population/context definitions and coverage metrics with uncertainty.</x:v>
      </x:c>
      <x:c r="R59" s="26" t="str">
        <x:v>Conceptual codebook entry</x:v>
      </x:c>
      <x:c r="S59" s="26" t="str">
        <x:v>1.2.1</x:v>
      </x:c>
    </x:row>
    <x:row r="60" ht="26.399999618530273" hidden="0" customHeight="1">
      <x:c r="A60" s="26" t="str">
        <x:v>C02.3</x:v>
      </x:c>
      <x:c r="B60" s="26" t="str">
        <x:v>C — Causal source class</x:v>
      </x:c>
      <x:c r="C60" s="26" t="str">
        <x:v>C02</x:v>
      </x:c>
      <x:c r="D60" s="26" t="str">
        <x:v>Accuracy, labeling or measurement deficiency</x:v>
      </x:c>
      <x:c r="E60" s="26" t="str">
        <x:v>Recorded values, labels, sensors or annotations are erroneous, inconsistent or poorly measured.</x:v>
      </x:c>
      <x:c r="F60" s="26" t="str">
        <x:v>Leaf causal source/condition</x:v>
      </x:c>
      <x:c r="G60" s="26" t="str">
        <x:v>Use for label bias, annotation errors, sensor calibration/data corruption.</x:v>
      </x:c>
      <x:c r="H60" s="26" t="str">
        <x:v>Exclude a valid dataset used with an invalid proxy target (C01.2).</x:v>
      </x:c>
      <x:c r="I60" s="26" t="str">
        <x:v>Incorrect sepsis labels or miscalibrated sensor values.</x:v>
      </x:c>
      <x:c r="J60" s="26" t="str">
        <x:v>Accurate labels but biased organizational policy.</x:v>
      </x:c>
      <x:c r="K60" s="26" t="str">
        <x:v>C04; C06; C12</x:v>
      </x:c>
      <x:c r="L60" s="26" t="str"/>
      <x:c r="M60" s="26" t="str">
        <x:v>C04; C06; C12</x:v>
      </x:c>
      <x:c r="N60" s="26" t="str">
        <x:v>A01–A05</x:v>
      </x:c>
      <x:c r="O60" s="26" t="str">
        <x:v>B04–B07</x:v>
      </x:c>
      <x:c r="P60" s="26" t="str">
        <x:v>Label protocols, adjudication, calibration and quality controls.</x:v>
      </x:c>
      <x:c r="Q60" s="26" t="str">
        <x:v>Inter-annotator/measurement evidence and error analysis.</x:v>
      </x:c>
      <x:c r="R60" s="26" t="str">
        <x:v>Conceptual codebook entry</x:v>
      </x:c>
      <x:c r="S60" s="26" t="str">
        <x:v>1.2.1</x:v>
      </x:c>
    </x:row>
    <x:row r="61" ht="26.399999618530273" hidden="0" customHeight="1">
      <x:c r="A61" s="26" t="str">
        <x:v>C02.4</x:v>
      </x:c>
      <x:c r="B61" s="26" t="str">
        <x:v>C — Causal source class</x:v>
      </x:c>
      <x:c r="C61" s="26" t="str">
        <x:v>C02</x:v>
      </x:c>
      <x:c r="D61" s="26" t="str">
        <x:v>Data, knowledge or memory contamination and poisoning</x:v>
      </x:c>
      <x:c r="E61" s="26" t="str">
        <x:v>Information resources are intentionally or unintentionally contaminated, poisoned, backdoored or recursively degraded.</x:v>
      </x:c>
      <x:c r="F61" s="26" t="str">
        <x:v>Leaf causal source/condition</x:v>
      </x:c>
      <x:c r="G61" s="26" t="str">
        <x:v>Use for training poisoning, RAG poisoning, synthetic-data contamination and memory poisoning.</x:v>
      </x:c>
      <x:c r="H61" s="26" t="str">
        <x:v>Exclude adversarial inference input that does not persist in data/state (C07.2/C07.3).</x:v>
      </x:c>
      <x:c r="I61" s="26" t="str">
        <x:v>Malicious document inserted into RAG index.</x:v>
      </x:c>
      <x:c r="J61" s="26" t="str">
        <x:v>One-time adversarial image at inference.</x:v>
      </x:c>
      <x:c r="K61" s="26" t="str">
        <x:v>C03; C07; C09</x:v>
      </x:c>
      <x:c r="L61" s="26" t="str"/>
      <x:c r="M61" s="26" t="str">
        <x:v>C03; C07; C09</x:v>
      </x:c>
      <x:c r="N61" s="26" t="str">
        <x:v>A01–A06</x:v>
      </x:c>
      <x:c r="O61" s="26" t="str">
        <x:v>B04–B12</x:v>
      </x:c>
      <x:c r="P61" s="26" t="str">
        <x:v>Integrity controls; provenance; write authorization; anomaly detection; clean recovery.</x:v>
      </x:c>
      <x:c r="Q61" s="26" t="str">
        <x:v>Dataset/version hashes, ingestion logs and poisoning tests.</x:v>
      </x:c>
      <x:c r="R61" s="26" t="str">
        <x:v>Conceptual codebook entry</x:v>
      </x:c>
      <x:c r="S61" s="26" t="str">
        <x:v>1.2.1</x:v>
      </x:c>
    </x:row>
    <x:row r="62" ht="26.399999618530273" hidden="0" customHeight="1">
      <x:c r="A62" s="26" t="str">
        <x:v>C02.5</x:v>
      </x:c>
      <x:c r="B62" s="26" t="str">
        <x:v>C — Causal source class</x:v>
      </x:c>
      <x:c r="C62" s="26" t="str">
        <x:v>C02</x:v>
      </x:c>
      <x:c r="D62" s="26" t="str">
        <x:v>Staleness, temporal mismatch or data drift</x:v>
      </x:c>
      <x:c r="E62" s="26" t="str">
        <x:v>Data/knowledge no longer matches current conditions or changes across time.</x:v>
      </x:c>
      <x:c r="F62" s="26" t="str">
        <x:v>Leaf causal source/condition</x:v>
      </x:c>
      <x:c r="G62" s="26" t="str">
        <x:v>Use for stale policies, outdated knowledge bases or changed input distributions.</x:v>
      </x:c>
      <x:c r="H62" s="26" t="str">
        <x:v>Exclude changed relationship between variables caused by deployment feedback (C10.4).</x:v>
      </x:c>
      <x:c r="I62" s="26" t="str">
        <x:v>RAG answers from superseded medical guidance.</x:v>
      </x:c>
      <x:c r="J62" s="26" t="str">
        <x:v>Stable data distribution but changed decision objective.</x:v>
      </x:c>
      <x:c r="K62" s="26" t="str">
        <x:v>C04; C10</x:v>
      </x:c>
      <x:c r="L62" s="26" t="str"/>
      <x:c r="M62" s="26" t="str">
        <x:v>C04; C10</x:v>
      </x:c>
      <x:c r="N62" s="26" t="str">
        <x:v>A01–A07</x:v>
      </x:c>
      <x:c r="O62" s="26" t="str">
        <x:v>B04–B12</x:v>
      </x:c>
      <x:c r="P62" s="26" t="str">
        <x:v>Freshness criteria; drift detection; revalidation; rollback.</x:v>
      </x:c>
      <x:c r="Q62" s="26" t="str">
        <x:v>Timestamped provenance, drift metrics and revalidation evidence.</x:v>
      </x:c>
      <x:c r="R62" s="26" t="str">
        <x:v>Conceptual codebook entry</x:v>
      </x:c>
      <x:c r="S62" s="26" t="str">
        <x:v>1.2.1</x:v>
      </x:c>
    </x:row>
    <x:row r="63" ht="26.399999618530273" hidden="0" customHeight="1">
      <x:c r="A63" s="26" t="str">
        <x:v>C02.6</x:v>
      </x:c>
      <x:c r="B63" s="26" t="str">
        <x:v>C — Causal source class</x:v>
      </x:c>
      <x:c r="C63" s="26" t="str">
        <x:v>C02</x:v>
      </x:c>
      <x:c r="D63" s="26" t="str">
        <x:v>Retrieval, ranking or knowledge-governance deficiency</x:v>
      </x:c>
      <x:c r="E63" s="26" t="str">
        <x:v>Retrieval architecture or knowledge governance selects, ranks, cites or combines sources unreliably.</x:v>
      </x:c>
      <x:c r="F63" s="26" t="str">
        <x:v>Leaf causal source/condition</x:v>
      </x:c>
      <x:c r="G63" s="26" t="str">
        <x:v>Use for wrong source priority, contradictory evidence handling, citation illusion and missing end-to-end provenance.</x:v>
      </x:c>
      <x:c r="H63" s="26" t="str">
        <x:v>Exclude model-only hallucination without retrieval involvement (C03.2).</x:v>
      </x:c>
      <x:c r="I63" s="26" t="str">
        <x:v>RAG cites an irrelevant high-ranked document as authoritative.</x:v>
      </x:c>
      <x:c r="J63" s="26" t="str">
        <x:v>Ungrounded base model invents a citation.</x:v>
      </x:c>
      <x:c r="K63" s="26" t="str">
        <x:v>C03; C04; C06; C09</x:v>
      </x:c>
      <x:c r="L63" s="26" t="str"/>
      <x:c r="M63" s="26" t="str">
        <x:v>C03; C04; C06; C09</x:v>
      </x:c>
      <x:c r="N63" s="26" t="str">
        <x:v>A02–A06</x:v>
      </x:c>
      <x:c r="O63" s="26" t="str">
        <x:v>B04–B12</x:v>
      </x:c>
      <x:c r="P63" s="26" t="str">
        <x:v>Source authentication; ranking evaluation; provenance; conflict resolution.</x:v>
      </x:c>
      <x:c r="Q63" s="26" t="str">
        <x:v>Retrieval precision/recall, source-fidelity and end-to-end citation tests.</x:v>
      </x:c>
      <x:c r="R63" s="26" t="str">
        <x:v>Conceptual codebook entry</x:v>
      </x:c>
      <x:c r="S63" s="26" t="str">
        <x:v>1.2.1</x:v>
      </x:c>
    </x:row>
    <x:row r="64" ht="26.399999618530273" hidden="0" customHeight="1">
      <x:c r="A64" s="26" t="str">
        <x:v>C03</x:v>
      </x:c>
      <x:c r="B64" s="26" t="str">
        <x:v>C — Causal source class</x:v>
      </x:c>
      <x:c r="C64" s="26" t="str">
        <x:v>C</x:v>
      </x:c>
      <x:c r="D64" s="26" t="str">
        <x:v>Model, learning and inference mechanism</x:v>
      </x:c>
      <x:c r="E64" s="26" t="str">
        <x:v>Risk arising from model architecture, learning dynamics, optimization, representation, sampling, inference or agentic behavior.</x:v>
      </x:c>
      <x:c r="F64" s="26" t="str">
        <x:v>Parent causal source class</x:v>
      </x:c>
      <x:c r="G64" s="26" t="str">
        <x:v>Use where the computational/learned mechanism materially contributes to failure.</x:v>
      </x:c>
      <x:c r="H64" s="26" t="str">
        <x:v>Exclude failures caused solely by integration, human use or measurement design.</x:v>
      </x:c>
      <x:c r="I64" s="26" t="str"/>
      <x:c r="J64" s="26" t="str"/>
      <x:c r="K64" s="26" t="str">
        <x:v>Contributory multi-coding across parent classes is allowed.</x:v>
      </x:c>
      <x:c r="L64" s="26" t="str"/>
      <x:c r="M64" s="26" t="str">
        <x:v>C03.1; C03.2; C03.3; C03.4; C03.5; C03.6; C03.7</x:v>
      </x:c>
      <x:c r="N64" s="26" t="str">
        <x:v>A01–A09</x:v>
      </x:c>
      <x:c r="O64" s="26" t="str">
        <x:v>B01–B14</x:v>
      </x:c>
      <x:c r="P64" s="26" t="str">
        <x:v>Use child codes to assign controls and evidence.</x:v>
      </x:c>
      <x:c r="Q64" s="26" t="str">
        <x:v>At least one stated mechanism and causal-confidence level.</x:v>
      </x:c>
      <x:c r="R64" s="26" t="str">
        <x:v>Conceptual codebook entry</x:v>
      </x:c>
      <x:c r="S64" s="26" t="str">
        <x:v>1.2.1</x:v>
      </x:c>
    </x:row>
    <x:row r="65" ht="26.399999618530273" hidden="0" customHeight="1">
      <x:c r="A65" s="26" t="str">
        <x:v>C03.1</x:v>
      </x:c>
      <x:c r="B65" s="26" t="str">
        <x:v>C — Causal source class</x:v>
      </x:c>
      <x:c r="C65" s="26" t="str">
        <x:v>C03</x:v>
      </x:c>
      <x:c r="D65" s="26" t="str">
        <x:v>Inductive, generalization or representation limitation</x:v>
      </x:c>
      <x:c r="E65" s="26" t="str">
        <x:v>Learned representations or inductive biases fail to generalize to relevant cases.</x:v>
      </x:c>
      <x:c r="F65" s="26" t="str">
        <x:v>Leaf causal source/condition</x:v>
      </x:c>
      <x:c r="G65" s="26" t="str">
        <x:v>Use for systematic model blind spots under supported context.</x:v>
      </x:c>
      <x:c r="H65" s="26" t="str">
        <x:v>Exclude mismatch caused primarily by changed deployment context (C10.1).</x:v>
      </x:c>
      <x:c r="I65" s="26" t="str">
        <x:v>Vision model fails on rare pedestrian posture within intended domain.</x:v>
      </x:c>
      <x:c r="J65" s="26" t="str">
        <x:v>System used in an unvalidated new country.</x:v>
      </x:c>
      <x:c r="K65" s="26" t="str">
        <x:v>C02; C04; C10</x:v>
      </x:c>
      <x:c r="L65" s="26" t="str"/>
      <x:c r="M65" s="26" t="str">
        <x:v>C02; C04; C10</x:v>
      </x:c>
      <x:c r="N65" s="26" t="str">
        <x:v>A01–A03</x:v>
      </x:c>
      <x:c r="O65" s="26" t="str">
        <x:v>B05–B12</x:v>
      </x:c>
      <x:c r="P65" s="26" t="str">
        <x:v>Model redesign; diverse training; uncertainty/fallback; scenario testing.</x:v>
      </x:c>
      <x:c r="Q65" s="26" t="str">
        <x:v>External and tail-case performance with confidence bounds.</x:v>
      </x:c>
      <x:c r="R65" s="26" t="str">
        <x:v>Conceptual codebook entry</x:v>
      </x:c>
      <x:c r="S65" s="26" t="str">
        <x:v>1.2.1</x:v>
      </x:c>
    </x:row>
    <x:row r="66" ht="26.399999618530273" hidden="0" customHeight="1">
      <x:c r="A66" s="26" t="str">
        <x:v>C03.2</x:v>
      </x:c>
      <x:c r="B66" s="26" t="str">
        <x:v>C — Causal source class</x:v>
      </x:c>
      <x:c r="C66" s="26" t="str">
        <x:v>C03</x:v>
      </x:c>
      <x:c r="D66" s="26" t="str">
        <x:v>Confabulation, factual unreliability or miscalibration</x:v>
      </x:c>
      <x:c r="E66" s="26" t="str">
        <x:v>Generative or predictive output is false, unsupported or overconfident relative to evidence.</x:v>
      </x:c>
      <x:c r="F66" s="26" t="str">
        <x:v>Leaf causal source/condition</x:v>
      </x:c>
      <x:c r="G66" s="26" t="str">
        <x:v>Use for fabricated citations, false policy claims and poorly calibrated predictions.</x:v>
      </x:c>
      <x:c r="H66" s="26" t="str">
        <x:v>Exclude deliberately inserted misinformation by an attacker (C07.7/C07.8).</x:v>
      </x:c>
      <x:c r="I66" s="26" t="str">
        <x:v>Chatbot invents a legal precedent confidently.</x:v>
      </x:c>
      <x:c r="J66" s="26" t="str">
        <x:v>Attacker publishes a known false deepfake.</x:v>
      </x:c>
      <x:c r="K66" s="26" t="str">
        <x:v>C02; C04; C05; C10</x:v>
      </x:c>
      <x:c r="L66" s="26" t="str"/>
      <x:c r="M66" s="26" t="str">
        <x:v>C02; C04; C05; C10</x:v>
      </x:c>
      <x:c r="N66" s="26" t="str">
        <x:v>A01–A04</x:v>
      </x:c>
      <x:c r="O66" s="26" t="str">
        <x:v>B06–B12</x:v>
      </x:c>
      <x:c r="P66" s="26" t="str">
        <x:v>Grounding, calibration, abstention, verification and provenance.</x:v>
      </x:c>
      <x:c r="Q66" s="26" t="str">
        <x:v>Factuality, calibration and human/system-use validation.</x:v>
      </x:c>
      <x:c r="R66" s="26" t="str">
        <x:v>Conceptual codebook entry</x:v>
      </x:c>
      <x:c r="S66" s="26" t="str">
        <x:v>1.2.1</x:v>
      </x:c>
    </x:row>
    <x:row r="67" ht="26.399999618530273" hidden="0" customHeight="1">
      <x:c r="A67" s="26" t="str">
        <x:v>C03.3</x:v>
      </x:c>
      <x:c r="B67" s="26" t="str">
        <x:v>C — Causal source class</x:v>
      </x:c>
      <x:c r="C67" s="26" t="str">
        <x:v>C03</x:v>
      </x:c>
      <x:c r="D67" s="26" t="str">
        <x:v>Optimization pathology, specification gaming or unsafe exploration</x:v>
      </x:c>
      <x:c r="E67" s="26" t="str">
        <x:v>Learning/decision dynamics exploit objective loopholes or explore unsafe states.</x:v>
      </x:c>
      <x:c r="F67" s="26" t="str">
        <x:v>Leaf causal source/condition</x:v>
      </x:c>
      <x:c r="G67" s="26" t="str">
        <x:v>Use when behavior is produced by optimization under the given objective.</x:v>
      </x:c>
      <x:c r="H67" s="26" t="str">
        <x:v>Exclude an objective itself being normatively wrong (C01.3) when model behavior follows it as specified.</x:v>
      </x:c>
      <x:c r="I67" s="26" t="str">
        <x:v>RL agent finds an unintended high-reward unsafe action.</x:v>
      </x:c>
      <x:c r="J67" s="26" t="str">
        <x:v>Explicit objective instructs harmful discrimination.</x:v>
      </x:c>
      <x:c r="K67" s="26" t="str">
        <x:v>C01; C04; C10</x:v>
      </x:c>
      <x:c r="L67" s="26" t="str"/>
      <x:c r="M67" s="26" t="str">
        <x:v>C01; C04; C10</x:v>
      </x:c>
      <x:c r="N67" s="26" t="str">
        <x:v>A01–A03</x:v>
      </x:c>
      <x:c r="O67" s="26" t="str">
        <x:v>B05–B10</x:v>
      </x:c>
      <x:c r="P67" s="26" t="str">
        <x:v>Constraint learning; safe exploration; adversarial objective tests.</x:v>
      </x:c>
      <x:c r="Q67" s="26" t="str">
        <x:v>Behavioral tests across alternative reward/control conditions.</x:v>
      </x:c>
      <x:c r="R67" s="26" t="str">
        <x:v>Conceptual codebook entry</x:v>
      </x:c>
      <x:c r="S67" s="26" t="str">
        <x:v>1.2.1</x:v>
      </x:c>
    </x:row>
    <x:row r="68" ht="26.399999618530273" hidden="0" customHeight="1">
      <x:c r="A68" s="26" t="str">
        <x:v>C03.4</x:v>
      </x:c>
      <x:c r="B68" s="26" t="str">
        <x:v>C — Causal source class</x:v>
      </x:c>
      <x:c r="C68" s="26" t="str">
        <x:v>C03</x:v>
      </x:c>
      <x:c r="D68" s="26" t="str">
        <x:v>Sampling, execution or nondeterministic variability</x:v>
      </x:c>
      <x:c r="E68" s="26" t="str">
        <x:v>Output behavior varies because of stochastic sampling, numerical nondeterminism or stateful execution.</x:v>
      </x:c>
      <x:c r="F68" s="26" t="str">
        <x:v>Leaf causal source/condition</x:v>
      </x:c>
      <x:c r="G68" s="26" t="str">
        <x:v>Use when variability affects reproducibility, assurance or hazard probability.</x:v>
      </x:c>
      <x:c r="H68" s="26" t="str">
        <x:v>Exclude epistemic unpredictability of a deterministic fixed system without execution variation.</x:v>
      </x:c>
      <x:c r="I68" s="26" t="str">
        <x:v>Different sampled generations produce materially conflicting medical advice.</x:v>
      </x:c>
      <x:c r="J68" s="26" t="str">
        <x:v>Fixed output is hard to understand but reproducible.</x:v>
      </x:c>
      <x:c r="K68" s="26" t="str">
        <x:v>C04; C06; C10</x:v>
      </x:c>
      <x:c r="L68" s="26" t="str"/>
      <x:c r="M68" s="26" t="str">
        <x:v>C04; C06; C10</x:v>
      </x:c>
      <x:c r="N68" s="26" t="str">
        <x:v>A01–A03</x:v>
      </x:c>
      <x:c r="O68" s="26" t="str">
        <x:v>B06–B12</x:v>
      </x:c>
      <x:c r="P68" s="26" t="str">
        <x:v>Seed/control settings; ensembles; uncertainty; repeat testing.</x:v>
      </x:c>
      <x:c r="Q68" s="26" t="str">
        <x:v>Repeated-run distributions, environment and configuration records.</x:v>
      </x:c>
      <x:c r="R68" s="26" t="str">
        <x:v>Conceptual codebook entry</x:v>
      </x:c>
      <x:c r="S68" s="26" t="str">
        <x:v>1.2.1</x:v>
      </x:c>
    </x:row>
    <x:row r="69" ht="26.399999618530273" hidden="0" customHeight="1">
      <x:c r="A69" s="26" t="str">
        <x:v>C03.5</x:v>
      </x:c>
      <x:c r="B69" s="26" t="str">
        <x:v>C — Causal source class</x:v>
      </x:c>
      <x:c r="C69" s="26" t="str">
        <x:v>C03</x:v>
      </x:c>
      <x:c r="D69" s="26" t="str">
        <x:v>Emergent, long-horizon or agentic behavior</x:v>
      </x:c>
      <x:c r="E69" s="26" t="str">
        <x:v>Planning, memory, self-reflection or long action chains produce behaviors not captured by single-turn/model tests.</x:v>
      </x:c>
      <x:c r="F69" s="26" t="str">
        <x:v>Leaf causal source/condition</x:v>
      </x:c>
      <x:c r="G69" s="26" t="str">
        <x:v>Use for goal persistence, context loss, resource acquisition and autonomous workflow failure.</x:v>
      </x:c>
      <x:c r="H69" s="26" t="str">
        <x:v>Exclude simple one-step tool misuse caused solely by integration validation (C06.5).</x:v>
      </x:c>
      <x:c r="I69" s="26" t="str">
        <x:v>Agent chains credentials and exploits to obtain benchmark answers.</x:v>
      </x:c>
      <x:c r="J69" s="26" t="str">
        <x:v>A deterministic API call uses an invalid parameter.</x:v>
      </x:c>
      <x:c r="K69" s="26" t="str">
        <x:v>C01; C04; C06; C07; C10</x:v>
      </x:c>
      <x:c r="L69" s="26" t="str"/>
      <x:c r="M69" s="26" t="str">
        <x:v>C01; C04; C06; C07; C10</x:v>
      </x:c>
      <x:c r="N69" s="26" t="str">
        <x:v>A01–A06</x:v>
      </x:c>
      <x:c r="O69" s="26" t="str">
        <x:v>B06–B13</x:v>
      </x:c>
      <x:c r="P69" s="26" t="str">
        <x:v>Long-horizon evaluation; bounded goals; interruption; sandboxing; monitoring.</x:v>
      </x:c>
      <x:c r="Q69" s="26" t="str">
        <x:v>Trajectory logs, adversarial scenarios and action-level acceptance criteria.</x:v>
      </x:c>
      <x:c r="R69" s="26" t="str">
        <x:v>Conceptual codebook entry</x:v>
      </x:c>
      <x:c r="S69" s="26" t="str">
        <x:v>1.2.1</x:v>
      </x:c>
    </x:row>
    <x:row r="70" ht="26.399999618530273" hidden="0" customHeight="1">
      <x:c r="A70" s="26" t="str">
        <x:v>C03.6</x:v>
      </x:c>
      <x:c r="B70" s="26" t="str">
        <x:v>C — Causal source class</x:v>
      </x:c>
      <x:c r="C70" s="26" t="str">
        <x:v>C03</x:v>
      </x:c>
      <x:c r="D70" s="26" t="str">
        <x:v>Multi-agent interaction, coordination or collusion</x:v>
      </x:c>
      <x:c r="E70" s="26" t="str">
        <x:v>Interactions among agents create emergent conflict, collusion, spoofing, cascades or unstable coordination.</x:v>
      </x:c>
      <x:c r="F70" s="26" t="str">
        <x:v>Leaf causal source/condition</x:v>
      </x:c>
      <x:c r="G70" s="26" t="str">
        <x:v>Use when risk depends on more than one agent's interaction or protocol.</x:v>
      </x:c>
      <x:c r="H70" s="26" t="str">
        <x:v>Exclude single-agent memory poisoning.</x:v>
      </x:c>
      <x:c r="I70" s="26" t="str">
        <x:v>Agents amplify false signals across an automated workflow.</x:v>
      </x:c>
      <x:c r="J70" s="26" t="str">
        <x:v>One agent follows a poisoned memory entry.</x:v>
      </x:c>
      <x:c r="K70" s="26" t="str">
        <x:v>C06; C07; C08; C10; C12</x:v>
      </x:c>
      <x:c r="L70" s="26" t="str"/>
      <x:c r="M70" s="26" t="str">
        <x:v>C06; C07; C08; C10; C12</x:v>
      </x:c>
      <x:c r="N70" s="26" t="str">
        <x:v>A03–A09</x:v>
      </x:c>
      <x:c r="O70" s="26" t="str">
        <x:v>B08–B13</x:v>
      </x:c>
      <x:c r="P70" s="26" t="str">
        <x:v>Protocol security; interaction tests; diversity; circuit breakers.</x:v>
      </x:c>
      <x:c r="Q70" s="26" t="str">
        <x:v>Multi-agent simulation, topology and communication evidence.</x:v>
      </x:c>
      <x:c r="R70" s="26" t="str">
        <x:v>Conceptual codebook entry</x:v>
      </x:c>
      <x:c r="S70" s="26" t="str">
        <x:v>1.2.1</x:v>
      </x:c>
    </x:row>
    <x:row r="71" ht="26.399999618530273" hidden="0" customHeight="1">
      <x:c r="A71" s="26" t="str">
        <x:v>C03.7</x:v>
      </x:c>
      <x:c r="B71" s="26" t="str">
        <x:v>C — Causal source class</x:v>
      </x:c>
      <x:c r="C71" s="26" t="str">
        <x:v>C03</x:v>
      </x:c>
      <x:c r="D71" s="26" t="str">
        <x:v>Memorization or internal-representation leakage propensity</x:v>
      </x:c>
      <x:c r="E71" s="26" t="str">
        <x:v>Model learning stores or exposes sensitive/source-specific information in a retrievable form.</x:v>
      </x:c>
      <x:c r="F71" s="26" t="str">
        <x:v>Leaf causal source/condition</x:v>
      </x:c>
      <x:c r="G71" s="26" t="str">
        <x:v>Use for memorization as model mechanism before an attack/disclosure path.</x:v>
      </x:c>
      <x:c r="H71" s="26" t="str">
        <x:v>Exclude the attack method itself (C07.4) or data collection legality (C02.1).</x:v>
      </x:c>
      <x:c r="I71" s="26" t="str">
        <x:v>Model reproduces unique training records under prompting.</x:v>
      </x:c>
      <x:c r="J71" s="26" t="str">
        <x:v>Unauthorized scraping used to build training set.</x:v>
      </x:c>
      <x:c r="K71" s="26" t="str">
        <x:v>C02; C07</x:v>
      </x:c>
      <x:c r="L71" s="26" t="str"/>
      <x:c r="M71" s="26" t="str">
        <x:v>C02; C07</x:v>
      </x:c>
      <x:c r="N71" s="26" t="str">
        <x:v>A01–A03</x:v>
      </x:c>
      <x:c r="O71" s="26" t="str">
        <x:v>B05–B12</x:v>
      </x:c>
      <x:c r="P71" s="26" t="str">
        <x:v>Deduplication; privacy-preserving training; memorization tests.</x:v>
      </x:c>
      <x:c r="Q71" s="26" t="str">
        <x:v>Canary/extraction testing and privacy risk analysis.</x:v>
      </x:c>
      <x:c r="R71" s="26" t="str">
        <x:v>Conceptual codebook entry</x:v>
      </x:c>
      <x:c r="S71" s="26" t="str">
        <x:v>1.2.1</x:v>
      </x:c>
    </x:row>
    <x:row r="72" ht="26.399999618530273" hidden="0" customHeight="1">
      <x:c r="A72" s="26" t="str">
        <x:v>C04</x:v>
      </x:c>
      <x:c r="B72" s="26" t="str">
        <x:v>C — Causal source class</x:v>
      </x:c>
      <x:c r="C72" s="26" t="str">
        <x:v>C</x:v>
      </x:c>
      <x:c r="D72" s="26" t="str">
        <x:v>Evaluation and measurement error</x:v>
      </x:c>
      <x:c r="E72" s="26" t="str">
        <x:v>Risk arising from invalid constructs, metrics, benchmarks, test sets, assurance claims or insufficient model/system/control evaluation.</x:v>
      </x:c>
      <x:c r="F72" s="26" t="str">
        <x:v>Parent causal source class</x:v>
      </x:c>
      <x:c r="G72" s="26" t="str">
        <x:v>Use where evidence or measurement fails to support the claim being made.</x:v>
      </x:c>
      <x:c r="H72" s="26" t="str">
        <x:v>Exclude genuine performance failure already adequately detected and reported.</x:v>
      </x:c>
      <x:c r="I72" s="26" t="str"/>
      <x:c r="J72" s="26" t="str"/>
      <x:c r="K72" s="26" t="str">
        <x:v>Contributory multi-coding across parent classes is allowed.</x:v>
      </x:c>
      <x:c r="L72" s="26" t="str"/>
      <x:c r="M72" s="26" t="str">
        <x:v>C04.1; C04.2; C04.3; C04.4; C04.5; C04.6</x:v>
      </x:c>
      <x:c r="N72" s="26" t="str">
        <x:v>A01–A09</x:v>
      </x:c>
      <x:c r="O72" s="26" t="str">
        <x:v>B01–B14</x:v>
      </x:c>
      <x:c r="P72" s="26" t="str">
        <x:v>Use child codes to assign controls and evidence.</x:v>
      </x:c>
      <x:c r="Q72" s="26" t="str">
        <x:v>At least one stated mechanism and causal-confidence level.</x:v>
      </x:c>
      <x:c r="R72" s="26" t="str">
        <x:v>Conceptual codebook entry</x:v>
      </x:c>
      <x:c r="S72" s="26" t="str">
        <x:v>1.2.1</x:v>
      </x:c>
    </x:row>
    <x:row r="73" ht="26.399999618530273" hidden="0" customHeight="1">
      <x:c r="A73" s="26" t="str">
        <x:v>C04.1</x:v>
      </x:c>
      <x:c r="B73" s="26" t="str">
        <x:v>C — Causal source class</x:v>
      </x:c>
      <x:c r="C73" s="26" t="str">
        <x:v>C04</x:v>
      </x:c>
      <x:c r="D73" s="26" t="str">
        <x:v>Construct, metric or threshold validity error</x:v>
      </x:c>
      <x:c r="E73" s="26" t="str">
        <x:v>Metric, construct, threshold or scoring rule does not validly represent the assurance claim or consequence.</x:v>
      </x:c>
      <x:c r="F73" s="26" t="str">
        <x:v>Leaf causal source/condition</x:v>
      </x:c>
      <x:c r="G73" s="26" t="str">
        <x:v>Use for invalid fairness metric choice, threshold mismatch or surrogate evaluation.</x:v>
      </x:c>
      <x:c r="H73" s="26" t="str">
        <x:v>Exclude correct metric applied to non-representative data (C04.2/C02.2).</x:v>
      </x:c>
      <x:c r="I73" s="26" t="str">
        <x:v>Detector 'accuracy' hides severe false-positive rate in deployment population.</x:v>
      </x:c>
      <x:c r="J73" s="26" t="str">
        <x:v>Valid metric evaluated only on another country.</x:v>
      </x:c>
      <x:c r="K73" s="26" t="str">
        <x:v>C01; C12</x:v>
      </x:c>
      <x:c r="L73" s="26" t="str"/>
      <x:c r="M73" s="26" t="str">
        <x:v>C01; C12</x:v>
      </x:c>
      <x:c r="N73" s="26" t="str">
        <x:v>A01–A08</x:v>
      </x:c>
      <x:c r="O73" s="26" t="str">
        <x:v>B01–B12</x:v>
      </x:c>
      <x:c r="P73" s="26" t="str">
        <x:v>Metric justification; multiple metrics; decision-impact analysis.</x:v>
      </x:c>
      <x:c r="Q73" s="26" t="str">
        <x:v>Construct validity, subgroup consequences and threshold sensitivity.</x:v>
      </x:c>
      <x:c r="R73" s="26" t="str">
        <x:v>Conceptual codebook entry</x:v>
      </x:c>
      <x:c r="S73" s="26" t="str">
        <x:v>1.2.1</x:v>
      </x:c>
    </x:row>
    <x:row r="74" ht="26.399999618530273" hidden="0" customHeight="1">
      <x:c r="A74" s="26" t="str">
        <x:v>C04.2</x:v>
      </x:c>
      <x:c r="B74" s="26" t="str">
        <x:v>C — Causal source class</x:v>
      </x:c>
      <x:c r="C74" s="26" t="str">
        <x:v>C04</x:v>
      </x:c>
      <x:c r="D74" s="26" t="str">
        <x:v>Benchmark representativeness or external-validity failure</x:v>
      </x:c>
      <x:c r="E74" s="26" t="str">
        <x:v>Test environment, dataset or scenario does not represent operational context or affected populations.</x:v>
      </x:c>
      <x:c r="F74" s="26" t="str">
        <x:v>Leaf causal source/condition</x:v>
      </x:c>
      <x:c r="G74" s="26" t="str">
        <x:v>Use for local performance collapse, omitted workflow, missing tail cases.</x:v>
      </x:c>
      <x:c r="H74" s="26" t="str">
        <x:v>Exclude source data coverage issue during model training unless evaluation is focal (C02.2).</x:v>
      </x:c>
      <x:c r="I74" s="26" t="str">
        <x:v>Sepsis model performs poorly in external hospital validation.</x:v>
      </x:c>
      <x:c r="J74" s="26" t="str">
        <x:v>Training corpus lacks rare cases but external test detects it.</x:v>
      </x:c>
      <x:c r="K74" s="26" t="str">
        <x:v>C02; C10</x:v>
      </x:c>
      <x:c r="L74" s="26" t="str"/>
      <x:c r="M74" s="26" t="str">
        <x:v>C02; C10</x:v>
      </x:c>
      <x:c r="N74" s="26" t="str">
        <x:v>A01–A07</x:v>
      </x:c>
      <x:c r="O74" s="26" t="str">
        <x:v>B07–B12</x:v>
      </x:c>
      <x:c r="P74" s="26" t="str">
        <x:v>External validation; field simulation; stress testing.</x:v>
      </x:c>
      <x:c r="Q74" s="26" t="str">
        <x:v>Defined target population/context and independent evaluation.</x:v>
      </x:c>
      <x:c r="R74" s="26" t="str">
        <x:v>Conceptual codebook entry</x:v>
      </x:c>
      <x:c r="S74" s="26" t="str">
        <x:v>1.2.1</x:v>
      </x:c>
    </x:row>
    <x:row r="75" ht="26.399999618530273" hidden="0" customHeight="1">
      <x:c r="A75" s="26" t="str">
        <x:v>C04.3</x:v>
      </x:c>
      <x:c r="B75" s="26" t="str">
        <x:v>C — Causal source class</x:v>
      </x:c>
      <x:c r="C75" s="26" t="str">
        <x:v>C04</x:v>
      </x:c>
      <x:c r="D75" s="26" t="str">
        <x:v>Benchmark contamination, leakage or gaming</x:v>
      </x:c>
      <x:c r="E75" s="26" t="str">
        <x:v>Training exposure, test leakage, optimization to public benchmarks or evaluation-aware behavior inflates results.</x:v>
      </x:c>
      <x:c r="F75" s="26" t="str">
        <x:v>Leaf causal source/condition</x:v>
      </x:c>
      <x:c r="G75" s="26" t="str">
        <x:v>Use when evaluation data/process loses independence.</x:v>
      </x:c>
      <x:c r="H75" s="26" t="str">
        <x:v>Exclude ordinary data poisoning intended to alter deployment behavior (C02.4/C07.1).</x:v>
      </x:c>
      <x:c r="I75" s="26" t="str">
        <x:v>Public benchmark examples appear in training data.</x:v>
      </x:c>
      <x:c r="J75" s="26" t="str">
        <x:v>Poisoned production knowledge base changes answers.</x:v>
      </x:c>
      <x:c r="K75" s="26" t="str">
        <x:v>C02; C03; C08</x:v>
      </x:c>
      <x:c r="L75" s="26" t="str"/>
      <x:c r="M75" s="26" t="str">
        <x:v>C02; C03; C08</x:v>
      </x:c>
      <x:c r="N75" s="26" t="str">
        <x:v>A01–A05</x:v>
      </x:c>
      <x:c r="O75" s="26" t="str">
        <x:v>B04–B12</x:v>
      </x:c>
      <x:c r="P75" s="26" t="str">
        <x:v>Private/rotating tests; contamination checks; evaluation security.</x:v>
      </x:c>
      <x:c r="Q75" s="26" t="str">
        <x:v>Provenance, temporal separation and held-out evaluation evidence.</x:v>
      </x:c>
      <x:c r="R75" s="26" t="str">
        <x:v>Conceptual codebook entry</x:v>
      </x:c>
      <x:c r="S75" s="26" t="str">
        <x:v>1.2.1</x:v>
      </x:c>
    </x:row>
    <x:row r="76" ht="26.399999618530273" hidden="0" customHeight="1">
      <x:c r="A76" s="26" t="str">
        <x:v>C04.4</x:v>
      </x:c>
      <x:c r="B76" s="26" t="str">
        <x:v>C — Causal source class</x:v>
      </x:c>
      <x:c r="C76" s="26" t="str">
        <x:v>C04</x:v>
      </x:c>
      <x:c r="D76" s="26" t="str">
        <x:v>Insufficient tail, adversarial, system or control testing</x:v>
      </x:c>
      <x:c r="E76" s="26" t="str">
        <x:v>Evaluation omits rare, adversarial, integrated-system or control-failure conditions.</x:v>
      </x:c>
      <x:c r="F76" s="26" t="str">
        <x:v>Leaf causal source/condition</x:v>
      </x:c>
      <x:c r="G76" s="26" t="str">
        <x:v>Use for model-only testing of a tool-using system or missing stop/rollback tests.</x:v>
      </x:c>
      <x:c r="H76" s="26" t="str">
        <x:v>Exclude tests that exist but are interpreted with invalid metrics (C04.1).</x:v>
      </x:c>
      <x:c r="I76" s="26" t="str">
        <x:v>Agent tested for task success but not egress/privilege escape.</x:v>
      </x:c>
      <x:c r="J76" s="26" t="str">
        <x:v>Robust system test exists but management ignores result (C08).</x:v>
      </x:c>
      <x:c r="K76" s="26" t="str">
        <x:v>C03; C06; C07; C10</x:v>
      </x:c>
      <x:c r="L76" s="26" t="str"/>
      <x:c r="M76" s="26" t="str">
        <x:v>C03; C06; C07; C10</x:v>
      </x:c>
      <x:c r="N76" s="26" t="str">
        <x:v>A01–A09</x:v>
      </x:c>
      <x:c r="O76" s="26" t="str">
        <x:v>B07–B13</x:v>
      </x:c>
      <x:c r="P76" s="26" t="str">
        <x:v>Scenario, red-team, fault-injection, system and recovery tests.</x:v>
      </x:c>
      <x:c r="Q76" s="26" t="str">
        <x:v>Coverage rationale, test traceability and negative results.</x:v>
      </x:c>
      <x:c r="R76" s="26" t="str">
        <x:v>Conceptual codebook entry</x:v>
      </x:c>
      <x:c r="S76" s="26" t="str">
        <x:v>1.2.1</x:v>
      </x:c>
    </x:row>
    <x:row r="77" ht="26.399999618530273" hidden="0" customHeight="1">
      <x:c r="A77" s="26" t="str">
        <x:v>C04.5</x:v>
      </x:c>
      <x:c r="B77" s="26" t="str">
        <x:v>C — Causal source class</x:v>
      </x:c>
      <x:c r="C77" s="26" t="str">
        <x:v>C04</x:v>
      </x:c>
      <x:c r="D77" s="26" t="str">
        <x:v>Explanation, uncertainty or diagnostic-evidence error</x:v>
      </x:c>
      <x:c r="E77" s="26" t="str">
        <x:v>Explanation or uncertainty output is unfaithful, incomplete, miscalibrated or unfit for the decision purpose.</x:v>
      </x:c>
      <x:c r="F77" s="26" t="str">
        <x:v>Leaf causal source/condition</x:v>
      </x:c>
      <x:c r="G77" s="26" t="str">
        <x:v>Use for persuasive but false explanations and invalid confidence signals.</x:v>
      </x:c>
      <x:c r="H77" s="26" t="str">
        <x:v>Exclude absence of user information caused solely by documentation policy (C08.5).</x:v>
      </x:c>
      <x:c r="I77" s="26" t="str">
        <x:v>Credit explanation does not allow meaningful challenge.</x:v>
      </x:c>
      <x:c r="J77" s="26" t="str">
        <x:v>Required explanation exists but was never delivered due to procedure failure.</x:v>
      </x:c>
      <x:c r="K77" s="26" t="str">
        <x:v>C03; C05; C11</x:v>
      </x:c>
      <x:c r="L77" s="26" t="str"/>
      <x:c r="M77" s="26" t="str">
        <x:v>C03; C05; C11</x:v>
      </x:c>
      <x:c r="N77" s="26" t="str">
        <x:v>A01–A05</x:v>
      </x:c>
      <x:c r="O77" s="26" t="str">
        <x:v>B07–B13</x:v>
      </x:c>
      <x:c r="P77" s="26" t="str">
        <x:v>Faithfulness/calibration tests; audience-specific explanation design.</x:v>
      </x:c>
      <x:c r="Q77" s="26" t="str">
        <x:v>Counterfactual, fidelity, comprehension and contestability evidence.</x:v>
      </x:c>
      <x:c r="R77" s="26" t="str">
        <x:v>Conceptual codebook entry</x:v>
      </x:c>
      <x:c r="S77" s="26" t="str">
        <x:v>1.2.1</x:v>
      </x:c>
    </x:row>
    <x:row r="78" ht="26.399999618530273" hidden="0" customHeight="1">
      <x:c r="A78" s="26" t="str">
        <x:v>C04.6</x:v>
      </x:c>
      <x:c r="B78" s="26" t="str">
        <x:v>C — Causal source class</x:v>
      </x:c>
      <x:c r="C78" s="26" t="str">
        <x:v>C04</x:v>
      </x:c>
      <x:c r="D78" s="26" t="str">
        <x:v>Control-effectiveness or assurance-claim error</x:v>
      </x:c>
      <x:c r="E78" s="26" t="str">
        <x:v>Evidence does not substantiate claimed control effectiveness, safety, fairness, certification or compliance.</x:v>
      </x:c>
      <x:c r="F78" s="26" t="str">
        <x:v>Leaf causal source/condition</x:v>
      </x:c>
      <x:c r="G78" s="26" t="str">
        <x:v>Use for unsupported vendor claims and symbolic audits.</x:v>
      </x:c>
      <x:c r="H78" s="26" t="str">
        <x:v>Exclude an effective control that is incorrectly documented (C08.5 unless assurance claim affected).</x:v>
      </x:c>
      <x:c r="I78" s="26" t="str">
        <x:v>Vendor claims 98% detector accuracy without representative evidence.</x:v>
      </x:c>
      <x:c r="J78" s="26" t="str">
        <x:v>Validated detector has a missing filing attachment.</x:v>
      </x:c>
      <x:c r="K78" s="26" t="str">
        <x:v>C08; C09; C11</x:v>
      </x:c>
      <x:c r="L78" s="26" t="str"/>
      <x:c r="M78" s="26" t="str">
        <x:v>C08; C09; C11</x:v>
      </x:c>
      <x:c r="N78" s="26" t="str">
        <x:v>A01–A07</x:v>
      </x:c>
      <x:c r="O78" s="26" t="str">
        <x:v>B03–B13</x:v>
      </x:c>
      <x:c r="P78" s="26" t="str">
        <x:v>Independent evaluation; claim-evidence traceability; audit quality.</x:v>
      </x:c>
      <x:c r="Q78" s="26" t="str">
        <x:v>Representative tests, assumptions, acceptance criteria and limitations.</x:v>
      </x:c>
      <x:c r="R78" s="26" t="str">
        <x:v>Conceptual codebook entry</x:v>
      </x:c>
      <x:c r="S78" s="26" t="str">
        <x:v>1.2.1</x:v>
      </x:c>
    </x:row>
    <x:row r="79" ht="26.399999618530273" hidden="0" customHeight="1">
      <x:c r="A79" s="26" t="str">
        <x:v>C05</x:v>
      </x:c>
      <x:c r="B79" s="26" t="str">
        <x:v>C — Causal source class</x:v>
      </x:c>
      <x:c r="C79" s="26" t="str">
        <x:v>C</x:v>
      </x:c>
      <x:c r="D79" s="26" t="str">
        <x:v>Human-system interface and human factors</x:v>
      </x:c>
      <x:c r="E79" s="26" t="str">
        <x:v>Risk arising from interaction design, cognition, trust, workload, skill, authority, communication or human oversight.</x:v>
      </x:c>
      <x:c r="F79" s="26" t="str">
        <x:v>Parent causal source class</x:v>
      </x:c>
      <x:c r="G79" s="26" t="str">
        <x:v>Use where human behavior and system affordances jointly contribute.</x:v>
      </x:c>
      <x:c r="H79" s="26" t="str">
        <x:v>Exclude purely organizational policy failures without an interaction mechanism.</x:v>
      </x:c>
      <x:c r="I79" s="26" t="str"/>
      <x:c r="J79" s="26" t="str"/>
      <x:c r="K79" s="26" t="str">
        <x:v>Contributory multi-coding across parent classes is allowed.</x:v>
      </x:c>
      <x:c r="L79" s="26" t="str"/>
      <x:c r="M79" s="26" t="str">
        <x:v>C05.1; C05.2; C05.3; C05.4; C05.5; C05.6</x:v>
      </x:c>
      <x:c r="N79" s="26" t="str">
        <x:v>A01–A09</x:v>
      </x:c>
      <x:c r="O79" s="26" t="str">
        <x:v>B01–B14</x:v>
      </x:c>
      <x:c r="P79" s="26" t="str">
        <x:v>Use child codes to assign controls and evidence.</x:v>
      </x:c>
      <x:c r="Q79" s="26" t="str">
        <x:v>At least one stated mechanism and causal-confidence level.</x:v>
      </x:c>
      <x:c r="R79" s="26" t="str">
        <x:v>Conceptual codebook entry</x:v>
      </x:c>
      <x:c r="S79" s="26" t="str">
        <x:v>1.2.1</x:v>
      </x:c>
    </x:row>
    <x:row r="80" ht="26.399999618530273" hidden="0" customHeight="1">
      <x:c r="A80" s="26" t="str">
        <x:v>C05.1</x:v>
      </x:c>
      <x:c r="B80" s="26" t="str">
        <x:v>C — Causal source class</x:v>
      </x:c>
      <x:c r="C80" s="26" t="str">
        <x:v>C05</x:v>
      </x:c>
      <x:c r="D80" s="26" t="str">
        <x:v>Automation bias, overreliance or trust miscalibration</x:v>
      </x:c>
      <x:c r="E80" s="26" t="str">
        <x:v>People accept AI outputs or defer authority beyond warranted reliability.</x:v>
      </x:c>
      <x:c r="F80" s="26" t="str">
        <x:v>Leaf causal source/condition</x:v>
      </x:c>
      <x:c r="G80" s="26" t="str">
        <x:v>Use when inappropriate reliance mediates harm.</x:v>
      </x:c>
      <x:c r="H80" s="26" t="str">
        <x:v>Exclude purely model-generated error with no consequential human reliance.</x:v>
      </x:c>
      <x:c r="I80" s="26" t="str">
        <x:v>Lawyer submits fabricated citations without checking.</x:v>
      </x:c>
      <x:c r="J80" s="26" t="str">
        <x:v>Automated system acts with no human decision point.</x:v>
      </x:c>
      <x:c r="K80" s="26" t="str">
        <x:v>C03; C04; C08; C10</x:v>
      </x:c>
      <x:c r="L80" s="26" t="str"/>
      <x:c r="M80" s="26" t="str">
        <x:v>C03; C04; C08; C10</x:v>
      </x:c>
      <x:c r="N80" s="26" t="str">
        <x:v>A04–A08</x:v>
      </x:c>
      <x:c r="O80" s="26" t="str">
        <x:v>B08–B13</x:v>
      </x:c>
      <x:c r="P80" s="26" t="str">
        <x:v>Cognitive forcing; verification; calibrated uncertainty; role design.</x:v>
      </x:c>
      <x:c r="Q80" s="26" t="str">
        <x:v>Human-subject/workflow evidence of reliance and error correction.</x:v>
      </x:c>
      <x:c r="R80" s="26" t="str">
        <x:v>Conceptual codebook entry</x:v>
      </x:c>
      <x:c r="S80" s="26" t="str">
        <x:v>1.2.1</x:v>
      </x:c>
    </x:row>
    <x:row r="81" ht="26.399999618530273" hidden="0" customHeight="1">
      <x:c r="A81" s="26" t="str">
        <x:v>C05.2</x:v>
      </x:c>
      <x:c r="B81" s="26" t="str">
        <x:v>C — Causal source class</x:v>
      </x:c>
      <x:c r="C81" s="26" t="str">
        <x:v>C05</x:v>
      </x:c>
      <x:c r="D81" s="26" t="str">
        <x:v>Underreliance, algorithm aversion or inappropriate rejection</x:v>
      </x:c>
      <x:c r="E81" s="26" t="str">
        <x:v>People disregard useful AI outputs or abandon a system due to mistrust, poor design or salient errors.</x:v>
      </x:c>
      <x:c r="F81" s="26" t="str">
        <x:v>Leaf causal source/condition</x:v>
      </x:c>
      <x:c r="G81" s="26" t="str">
        <x:v>Use when underuse increases risk or defeats intended protection.</x:v>
      </x:c>
      <x:c r="H81" s="26" t="str">
        <x:v>Exclude justified rejection of unreliable output.</x:v>
      </x:c>
      <x:c r="I81" s="26" t="str">
        <x:v>Clinician ignores validated alert due to prior false alarms.</x:v>
      </x:c>
      <x:c r="J81" s="26" t="str">
        <x:v>Clinician rejects an unsafe unvalidated model.</x:v>
      </x:c>
      <x:c r="K81" s="26" t="str">
        <x:v>C04; C08; C10</x:v>
      </x:c>
      <x:c r="L81" s="26" t="str"/>
      <x:c r="M81" s="26" t="str">
        <x:v>C04; C08; C10</x:v>
      </x:c>
      <x:c r="N81" s="26" t="str">
        <x:v>A04–A06</x:v>
      </x:c>
      <x:c r="O81" s="26" t="str">
        <x:v>B08–B12</x:v>
      </x:c>
      <x:c r="P81" s="26" t="str">
        <x:v>Calibration, feedback and trust-repair design.</x:v>
      </x:c>
      <x:c r="Q81" s="26" t="str">
        <x:v>Comparative human-AI performance and use evidence.</x:v>
      </x:c>
      <x:c r="R81" s="26" t="str">
        <x:v>Conceptual codebook entry</x:v>
      </x:c>
      <x:c r="S81" s="26" t="str">
        <x:v>1.2.1</x:v>
      </x:c>
    </x:row>
    <x:row r="82" ht="26.399999618530273" hidden="0" customHeight="1">
      <x:c r="A82" s="26" t="str">
        <x:v>C05.3</x:v>
      </x:c>
      <x:c r="B82" s="26" t="str">
        <x:v>C — Causal source class</x:v>
      </x:c>
      <x:c r="C82" s="26" t="str">
        <x:v>C05</x:v>
      </x:c>
      <x:c r="D82" s="26" t="str">
        <x:v>Out-of-the-loop performance, deskilling or loss of situation awareness</x:v>
      </x:c>
      <x:c r="E82" s="26" t="str">
        <x:v>Automation reduces human skill, vigilance or ability to resume control.</x:v>
      </x:c>
      <x:c r="F82" s="26" t="str">
        <x:v>Leaf causal source/condition</x:v>
      </x:c>
      <x:c r="G82" s="26" t="str">
        <x:v>Use for degraded takeover, monitoring or professional competence.</x:v>
      </x:c>
      <x:c r="H82" s="26" t="str">
        <x:v>Exclude insufficient initial training alone (C08.2).</x:v>
      </x:c>
      <x:c r="I82" s="26" t="str">
        <x:v>Safety driver cannot reconstruct context before intervention.</x:v>
      </x:c>
      <x:c r="J82" s="26" t="str">
        <x:v>New operator was never trained on the system.</x:v>
      </x:c>
      <x:c r="K82" s="26" t="str">
        <x:v>C08; C10</x:v>
      </x:c>
      <x:c r="L82" s="26" t="str"/>
      <x:c r="M82" s="26" t="str">
        <x:v>C08; C10</x:v>
      </x:c>
      <x:c r="N82" s="26" t="str">
        <x:v>A04–A07</x:v>
      </x:c>
      <x:c r="O82" s="26" t="str">
        <x:v>B08–B12</x:v>
      </x:c>
      <x:c r="P82" s="26" t="str">
        <x:v>Practice, active engagement, fallback design and competence maintenance.</x:v>
      </x:c>
      <x:c r="Q82" s="26" t="str">
        <x:v>Takeover-time, situation-awareness and skill-retention tests.</x:v>
      </x:c>
      <x:c r="R82" s="26" t="str">
        <x:v>Conceptual codebook entry</x:v>
      </x:c>
      <x:c r="S82" s="26" t="str">
        <x:v>1.2.1</x:v>
      </x:c>
    </x:row>
    <x:row r="83" ht="26.399999618530273" hidden="0" customHeight="1">
      <x:c r="A83" s="26" t="str">
        <x:v>C05.4</x:v>
      </x:c>
      <x:c r="B83" s="26" t="str">
        <x:v>C — Causal source class</x:v>
      </x:c>
      <x:c r="C83" s="26" t="str">
        <x:v>C05</x:v>
      </x:c>
      <x:c r="D83" s="26" t="str">
        <x:v>Interface, alert, workload or attention failure</x:v>
      </x:c>
      <x:c r="E83" s="26" t="str">
        <x:v>Presentation, alerting, timing or monitoring burden causes missed, delayed or erroneous action.</x:v>
      </x:c>
      <x:c r="F83" s="26" t="str">
        <x:v>Leaf causal source/condition</x:v>
      </x:c>
      <x:c r="G83" s="26" t="str">
        <x:v>Use for alert fatigue, ambiguous UI and impossible supervision workload.</x:v>
      </x:c>
      <x:c r="H83" s="26" t="str">
        <x:v>Exclude authority rules defined incorrectly at organizational level (C08/C01).</x:v>
      </x:c>
      <x:c r="I83" s="26" t="str">
        <x:v>Sepsis alerts overwhelm clinicians and obscure priority.</x:v>
      </x:c>
      <x:c r="J83" s="26" t="str">
        <x:v>Clear alert ignored due to prohibited organizational policy.</x:v>
      </x:c>
      <x:c r="K83" s="26" t="str">
        <x:v>C04; C08; C10</x:v>
      </x:c>
      <x:c r="L83" s="26" t="str"/>
      <x:c r="M83" s="26" t="str">
        <x:v>C04; C08; C10</x:v>
      </x:c>
      <x:c r="N83" s="26" t="str">
        <x:v>A04–A07</x:v>
      </x:c>
      <x:c r="O83" s="26" t="str">
        <x:v>B08–B13</x:v>
      </x:c>
      <x:c r="P83" s="26" t="str">
        <x:v>Human-factors testing; prioritization; workload limits; multimodal alerts.</x:v>
      </x:c>
      <x:c r="Q83" s="26" t="str">
        <x:v>Usability/workload studies and task-time evidence.</x:v>
      </x:c>
      <x:c r="R83" s="26" t="str">
        <x:v>Conceptual codebook entry</x:v>
      </x:c>
      <x:c r="S83" s="26" t="str">
        <x:v>1.2.1</x:v>
      </x:c>
    </x:row>
    <x:row r="84" ht="26.399999618530273" hidden="0" customHeight="1">
      <x:c r="A84" s="26" t="str">
        <x:v>C05.5</x:v>
      </x:c>
      <x:c r="B84" s="26" t="str">
        <x:v>C — Causal source class</x:v>
      </x:c>
      <x:c r="C84" s="26" t="str">
        <x:v>C05</x:v>
      </x:c>
      <x:c r="D84" s="26" t="str">
        <x:v>Anthropomorphism, emotional dependency or persuasive-interface effect</x:v>
      </x:c>
      <x:c r="E84" s="26" t="str">
        <x:v>Human perception of agency, empathy or authority increases dependency, disclosure or manipulation.</x:v>
      </x:c>
      <x:c r="F84" s="26" t="str">
        <x:v>Leaf causal source/condition</x:v>
      </x:c>
      <x:c r="G84" s="26" t="str">
        <x:v>Use when social cues materially alter behavior or exposure.</x:v>
      </x:c>
      <x:c r="H84" s="26" t="str">
        <x:v>Exclude ordinary trust based on documented performance.</x:v>
      </x:c>
      <x:c r="I84" s="26" t="str">
        <x:v>User treats conversational agent as infallible confidant.</x:v>
      </x:c>
      <x:c r="J84" s="26" t="str">
        <x:v>User follows a verified deterministic instruction manual.</x:v>
      </x:c>
      <x:c r="K84" s="26" t="str">
        <x:v>C03; C07; C12</x:v>
      </x:c>
      <x:c r="L84" s="26" t="str"/>
      <x:c r="M84" s="26" t="str">
        <x:v>C03; C07; C12</x:v>
      </x:c>
      <x:c r="N84" s="26" t="str">
        <x:v>A04–A08</x:v>
      </x:c>
      <x:c r="O84" s="26" t="str">
        <x:v>B08–B13</x:v>
      </x:c>
      <x:c r="P84" s="26" t="str">
        <x:v>Disclosure; interaction limits; dependency detection; escalation.</x:v>
      </x:c>
      <x:c r="Q84" s="26" t="str">
        <x:v>Behavioral evidence and vulnerable-user analysis.</x:v>
      </x:c>
      <x:c r="R84" s="26" t="str">
        <x:v>Conceptual codebook entry</x:v>
      </x:c>
      <x:c r="S84" s="26" t="str">
        <x:v>1.2.1</x:v>
      </x:c>
    </x:row>
    <x:row r="85" ht="26.399999618530273" hidden="0" customHeight="1">
      <x:c r="A85" s="26" t="str">
        <x:v>C05.6</x:v>
      </x:c>
      <x:c r="B85" s="26" t="str">
        <x:v>C — Causal source class</x:v>
      </x:c>
      <x:c r="C85" s="26" t="str">
        <x:v>C05</x:v>
      </x:c>
      <x:c r="D85" s="26" t="str">
        <x:v>Ineffective oversight, authority allocation or contestability</x:v>
      </x:c>
      <x:c r="E85" s="26" t="str">
        <x:v>Human review, override, escalation or appeal exists formally but lacks competence, time, information, authority or access.</x:v>
      </x:c>
      <x:c r="F85" s="26" t="str">
        <x:v>Leaf causal source/condition</x:v>
      </x:c>
      <x:c r="G85" s="26" t="str">
        <x:v>Use for ceremonial human-in-loop, decisive upstream score or inaccessible remedy.</x:v>
      </x:c>
      <x:c r="H85" s="26" t="str">
        <x:v>Exclude absence of any organizational oversight process where interaction is not focal (C08.1).</x:v>
      </x:c>
      <x:c r="I85" s="26" t="str">
        <x:v>Lender formally decides but strongly relies on SCHUFA score.</x:v>
      </x:c>
      <x:c r="J85" s="26" t="str">
        <x:v>No oversight policy exists anywhere in organization.</x:v>
      </x:c>
      <x:c r="K85" s="26" t="str">
        <x:v>C01; C04; C08; C09; C11</x:v>
      </x:c>
      <x:c r="L85" s="26" t="str"/>
      <x:c r="M85" s="26" t="str">
        <x:v>C01; C04; C08; C09; C11</x:v>
      </x:c>
      <x:c r="N85" s="26" t="str">
        <x:v>A04–A08</x:v>
      </x:c>
      <x:c r="O85" s="26" t="str">
        <x:v>B01–B13</x:v>
      </x:c>
      <x:c r="P85" s="26" t="str">
        <x:v>Actual authority, response time, information, appeal and override design.</x:v>
      </x:c>
      <x:c r="Q85" s="26" t="str">
        <x:v>Workflow observation, decision influence and remedy effectiveness.</x:v>
      </x:c>
      <x:c r="R85" s="26" t="str">
        <x:v>Conceptual codebook entry</x:v>
      </x:c>
      <x:c r="S85" s="26" t="str">
        <x:v>1.2.1</x:v>
      </x:c>
    </x:row>
    <x:row r="86" ht="26.399999618530273" hidden="0" customHeight="1">
      <x:c r="A86" s="26" t="str">
        <x:v>C06</x:v>
      </x:c>
      <x:c r="B86" s="26" t="str">
        <x:v>C — Causal source class</x:v>
      </x:c>
      <x:c r="C86" s="26" t="str">
        <x:v>C</x:v>
      </x:c>
      <x:c r="D86" s="26" t="str">
        <x:v>Software, infrastructure and hardware architecture</x:v>
      </x:c>
      <x:c r="E86" s="26" t="str">
        <x:v>Risk arising from components, interfaces, execution environments, sensors, tools, networks, resources, logging or recovery architecture.</x:v>
      </x:c>
      <x:c r="F86" s="26" t="str">
        <x:v>Parent causal source class</x:v>
      </x:c>
      <x:c r="G86" s="26" t="str">
        <x:v>Use for technical system and infrastructure design/operation beyond the learned model alone.</x:v>
      </x:c>
      <x:c r="H86" s="26" t="str">
        <x:v>Exclude external supplier governance unless dependency/handoff is central (C09).</x:v>
      </x:c>
      <x:c r="I86" s="26" t="str"/>
      <x:c r="J86" s="26" t="str"/>
      <x:c r="K86" s="26" t="str">
        <x:v>Contributory multi-coding across parent classes is allowed.</x:v>
      </x:c>
      <x:c r="L86" s="26" t="str"/>
      <x:c r="M86" s="26" t="str">
        <x:v>C06.1; C06.2; C06.3; C06.4; C06.5; C06.6</x:v>
      </x:c>
      <x:c r="N86" s="26" t="str">
        <x:v>A01–A09</x:v>
      </x:c>
      <x:c r="O86" s="26" t="str">
        <x:v>B01–B14</x:v>
      </x:c>
      <x:c r="P86" s="26" t="str">
        <x:v>Use child codes to assign controls and evidence.</x:v>
      </x:c>
      <x:c r="Q86" s="26" t="str">
        <x:v>At least one stated mechanism and causal-confidence level.</x:v>
      </x:c>
      <x:c r="R86" s="26" t="str">
        <x:v>Conceptual codebook entry</x:v>
      </x:c>
      <x:c r="S86" s="26" t="str">
        <x:v>1.2.1</x:v>
      </x:c>
    </x:row>
    <x:row r="87" ht="26.399999618530273" hidden="0" customHeight="1">
      <x:c r="A87" s="26" t="str">
        <x:v>C06.1</x:v>
      </x:c>
      <x:c r="B87" s="26" t="str">
        <x:v>C — Causal source class</x:v>
      </x:c>
      <x:c r="C87" s="26" t="str">
        <x:v>C06</x:v>
      </x:c>
      <x:c r="D87" s="26" t="str">
        <x:v>Software integration, interface or output-handling defect</x:v>
      </x:c>
      <x:c r="E87" s="26" t="str">
        <x:v>Application code, interfaces or downstream interpreters mishandle AI outputs or states.</x:v>
      </x:c>
      <x:c r="F87" s="26" t="str">
        <x:v>Leaf causal source/condition</x:v>
      </x:c>
      <x:c r="G87" s="26" t="str">
        <x:v>Use for improper output handling, unsafe API integration and validation gaps.</x:v>
      </x:c>
      <x:c r="H87" s="26" t="str">
        <x:v>Exclude learned-model output error without integration contribution.</x:v>
      </x:c>
      <x:c r="I87" s="26" t="str">
        <x:v>LLM output is executed as a shell command without validation.</x:v>
      </x:c>
      <x:c r="J87" s="26" t="str">
        <x:v>Model produces wrong answer displayed as text only.</x:v>
      </x:c>
      <x:c r="K87" s="26" t="str">
        <x:v>C03; C07; C09</x:v>
      </x:c>
      <x:c r="L87" s="26" t="str"/>
      <x:c r="M87" s="26" t="str">
        <x:v>C03; C07; C09</x:v>
      </x:c>
      <x:c r="N87" s="26" t="str">
        <x:v>A02–A06</x:v>
      </x:c>
      <x:c r="O87" s="26" t="str">
        <x:v>B08–B13</x:v>
      </x:c>
      <x:c r="P87" s="26" t="str">
        <x:v>Validation, typed interfaces, sandboxing, fail-safe integration.</x:v>
      </x:c>
      <x:c r="Q87" s="26" t="str">
        <x:v>Integration tests, interface contracts and fault injection.</x:v>
      </x:c>
      <x:c r="R87" s="26" t="str">
        <x:v>Conceptual codebook entry</x:v>
      </x:c>
      <x:c r="S87" s="26" t="str">
        <x:v>1.2.1</x:v>
      </x:c>
    </x:row>
    <x:row r="88" ht="26.399999618530273" hidden="0" customHeight="1">
      <x:c r="A88" s="26" t="str">
        <x:v>C06.2</x:v>
      </x:c>
      <x:c r="B88" s="26" t="str">
        <x:v>C — Causal source class</x:v>
      </x:c>
      <x:c r="C88" s="26" t="str">
        <x:v>C06</x:v>
      </x:c>
      <x:c r="D88" s="26" t="str">
        <x:v>Sensor, actuator or hardware failure</x:v>
      </x:c>
      <x:c r="E88" s="26" t="str">
        <x:v>Physical sensing, actuation, compute, memory or hardware faults alter AI-system behavior.</x:v>
      </x:c>
      <x:c r="F88" s="26" t="str">
        <x:v>Leaf causal source/condition</x:v>
      </x:c>
      <x:c r="G88" s="26" t="str">
        <x:v>Use for random/systematic hardware and sensor errors.</x:v>
      </x:c>
      <x:c r="H88" s="26" t="str">
        <x:v>Exclude software-only map or planning logic unless hardware contributes.</x:v>
      </x:c>
      <x:c r="I88" s="26" t="str">
        <x:v>Camera failure corrupts pedestrian input.</x:v>
      </x:c>
      <x:c r="J88" s="26" t="str">
        <x:v>Planning software assigns low damage score to pole.</x:v>
      </x:c>
      <x:c r="K88" s="26" t="str">
        <x:v>C09; C10</x:v>
      </x:c>
      <x:c r="L88" s="26" t="str"/>
      <x:c r="M88" s="26" t="str">
        <x:v>C09; C10</x:v>
      </x:c>
      <x:c r="N88" s="26" t="str">
        <x:v>A02–A07</x:v>
      </x:c>
      <x:c r="O88" s="26" t="str">
        <x:v>B03–B13</x:v>
      </x:c>
      <x:c r="P88" s="26" t="str">
        <x:v>Diagnostics, redundancy, safety integrity and fault tolerance.</x:v>
      </x:c>
      <x:c r="Q88" s="26" t="str">
        <x:v>Hardware reliability, diagnostics and failure-injection evidence.</x:v>
      </x:c>
      <x:c r="R88" s="26" t="str">
        <x:v>Conceptual codebook entry</x:v>
      </x:c>
      <x:c r="S88" s="26" t="str">
        <x:v>1.2.1</x:v>
      </x:c>
    </x:row>
    <x:row r="89" ht="26.399999618530273" hidden="0" customHeight="1">
      <x:c r="A89" s="26" t="str">
        <x:v>C06.3</x:v>
      </x:c>
      <x:c r="B89" s="26" t="str">
        <x:v>C — Causal source class</x:v>
      </x:c>
      <x:c r="C89" s="26" t="str">
        <x:v>C06</x:v>
      </x:c>
      <x:c r="D89" s="26" t="str">
        <x:v>Cloud, edge, network or service architecture failure</x:v>
      </x:c>
      <x:c r="E89" s="26" t="str">
        <x:v>Distributed infrastructure, latency, availability, routing or service boundaries create unsafe behavior.</x:v>
      </x:c>
      <x:c r="F89" s="26" t="str">
        <x:v>Leaf causal source/condition</x:v>
      </x:c>
      <x:c r="G89" s="26" t="str">
        <x:v>Use for cloud outage, network delay, external service or edge inconsistency.</x:v>
      </x:c>
      <x:c r="H89" s="26" t="str">
        <x:v>Exclude vendor governance/concentration as focal source (C09).</x:v>
      </x:c>
      <x:c r="I89" s="26" t="str">
        <x:v>Delayed remote inference prevents safe response.</x:v>
      </x:c>
      <x:c r="J89" s="26" t="str">
        <x:v>Provider contract lacks exit plan but service works.</x:v>
      </x:c>
      <x:c r="K89" s="26" t="str">
        <x:v>C09; C10</x:v>
      </x:c>
      <x:c r="L89" s="26" t="str"/>
      <x:c r="M89" s="26" t="str">
        <x:v>C09; C10</x:v>
      </x:c>
      <x:c r="N89" s="26" t="str">
        <x:v>A02–A09</x:v>
      </x:c>
      <x:c r="O89" s="26" t="str">
        <x:v>B03–B13</x:v>
      </x:c>
      <x:c r="P89" s="26" t="str">
        <x:v>Resilience, locality, redundancy, SLAs and failover.</x:v>
      </x:c>
      <x:c r="Q89" s="26" t="str">
        <x:v>Latency/availability tests and dependency monitoring.</x:v>
      </x:c>
      <x:c r="R89" s="26" t="str">
        <x:v>Conceptual codebook entry</x:v>
      </x:c>
      <x:c r="S89" s="26" t="str">
        <x:v>1.2.1</x:v>
      </x:c>
    </x:row>
    <x:row r="90" ht="26.399999618530273" hidden="0" customHeight="1">
      <x:c r="A90" s="26" t="str">
        <x:v>C06.4</x:v>
      </x:c>
      <x:c r="B90" s="26" t="str">
        <x:v>C — Causal source class</x:v>
      </x:c>
      <x:c r="C90" s="26" t="str">
        <x:v>C06</x:v>
      </x:c>
      <x:c r="D90" s="26" t="str">
        <x:v>Resource exhaustion, cost or timing failure</x:v>
      </x:c>
      <x:c r="E90" s="26" t="str">
        <x:v>Compute, token, memory, energy, budget or latency limits lead to degradation, denial or runaway operation.</x:v>
      </x:c>
      <x:c r="F90" s="26" t="str">
        <x:v>Leaf causal source/condition</x:v>
      </x:c>
      <x:c r="G90" s="26" t="str">
        <x:v>Use for unbounded agent loops, overload and deadline misses.</x:v>
      </x:c>
      <x:c r="H90" s="26" t="str">
        <x:v>Exclude environmental externality as societal harm source (C12.5).</x:v>
      </x:c>
      <x:c r="I90" s="26" t="str">
        <x:v>Recursive agent consumes uncontrolled API budget.</x:v>
      </x:c>
      <x:c r="J90" s="26" t="str">
        <x:v>Training uses high energy but no resource failure.</x:v>
      </x:c>
      <x:c r="K90" s="26" t="str">
        <x:v>C03; C07; C08; C12</x:v>
      </x:c>
      <x:c r="L90" s="26" t="str"/>
      <x:c r="M90" s="26" t="str">
        <x:v>C03; C07; C08; C12</x:v>
      </x:c>
      <x:c r="N90" s="26" t="str">
        <x:v>A02–A09</x:v>
      </x:c>
      <x:c r="O90" s="26" t="str">
        <x:v>B05–B13</x:v>
      </x:c>
      <x:c r="P90" s="26" t="str">
        <x:v>Quotas, budgets, circuit breakers and graceful degradation.</x:v>
      </x:c>
      <x:c r="Q90" s="26" t="str">
        <x:v>Resource stress tests and stop-threshold evidence.</x:v>
      </x:c>
      <x:c r="R90" s="26" t="str">
        <x:v>Conceptual codebook entry</x:v>
      </x:c>
      <x:c r="S90" s="26" t="str">
        <x:v>1.2.1</x:v>
      </x:c>
    </x:row>
    <x:row r="91" ht="26.399999618530273" hidden="0" customHeight="1">
      <x:c r="A91" s="26" t="str">
        <x:v>C06.5</x:v>
      </x:c>
      <x:c r="B91" s="26" t="str">
        <x:v>C — Causal source class</x:v>
      </x:c>
      <x:c r="C91" s="26" t="str">
        <x:v>C06</x:v>
      </x:c>
      <x:c r="D91" s="26" t="str">
        <x:v>Identity, authorization, privilege or tool architecture weakness</x:v>
      </x:c>
      <x:c r="E91" s="26" t="str">
        <x:v>Technical architecture grants excessive, ambiguous or poorly separated identities, credentials, tools or permissions.</x:v>
      </x:c>
      <x:c r="F91" s="26" t="str">
        <x:v>Leaf causal source/condition</x:v>
      </x:c>
      <x:c r="G91" s="26" t="str">
        <x:v>Use for agent privileges, credential reuse, unsafe tool selection and escalation paths.</x:v>
      </x:c>
      <x:c r="H91" s="26" t="str">
        <x:v>Exclude organizational approval policy alone unless architecture enforces it poorly.</x:v>
      </x:c>
      <x:c r="I91" s="26" t="str">
        <x:v>Evaluation agent gains internet and production access.</x:v>
      </x:c>
      <x:c r="J91" s="26" t="str">
        <x:v>Manager authorizes an already properly isolated tool.</x:v>
      </x:c>
      <x:c r="K91" s="26" t="str">
        <x:v>C05; C07; C08; C09</x:v>
      </x:c>
      <x:c r="L91" s="26" t="str"/>
      <x:c r="M91" s="26" t="str">
        <x:v>C05; C07; C08; C09</x:v>
      </x:c>
      <x:c r="N91" s="26" t="str">
        <x:v>A02–A07</x:v>
      </x:c>
      <x:c r="O91" s="26" t="str">
        <x:v>B03–B13</x:v>
      </x:c>
      <x:c r="P91" s="26" t="str">
        <x:v>Least privilege, non-human identity, short-lived credentials, approval gates.</x:v>
      </x:c>
      <x:c r="Q91" s="26" t="str">
        <x:v>Authorization matrices, penetration tests and action logs.</x:v>
      </x:c>
      <x:c r="R91" s="26" t="str">
        <x:v>Conceptual codebook entry</x:v>
      </x:c>
      <x:c r="S91" s="26" t="str">
        <x:v>1.2.1</x:v>
      </x:c>
    </x:row>
    <x:row r="92" ht="26.399999618530273" hidden="0" customHeight="1">
      <x:c r="A92" s="26" t="str">
        <x:v>C06.6</x:v>
      </x:c>
      <x:c r="B92" s="26" t="str">
        <x:v>C — Causal source class</x:v>
      </x:c>
      <x:c r="C92" s="26" t="str">
        <x:v>C06</x:v>
      </x:c>
      <x:c r="D92" s="26" t="str">
        <x:v>Logging, observability, recovery or fail-safe architecture deficiency</x:v>
      </x:c>
      <x:c r="E92" s="26" t="str">
        <x:v>System cannot adequately reveal state/events, enter a safe state, recover or support investigation.</x:v>
      </x:c>
      <x:c r="F92" s="26" t="str">
        <x:v>Leaf causal source/condition</x:v>
      </x:c>
      <x:c r="G92" s="26" t="str">
        <x:v>Use for fragmented logs, undetectable agent trajectories, absent rollback or unsafe fallback.</x:v>
      </x:c>
      <x:c r="H92" s="26" t="str">
        <x:v>Exclude organizational failure to review available logs (C08.5).</x:v>
      </x:c>
      <x:c r="I92" s="26" t="str">
        <x:v>Cross-system agent actions are not visible until external compromise.</x:v>
      </x:c>
      <x:c r="J92" s="26" t="str">
        <x:v>Complete logs exist but incident team ignores them.</x:v>
      </x:c>
      <x:c r="K92" s="26" t="str">
        <x:v>C04; C08; C09; C10</x:v>
      </x:c>
      <x:c r="L92" s="26" t="str"/>
      <x:c r="M92" s="26" t="str">
        <x:v>C04; C08; C09; C10</x:v>
      </x:c>
      <x:c r="N92" s="26" t="str">
        <x:v>A02–A09</x:v>
      </x:c>
      <x:c r="O92" s="26" t="str">
        <x:v>B07–B14</x:v>
      </x:c>
      <x:c r="P92" s="26" t="str">
        <x:v>Integrated logging, tripwires, safe state, rollback and forensic readiness.</x:v>
      </x:c>
      <x:c r="Q92" s="26" t="str">
        <x:v>Coverage/integrity of logs, recovery drills and stop tests.</x:v>
      </x:c>
      <x:c r="R92" s="26" t="str">
        <x:v>Conceptual codebook entry</x:v>
      </x:c>
      <x:c r="S92" s="26" t="str">
        <x:v>1.2.1</x:v>
      </x:c>
    </x:row>
    <x:row r="93" ht="26.399999618530273" hidden="0" customHeight="1">
      <x:c r="A93" s="26" t="str">
        <x:v>C07</x:v>
      </x:c>
      <x:c r="B93" s="26" t="str">
        <x:v>C — Causal source class</x:v>
      </x:c>
      <x:c r="C93" s="26" t="str">
        <x:v>C</x:v>
      </x:c>
      <x:c r="D93" s="26" t="str">
        <x:v>Security, adversarial influence and misuse</x:v>
      </x:c>
      <x:c r="E93" s="26" t="str">
        <x:v>Risk arising from intentional attack, abuse, manipulation, unauthorized access or harmful capability use.</x:v>
      </x:c>
      <x:c r="F93" s="26" t="str">
        <x:v>Parent causal source class</x:v>
      </x:c>
      <x:c r="G93" s="26" t="str">
        <x:v>Use where an adversarial or abusive actor/objective is established or plausibly modeled.</x:v>
      </x:c>
      <x:c r="H93" s="26" t="str">
        <x:v>Exclude accidental failure with no adversarial or intentional element.</x:v>
      </x:c>
      <x:c r="I93" s="26" t="str"/>
      <x:c r="J93" s="26" t="str"/>
      <x:c r="K93" s="26" t="str">
        <x:v>Contributory multi-coding across parent classes is allowed.</x:v>
      </x:c>
      <x:c r="L93" s="26" t="str"/>
      <x:c r="M93" s="26" t="str">
        <x:v>C07.1; C07.2; C07.3; C07.4; C07.5; C07.6; C07.7; C07.8</x:v>
      </x:c>
      <x:c r="N93" s="26" t="str">
        <x:v>A01–A09</x:v>
      </x:c>
      <x:c r="O93" s="26" t="str">
        <x:v>B01–B14</x:v>
      </x:c>
      <x:c r="P93" s="26" t="str">
        <x:v>Use child codes to assign controls and evidence.</x:v>
      </x:c>
      <x:c r="Q93" s="26" t="str">
        <x:v>At least one stated mechanism and causal-confidence level.</x:v>
      </x:c>
      <x:c r="R93" s="26" t="str">
        <x:v>Conceptual codebook entry</x:v>
      </x:c>
      <x:c r="S93" s="26" t="str">
        <x:v>1.2.1</x:v>
      </x:c>
    </x:row>
    <x:row r="94" ht="26.399999618530273" hidden="0" customHeight="1">
      <x:c r="A94" s="26" t="str">
        <x:v>C07.1</x:v>
      </x:c>
      <x:c r="B94" s="26" t="str">
        <x:v>C — Causal source class</x:v>
      </x:c>
      <x:c r="C94" s="26" t="str">
        <x:v>C07</x:v>
      </x:c>
      <x:c r="D94" s="26" t="str">
        <x:v>Poisoning, backdoor or persistent state manipulation</x:v>
      </x:c>
      <x:c r="E94" s="26" t="str">
        <x:v>Adversary alters training, tuning, retrieval, memory or model artifacts to create persistent behavior.</x:v>
      </x:c>
      <x:c r="F94" s="26" t="str">
        <x:v>Leaf causal source/condition</x:v>
      </x:c>
      <x:c r="G94" s="26" t="str">
        <x:v>Use for malicious write access and hidden triggers.</x:v>
      </x:c>
      <x:c r="H94" s="26" t="str">
        <x:v>Exclude accidental synthetic-data degradation (C02.4 with D-I01/D-I04).</x:v>
      </x:c>
      <x:c r="I94" s="26" t="str">
        <x:v>Backdoored model activates on trigger phrase.</x:v>
      </x:c>
      <x:c r="J94" s="26" t="str">
        <x:v>Recursive model training accidentally loses tails.</x:v>
      </x:c>
      <x:c r="K94" s="26" t="str">
        <x:v>C02; C03; C09</x:v>
      </x:c>
      <x:c r="L94" s="26" t="str"/>
      <x:c r="M94" s="26" t="str">
        <x:v>C02; C03; C09</x:v>
      </x:c>
      <x:c r="N94" s="26" t="str">
        <x:v>A01–A06</x:v>
      </x:c>
      <x:c r="O94" s="26" t="str">
        <x:v>B04–B13</x:v>
      </x:c>
      <x:c r="P94" s="26" t="str">
        <x:v>Integrity, provenance, access control and backdoor tests.</x:v>
      </x:c>
      <x:c r="Q94" s="26" t="str">
        <x:v>Threat model, write-path logs and trigger testing.</x:v>
      </x:c>
      <x:c r="R94" s="26" t="str">
        <x:v>Conceptual codebook entry</x:v>
      </x:c>
      <x:c r="S94" s="26" t="str">
        <x:v>1.2.1</x:v>
      </x:c>
    </x:row>
    <x:row r="95" ht="15" hidden="0" customHeight="1">
      <x:c r="A95" s="26" t="str">
        <x:v>C07.2</x:v>
      </x:c>
      <x:c r="B95" s="26" t="str">
        <x:v>C — Causal source class</x:v>
      </x:c>
      <x:c r="C95" s="26" t="str">
        <x:v>C07</x:v>
      </x:c>
      <x:c r="D95" s="26" t="str">
        <x:v>Evasion or adversarial input attack</x:v>
      </x:c>
      <x:c r="E95" s="26" t="str">
        <x:v>Adversary crafts runtime input to induce incorrect model/system behavior.</x:v>
      </x:c>
      <x:c r="F95" s="26" t="str">
        <x:v>Leaf causal source/condition</x:v>
      </x:c>
      <x:c r="G95" s="26" t="str">
        <x:v>Use for digital/physical adversarial examples and semantic evasion.</x:v>
      </x:c>
      <x:c r="H95" s="26" t="str">
        <x:v>Exclude instruction-hijacking content interpreted as commands (C07.3).</x:v>
      </x:c>
      <x:c r="I95" s="26" t="str">
        <x:v>Modified sign causes misclassification.</x:v>
      </x:c>
      <x:c r="J95" s="26" t="str">
        <x:v>Web page injects instructions into agent.</x:v>
      </x:c>
      <x:c r="K95" s="26" t="str">
        <x:v>C03; C06; C10</x:v>
      </x:c>
      <x:c r="L95" s="26" t="str"/>
      <x:c r="M95" s="26" t="str">
        <x:v>C03; C06; C10</x:v>
      </x:c>
      <x:c r="N95" s="26" t="str">
        <x:v>A01–A04</x:v>
      </x:c>
      <x:c r="O95" s="26" t="str">
        <x:v>B09–B13</x:v>
      </x:c>
      <x:c r="P95" s="26" t="str">
        <x:v>Adversarial testing, sensing diversity and input defenses.</x:v>
      </x:c>
      <x:c r="Q95" s="26" t="str">
        <x:v>Attack constraints, success rate and transfer evaluation.</x:v>
      </x:c>
      <x:c r="R95" s="26" t="str">
        <x:v>Conceptual codebook entry</x:v>
      </x:c>
      <x:c r="S95" s="26" t="str">
        <x:v>1.2.1</x:v>
      </x:c>
    </x:row>
    <x:row r="96" ht="26.399999618530273" hidden="0" customHeight="1">
      <x:c r="A96" s="26" t="str">
        <x:v>C07.3</x:v>
      </x:c>
      <x:c r="B96" s="26" t="str">
        <x:v>C — Causal source class</x:v>
      </x:c>
      <x:c r="C96" s="26" t="str">
        <x:v>C07</x:v>
      </x:c>
      <x:c r="D96" s="26" t="str">
        <x:v>Prompt injection, jailbreak or goal hijack</x:v>
      </x:c>
      <x:c r="E96" s="26" t="str">
        <x:v>Adversarial content overrides instructions, safeguards, goals or context in language-model/agent systems.</x:v>
      </x:c>
      <x:c r="F96" s="26" t="str">
        <x:v>Leaf causal source/condition</x:v>
      </x:c>
      <x:c r="G96" s="26" t="str">
        <x:v>Use for direct/indirect injection, jailbreak, delayed instructions and goal redirection.</x:v>
      </x:c>
      <x:c r="H96" s="26" t="str">
        <x:v>Exclude harmless user request outside scope with no circumvention intent.</x:v>
      </x:c>
      <x:c r="I96" s="26" t="str">
        <x:v>Poisoned webpage redirects tool-using agent.</x:v>
      </x:c>
      <x:c r="J96" s="26" t="str">
        <x:v>Ordinary ambiguous prompt causes error.</x:v>
      </x:c>
      <x:c r="K96" s="26" t="str">
        <x:v>C02; C03; C06; C09</x:v>
      </x:c>
      <x:c r="L96" s="26" t="str"/>
      <x:c r="M96" s="26" t="str">
        <x:v>C02; C03; C06; C09</x:v>
      </x:c>
      <x:c r="N96" s="26" t="str">
        <x:v>A01–A06</x:v>
      </x:c>
      <x:c r="O96" s="26" t="str">
        <x:v>B08–B13</x:v>
      </x:c>
      <x:c r="P96" s="26" t="str">
        <x:v>Trust-boundary separation, least privilege, plan validation and monitoring.</x:v>
      </x:c>
      <x:c r="Q96" s="26" t="str">
        <x:v>Attack-suite tests including indirect/persistent channels.</x:v>
      </x:c>
      <x:c r="R96" s="26" t="str">
        <x:v>Conceptual codebook entry</x:v>
      </x:c>
      <x:c r="S96" s="26" t="str">
        <x:v>1.2.1</x:v>
      </x:c>
    </x:row>
    <x:row r="97" ht="26.399999618530273" hidden="0" customHeight="1">
      <x:c r="A97" s="26" t="str">
        <x:v>C07.4</x:v>
      </x:c>
      <x:c r="B97" s="26" t="str">
        <x:v>C — Causal source class</x:v>
      </x:c>
      <x:c r="C97" s="26" t="str">
        <x:v>C07</x:v>
      </x:c>
      <x:c r="D97" s="26" t="str">
        <x:v>Privacy attack, inference or data exfiltration</x:v>
      </x:c>
      <x:c r="E97" s="26" t="str">
        <x:v>Adversary extracts, infers or transmits sensitive data via model, context, logs, retrieval or tools.</x:v>
      </x:c>
      <x:c r="F97" s="26" t="str">
        <x:v>Leaf causal source/condition</x:v>
      </x:c>
      <x:c r="G97" s="26" t="str">
        <x:v>Use for membership inference, inversion, rendered exfiltration and secret theft.</x:v>
      </x:c>
      <x:c r="H97" s="26" t="str">
        <x:v>Exclude unauthorized collection during dataset creation (C02.1).</x:v>
      </x:c>
      <x:c r="I97" s="26" t="str">
        <x:v>Prompt causes model to reveal a memorized secret.</x:v>
      </x:c>
      <x:c r="J97" s="26" t="str">
        <x:v>Training data scraped without consent but not disclosed.</x:v>
      </x:c>
      <x:c r="K97" s="26" t="str">
        <x:v>C02; C03; C06; C09</x:v>
      </x:c>
      <x:c r="L97" s="26" t="str"/>
      <x:c r="M97" s="26" t="str">
        <x:v>C02; C03; C06; C09</x:v>
      </x:c>
      <x:c r="N97" s="26" t="str">
        <x:v>A01–A06</x:v>
      </x:c>
      <x:c r="O97" s="26" t="str">
        <x:v>B04–B13</x:v>
      </x:c>
      <x:c r="P97" s="26" t="str">
        <x:v>Privacy testing, egress control, secrets isolation and monitoring.</x:v>
      </x:c>
      <x:c r="Q97" s="26" t="str">
        <x:v>Attack evaluation, data-flow tracing and leakage bounds.</x:v>
      </x:c>
      <x:c r="R97" s="26" t="str">
        <x:v>Conceptual codebook entry</x:v>
      </x:c>
      <x:c r="S97" s="26" t="str">
        <x:v>1.2.1</x:v>
      </x:c>
    </x:row>
    <x:row r="98" ht="26.399999618530273" hidden="0" customHeight="1">
      <x:c r="A98" s="26" t="str">
        <x:v>C07.5</x:v>
      </x:c>
      <x:c r="B98" s="26" t="str">
        <x:v>C — Causal source class</x:v>
      </x:c>
      <x:c r="C98" s="26" t="str">
        <x:v>C07</x:v>
      </x:c>
      <x:c r="D98" s="26" t="str">
        <x:v>Model theft, extraction or intellectual-asset compromise</x:v>
      </x:c>
      <x:c r="E98" s="26" t="str">
        <x:v>Adversary copies model behavior, weights, system prompts or proprietary artifacts.</x:v>
      </x:c>
      <x:c r="F98" s="26" t="str">
        <x:v>Leaf causal source/condition</x:v>
      </x:c>
      <x:c r="G98" s="26" t="str">
        <x:v>Use for model extraction/stealing and unauthorized replication.</x:v>
      </x:c>
      <x:c r="H98" s="26" t="str">
        <x:v>Exclude lawful interoperability or benchmarking.</x:v>
      </x:c>
      <x:c r="I98" s="26" t="str">
        <x:v>API queries reconstruct proprietary model behavior.</x:v>
      </x:c>
      <x:c r="J98" s="26" t="str">
        <x:v>Authorized downstream uses documented model API.</x:v>
      </x:c>
      <x:c r="K98" s="26" t="str">
        <x:v>C03; C06; C09; C11</x:v>
      </x:c>
      <x:c r="L98" s="26" t="str"/>
      <x:c r="M98" s="26" t="str">
        <x:v>C03; C06; C09; C11</x:v>
      </x:c>
      <x:c r="N98" s="26" t="str">
        <x:v>A01–A06</x:v>
      </x:c>
      <x:c r="O98" s="26" t="str">
        <x:v>B05–B13</x:v>
      </x:c>
      <x:c r="P98" s="26" t="str">
        <x:v>Rate limits, watermarking, access control and legal/contractual protection.</x:v>
      </x:c>
      <x:c r="Q98" s="26" t="str">
        <x:v>Extraction tests, query monitoring and provenance.</x:v>
      </x:c>
      <x:c r="R98" s="26" t="str">
        <x:v>Conceptual codebook entry</x:v>
      </x:c>
      <x:c r="S98" s="26" t="str">
        <x:v>1.2.1</x:v>
      </x:c>
    </x:row>
    <x:row r="99" ht="26.399999618530273" hidden="0" customHeight="1">
      <x:c r="A99" s="26" t="str">
        <x:v>C07.6</x:v>
      </x:c>
      <x:c r="B99" s="26" t="str">
        <x:v>C — Causal source class</x:v>
      </x:c>
      <x:c r="C99" s="26" t="str">
        <x:v>C07</x:v>
      </x:c>
      <x:c r="D99" s="26" t="str">
        <x:v>Tool, code, identity or privilege misuse</x:v>
      </x:c>
      <x:c r="E99" s="26" t="str">
        <x:v>Adversary or hijacked agent executes tools/code or abuses identities and privileges.</x:v>
      </x:c>
      <x:c r="F99" s="26" t="str">
        <x:v>Leaf causal source/condition</x:v>
      </x:c>
      <x:c r="G99" s="26" t="str">
        <x:v>Use for unauthorized actions, code execution and credential escalation.</x:v>
      </x:c>
      <x:c r="H99" s="26" t="str">
        <x:v>Exclude excessive permission architecture without actual or modeled adversary (C06.5).</x:v>
      </x:c>
      <x:c r="I99" s="26" t="str">
        <x:v>Agent chains stolen credentials and RCE vulnerabilities.</x:v>
      </x:c>
      <x:c r="J99" s="26" t="str">
        <x:v>Agent has broad permissions but no misuse scenario.</x:v>
      </x:c>
      <x:c r="K99" s="26" t="str">
        <x:v>C03; C06; C09</x:v>
      </x:c>
      <x:c r="L99" s="26" t="str"/>
      <x:c r="M99" s="26" t="str">
        <x:v>C03; C06; C09</x:v>
      </x:c>
      <x:c r="N99" s="26" t="str">
        <x:v>A02–A07</x:v>
      </x:c>
      <x:c r="O99" s="26" t="str">
        <x:v>B08–B13</x:v>
      </x:c>
      <x:c r="P99" s="26" t="str">
        <x:v>Sandboxing, approval, identity separation and behavioral detection.</x:v>
      </x:c>
      <x:c r="Q99" s="26" t="str">
        <x:v>End-to-end attack simulations and action audits.</x:v>
      </x:c>
      <x:c r="R99" s="26" t="str">
        <x:v>Conceptual codebook entry</x:v>
      </x:c>
      <x:c r="S99" s="26" t="str">
        <x:v>1.2.1</x:v>
      </x:c>
    </x:row>
    <x:row r="100" ht="26.399999618530273" hidden="0" customHeight="1">
      <x:c r="A100" s="26" t="str">
        <x:v>C07.7</x:v>
      </x:c>
      <x:c r="B100" s="26" t="str">
        <x:v>C — Causal source class</x:v>
      </x:c>
      <x:c r="C100" s="26" t="str">
        <x:v>C07</x:v>
      </x:c>
      <x:c r="D100" s="26" t="str">
        <x:v>Malicious capability use and dual-use enablement</x:v>
      </x:c>
      <x:c r="E100" s="26" t="str">
        <x:v>AI capability intentionally supports cyber, biological, chemical, weapons, fraud or other harmful tasks.</x:v>
      </x:c>
      <x:c r="F100" s="26" t="str">
        <x:v>Leaf causal source/condition</x:v>
      </x:c>
      <x:c r="G100" s="26" t="str">
        <x:v>Use where the AI materially enables or accelerates malicious capability.</x:v>
      </x:c>
      <x:c r="H100" s="26" t="str">
        <x:v>Exclude harmful content generated accidentally without an actor's abusive objective.</x:v>
      </x:c>
      <x:c r="I100" s="26" t="str">
        <x:v>Threat actor uses AI to accelerate cloud compromise.</x:v>
      </x:c>
      <x:c r="J100" s="26" t="str">
        <x:v>Model accidentally produces unsafe medical advice.</x:v>
      </x:c>
      <x:c r="K100" s="26" t="str">
        <x:v>C03; C08; C11; C12</x:v>
      </x:c>
      <x:c r="L100" s="26" t="str"/>
      <x:c r="M100" s="26" t="str">
        <x:v>C03; C08; C11; C12</x:v>
      </x:c>
      <x:c r="N100" s="26" t="str">
        <x:v>A01–A09</x:v>
      </x:c>
      <x:c r="O100" s="26" t="str">
        <x:v>B05–B13</x:v>
      </x:c>
      <x:c r="P100" s="26" t="str">
        <x:v>Capability evaluation, access governance, abuse monitoring and response.</x:v>
      </x:c>
      <x:c r="Q100" s="26" t="str">
        <x:v>Demonstrated uplift, access assumptions and threat intelligence.</x:v>
      </x:c>
      <x:c r="R100" s="26" t="str">
        <x:v>Conceptual codebook entry</x:v>
      </x:c>
      <x:c r="S100" s="26" t="str">
        <x:v>1.2.1</x:v>
      </x:c>
    </x:row>
    <x:row r="101" ht="26.399999618530273" hidden="0" customHeight="1">
      <x:c r="A101" s="26" t="str">
        <x:v>C07.8</x:v>
      </x:c>
      <x:c r="B101" s="26" t="str">
        <x:v>C — Causal source class</x:v>
      </x:c>
      <x:c r="C101" s="26" t="str">
        <x:v>C07</x:v>
      </x:c>
      <x:c r="D101" s="26" t="str">
        <x:v>Impersonation, deception or scaled social manipulation</x:v>
      </x:c>
      <x:c r="E101" s="26" t="str">
        <x:v>AI-generated identities/content intentionally deceive, influence or exploit people at scale.</x:v>
      </x:c>
      <x:c r="F101" s="26" t="str">
        <x:v>Leaf causal source/condition</x:v>
      </x:c>
      <x:c r="G101" s="26" t="str">
        <x:v>Use for deepfakes, voice cloning, targeted manipulation and coordinated disinformation.</x:v>
      </x:c>
      <x:c r="H101" s="26" t="str">
        <x:v>Exclude accidental confabulation without deceptive intent (C03.2).</x:v>
      </x:c>
      <x:c r="I101" s="26" t="str">
        <x:v>Cloned political voice discourages voting.</x:v>
      </x:c>
      <x:c r="J101" s="26" t="str">
        <x:v>Chatbot mistakenly states wrong fare policy.</x:v>
      </x:c>
      <x:c r="K101" s="26" t="str">
        <x:v>C03; C05; C09; C11; C12</x:v>
      </x:c>
      <x:c r="L101" s="26" t="str"/>
      <x:c r="M101" s="26" t="str">
        <x:v>C03; C05; C09; C11; C12</x:v>
      </x:c>
      <x:c r="N101" s="26" t="str">
        <x:v>A03–A09</x:v>
      </x:c>
      <x:c r="O101" s="26" t="str">
        <x:v>B09–B13</x:v>
      </x:c>
      <x:c r="P101" s="26" t="str">
        <x:v>Provenance, identity verification, labeling, platform response and remedies.</x:v>
      </x:c>
      <x:c r="Q101" s="26" t="str">
        <x:v>Attribution, reach, exposure and behavioral-impact evidence.</x:v>
      </x:c>
      <x:c r="R101" s="26" t="str">
        <x:v>Conceptual codebook entry</x:v>
      </x:c>
      <x:c r="S101" s="26" t="str">
        <x:v>1.2.1</x:v>
      </x:c>
    </x:row>
    <x:row r="102" ht="26.399999618530273" hidden="0" customHeight="1">
      <x:c r="A102" s="26" t="str">
        <x:v>C08</x:v>
      </x:c>
      <x:c r="B102" s="26" t="str">
        <x:v>C — Causal source class</x:v>
      </x:c>
      <x:c r="C102" s="26" t="str">
        <x:v>C</x:v>
      </x:c>
      <x:c r="D102" s="26" t="str">
        <x:v>Organization, governance, competence and incentives</x:v>
      </x:c>
      <x:c r="E102" s="26" t="str">
        <x:v>Risk arising from organizational roles, culture, resources, incentives, processes, procurement, change control or accountability.</x:v>
      </x:c>
      <x:c r="F102" s="26" t="str">
        <x:v>Parent causal source class</x:v>
      </x:c>
      <x:c r="G102" s="26" t="str">
        <x:v>Use where an organization's decision or omission materially contributes.</x:v>
      </x:c>
      <x:c r="H102" s="26" t="str">
        <x:v>Exclude external legal/institutional structure unless it is the focal causal condition (C11).</x:v>
      </x:c>
      <x:c r="I102" s="26" t="str"/>
      <x:c r="J102" s="26" t="str"/>
      <x:c r="K102" s="26" t="str">
        <x:v>Contributory multi-coding across parent classes is allowed.</x:v>
      </x:c>
      <x:c r="L102" s="26" t="str"/>
      <x:c r="M102" s="26" t="str">
        <x:v>C08.1; C08.2; C08.3; C08.4; C08.5; C08.6</x:v>
      </x:c>
      <x:c r="N102" s="26" t="str">
        <x:v>A01–A09</x:v>
      </x:c>
      <x:c r="O102" s="26" t="str">
        <x:v>B01–B14</x:v>
      </x:c>
      <x:c r="P102" s="26" t="str">
        <x:v>Use child codes to assign controls and evidence.</x:v>
      </x:c>
      <x:c r="Q102" s="26" t="str">
        <x:v>At least one stated mechanism and causal-confidence level.</x:v>
      </x:c>
      <x:c r="R102" s="26" t="str">
        <x:v>Conceptual codebook entry</x:v>
      </x:c>
      <x:c r="S102" s="26" t="str">
        <x:v>1.2.1</x:v>
      </x:c>
    </x:row>
    <x:row r="103" ht="26.399999618530273" hidden="0" customHeight="1">
      <x:c r="A103" s="26" t="str">
        <x:v>C08.1</x:v>
      </x:c>
      <x:c r="B103" s="26" t="str">
        <x:v>C — Causal source class</x:v>
      </x:c>
      <x:c r="C103" s="26" t="str">
        <x:v>C08</x:v>
      </x:c>
      <x:c r="D103" s="26" t="str">
        <x:v>Governance, ownership or accountability gap</x:v>
      </x:c>
      <x:c r="E103" s="26" t="str">
        <x:v>Roles, decision rights, escalation or accountability are absent, fragmented or ineffective.</x:v>
      </x:c>
      <x:c r="F103" s="26" t="str">
        <x:v>Leaf causal source/condition</x:v>
      </x:c>
      <x:c r="G103" s="26" t="str">
        <x:v>Use for unclear system owner, safety authority or responsibility diffusion.</x:v>
      </x:c>
      <x:c r="H103" s="26" t="str">
        <x:v>Exclude ineffective operational human oversight specifically (C05.6).</x:v>
      </x:c>
      <x:c r="I103" s="26" t="str">
        <x:v>No owner can order model rollback after incident.</x:v>
      </x:c>
      <x:c r="J103" s="26" t="str">
        <x:v>Named reviewer lacks time to act during a decision.</x:v>
      </x:c>
      <x:c r="K103" s="26" t="str">
        <x:v>C05; C09; C11</x:v>
      </x:c>
      <x:c r="L103" s="26" t="str"/>
      <x:c r="M103" s="26" t="str">
        <x:v>C05; C09; C11</x:v>
      </x:c>
      <x:c r="N103" s="26" t="str">
        <x:v>A05–A09</x:v>
      </x:c>
      <x:c r="O103" s="26" t="str">
        <x:v>B01–B14</x:v>
      </x:c>
      <x:c r="P103" s="26" t="str">
        <x:v>RACI/authority, governance board, escalation and accountability.</x:v>
      </x:c>
      <x:c r="Q103" s="26" t="str">
        <x:v>Role records, decision logs and exercised authority.</x:v>
      </x:c>
      <x:c r="R103" s="26" t="str">
        <x:v>Conceptual codebook entry</x:v>
      </x:c>
      <x:c r="S103" s="26" t="str">
        <x:v>1.2.1</x:v>
      </x:c>
    </x:row>
    <x:row r="104" ht="26.399999618530273" hidden="0" customHeight="1">
      <x:c r="A104" s="26" t="str">
        <x:v>C08.2</x:v>
      </x:c>
      <x:c r="B104" s="26" t="str">
        <x:v>C — Causal source class</x:v>
      </x:c>
      <x:c r="C104" s="26" t="str">
        <x:v>C08</x:v>
      </x:c>
      <x:c r="D104" s="26" t="str">
        <x:v>Competence, staffing or resource deficiency</x:v>
      </x:c>
      <x:c r="E104" s="26" t="str">
        <x:v>Organization lacks domain, AI, safety, security, legal or human-factors competence/resources.</x:v>
      </x:c>
      <x:c r="F104" s="26" t="str">
        <x:v>Leaf causal source/condition</x:v>
      </x:c>
      <x:c r="G104" s="26" t="str">
        <x:v>Use for inadequate training, staffing or monitoring capacity.</x:v>
      </x:c>
      <x:c r="H104" s="26" t="str">
        <x:v>Exclude interface-induced workload despite adequate staffing (C05.4).</x:v>
      </x:c>
      <x:c r="I104" s="26" t="str">
        <x:v>Lawyers use LLM without verification competence.</x:v>
      </x:c>
      <x:c r="J104" s="26" t="str">
        <x:v>Clinician misses alert because UI overloads them.</x:v>
      </x:c>
      <x:c r="K104" s="26" t="str">
        <x:v>C05; C11</x:v>
      </x:c>
      <x:c r="L104" s="26" t="str"/>
      <x:c r="M104" s="26" t="str">
        <x:v>C05; C11</x:v>
      </x:c>
      <x:c r="N104" s="26" t="str">
        <x:v>A04–A08</x:v>
      </x:c>
      <x:c r="O104" s="26" t="str">
        <x:v>B01–B14</x:v>
      </x:c>
      <x:c r="P104" s="26" t="str">
        <x:v>Competence criteria, staffing, training and independent expertise.</x:v>
      </x:c>
      <x:c r="Q104" s="26" t="str">
        <x:v>Qualifications, exercises and workload/resource evidence.</x:v>
      </x:c>
      <x:c r="R104" s="26" t="str">
        <x:v>Conceptual codebook entry</x:v>
      </x:c>
      <x:c r="S104" s="26" t="str">
        <x:v>1.2.1</x:v>
      </x:c>
    </x:row>
    <x:row r="105" ht="26.399999618530273" hidden="0" customHeight="1">
      <x:c r="A105" s="26" t="str">
        <x:v>C08.3</x:v>
      </x:c>
      <x:c r="B105" s="26" t="str">
        <x:v>C — Causal source class</x:v>
      </x:c>
      <x:c r="C105" s="26" t="str">
        <x:v>C08</x:v>
      </x:c>
      <x:c r="D105" s="26" t="str">
        <x:v>Incentive, performance-pressure or safety-culture failure</x:v>
      </x:c>
      <x:c r="E105" s="26" t="str">
        <x:v>Commercial, political, schedule or metric incentives override safety, rights or evidence.</x:v>
      </x:c>
      <x:c r="F105" s="26" t="str">
        <x:v>Leaf causal source/condition</x:v>
      </x:c>
      <x:c r="G105" s="26" t="str">
        <x:v>Use for normalization of deviance, race dynamics within organization and suppressed reporting.</x:v>
      </x:c>
      <x:c r="H105" s="26" t="str">
        <x:v>Exclude market-wide competition as structural source (C12/C09).</x:v>
      </x:c>
      <x:c r="I105" s="26" t="str">
        <x:v>Testing program rewards score and agent steals answers.</x:v>
      </x:c>
      <x:c r="J105" s="26" t="str">
        <x:v>Market concentration exists without unsafe release decision.</x:v>
      </x:c>
      <x:c r="K105" s="26" t="str">
        <x:v>C01; C04; C12</x:v>
      </x:c>
      <x:c r="L105" s="26" t="str"/>
      <x:c r="M105" s="26" t="str">
        <x:v>C01; C04; C12</x:v>
      </x:c>
      <x:c r="N105" s="26" t="str">
        <x:v>A05–A09</x:v>
      </x:c>
      <x:c r="O105" s="26" t="str">
        <x:v>B01–B14</x:v>
      </x:c>
      <x:c r="P105" s="26" t="str">
        <x:v>Safety culture, independent challenge, protected reporting and balanced metrics.</x:v>
      </x:c>
      <x:c r="Q105" s="26" t="str">
        <x:v>Decision records, near-miss response and incentive analysis.</x:v>
      </x:c>
      <x:c r="R105" s="26" t="str">
        <x:v>Conceptual codebook entry</x:v>
      </x:c>
      <x:c r="S105" s="26" t="str">
        <x:v>1.2.1</x:v>
      </x:c>
    </x:row>
    <x:row r="106" ht="26.399999618530273" hidden="0" customHeight="1">
      <x:c r="A106" s="26" t="str">
        <x:v>C08.4</x:v>
      </x:c>
      <x:c r="B106" s="26" t="str">
        <x:v>C — Causal source class</x:v>
      </x:c>
      <x:c r="C106" s="26" t="str">
        <x:v>C08</x:v>
      </x:c>
      <x:c r="D106" s="26" t="str">
        <x:v>Procurement, configuration, change or release-management failure</x:v>
      </x:c>
      <x:c r="E106" s="26" t="str">
        <x:v>Organization selects, configures, modifies or releases systems without adequate controls/evidence.</x:v>
      </x:c>
      <x:c r="F106" s="26" t="str">
        <x:v>Leaf causal source/condition</x:v>
      </x:c>
      <x:c r="G106" s="26" t="str">
        <x:v>Use for shadow configuration, unsafe update and inadequate local validation.</x:v>
      </x:c>
      <x:c r="H106" s="26" t="str">
        <x:v>Exclude upstream vendor-caused unannounced change as C09.4 unless deployer handling is focal.</x:v>
      </x:c>
      <x:c r="I106" s="26" t="str">
        <x:v>Hospital deploys vendor sepsis model without local validation.</x:v>
      </x:c>
      <x:c r="J106" s="26" t="str">
        <x:v>Vendor silently changes API behavior.</x:v>
      </x:c>
      <x:c r="K106" s="26" t="str">
        <x:v>C04; C09; C10</x:v>
      </x:c>
      <x:c r="L106" s="26" t="str"/>
      <x:c r="M106" s="26" t="str">
        <x:v>C04; C09; C10</x:v>
      </x:c>
      <x:c r="N106" s="26" t="str">
        <x:v>A05–A07</x:v>
      </x:c>
      <x:c r="O106" s="26" t="str">
        <x:v>B03–B12</x:v>
      </x:c>
      <x:c r="P106" s="26" t="str">
        <x:v>Procurement criteria, change control, staged release and rollback.</x:v>
      </x:c>
      <x:c r="Q106" s="26" t="str">
        <x:v>Configuration/version records and release gates.</x:v>
      </x:c>
      <x:c r="R106" s="26" t="str">
        <x:v>Conceptual codebook entry</x:v>
      </x:c>
      <x:c r="S106" s="26" t="str">
        <x:v>1.2.1</x:v>
      </x:c>
    </x:row>
    <x:row r="107" ht="26.399999618530273" hidden="0" customHeight="1">
      <x:c r="A107" s="26" t="str">
        <x:v>C08.5</x:v>
      </x:c>
      <x:c r="B107" s="26" t="str">
        <x:v>C — Causal source class</x:v>
      </x:c>
      <x:c r="C107" s="26" t="str">
        <x:v>C08</x:v>
      </x:c>
      <x:c r="D107" s="26" t="str">
        <x:v>Documentation, audit, monitoring or incident-reporting failure</x:v>
      </x:c>
      <x:c r="E107" s="26" t="str">
        <x:v>Organization fails to create, review, preserve, communicate or act on evidence.</x:v>
      </x:c>
      <x:c r="F107" s="26" t="str">
        <x:v>Leaf causal source/condition</x:v>
      </x:c>
      <x:c r="G107" s="26" t="str">
        <x:v>Use for omitted crash details, misleading assurance and unreviewed logs.</x:v>
      </x:c>
      <x:c r="H107" s="26" t="str">
        <x:v>Exclude architectural inability to log (C06.6).</x:v>
      </x:c>
      <x:c r="I107" s="26" t="str">
        <x:v>Cruise report omits post-crash behavior.</x:v>
      </x:c>
      <x:c r="J107" s="26" t="str">
        <x:v>System cannot generate logs due to architecture.</x:v>
      </x:c>
      <x:c r="K107" s="26" t="str">
        <x:v>C04; C06; C11</x:v>
      </x:c>
      <x:c r="L107" s="26" t="str"/>
      <x:c r="M107" s="26" t="str">
        <x:v>C04; C06; C11</x:v>
      </x:c>
      <x:c r="N107" s="26" t="str">
        <x:v>A05–A09</x:v>
      </x:c>
      <x:c r="O107" s="26" t="str">
        <x:v>B07–B14</x:v>
      </x:c>
      <x:c r="P107" s="26" t="str">
        <x:v>Documentation, independent audit, reporting and corrective-action process.</x:v>
      </x:c>
      <x:c r="Q107" s="26" t="str">
        <x:v>Complete records, audit quality and report timeliness.</x:v>
      </x:c>
      <x:c r="R107" s="26" t="str">
        <x:v>Conceptual codebook entry</x:v>
      </x:c>
      <x:c r="S107" s="26" t="str">
        <x:v>1.2.1</x:v>
      </x:c>
    </x:row>
    <x:row r="108" ht="26.399999618530273" hidden="0" customHeight="1">
      <x:c r="A108" s="26" t="str">
        <x:v>C08.6</x:v>
      </x:c>
      <x:c r="B108" s="26" t="str">
        <x:v>C — Causal source class</x:v>
      </x:c>
      <x:c r="C108" s="26" t="str">
        <x:v>C08</x:v>
      </x:c>
      <x:c r="D108" s="26" t="str">
        <x:v>Shadow AI, unauthorized use or uncontrolled adoption</x:v>
      </x:c>
      <x:c r="E108" s="26" t="str">
        <x:v>Personnel or units use AI outside approved governance, inventory or control boundaries.</x:v>
      </x:c>
      <x:c r="F108" s="26" t="str">
        <x:v>Leaf causal source/condition</x:v>
      </x:c>
      <x:c r="G108" s="26" t="str">
        <x:v>Use for unsanctioned tools, accounts, data sharing or workflows.</x:v>
      </x:c>
      <x:c r="H108" s="26" t="str">
        <x:v>Exclude authorized misuse by external attacker (C07).</x:v>
      </x:c>
      <x:c r="I108" s="26" t="str">
        <x:v>Employee uploads confidential data to unapproved chatbot.</x:v>
      </x:c>
      <x:c r="J108" s="26" t="str">
        <x:v>External attacker steals credentials to approved agent.</x:v>
      </x:c>
      <x:c r="K108" s="26" t="str">
        <x:v>C06; C07; C09; C11</x:v>
      </x:c>
      <x:c r="L108" s="26" t="str"/>
      <x:c r="M108" s="26" t="str">
        <x:v>C06; C07; C09; C11</x:v>
      </x:c>
      <x:c r="N108" s="26" t="str">
        <x:v>A04–A07</x:v>
      </x:c>
      <x:c r="O108" s="26" t="str">
        <x:v>B03–B13</x:v>
      </x:c>
      <x:c r="P108" s="26" t="str">
        <x:v>Inventory, access governance, approved tools and detection.</x:v>
      </x:c>
      <x:c r="Q108" s="26" t="str">
        <x:v>Usage logs, data-loss prevention and inventory reconciliation.</x:v>
      </x:c>
      <x:c r="R108" s="26" t="str">
        <x:v>Conceptual codebook entry</x:v>
      </x:c>
      <x:c r="S108" s="26" t="str">
        <x:v>1.2.1</x:v>
      </x:c>
    </x:row>
    <x:row r="109" ht="26.399999618530273" hidden="0" customHeight="1">
      <x:c r="A109" s="26" t="str">
        <x:v>C09</x:v>
      </x:c>
      <x:c r="B109" s="26" t="str">
        <x:v>C — Causal source class</x:v>
      </x:c>
      <x:c r="C109" s="26" t="str">
        <x:v>C</x:v>
      </x:c>
      <x:c r="D109" s="26" t="str">
        <x:v>Supply chain and dependencies</x:v>
      </x:c>
      <x:c r="E109" s="26" t="str">
        <x:v>Risk arising from upstream/downstream models, data, software, hardware, services, vendors, concentration, updates or responsibility/evidence handoffs.</x:v>
      </x:c>
      <x:c r="F109" s="26" t="str">
        <x:v>Parent causal source class</x:v>
      </x:c>
      <x:c r="G109" s="26" t="str">
        <x:v>Use where dependency between actors/components materially propagates risk.</x:v>
      </x:c>
      <x:c r="H109" s="26" t="str">
        <x:v>Exclude an internal component fault with no dependency relationship.</x:v>
      </x:c>
      <x:c r="I109" s="26" t="str"/>
      <x:c r="J109" s="26" t="str"/>
      <x:c r="K109" s="26" t="str">
        <x:v>Contributory multi-coding across parent classes is allowed.</x:v>
      </x:c>
      <x:c r="L109" s="26" t="str"/>
      <x:c r="M109" s="26" t="str">
        <x:v>C09.1; C09.2; C09.3; C09.4; C09.5; C09.6</x:v>
      </x:c>
      <x:c r="N109" s="26" t="str">
        <x:v>A01–A09</x:v>
      </x:c>
      <x:c r="O109" s="26" t="str">
        <x:v>B01–B14</x:v>
      </x:c>
      <x:c r="P109" s="26" t="str">
        <x:v>Use child codes to assign controls and evidence.</x:v>
      </x:c>
      <x:c r="Q109" s="26" t="str">
        <x:v>At least one stated mechanism and causal-confidence level.</x:v>
      </x:c>
      <x:c r="R109" s="26" t="str">
        <x:v>Conceptual codebook entry</x:v>
      </x:c>
      <x:c r="S109" s="26" t="str">
        <x:v>1.2.1</x:v>
      </x:c>
    </x:row>
    <x:row r="110" ht="26.399999618530273" hidden="0" customHeight="1">
      <x:c r="A110" s="26" t="str">
        <x:v>C09.1</x:v>
      </x:c>
      <x:c r="B110" s="26" t="str">
        <x:v>C — Causal source class</x:v>
      </x:c>
      <x:c r="C110" s="26" t="str">
        <x:v>C09</x:v>
      </x:c>
      <x:c r="D110" s="26" t="str">
        <x:v>Upstream model, API or service dependency</x:v>
      </x:c>
      <x:c r="E110" s="26" t="str">
        <x:v>Downstream safety depends on an external model/service whose behavior, evidence or availability is not fully controlled.</x:v>
      </x:c>
      <x:c r="F110" s="26" t="str">
        <x:v>Leaf causal source/condition</x:v>
      </x:c>
      <x:c r="G110" s="26" t="str">
        <x:v>Use for foundation-model/API dependence and external safety filters.</x:v>
      </x:c>
      <x:c r="H110" s="26" t="str">
        <x:v>Exclude generic internal model limitation.</x:v>
      </x:c>
      <x:c r="I110" s="26" t="str">
        <x:v>Many services inherit an upstream model vulnerability.</x:v>
      </x:c>
      <x:c r="J110" s="26" t="str">
        <x:v>One locally developed model has a bug.</x:v>
      </x:c>
      <x:c r="K110" s="26" t="str">
        <x:v>C03; C06; C08</x:v>
      </x:c>
      <x:c r="L110" s="26" t="str"/>
      <x:c r="M110" s="26" t="str">
        <x:v>C03; C06; C08</x:v>
      </x:c>
      <x:c r="N110" s="26" t="str">
        <x:v>A02–A09</x:v>
      </x:c>
      <x:c r="O110" s="26" t="str">
        <x:v>B03–B14</x:v>
      </x:c>
      <x:c r="P110" s="26" t="str">
        <x:v>Supplier assurance, fallback, monitoring and contract/change clauses.</x:v>
      </x:c>
      <x:c r="Q110" s="26" t="str">
        <x:v>Dependency inventory and upstream evidence.</x:v>
      </x:c>
      <x:c r="R110" s="26" t="str">
        <x:v>Conceptual codebook entry</x:v>
      </x:c>
      <x:c r="S110" s="26" t="str">
        <x:v>1.2.1</x:v>
      </x:c>
    </x:row>
    <x:row r="111" ht="26.399999618530273" hidden="0" customHeight="1">
      <x:c r="A111" s="26" t="str">
        <x:v>C09.2</x:v>
      </x:c>
      <x:c r="B111" s="26" t="str">
        <x:v>C — Causal source class</x:v>
      </x:c>
      <x:c r="C111" s="26" t="str">
        <x:v>C09</x:v>
      </x:c>
      <x:c r="D111" s="26" t="str">
        <x:v>Data, software, hardware or tool supply-chain compromise/deficiency</x:v>
      </x:c>
      <x:c r="E111" s="26" t="str">
        <x:v>External artifacts or components are malicious, defective, unproven or poorly governed.</x:v>
      </x:c>
      <x:c r="F111" s="26" t="str">
        <x:v>Leaf causal source/condition</x:v>
      </x:c>
      <x:c r="G111" s="26" t="str">
        <x:v>Use for library compromise, poisoned dataset, malicious plugin or unreliable hardware supplier.</x:v>
      </x:c>
      <x:c r="H111" s="26" t="str">
        <x:v>Exclude internal component defect with no external handoff.</x:v>
      </x:c>
      <x:c r="I111" s="26" t="str">
        <x:v>Compromised dependency introduces backdoor.</x:v>
      </x:c>
      <x:c r="J111" s="26" t="str">
        <x:v>Internal code change creates bug.</x:v>
      </x:c>
      <x:c r="K111" s="26" t="str">
        <x:v>C02; C06; C07</x:v>
      </x:c>
      <x:c r="L111" s="26" t="str"/>
      <x:c r="M111" s="26" t="str">
        <x:v>C02; C06; C07</x:v>
      </x:c>
      <x:c r="N111" s="26" t="str">
        <x:v>A02–A09</x:v>
      </x:c>
      <x:c r="O111" s="26" t="str">
        <x:v>B03–B13</x:v>
      </x:c>
      <x:c r="P111" s="26" t="str">
        <x:v>Provenance, SBOM/AI-BOM, signing, supplier tests and isolation.</x:v>
      </x:c>
      <x:c r="Q111" s="26" t="str">
        <x:v>Artifact hashes, supplier audit and component validation.</x:v>
      </x:c>
      <x:c r="R111" s="26" t="str">
        <x:v>Conceptual codebook entry</x:v>
      </x:c>
      <x:c r="S111" s="26" t="str">
        <x:v>1.2.1</x:v>
      </x:c>
    </x:row>
    <x:row r="112" ht="26.399999618530273" hidden="0" customHeight="1">
      <x:c r="A112" s="26" t="str">
        <x:v>C09.3</x:v>
      </x:c>
      <x:c r="B112" s="26" t="str">
        <x:v>C — Causal source class</x:v>
      </x:c>
      <x:c r="C112" s="26" t="str">
        <x:v>C09</x:v>
      </x:c>
      <x:c r="D112" s="26" t="str">
        <x:v>Concentration, lock-in or model monoculture</x:v>
      </x:c>
      <x:c r="E112" s="26" t="str">
        <x:v>Dependence on few providers/models creates common-mode, bargaining, resilience or systemic risk.</x:v>
      </x:c>
      <x:c r="F112" s="26" t="str">
        <x:v>Leaf causal source/condition</x:v>
      </x:c>
      <x:c r="G112" s="26" t="str">
        <x:v>Use for correlated shared-model failure or infeasible exit.</x:v>
      </x:c>
      <x:c r="H112" s="26" t="str">
        <x:v>Exclude one bilateral dependency with viable alternatives (C09.1).</x:v>
      </x:c>
      <x:c r="I112" s="26" t="str">
        <x:v>Critical sector relies on one foundation-model API.</x:v>
      </x:c>
      <x:c r="J112" s="26" t="str">
        <x:v>One replaceable vendor component is used.</x:v>
      </x:c>
      <x:c r="K112" s="26" t="str">
        <x:v>C11; C12</x:v>
      </x:c>
      <x:c r="L112" s="26" t="str"/>
      <x:c r="M112" s="26" t="str">
        <x:v>C11; C12</x:v>
      </x:c>
      <x:c r="N112" s="26" t="str">
        <x:v>A06–A09</x:v>
      </x:c>
      <x:c r="O112" s="26" t="str">
        <x:v>B02–B14</x:v>
      </x:c>
      <x:c r="P112" s="26" t="str">
        <x:v>Diversification, portability, exit plans and concentration monitoring.</x:v>
      </x:c>
      <x:c r="Q112" s="26" t="str">
        <x:v>Market/dependency metrics and recovery exercises.</x:v>
      </x:c>
      <x:c r="R112" s="26" t="str">
        <x:v>Conceptual codebook entry</x:v>
      </x:c>
      <x:c r="S112" s="26" t="str">
        <x:v>1.2.1</x:v>
      </x:c>
    </x:row>
    <x:row r="113" ht="26.399999618530273" hidden="0" customHeight="1">
      <x:c r="A113" s="26" t="str">
        <x:v>C09.4</x:v>
      </x:c>
      <x:c r="B113" s="26" t="str">
        <x:v>C — Causal source class</x:v>
      </x:c>
      <x:c r="C113" s="26" t="str">
        <x:v>C09</x:v>
      </x:c>
      <x:c r="D113" s="26" t="str">
        <x:v>Update, version or upstream change drift</x:v>
      </x:c>
      <x:c r="E113" s="26" t="str">
        <x:v>External provider changes model, API, policy, guardrails or data without adequate downstream visibility/control.</x:v>
      </x:c>
      <x:c r="F113" s="26" t="str">
        <x:v>Leaf causal source/condition</x:v>
      </x:c>
      <x:c r="G113" s="26" t="str">
        <x:v>Use for silent updates and version incompatibility.</x:v>
      </x:c>
      <x:c r="H113" s="26" t="str">
        <x:v>Exclude internally approved update failure (C08.4).</x:v>
      </x:c>
      <x:c r="I113" s="26" t="str">
        <x:v>API provider changes refusal behavior overnight.</x:v>
      </x:c>
      <x:c r="J113" s="26" t="str">
        <x:v>Deployer misconfigures unchanged model.</x:v>
      </x:c>
      <x:c r="K113" s="26" t="str">
        <x:v>C03; C04; C08; C10</x:v>
      </x:c>
      <x:c r="L113" s="26" t="str"/>
      <x:c r="M113" s="26" t="str">
        <x:v>C03; C04; C08; C10</x:v>
      </x:c>
      <x:c r="N113" s="26" t="str">
        <x:v>A02–A09</x:v>
      </x:c>
      <x:c r="O113" s="26" t="str">
        <x:v>B03–B14</x:v>
      </x:c>
      <x:c r="P113" s="26" t="str">
        <x:v>Version pinning, change notices, regression tests and rollback.</x:v>
      </x:c>
      <x:c r="Q113" s="26" t="str">
        <x:v>Version logs, notices and impact assessment.</x:v>
      </x:c>
      <x:c r="R113" s="26" t="str">
        <x:v>Conceptual codebook entry</x:v>
      </x:c>
      <x:c r="S113" s="26" t="str">
        <x:v>1.2.1</x:v>
      </x:c>
    </x:row>
    <x:row r="114" ht="26.399999618530273" hidden="0" customHeight="1">
      <x:c r="A114" s="26" t="str">
        <x:v>C09.5</x:v>
      </x:c>
      <x:c r="B114" s="26" t="str">
        <x:v>C — Causal source class</x:v>
      </x:c>
      <x:c r="C114" s="26" t="str">
        <x:v>C09</x:v>
      </x:c>
      <x:c r="D114" s="26" t="str">
        <x:v>Responsibility, information or assurance handoff failure</x:v>
      </x:c>
      <x:c r="E114" s="26" t="str">
        <x:v>Required evidence, limitations, duties or incident information does not pass effectively across actors.</x:v>
      </x:c>
      <x:c r="F114" s="26" t="str">
        <x:v>Leaf causal source/condition</x:v>
      </x:c>
      <x:c r="G114" s="26" t="str">
        <x:v>Use for incomplete model/system cards, unclear provider/deployer responsibility and missing incident notification.</x:v>
      </x:c>
      <x:c r="H114" s="26" t="str">
        <x:v>Exclude absence of internal ownership only (C08.1).</x:v>
      </x:c>
      <x:c r="I114" s="26" t="str">
        <x:v>Model provider omits downstream limitation needed for safe integration.</x:v>
      </x:c>
      <x:c r="J114" s="26" t="str">
        <x:v>Single organization fails to appoint owner.</x:v>
      </x:c>
      <x:c r="K114" s="26" t="str">
        <x:v>C04; C08; C11</x:v>
      </x:c>
      <x:c r="L114" s="26" t="str"/>
      <x:c r="M114" s="26" t="str">
        <x:v>C04; C08; C11</x:v>
      </x:c>
      <x:c r="N114" s="26" t="str">
        <x:v>A05–A09</x:v>
      </x:c>
      <x:c r="O114" s="26" t="str">
        <x:v>B03–B14</x:v>
      </x:c>
      <x:c r="P114" s="26" t="str">
        <x:v>Contractual evidence, standardized documentation and reporting channels.</x:v>
      </x:c>
      <x:c r="Q114" s="26" t="str">
        <x:v>Traceable claims, responsibilities and receipt/use evidence.</x:v>
      </x:c>
      <x:c r="R114" s="26" t="str">
        <x:v>Conceptual codebook entry</x:v>
      </x:c>
      <x:c r="S114" s="26" t="str">
        <x:v>1.2.1</x:v>
      </x:c>
    </x:row>
    <x:row r="115" ht="26.399999618530273" hidden="0" customHeight="1">
      <x:c r="A115" s="26" t="str">
        <x:v>C09.6</x:v>
      </x:c>
      <x:c r="B115" s="26" t="str">
        <x:v>C — Causal source class</x:v>
      </x:c>
      <x:c r="C115" s="26" t="str">
        <x:v>C09</x:v>
      </x:c>
      <x:c r="D115" s="26" t="str">
        <x:v>Outage, common-mode or correlated dependency failure</x:v>
      </x:c>
      <x:c r="E115" s="26" t="str">
        <x:v>Shared service/component failure affects many systems simultaneously or cascades across dependencies.</x:v>
      </x:c>
      <x:c r="F115" s="26" t="str">
        <x:v>Leaf causal source/condition</x:v>
      </x:c>
      <x:c r="G115" s="26" t="str">
        <x:v>Use for common cloud/model outage, shared vulnerability or synchronized update failure.</x:v>
      </x:c>
      <x:c r="H115" s="26" t="str">
        <x:v>Exclude a single isolated component outage.</x:v>
      </x:c>
      <x:c r="I115" s="26" t="str">
        <x:v>One provider outage disables multiple critical services.</x:v>
      </x:c>
      <x:c r="J115" s="26" t="str">
        <x:v>One local server fails with redundancy.</x:v>
      </x:c>
      <x:c r="K115" s="26" t="str">
        <x:v>C06; C10; C12</x:v>
      </x:c>
      <x:c r="L115" s="26" t="str"/>
      <x:c r="M115" s="26" t="str">
        <x:v>C06; C10; C12</x:v>
      </x:c>
      <x:c r="N115" s="26" t="str">
        <x:v>A06–A09</x:v>
      </x:c>
      <x:c r="O115" s="26" t="str">
        <x:v>B09–B14</x:v>
      </x:c>
      <x:c r="P115" s="26" t="str">
        <x:v>Redundancy, diversity, continuity, stress testing and sector coordination.</x:v>
      </x:c>
      <x:c r="Q115" s="26" t="str">
        <x:v>Dependency graphs and correlated-failure scenarios.</x:v>
      </x:c>
      <x:c r="R115" s="26" t="str">
        <x:v>Conceptual codebook entry</x:v>
      </x:c>
      <x:c r="S115" s="26" t="str">
        <x:v>1.2.1</x:v>
      </x:c>
    </x:row>
    <x:row r="116" ht="26.399999618530273" hidden="0" customHeight="1">
      <x:c r="A116" s="26" t="str">
        <x:v>C10</x:v>
      </x:c>
      <x:c r="B116" s="26" t="str">
        <x:v>C — Causal source class</x:v>
      </x:c>
      <x:c r="C116" s="26" t="str">
        <x:v>C</x:v>
      </x:c>
      <x:c r="D116" s="26" t="str">
        <x:v>Deployment context and environment</x:v>
      </x:c>
      <x:c r="E116" s="26" t="str">
        <x:v>Risk arising from context shift, foreseeable misuse, physical/social conditions, workflow, scale, feedback or operational-design-domain mismatch.</x:v>
      </x:c>
      <x:c r="F116" s="26" t="str">
        <x:v>Parent causal source class</x:v>
      </x:c>
      <x:c r="G116" s="26" t="str">
        <x:v>Use where behavior becomes hazardous because the actual context differs from assumed/validated context.</x:v>
      </x:c>
      <x:c r="H116" s="26" t="str">
        <x:v>Exclude specification error unless the context mismatch was knowable at design time and is the focal source.</x:v>
      </x:c>
      <x:c r="I116" s="26" t="str"/>
      <x:c r="J116" s="26" t="str"/>
      <x:c r="K116" s="26" t="str">
        <x:v>Contributory multi-coding across parent classes is allowed.</x:v>
      </x:c>
      <x:c r="L116" s="26" t="str"/>
      <x:c r="M116" s="26" t="str">
        <x:v>C10.1; C10.2; C10.3; C10.4; C10.5; C10.6</x:v>
      </x:c>
      <x:c r="N116" s="26" t="str">
        <x:v>A01–A09</x:v>
      </x:c>
      <x:c r="O116" s="26" t="str">
        <x:v>B01–B14</x:v>
      </x:c>
      <x:c r="P116" s="26" t="str">
        <x:v>Use child codes to assign controls and evidence.</x:v>
      </x:c>
      <x:c r="Q116" s="26" t="str">
        <x:v>At least one stated mechanism and causal-confidence level.</x:v>
      </x:c>
      <x:c r="R116" s="26" t="str">
        <x:v>Conceptual codebook entry</x:v>
      </x:c>
      <x:c r="S116" s="26" t="str">
        <x:v>1.2.1</x:v>
      </x:c>
    </x:row>
    <x:row r="117" ht="26.399999618530273" hidden="0" customHeight="1">
      <x:c r="A117" s="26" t="str">
        <x:v>C10.1</x:v>
      </x:c>
      <x:c r="B117" s="26" t="str">
        <x:v>C — Causal source class</x:v>
      </x:c>
      <x:c r="C117" s="26" t="str">
        <x:v>C10</x:v>
      </x:c>
      <x:c r="D117" s="26" t="str">
        <x:v>Distribution, concept or context shift</x:v>
      </x:c>
      <x:c r="E117" s="26" t="str">
        <x:v>Operational inputs, relationships or environment differ materially from validation assumptions.</x:v>
      </x:c>
      <x:c r="F117" s="26" t="str">
        <x:v>Leaf causal source/condition</x:v>
      </x:c>
      <x:c r="G117" s="26" t="str">
        <x:v>Use for drift, new populations, seasonal change and changed causal relationships.</x:v>
      </x:c>
      <x:c r="H117" s="26" t="str">
        <x:v>Exclude stale data source itself when focal (C02.5).</x:v>
      </x:c>
      <x:c r="I117" s="26" t="str">
        <x:v>Clinical population differs from vendor validation cohort.</x:v>
      </x:c>
      <x:c r="J117" s="26" t="str">
        <x:v>Knowledge base contains old policy.</x:v>
      </x:c>
      <x:c r="K117" s="26" t="str">
        <x:v>C02; C03; C04</x:v>
      </x:c>
      <x:c r="L117" s="26" t="str"/>
      <x:c r="M117" s="26" t="str">
        <x:v>C02; C03; C04</x:v>
      </x:c>
      <x:c r="N117" s="26" t="str">
        <x:v>A01–A08</x:v>
      </x:c>
      <x:c r="O117" s="26" t="str">
        <x:v>B09–B12</x:v>
      </x:c>
      <x:c r="P117" s="26" t="str">
        <x:v>Drift detection, external validation, fallback and reapproval.</x:v>
      </x:c>
      <x:c r="Q117" s="26" t="str">
        <x:v>Baseline distributions, shift tests and outcome monitoring.</x:v>
      </x:c>
      <x:c r="R117" s="26" t="str">
        <x:v>Conceptual codebook entry</x:v>
      </x:c>
      <x:c r="S117" s="26" t="str">
        <x:v>1.2.1</x:v>
      </x:c>
    </x:row>
    <x:row r="118" ht="26.399999618530273" hidden="0" customHeight="1">
      <x:c r="A118" s="26" t="str">
        <x:v>C10.2</x:v>
      </x:c>
      <x:c r="B118" s="26" t="str">
        <x:v>C — Causal source class</x:v>
      </x:c>
      <x:c r="C118" s="26" t="str">
        <x:v>C10</x:v>
      </x:c>
      <x:c r="D118" s="26" t="str">
        <x:v>Foreseeable misuse, off-label use or scope expansion</x:v>
      </x:c>
      <x:c r="E118" s="26" t="str">
        <x:v>System is used outside intended/validated limits in a manner that should reasonably be anticipated.</x:v>
      </x:c>
      <x:c r="F118" s="26" t="str">
        <x:v>Leaf causal source/condition</x:v>
      </x:c>
      <x:c r="G118" s="26" t="str">
        <x:v>Use for driver misuse, repurposing and gradual scope creep.</x:v>
      </x:c>
      <x:c r="H118" s="26" t="str">
        <x:v>Exclude intentional malicious abuse (C07).</x:v>
      </x:c>
      <x:c r="I118" s="26" t="str">
        <x:v>Driver treats Level-2 feature as autonomous despite known affordances.</x:v>
      </x:c>
      <x:c r="J118" s="26" t="str">
        <x:v>Attacker jailbreaks system to generate malware.</x:v>
      </x:c>
      <x:c r="K118" s="26" t="str">
        <x:v>C01; C05; C08</x:v>
      </x:c>
      <x:c r="L118" s="26" t="str"/>
      <x:c r="M118" s="26" t="str">
        <x:v>C01; C05; C08</x:v>
      </x:c>
      <x:c r="N118" s="26" t="str">
        <x:v>A03–A08</x:v>
      </x:c>
      <x:c r="O118" s="26" t="str">
        <x:v>B01–B13</x:v>
      </x:c>
      <x:c r="P118" s="26" t="str">
        <x:v>Misuse-resistant design, scope enforcement, training and monitoring.</x:v>
      </x:c>
      <x:c r="Q118" s="26" t="str">
        <x:v>Misuse evidence, affordance analysis and restriction tests.</x:v>
      </x:c>
      <x:c r="R118" s="26" t="str">
        <x:v>Conceptual codebook entry</x:v>
      </x:c>
      <x:c r="S118" s="26" t="str">
        <x:v>1.2.1</x:v>
      </x:c>
    </x:row>
    <x:row r="119" ht="26.399999618530273" hidden="0" customHeight="1">
      <x:c r="A119" s="26" t="str">
        <x:v>C10.3</x:v>
      </x:c>
      <x:c r="B119" s="26" t="str">
        <x:v>C — Causal source class</x:v>
      </x:c>
      <x:c r="C119" s="26" t="str">
        <x:v>C10</x:v>
      </x:c>
      <x:c r="D119" s="26" t="str">
        <x:v>Physical, sensory or environmental condition</x:v>
      </x:c>
      <x:c r="E119" s="26" t="str">
        <x:v>Lighting, weather, noise, physical layout, electromagnetic, temperature or other environment affects system behavior.</x:v>
      </x:c>
      <x:c r="F119" s="26" t="str">
        <x:v>Leaf causal source/condition</x:v>
      </x:c>
      <x:c r="G119" s="26" t="str">
        <x:v>Use for embodied/sensor context conditions.</x:v>
      </x:c>
      <x:c r="H119" s="26" t="str">
        <x:v>Exclude data representativeness issue discovered before deployment unless focal (C02.2).</x:v>
      </x:c>
      <x:c r="I119" s="26" t="str">
        <x:v>Low light degrades pedestrian detection.</x:v>
      </x:c>
      <x:c r="J119" s="26" t="str">
        <x:v>Training set lacks language diversity.</x:v>
      </x:c>
      <x:c r="K119" s="26" t="str">
        <x:v>C02; C06</x:v>
      </x:c>
      <x:c r="L119" s="26" t="str"/>
      <x:c r="M119" s="26" t="str">
        <x:v>C02; C06</x:v>
      </x:c>
      <x:c r="N119" s="26" t="str">
        <x:v>A02–A07</x:v>
      </x:c>
      <x:c r="O119" s="26" t="str">
        <x:v>B01–B12</x:v>
      </x:c>
      <x:c r="P119" s="26" t="str">
        <x:v>Environmental qualification, sensor diversity and safe limits.</x:v>
      </x:c>
      <x:c r="Q119" s="26" t="str">
        <x:v>Scenario/environmental tests and ODD evidence.</x:v>
      </x:c>
      <x:c r="R119" s="26" t="str">
        <x:v>Conceptual codebook entry</x:v>
      </x:c>
      <x:c r="S119" s="26" t="str">
        <x:v>1.2.1</x:v>
      </x:c>
    </x:row>
    <x:row r="120" ht="26.399999618530273" hidden="0" customHeight="1">
      <x:c r="A120" s="26" t="str">
        <x:v>C10.4</x:v>
      </x:c>
      <x:c r="B120" s="26" t="str">
        <x:v>C — Causal source class</x:v>
      </x:c>
      <x:c r="C120" s="26" t="str">
        <x:v>C10</x:v>
      </x:c>
      <x:c r="D120" s="26" t="str">
        <x:v>Feedback, performativity or endogenous adaptation</x:v>
      </x:c>
      <x:c r="E120" s="26" t="str">
        <x:v>System outputs change behavior/data/environment and thereby alter future validity or effects.</x:v>
      </x:c>
      <x:c r="F120" s="26" t="str">
        <x:v>Leaf causal source/condition</x:v>
      </x:c>
      <x:c r="G120" s="26" t="str">
        <x:v>Use for predictive-policing feedback, recommender loops and human adaptation.</x:v>
      </x:c>
      <x:c r="H120" s="26" t="str">
        <x:v>Exclude passive temporal drift with no system-induced change (C10.1).</x:v>
      </x:c>
      <x:c r="I120" s="26" t="str">
        <x:v>Police deployment creates data that reinforces future deployment.</x:v>
      </x:c>
      <x:c r="J120" s="26" t="str">
        <x:v>Seasonal weather changes inputs.</x:v>
      </x:c>
      <x:c r="K120" s="26" t="str">
        <x:v>C02; C03; C08; C12</x:v>
      </x:c>
      <x:c r="L120" s="26" t="str"/>
      <x:c r="M120" s="26" t="str">
        <x:v>C02; C03; C08; C12</x:v>
      </x:c>
      <x:c r="N120" s="26" t="str">
        <x:v>A03–A09</x:v>
      </x:c>
      <x:c r="O120" s="26" t="str">
        <x:v>B09–B14</x:v>
      </x:c>
      <x:c r="P120" s="26" t="str">
        <x:v>Feedback monitoring, causal evaluation and policy intervention.</x:v>
      </x:c>
      <x:c r="Q120" s="26" t="str">
        <x:v>Longitudinal data and counterfactual/system-dynamics analysis.</x:v>
      </x:c>
      <x:c r="R120" s="26" t="str">
        <x:v>Conceptual codebook entry</x:v>
      </x:c>
      <x:c r="S120" s="26" t="str">
        <x:v>1.2.1</x:v>
      </x:c>
    </x:row>
    <x:row r="121" ht="26.399999618530273" hidden="0" customHeight="1">
      <x:c r="A121" s="26" t="str">
        <x:v>C10.5</x:v>
      </x:c>
      <x:c r="B121" s="26" t="str">
        <x:v>C — Causal source class</x:v>
      </x:c>
      <x:c r="C121" s="26" t="str">
        <x:v>C10</x:v>
      </x:c>
      <x:c r="D121" s="26" t="str">
        <x:v>Scale, exposure or workflow-context mismatch</x:v>
      </x:c>
      <x:c r="E121" s="26" t="str">
        <x:v>Operational volume, speed, affected population or workflow creates risk not present in test conditions.</x:v>
      </x:c>
      <x:c r="F121" s="26" t="str">
        <x:v>Leaf causal source/condition</x:v>
      </x:c>
      <x:c r="G121" s="26" t="str">
        <x:v>Use for scaled false positives, monitoring overload and rapid propagation.</x:v>
      </x:c>
      <x:c r="H121" s="26" t="str">
        <x:v>Exclude resource exhaustion as technical failure (C06.4) unless context/exposure is focal.</x:v>
      </x:c>
      <x:c r="I121" s="26" t="str">
        <x:v>Small false-positive rate yields thousands of retail alerts.</x:v>
      </x:c>
      <x:c r="J121" s="26" t="str">
        <x:v>Single test query produces one error.</x:v>
      </x:c>
      <x:c r="K121" s="26" t="str">
        <x:v>C04; C05; C08; C12</x:v>
      </x:c>
      <x:c r="L121" s="26" t="str"/>
      <x:c r="M121" s="26" t="str">
        <x:v>C04; C05; C08; C12</x:v>
      </x:c>
      <x:c r="N121" s="26" t="str">
        <x:v>A03–A09</x:v>
      </x:c>
      <x:c r="O121" s="26" t="str">
        <x:v>B07–B13</x:v>
      </x:c>
      <x:c r="P121" s="26" t="str">
        <x:v>Scale testing, exposure limits, workflow redesign and staged deployment.</x:v>
      </x:c>
      <x:c r="Q121" s="26" t="str">
        <x:v>Volume/load and population-impact evidence.</x:v>
      </x:c>
      <x:c r="R121" s="26" t="str">
        <x:v>Conceptual codebook entry</x:v>
      </x:c>
      <x:c r="S121" s="26" t="str">
        <x:v>1.2.1</x:v>
      </x:c>
    </x:row>
    <x:row r="122" ht="26.399999618530273" hidden="0" customHeight="1">
      <x:c r="A122" s="26" t="str">
        <x:v>C10.6</x:v>
      </x:c>
      <x:c r="B122" s="26" t="str">
        <x:v>C — Causal source class</x:v>
      </x:c>
      <x:c r="C122" s="26" t="str">
        <x:v>C10</x:v>
      </x:c>
      <x:c r="D122" s="26" t="str">
        <x:v>Sector-specific operating-domain interaction</x:v>
      </x:c>
      <x:c r="E122" s="26" t="str">
        <x:v>Sector rules, hazards, workflows and protected interests interact with AI behavior.</x:v>
      </x:c>
      <x:c r="F122" s="26" t="str">
        <x:v>Leaf causal source/condition</x:v>
      </x:c>
      <x:c r="G122" s="26" t="str">
        <x:v>Use when health, transport, finance or critical-infrastructure context materially changes acceptable performance/control.</x:v>
      </x:c>
      <x:c r="H122" s="26" t="str">
        <x:v>Exclude generic legal classification alone (C11).</x:v>
      </x:c>
      <x:c r="I122" s="26" t="str">
        <x:v>Sepsis threshold affects clinician workflow and patient safety.</x:v>
      </x:c>
      <x:c r="J122" s="26" t="str">
        <x:v>Same generic benchmark score with no sector use.</x:v>
      </x:c>
      <x:c r="K122" s="26" t="str">
        <x:v>C04; C05; C11</x:v>
      </x:c>
      <x:c r="L122" s="26" t="str"/>
      <x:c r="M122" s="26" t="str">
        <x:v>C04; C05; C11</x:v>
      </x:c>
      <x:c r="N122" s="26" t="str">
        <x:v>A03–A08</x:v>
      </x:c>
      <x:c r="O122" s="26" t="str">
        <x:v>B01–B14</x:v>
      </x:c>
      <x:c r="P122" s="26" t="str">
        <x:v>Sector assurance, domain validation and safety/rights criteria.</x:v>
      </x:c>
      <x:c r="Q122" s="26" t="str">
        <x:v>Domain-expert evidence and sector-standard/legal mapping.</x:v>
      </x:c>
      <x:c r="R122" s="26" t="str">
        <x:v>Conceptual codebook entry</x:v>
      </x:c>
      <x:c r="S122" s="26" t="str">
        <x:v>1.2.1</x:v>
      </x:c>
    </x:row>
    <x:row r="123" ht="26.399999618530273" hidden="0" customHeight="1">
      <x:c r="A123" s="26" t="str">
        <x:v>C11</x:v>
      </x:c>
      <x:c r="B123" s="26" t="str">
        <x:v>C — Causal source class</x:v>
      </x:c>
      <x:c r="C123" s="26" t="str">
        <x:v>C</x:v>
      </x:c>
      <x:c r="D123" s="26" t="str">
        <x:v>Institutional and regulatory conditions</x:v>
      </x:c>
      <x:c r="E123" s="26" t="str">
        <x:v>Risk arising from law, enforcement, standards, remedies, public power, oversight, jurisdiction or conformity-assessment structures.</x:v>
      </x:c>
      <x:c r="F123" s="26" t="str">
        <x:v>Parent causal source class</x:v>
      </x:c>
      <x:c r="G123" s="26" t="str">
        <x:v>Use when institutional design or failure materially enables or amplifies harm.</x:v>
      </x:c>
      <x:c r="H123" s="26" t="str">
        <x:v>Exclude compliance or liability risk without a mechanism contributing to actual harm.</x:v>
      </x:c>
      <x:c r="I123" s="26" t="str"/>
      <x:c r="J123" s="26" t="str"/>
      <x:c r="K123" s="26" t="str">
        <x:v>Contributory multi-coding across parent classes is allowed.</x:v>
      </x:c>
      <x:c r="L123" s="26" t="str"/>
      <x:c r="M123" s="26" t="str">
        <x:v>C11.1; C11.2; C11.3; C11.4; C11.5; C11.6</x:v>
      </x:c>
      <x:c r="N123" s="26" t="str">
        <x:v>A01–A09</x:v>
      </x:c>
      <x:c r="O123" s="26" t="str">
        <x:v>B01–B14</x:v>
      </x:c>
      <x:c r="P123" s="26" t="str">
        <x:v>Use child codes to assign controls and evidence.</x:v>
      </x:c>
      <x:c r="Q123" s="26" t="str">
        <x:v>At least one stated mechanism and causal-confidence level.</x:v>
      </x:c>
      <x:c r="R123" s="26" t="str">
        <x:v>Conceptual codebook entry</x:v>
      </x:c>
      <x:c r="S123" s="26" t="str">
        <x:v>1.2.1</x:v>
      </x:c>
    </x:row>
    <x:row r="124" ht="26.399999618530273" hidden="0" customHeight="1">
      <x:c r="A124" s="26" t="str">
        <x:v>C11.1</x:v>
      </x:c>
      <x:c r="B124" s="26" t="str">
        <x:v>C — Causal source class</x:v>
      </x:c>
      <x:c r="C124" s="26" t="str">
        <x:v>C11</x:v>
      </x:c>
      <x:c r="D124" s="26" t="str">
        <x:v>Legal uncertainty, inconsistency or implementation conflict</x:v>
      </x:c>
      <x:c r="E124" s="26" t="str">
        <x:v>Ambiguous, conflicting or changing legal requirements create unsafe gaps or incentives.</x:v>
      </x:c>
      <x:c r="F124" s="26" t="str">
        <x:v>Leaf causal source/condition</x:v>
      </x:c>
      <x:c r="G124" s="26" t="str">
        <x:v>Use only where uncertainty contributes to organizational/system behavior or delayed controls.</x:v>
      </x:c>
      <x:c r="H124" s="26" t="str">
        <x:v>Exclude ordinary compliance cost without harm mechanism.</x:v>
      </x:c>
      <x:c r="I124" s="26" t="str">
        <x:v>Unclear provider/deployer boundary prevents needed monitoring.</x:v>
      </x:c>
      <x:c r="J124" s="26" t="str">
        <x:v>Known rule is simply violated for profit.</x:v>
      </x:c>
      <x:c r="K124" s="26" t="str">
        <x:v>C08; C09</x:v>
      </x:c>
      <x:c r="L124" s="26" t="str"/>
      <x:c r="M124" s="26" t="str">
        <x:v>C08; C09</x:v>
      </x:c>
      <x:c r="N124" s="26" t="str">
        <x:v>A05–A09</x:v>
      </x:c>
      <x:c r="O124" s="26" t="str">
        <x:v>B01–B14</x:v>
      </x:c>
      <x:c r="P124" s="26" t="str">
        <x:v>Legal analysis, conservative allocation and documented assumptions.</x:v>
      </x:c>
      <x:c r="Q124" s="26" t="str">
        <x:v>Authoritative sources, status dates and decision records.</x:v>
      </x:c>
      <x:c r="R124" s="26" t="str">
        <x:v>Conceptual codebook entry</x:v>
      </x:c>
      <x:c r="S124" s="26" t="str">
        <x:v>1.2.1</x:v>
      </x:c>
    </x:row>
    <x:row r="125" ht="26.399999618530273" hidden="0" customHeight="1">
      <x:c r="A125" s="26" t="str">
        <x:v>C11.2</x:v>
      </x:c>
      <x:c r="B125" s="26" t="str">
        <x:v>C — Causal source class</x:v>
      </x:c>
      <x:c r="C125" s="26" t="str">
        <x:v>C11</x:v>
      </x:c>
      <x:c r="D125" s="26" t="str">
        <x:v>Regulatory, supervisory or market-surveillance gap</x:v>
      </x:c>
      <x:c r="E125" s="26" t="str">
        <x:v>Authorities lack mandate, capacity, information or coordination to identify/control risk.</x:v>
      </x:c>
      <x:c r="F125" s="26" t="str">
        <x:v>Leaf causal source/condition</x:v>
      </x:c>
      <x:c r="G125" s="26" t="str">
        <x:v>Use for inadequate oversight, reporting infrastructure or cross-border coordination.</x:v>
      </x:c>
      <x:c r="H125" s="26" t="str">
        <x:v>Exclude an organization's internal monitoring failure (C08.5).</x:v>
      </x:c>
      <x:c r="I125" s="26" t="str">
        <x:v>State permits AV testing without adequate safety-management oversight.</x:v>
      </x:c>
      <x:c r="J125" s="26" t="str">
        <x:v>Company omits crash detail despite clear reporting duty.</x:v>
      </x:c>
      <x:c r="K125" s="26" t="str">
        <x:v>C08; C12</x:v>
      </x:c>
      <x:c r="L125" s="26" t="str"/>
      <x:c r="M125" s="26" t="str">
        <x:v>C08; C12</x:v>
      </x:c>
      <x:c r="N125" s="26" t="str">
        <x:v>A07–A09</x:v>
      </x:c>
      <x:c r="O125" s="26" t="str">
        <x:v>B09–B14</x:v>
      </x:c>
      <x:c r="P125" s="26" t="str">
        <x:v>Regulatory capacity, reporting, audits and coordination.</x:v>
      </x:c>
      <x:c r="Q125" s="26" t="str">
        <x:v>Oversight records, incident data and enforcement evidence.</x:v>
      </x:c>
      <x:c r="R125" s="26" t="str">
        <x:v>Conceptual codebook entry</x:v>
      </x:c>
      <x:c r="S125" s="26" t="str">
        <x:v>1.2.1</x:v>
      </x:c>
    </x:row>
    <x:row r="126" ht="26.399999618530273" hidden="0" customHeight="1">
      <x:c r="A126" s="26" t="str">
        <x:v>C11.3</x:v>
      </x:c>
      <x:c r="B126" s="26" t="str">
        <x:v>C — Causal source class</x:v>
      </x:c>
      <x:c r="C126" s="26" t="str">
        <x:v>C11</x:v>
      </x:c>
      <x:c r="D126" s="26" t="str">
        <x:v>Procedural, explanation, contestability or remedy failure</x:v>
      </x:c>
      <x:c r="E126" s="26" t="str">
        <x:v>Affected persons cannot understand, challenge, correct or obtain remedy for AI-mediated decisions.</x:v>
      </x:c>
      <x:c r="F126" s="26" t="str">
        <x:v>Leaf causal source/condition</x:v>
      </x:c>
      <x:c r="G126" s="26" t="str">
        <x:v>Use for ineffective appeals, opaque scoring and inaccessible evidence.</x:v>
      </x:c>
      <x:c r="H126" s="26" t="str">
        <x:v>Exclude interface explanation quality alone if no procedural consequence (C04.5).</x:v>
      </x:c>
      <x:c r="I126" s="26" t="str">
        <x:v>Credit subject cannot meaningfully challenge automated assessment.</x:v>
      </x:c>
      <x:c r="J126" s="26" t="str">
        <x:v>Developer lacks interpretability for debugging only.</x:v>
      </x:c>
      <x:c r="K126" s="26" t="str">
        <x:v>C04; C05; C08</x:v>
      </x:c>
      <x:c r="L126" s="26" t="str"/>
      <x:c r="M126" s="26" t="str">
        <x:v>C04; C05; C08</x:v>
      </x:c>
      <x:c r="N126" s="26" t="str">
        <x:v>A04–A09</x:v>
      </x:c>
      <x:c r="O126" s="26" t="str">
        <x:v>B09–B14</x:v>
      </x:c>
      <x:c r="P126" s="26" t="str">
        <x:v>Notice, meaningful information, review, appeal and evidence access.</x:v>
      </x:c>
      <x:c r="Q126" s="26" t="str">
        <x:v>Case-law/legal analysis and remedy effectiveness.</x:v>
      </x:c>
      <x:c r="R126" s="26" t="str">
        <x:v>Conceptual codebook entry</x:v>
      </x:c>
      <x:c r="S126" s="26" t="str">
        <x:v>1.2.1</x:v>
      </x:c>
    </x:row>
    <x:row r="127" ht="26.399999618530273" hidden="0" customHeight="1">
      <x:c r="A127" s="26" t="str">
        <x:v>C11.4</x:v>
      </x:c>
      <x:c r="B127" s="26" t="str">
        <x:v>C — Causal source class</x:v>
      </x:c>
      <x:c r="C127" s="26" t="str">
        <x:v>C11</x:v>
      </x:c>
      <x:c r="D127" s="26" t="str">
        <x:v>Public-authority purpose, power or proportionality failure</x:v>
      </x:c>
      <x:c r="E127" s="26" t="str">
        <x:v>State/public body uses AI in a manner inconsistent with lawful purpose, necessity, proportionality or rights safeguards.</x:v>
      </x:c>
      <x:c r="F127" s="26" t="str">
        <x:v>Leaf causal source/condition</x:v>
      </x:c>
      <x:c r="G127" s="26" t="str">
        <x:v>Use for surveillance, fraud detection and public-benefit decisions involving coercive power.</x:v>
      </x:c>
      <x:c r="H127" s="26" t="str">
        <x:v>Exclude private-sector discrimination without public authority.</x:v>
      </x:c>
      <x:c r="I127" s="26" t="str">
        <x:v>Facial recognition tracks peaceful protester disproportionately.</x:v>
      </x:c>
      <x:c r="J127" s="26" t="str">
        <x:v>Retailer uses biased face match.</x:v>
      </x:c>
      <x:c r="K127" s="26" t="str">
        <x:v>C01; C08; C12</x:v>
      </x:c>
      <x:c r="L127" s="26" t="str"/>
      <x:c r="M127" s="26" t="str">
        <x:v>C01; C08; C12</x:v>
      </x:c>
      <x:c r="N127" s="26" t="str">
        <x:v>A05–A09</x:v>
      </x:c>
      <x:c r="O127" s="26" t="str">
        <x:v>B01–B14</x:v>
      </x:c>
      <x:c r="P127" s="26" t="str">
        <x:v>Necessity/proportionality, authorization, independent oversight and remedy.</x:v>
      </x:c>
      <x:c r="Q127" s="26" t="str">
        <x:v>Rights assessment, legal basis and use records.</x:v>
      </x:c>
      <x:c r="R127" s="26" t="str">
        <x:v>Conceptual codebook entry</x:v>
      </x:c>
      <x:c r="S127" s="26" t="str">
        <x:v>1.2.1</x:v>
      </x:c>
    </x:row>
    <x:row r="128" ht="26.399999618530273" hidden="0" customHeight="1">
      <x:c r="A128" s="26" t="str">
        <x:v>C11.5</x:v>
      </x:c>
      <x:c r="B128" s="26" t="str">
        <x:v>C — Causal source class</x:v>
      </x:c>
      <x:c r="C128" s="26" t="str">
        <x:v>C11</x:v>
      </x:c>
      <x:c r="D128" s="26" t="str">
        <x:v>Standards, conformity-assessment or certification gap</x:v>
      </x:c>
      <x:c r="E128" s="26" t="str">
        <x:v>Applicable standards, schemes or assurance infrastructure are absent, immature, mis-scoped or overclaimed.</x:v>
      </x:c>
      <x:c r="F128" s="26" t="str">
        <x:v>Leaf causal source/condition</x:v>
      </x:c>
      <x:c r="G128" s="26" t="str">
        <x:v>Use for draft/harmonisation gaps and certification treated as product safety proof.</x:v>
      </x:c>
      <x:c r="H128" s="26" t="str">
        <x:v>Exclude invalid system test within an otherwise adequate scheme (C04).</x:v>
      </x:c>
      <x:c r="I128" s="26" t="str">
        <x:v>AIMS certificate is marketed as full AI Act conformity.</x:v>
      </x:c>
      <x:c r="J128" s="26" t="str">
        <x:v>Representative system test uses wrong threshold.</x:v>
      </x:c>
      <x:c r="K128" s="26" t="str">
        <x:v>C04; C08; C09</x:v>
      </x:c>
      <x:c r="L128" s="26" t="str"/>
      <x:c r="M128" s="26" t="str">
        <x:v>C04; C08; C09</x:v>
      </x:c>
      <x:c r="N128" s="26" t="str">
        <x:v>A05–A09</x:v>
      </x:c>
      <x:c r="O128" s="26" t="str">
        <x:v>B01–B14</x:v>
      </x:c>
      <x:c r="P128" s="26" t="str">
        <x:v>Scope-limited conformity, competent assessment and evidence crosswalk.</x:v>
      </x:c>
      <x:c r="Q128" s="26" t="str">
        <x:v>Standard/legal status, scheme scope and audit competence.</x:v>
      </x:c>
      <x:c r="R128" s="26" t="str">
        <x:v>Conceptual codebook entry</x:v>
      </x:c>
      <x:c r="S128" s="26" t="str">
        <x:v>1.2.1</x:v>
      </x:c>
    </x:row>
    <x:row r="129" ht="26.399999618530273" hidden="0" customHeight="1">
      <x:c r="A129" s="26" t="str">
        <x:v>C11.6</x:v>
      </x:c>
      <x:c r="B129" s="26" t="str">
        <x:v>C — Causal source class</x:v>
      </x:c>
      <x:c r="C129" s="26" t="str">
        <x:v>C11</x:v>
      </x:c>
      <x:c r="D129" s="26" t="str">
        <x:v>Cross-border jurisdiction, enforcement or governance mismatch</x:v>
      </x:c>
      <x:c r="E129" s="26" t="str">
        <x:v>Transnational data, providers, models or harms fall across inconsistent jurisdictions and authority boundaries.</x:v>
      </x:c>
      <x:c r="F129" s="26" t="str">
        <x:v>Leaf causal source/condition</x:v>
      </x:c>
      <x:c r="G129" s="26" t="str">
        <x:v>Use for conflicting duties, enforcement gaps and incident-coordination problems.</x:v>
      </x:c>
      <x:c r="H129" s="26" t="str">
        <x:v>Exclude global market concentration without jurisdictional mismatch (C12.4/C09.3).</x:v>
      </x:c>
      <x:c r="I129" s="26" t="str">
        <x:v>Cross-border model service obscures responsible regulator and remedy.</x:v>
      </x:c>
      <x:c r="J129" s="26" t="str">
        <x:v>One domestic monopoly provider.</x:v>
      </x:c>
      <x:c r="K129" s="26" t="str">
        <x:v>C09; C12</x:v>
      </x:c>
      <x:c r="L129" s="26" t="str"/>
      <x:c r="M129" s="26" t="str">
        <x:v>C09; C12</x:v>
      </x:c>
      <x:c r="N129" s="26" t="str">
        <x:v>A06–A09</x:v>
      </x:c>
      <x:c r="O129" s="26" t="str">
        <x:v>B03–B14</x:v>
      </x:c>
      <x:c r="P129" s="26" t="str">
        <x:v>Contractual/jurisdiction mapping, lead authority and cross-border response.</x:v>
      </x:c>
      <x:c r="Q129" s="26" t="str">
        <x:v>Jurisdiction, establishment, data-flow and authority analysis.</x:v>
      </x:c>
      <x:c r="R129" s="26" t="str">
        <x:v>Conceptual codebook entry</x:v>
      </x:c>
      <x:c r="S129" s="26" t="str">
        <x:v>1.2.1</x:v>
      </x:c>
    </x:row>
    <x:row r="130" ht="26.399999618530273" hidden="0" customHeight="1">
      <x:c r="A130" s="26" t="str">
        <x:v>C12</x:v>
      </x:c>
      <x:c r="B130" s="26" t="str">
        <x:v>C — Causal source class</x:v>
      </x:c>
      <x:c r="C130" s="26" t="str">
        <x:v>C</x:v>
      </x:c>
      <x:c r="D130" s="26" t="str">
        <x:v>Societal, economic and environmental structures</x:v>
      </x:c>
      <x:c r="E130" s="26" t="str">
        <x:v>Risk arising from structural inequality, markets, labor, culture, information ecosystems, environmental externalities or systemic interdependence.</x:v>
      </x:c>
      <x:c r="F130" s="26" t="str">
        <x:v>Parent causal source class</x:v>
      </x:c>
      <x:c r="G130" s="26" t="str">
        <x:v>Use where effects depend on broad structures or propagate beyond a single organization.</x:v>
      </x:c>
      <x:c r="H130" s="26" t="str">
        <x:v>Exclude a merely large single-system incident without structural or propagation mechanism.</x:v>
      </x:c>
      <x:c r="I130" s="26" t="str"/>
      <x:c r="J130" s="26" t="str"/>
      <x:c r="K130" s="26" t="str">
        <x:v>Contributory multi-coding across parent classes is allowed.</x:v>
      </x:c>
      <x:c r="L130" s="26" t="str"/>
      <x:c r="M130" s="26" t="str">
        <x:v>C12.1; C12.2; C12.3; C12.4; C12.5; C12.6; C12.7</x:v>
      </x:c>
      <x:c r="N130" s="26" t="str">
        <x:v>A01–A09</x:v>
      </x:c>
      <x:c r="O130" s="26" t="str">
        <x:v>B01–B14</x:v>
      </x:c>
      <x:c r="P130" s="26" t="str">
        <x:v>Use child codes to assign controls and evidence.</x:v>
      </x:c>
      <x:c r="Q130" s="26" t="str">
        <x:v>At least one stated mechanism and causal-confidence level.</x:v>
      </x:c>
      <x:c r="R130" s="26" t="str">
        <x:v>Conceptual codebook entry</x:v>
      </x:c>
      <x:c r="S130" s="26" t="str">
        <x:v>1.2.1</x:v>
      </x:c>
    </x:row>
    <x:row r="131" ht="26.399999618530273" hidden="0" customHeight="1">
      <x:c r="A131" s="26" t="str">
        <x:v>C12.1</x:v>
      </x:c>
      <x:c r="B131" s="26" t="str">
        <x:v>C — Causal source class</x:v>
      </x:c>
      <x:c r="C131" s="26" t="str">
        <x:v>C12</x:v>
      </x:c>
      <x:c r="D131" s="26" t="str">
        <x:v>Structural inequality, historical bias or unequal resource distribution</x:v>
      </x:c>
      <x:c r="E131" s="26" t="str">
        <x:v>Pre-existing social/economic structures shape data, targets, access and harm distribution.</x:v>
      </x:c>
      <x:c r="F131" s="26" t="str">
        <x:v>Leaf causal source/condition</x:v>
      </x:c>
      <x:c r="G131" s="26" t="str">
        <x:v>Use when harm depends on structural conditions beyond the model/organization.</x:v>
      </x:c>
      <x:c r="H131" s="26" t="str">
        <x:v>Exclude measurable model disparity with no established structural mechanism (E04/F07 only).</x:v>
      </x:c>
      <x:c r="I131" s="26" t="str">
        <x:v>Healthcare spending proxy embeds unequal access.</x:v>
      </x:c>
      <x:c r="J131" s="26" t="str">
        <x:v>Classifier error differs by group for unknown reason.</x:v>
      </x:c>
      <x:c r="K131" s="26" t="str">
        <x:v>C01; C02; C08; C11</x:v>
      </x:c>
      <x:c r="L131" s="26" t="str"/>
      <x:c r="M131" s="26" t="str">
        <x:v>C01; C02; C08; C11</x:v>
      </x:c>
      <x:c r="N131" s="26" t="str">
        <x:v>A05–A09</x:v>
      </x:c>
      <x:c r="O131" s="26" t="str">
        <x:v>B01–B14</x:v>
      </x:c>
      <x:c r="P131" s="26" t="str">
        <x:v>Distributional/causal analysis, participation and structural remedies.</x:v>
      </x:c>
      <x:c r="Q131" s="26" t="str">
        <x:v>Historical, causal and affected-community evidence.</x:v>
      </x:c>
      <x:c r="R131" s="26" t="str">
        <x:v>Conceptual codebook entry</x:v>
      </x:c>
      <x:c r="S131" s="26" t="str">
        <x:v>1.2.1</x:v>
      </x:c>
    </x:row>
    <x:row r="132" ht="26.399999618530273" hidden="0" customHeight="1">
      <x:c r="A132" s="26" t="str">
        <x:v>C12.2</x:v>
      </x:c>
      <x:c r="B132" s="26" t="str">
        <x:v>C — Causal source class</x:v>
      </x:c>
      <x:c r="C132" s="26" t="str">
        <x:v>C12</x:v>
      </x:c>
      <x:c r="D132" s="26" t="str">
        <x:v>Information-ecosystem or democratic-process degradation</x:v>
      </x:c>
      <x:c r="E132" s="26" t="str">
        <x:v>AI changes shared information, trust, discourse, participation or democratic processes.</x:v>
      </x:c>
      <x:c r="F132" s="26" t="str">
        <x:v>Leaf causal source/condition</x:v>
      </x:c>
      <x:c r="G132" s="26" t="str">
        <x:v>Use for scalable misinformation, deepfakes, epistemic pollution and chilling effects.</x:v>
      </x:c>
      <x:c r="H132" s="26" t="str">
        <x:v>Exclude one false answer with no ecosystem exposure.</x:v>
      </x:c>
      <x:c r="I132" s="26" t="str">
        <x:v>Voice-clone campaign discourages voting.</x:v>
      </x:c>
      <x:c r="J132" s="26" t="str">
        <x:v>Chatbot gives one incorrect fare quote.</x:v>
      </x:c>
      <x:c r="K132" s="26" t="str">
        <x:v>C03; C07; C09; C11</x:v>
      </x:c>
      <x:c r="L132" s="26" t="str"/>
      <x:c r="M132" s="26" t="str">
        <x:v>C03; C07; C09; C11</x:v>
      </x:c>
      <x:c r="N132" s="26" t="str">
        <x:v>A07–A09</x:v>
      </x:c>
      <x:c r="O132" s="26" t="str">
        <x:v>B09–B14</x:v>
      </x:c>
      <x:c r="P132" s="26" t="str">
        <x:v>Provenance, platform governance, media literacy and rapid response.</x:v>
      </x:c>
      <x:c r="Q132" s="26" t="str">
        <x:v>Reach/exposure, network propagation and behavioral evidence.</x:v>
      </x:c>
      <x:c r="R132" s="26" t="str">
        <x:v>Conceptual codebook entry</x:v>
      </x:c>
      <x:c r="S132" s="26" t="str">
        <x:v>1.2.1</x:v>
      </x:c>
    </x:row>
    <x:row r="133" ht="26.399999618530273" hidden="0" customHeight="1">
      <x:c r="A133" s="26" t="str">
        <x:v>C12.3</x:v>
      </x:c>
      <x:c r="B133" s="26" t="str">
        <x:v>C — Causal source class</x:v>
      </x:c>
      <x:c r="C133" s="26" t="str">
        <x:v>C12</x:v>
      </x:c>
      <x:c r="D133" s="26" t="str">
        <x:v>Labor, skill, employment-quality or economic-distribution effect</x:v>
      </x:c>
      <x:c r="E133" s="26" t="str">
        <x:v>AI changes jobs, skills, bargaining power, income or work quality across populations.</x:v>
      </x:c>
      <x:c r="F133" s="26" t="str">
        <x:v>Leaf causal source/condition</x:v>
      </x:c>
      <x:c r="G133" s="26" t="str">
        <x:v>Use for displacement, deskilling at labor-system scale and exploitative labor conditions.</x:v>
      </x:c>
      <x:c r="H133" s="26" t="str">
        <x:v>Exclude individual out-of-loop deskilling within one task (C05.3).</x:v>
      </x:c>
      <x:c r="I133" s="26" t="str">
        <x:v>Sector-wide automation reduces job quality and bargaining power.</x:v>
      </x:c>
      <x:c r="J133" s="26" t="str">
        <x:v>One operator loses takeover skill.</x:v>
      </x:c>
      <x:c r="K133" s="26" t="str">
        <x:v>C05; C08; C11</x:v>
      </x:c>
      <x:c r="L133" s="26" t="str"/>
      <x:c r="M133" s="26" t="str">
        <x:v>C05; C08; C11</x:v>
      </x:c>
      <x:c r="N133" s="26" t="str">
        <x:v>A05–A09</x:v>
      </x:c>
      <x:c r="O133" s="26" t="str">
        <x:v>B01–B14</x:v>
      </x:c>
      <x:c r="P133" s="26" t="str">
        <x:v>Worker participation, transition, training and impact monitoring.</x:v>
      </x:c>
      <x:c r="Q133" s="26" t="str">
        <x:v>Labor-market and workplace longitudinal evidence.</x:v>
      </x:c>
      <x:c r="R133" s="26" t="str">
        <x:v>Conceptual codebook entry</x:v>
      </x:c>
      <x:c r="S133" s="26" t="str">
        <x:v>1.2.1</x:v>
      </x:c>
    </x:row>
    <x:row r="134" ht="26.399999618530273" hidden="0" customHeight="1">
      <x:c r="A134" s="26" t="str">
        <x:v>C12.4</x:v>
      </x:c>
      <x:c r="B134" s="26" t="str">
        <x:v>C — Causal source class</x:v>
      </x:c>
      <x:c r="C134" s="26" t="str">
        <x:v>C12</x:v>
      </x:c>
      <x:c r="D134" s="26" t="str">
        <x:v>Market concentration, geopolitical dependence or competitive race</x:v>
      </x:c>
      <x:c r="E134" s="26" t="str">
        <x:v>Market/state structure concentrates power or creates unsafe race incentives and dependencies.</x:v>
      </x:c>
      <x:c r="F134" s="26" t="str">
        <x:v>Leaf causal source/condition</x:v>
      </x:c>
      <x:c r="G134" s="26" t="str">
        <x:v>Use for compute/model concentration, geopolitical chokepoints and ecosystem races.</x:v>
      </x:c>
      <x:c r="H134" s="26" t="str">
        <x:v>Exclude organization-specific schedule pressure (C08.3) or supplier lock-in (C09.3) unless systemic.</x:v>
      </x:c>
      <x:c r="I134" s="26" t="str">
        <x:v>Few model providers become critical infrastructure.</x:v>
      </x:c>
      <x:c r="J134" s="26" t="str">
        <x:v>One team rushes a release.</x:v>
      </x:c>
      <x:c r="K134" s="26" t="str">
        <x:v>C08; C09; C11</x:v>
      </x:c>
      <x:c r="L134" s="26" t="str"/>
      <x:c r="M134" s="26" t="str">
        <x:v>C08; C09; C11</x:v>
      </x:c>
      <x:c r="N134" s="26" t="str">
        <x:v>A06–A09</x:v>
      </x:c>
      <x:c r="O134" s="26" t="str">
        <x:v>B01–B14</x:v>
      </x:c>
      <x:c r="P134" s="26" t="str">
        <x:v>Competition policy, diversity, coordination and strategic resilience.</x:v>
      </x:c>
      <x:c r="Q134" s="26" t="str">
        <x:v>Market-share, dependency and incentive evidence.</x:v>
      </x:c>
      <x:c r="R134" s="26" t="str">
        <x:v>Conceptual codebook entry</x:v>
      </x:c>
      <x:c r="S134" s="26" t="str">
        <x:v>1.2.1</x:v>
      </x:c>
    </x:row>
    <x:row r="135" ht="26.399999618530273" hidden="0" customHeight="1">
      <x:c r="A135" s="26" t="str">
        <x:v>C12.5</x:v>
      </x:c>
      <x:c r="B135" s="26" t="str">
        <x:v>C — Causal source class</x:v>
      </x:c>
      <x:c r="C135" s="26" t="str">
        <x:v>C12</x:v>
      </x:c>
      <x:c r="D135" s="26" t="str">
        <x:v>Environmental and resource externality</x:v>
      </x:c>
      <x:c r="E135" s="26" t="str">
        <x:v>AI lifecycle imposes energy, water, material, emissions, waste or community burdens.</x:v>
      </x:c>
      <x:c r="F135" s="26" t="str">
        <x:v>Leaf causal source/condition</x:v>
      </x:c>
      <x:c r="G135" s="26" t="str">
        <x:v>Use for externalized environmental impacts across infrastructure/supply chain.</x:v>
      </x:c>
      <x:c r="H135" s="26" t="str">
        <x:v>Exclude technical resource exhaustion causing service failure (C06.4).</x:v>
      </x:c>
      <x:c r="I135" s="26" t="str">
        <x:v>Training cluster stresses local water/energy resources.</x:v>
      </x:c>
      <x:c r="J135" s="26" t="str">
        <x:v>Agent exceeds API token budget.</x:v>
      </x:c>
      <x:c r="K135" s="26" t="str">
        <x:v>C06; C09; C11</x:v>
      </x:c>
      <x:c r="L135" s="26" t="str"/>
      <x:c r="M135" s="26" t="str">
        <x:v>C06; C09; C11</x:v>
      </x:c>
      <x:c r="N135" s="26" t="str">
        <x:v>A06–A09</x:v>
      </x:c>
      <x:c r="O135" s="26" t="str">
        <x:v>B03–B14</x:v>
      </x:c>
      <x:c r="P135" s="26" t="str">
        <x:v>Lifecycle assessment, efficiency, siting and disclosure.</x:v>
      </x:c>
      <x:c r="Q135" s="26" t="str">
        <x:v>Boundary-defined resource and impact measurements.</x:v>
      </x:c>
      <x:c r="R135" s="26" t="str">
        <x:v>Conceptual codebook entry</x:v>
      </x:c>
      <x:c r="S135" s="26" t="str">
        <x:v>1.2.1</x:v>
      </x:c>
    </x:row>
    <x:row r="136" ht="26.399999618530273" hidden="0" customHeight="1">
      <x:c r="A136" s="26" t="str">
        <x:v>C12.6</x:v>
      </x:c>
      <x:c r="B136" s="26" t="str">
        <x:v>C — Causal source class</x:v>
      </x:c>
      <x:c r="C136" s="26" t="str">
        <x:v>C12</x:v>
      </x:c>
      <x:c r="D136" s="26" t="str">
        <x:v>Critical-infrastructure, correlated or cascading systemic failure</x:v>
      </x:c>
      <x:c r="E136" s="26" t="str">
        <x:v>AI dependence produces correlated failure or cascade across essential services or interconnected systems.</x:v>
      </x:c>
      <x:c r="F136" s="26" t="str">
        <x:v>Leaf causal source/condition</x:v>
      </x:c>
      <x:c r="G136" s="26" t="str">
        <x:v>Use where propagation exceeds one organization and threatens systemic function.</x:v>
      </x:c>
      <x:c r="H136" s="26" t="str">
        <x:v>Exclude isolated outage without onward coupling.</x:v>
      </x:c>
      <x:c r="I136" s="26" t="str">
        <x:v>Shared model vulnerability disrupts financial sector operations.</x:v>
      </x:c>
      <x:c r="J136" s="26" t="str">
        <x:v>One local server outage.</x:v>
      </x:c>
      <x:c r="K136" s="26" t="str">
        <x:v>C06; C09; C10; C11</x:v>
      </x:c>
      <x:c r="L136" s="26" t="str"/>
      <x:c r="M136" s="26" t="str">
        <x:v>C06; C09; C10; C11</x:v>
      </x:c>
      <x:c r="N136" s="26" t="str">
        <x:v>A07–A09</x:v>
      </x:c>
      <x:c r="O136" s="26" t="str">
        <x:v>B09–B14</x:v>
      </x:c>
      <x:c r="P136" s="26" t="str">
        <x:v>Stress testing, diversity, continuity and sector coordination.</x:v>
      </x:c>
      <x:c r="Q136" s="26" t="str">
        <x:v>Dependency graphs, cascade scenarios and resilience exercises.</x:v>
      </x:c>
      <x:c r="R136" s="26" t="str">
        <x:v>Conceptual codebook entry</x:v>
      </x:c>
      <x:c r="S136" s="26" t="str">
        <x:v>1.2.1</x:v>
      </x:c>
    </x:row>
    <x:row r="137" ht="26.399999618530273" hidden="0" customHeight="1">
      <x:c r="A137" s="26" t="str">
        <x:v>C12.7</x:v>
      </x:c>
      <x:c r="B137" s="26" t="str">
        <x:v>C — Causal source class</x:v>
      </x:c>
      <x:c r="C137" s="26" t="str">
        <x:v>C12</x:v>
      </x:c>
      <x:c r="D137" s="26" t="str">
        <x:v>Cultural homogenization, identity or social-norm effect</x:v>
      </x:c>
      <x:c r="E137" s="26" t="str">
        <x:v>AI production/distribution reduces cultural diversity, appropriates identity or shifts social norms at scale.</x:v>
      </x:c>
      <x:c r="F137" s="26" t="str">
        <x:v>Leaf causal source/condition</x:v>
      </x:c>
      <x:c r="G137" s="26" t="str">
        <x:v>Use for homogenized content ecosystems and representational/cultural externalities.</x:v>
      </x:c>
      <x:c r="H137" s="26" t="str">
        <x:v>Exclude individual offensive output without systemic cultural pathway.</x:v>
      </x:c>
      <x:c r="I137" s="26" t="str">
        <x:v>Foundation-model outputs crowd out minority-language expression.</x:v>
      </x:c>
      <x:c r="J137" s="26" t="str">
        <x:v>One toxic output to one user.</x:v>
      </x:c>
      <x:c r="K137" s="26" t="str">
        <x:v>C02; C03; C11</x:v>
      </x:c>
      <x:c r="L137" s="26" t="str"/>
      <x:c r="M137" s="26" t="str">
        <x:v>C02; C03; C11</x:v>
      </x:c>
      <x:c r="N137" s="26" t="str">
        <x:v>A08–A09</x:v>
      </x:c>
      <x:c r="O137" s="26" t="str">
        <x:v>B04–B14</x:v>
      </x:c>
      <x:c r="P137" s="26" t="str">
        <x:v>Diversity, provenance, cultural impact and pluralistic design.</x:v>
      </x:c>
      <x:c r="Q137" s="26" t="str">
        <x:v>Longitudinal content/ecosystem and community evidence.</x:v>
      </x:c>
      <x:c r="R137" s="26" t="str">
        <x:v>Conceptual codebook entry</x:v>
      </x:c>
      <x:c r="S137" s="26" t="str">
        <x:v>1.2.1</x:v>
      </x:c>
    </x:row>
    <x:row r="138" ht="26.399999618530273" hidden="0" customHeight="1">
      <x:c r="A138" s="26" t="str">
        <x:v>D-A01</x:v>
      </x:c>
      <x:c r="B138" s="26" t="str">
        <x:v>D — Actor, intent and timing</x:v>
      </x:c>
      <x:c r="C138" s="26" t="str">
        <x:v>D-A</x:v>
      </x:c>
      <x:c r="D138" s="26" t="str">
        <x:v>Developer or researcher</x:v>
      </x:c>
      <x:c r="E138" s="26" t="str">
        <x:v>Human/team designing, training, evaluating or modifying AI models/components.</x:v>
      </x:c>
      <x:c r="F138" s="26" t="str">
        <x:v>Actor facet</x:v>
      </x:c>
      <x:c r="G138" s="26" t="str">
        <x:v>Use for technical creators and evaluators.</x:v>
      </x:c>
      <x:c r="H138" s="26" t="str">
        <x:v>Do not use for the legal provider entity unless the organization is focal.</x:v>
      </x:c>
      <x:c r="I138" s="26" t="str"/>
      <x:c r="J138" s="26" t="str"/>
      <x:c r="K138" s="26" t="str">
        <x:v>Multiple actor codes are normally expected.</x:v>
      </x:c>
      <x:c r="L138" s="26" t="str"/>
      <x:c r="M138" s="26" t="str"/>
      <x:c r="N138" s="26" t="str">
        <x:v>A01–A09</x:v>
      </x:c>
      <x:c r="O138" s="26" t="str">
        <x:v>B01–B14</x:v>
      </x:c>
      <x:c r="P138" s="26" t="str">
        <x:v>Assign responsibility, authority and evidence duties without implying sole causation.</x:v>
      </x:c>
      <x:c r="Q138" s="26" t="str">
        <x:v>Actor role, authority, access and causal contribution.</x:v>
      </x:c>
      <x:c r="R138" s="26" t="str">
        <x:v>Conceptual codebook entry</x:v>
      </x:c>
      <x:c r="S138" s="26" t="str">
        <x:v>1.2.1</x:v>
      </x:c>
    </x:row>
    <x:row r="139" ht="26.399999618530273" hidden="0" customHeight="1">
      <x:c r="A139" s="26" t="str">
        <x:v>D-A02</x:v>
      </x:c>
      <x:c r="B139" s="26" t="str">
        <x:v>D — Actor, intent and timing</x:v>
      </x:c>
      <x:c r="C139" s="26" t="str">
        <x:v>D-A</x:v>
      </x:c>
      <x:c r="D139" s="26" t="str">
        <x:v>Model or system provider</x:v>
      </x:c>
      <x:c r="E139" s="26" t="str">
        <x:v>Entity placing an AI model/system on the market or supplying it to others.</x:v>
      </x:c>
      <x:c r="F139" s="26" t="str">
        <x:v>Actor facet</x:v>
      </x:c>
      <x:c r="G139" s="26" t="str">
        <x:v>Use for upstream provider obligations and evidence.</x:v>
      </x:c>
      <x:c r="H139" s="26" t="str">
        <x:v>Do not use for downstream integration/use only.</x:v>
      </x:c>
      <x:c r="I139" s="26" t="str"/>
      <x:c r="J139" s="26" t="str"/>
      <x:c r="K139" s="26" t="str">
        <x:v>Multiple actor codes are normally expected.</x:v>
      </x:c>
      <x:c r="L139" s="26" t="str"/>
      <x:c r="M139" s="26" t="str"/>
      <x:c r="N139" s="26" t="str">
        <x:v>A01–A09</x:v>
      </x:c>
      <x:c r="O139" s="26" t="str">
        <x:v>B01–B14</x:v>
      </x:c>
      <x:c r="P139" s="26" t="str">
        <x:v>Assign responsibility, authority and evidence duties without implying sole causation.</x:v>
      </x:c>
      <x:c r="Q139" s="26" t="str">
        <x:v>Actor role, authority, access and causal contribution.</x:v>
      </x:c>
      <x:c r="R139" s="26" t="str">
        <x:v>Conceptual codebook entry</x:v>
      </x:c>
      <x:c r="S139" s="26" t="str">
        <x:v>1.2.1</x:v>
      </x:c>
    </x:row>
    <x:row r="140" ht="26.399999618530273" hidden="0" customHeight="1">
      <x:c r="A140" s="26" t="str">
        <x:v>D-A03</x:v>
      </x:c>
      <x:c r="B140" s="26" t="str">
        <x:v>D — Actor, intent and timing</x:v>
      </x:c>
      <x:c r="C140" s="26" t="str">
        <x:v>D-A</x:v>
      </x:c>
      <x:c r="D140" s="26" t="str">
        <x:v>System integrator or product manufacturer</x:v>
      </x:c>
      <x:c r="E140" s="26" t="str">
        <x:v>Entity combining AI with products, software, tools, sensors or workflows.</x:v>
      </x:c>
      <x:c r="F140" s="26" t="str">
        <x:v>Actor facet</x:v>
      </x:c>
      <x:c r="G140" s="26" t="str">
        <x:v>Use where integration creates or controls risk.</x:v>
      </x:c>
      <x:c r="H140" s="26" t="str">
        <x:v>Do not use for simple end-user configuration.</x:v>
      </x:c>
      <x:c r="I140" s="26" t="str"/>
      <x:c r="J140" s="26" t="str"/>
      <x:c r="K140" s="26" t="str">
        <x:v>Multiple actor codes are normally expected.</x:v>
      </x:c>
      <x:c r="L140" s="26" t="str"/>
      <x:c r="M140" s="26" t="str"/>
      <x:c r="N140" s="26" t="str">
        <x:v>A01–A09</x:v>
      </x:c>
      <x:c r="O140" s="26" t="str">
        <x:v>B01–B14</x:v>
      </x:c>
      <x:c r="P140" s="26" t="str">
        <x:v>Assign responsibility, authority and evidence duties without implying sole causation.</x:v>
      </x:c>
      <x:c r="Q140" s="26" t="str">
        <x:v>Actor role, authority, access and causal contribution.</x:v>
      </x:c>
      <x:c r="R140" s="26" t="str">
        <x:v>Conceptual codebook entry</x:v>
      </x:c>
      <x:c r="S140" s="26" t="str">
        <x:v>1.2.1</x:v>
      </x:c>
    </x:row>
    <x:row r="141" ht="26.399999618530273" hidden="0" customHeight="1">
      <x:c r="A141" s="26" t="str">
        <x:v>D-A04</x:v>
      </x:c>
      <x:c r="B141" s="26" t="str">
        <x:v>D — Actor, intent and timing</x:v>
      </x:c>
      <x:c r="C141" s="26" t="str">
        <x:v>D-A</x:v>
      </x:c>
      <x:c r="D141" s="26" t="str">
        <x:v>Deployer or operator</x:v>
      </x:c>
      <x:c r="E141" s="26" t="str">
        <x:v>Entity using/operating an AI system under its authority in context.</x:v>
      </x:c>
      <x:c r="F141" s="26" t="str">
        <x:v>Actor facet</x:v>
      </x:c>
      <x:c r="G141" s="26" t="str">
        <x:v>Use for operational controls, local validation and monitoring.</x:v>
      </x:c>
      <x:c r="H141" s="26" t="str">
        <x:v>Do not use for affected persons merely receiving decisions.</x:v>
      </x:c>
      <x:c r="I141" s="26" t="str"/>
      <x:c r="J141" s="26" t="str"/>
      <x:c r="K141" s="26" t="str">
        <x:v>Multiple actor codes are normally expected.</x:v>
      </x:c>
      <x:c r="L141" s="26" t="str"/>
      <x:c r="M141" s="26" t="str"/>
      <x:c r="N141" s="26" t="str">
        <x:v>A01–A09</x:v>
      </x:c>
      <x:c r="O141" s="26" t="str">
        <x:v>B01–B14</x:v>
      </x:c>
      <x:c r="P141" s="26" t="str">
        <x:v>Assign responsibility, authority and evidence duties without implying sole causation.</x:v>
      </x:c>
      <x:c r="Q141" s="26" t="str">
        <x:v>Actor role, authority, access and causal contribution.</x:v>
      </x:c>
      <x:c r="R141" s="26" t="str">
        <x:v>Conceptual codebook entry</x:v>
      </x:c>
      <x:c r="S141" s="26" t="str">
        <x:v>1.2.1</x:v>
      </x:c>
    </x:row>
    <x:row r="142" ht="26.399999618530273" hidden="0" customHeight="1">
      <x:c r="A142" s="26" t="str">
        <x:v>D-A05</x:v>
      </x:c>
      <x:c r="B142" s="26" t="str">
        <x:v>D — Actor, intent and timing</x:v>
      </x:c>
      <x:c r="C142" s="26" t="str">
        <x:v>D-A</x:v>
      </x:c>
      <x:c r="D142" s="26" t="str">
        <x:v>Professional or end user</x:v>
      </x:c>
      <x:c r="E142" s="26" t="str">
        <x:v>Person directly interacting with, relying on or instructing the system.</x:v>
      </x:c>
      <x:c r="F142" s="26" t="str">
        <x:v>Actor facet</x:v>
      </x:c>
      <x:c r="G142" s="26" t="str">
        <x:v>Use for clinicians, drivers, lawyers, workers and consumers.</x:v>
      </x:c>
      <x:c r="H142" s="26" t="str">
        <x:v>Do not use for a person only affected by a decision.</x:v>
      </x:c>
      <x:c r="I142" s="26" t="str"/>
      <x:c r="J142" s="26" t="str"/>
      <x:c r="K142" s="26" t="str">
        <x:v>Multiple actor codes are normally expected.</x:v>
      </x:c>
      <x:c r="L142" s="26" t="str"/>
      <x:c r="M142" s="26" t="str"/>
      <x:c r="N142" s="26" t="str">
        <x:v>A01–A09</x:v>
      </x:c>
      <x:c r="O142" s="26" t="str">
        <x:v>B01–B14</x:v>
      </x:c>
      <x:c r="P142" s="26" t="str">
        <x:v>Assign responsibility, authority and evidence duties without implying sole causation.</x:v>
      </x:c>
      <x:c r="Q142" s="26" t="str">
        <x:v>Actor role, authority, access and causal contribution.</x:v>
      </x:c>
      <x:c r="R142" s="26" t="str">
        <x:v>Conceptual codebook entry</x:v>
      </x:c>
      <x:c r="S142" s="26" t="str">
        <x:v>1.2.1</x:v>
      </x:c>
    </x:row>
    <x:row r="143" ht="26.399999618530273" hidden="0" customHeight="1">
      <x:c r="A143" s="26" t="str">
        <x:v>D-A06</x:v>
      </x:c>
      <x:c r="B143" s="26" t="str">
        <x:v>D — Actor, intent and timing</x:v>
      </x:c>
      <x:c r="C143" s="26" t="str">
        <x:v>D-A</x:v>
      </x:c>
      <x:c r="D143" s="26" t="str">
        <x:v>Affected person, group or community</x:v>
      </x:c>
      <x:c r="E143" s="26" t="str">
        <x:v>Person/group whose interests are exposed or harmed.</x:v>
      </x:c>
      <x:c r="F143" s="26" t="str">
        <x:v>Actor facet</x:v>
      </x:c>
      <x:c r="G143" s="26" t="str">
        <x:v>Use for applicants, patients, workers, communities and publics.</x:v>
      </x:c>
      <x:c r="H143" s="26" t="str">
        <x:v>Do not infer responsibility from affected status.</x:v>
      </x:c>
      <x:c r="I143" s="26" t="str"/>
      <x:c r="J143" s="26" t="str"/>
      <x:c r="K143" s="26" t="str">
        <x:v>Multiple actor codes are normally expected.</x:v>
      </x:c>
      <x:c r="L143" s="26" t="str"/>
      <x:c r="M143" s="26" t="str"/>
      <x:c r="N143" s="26" t="str">
        <x:v>A01–A09</x:v>
      </x:c>
      <x:c r="O143" s="26" t="str">
        <x:v>B01–B14</x:v>
      </x:c>
      <x:c r="P143" s="26" t="str">
        <x:v>Assign responsibility, authority and evidence duties without implying sole causation.</x:v>
      </x:c>
      <x:c r="Q143" s="26" t="str">
        <x:v>Actor role, authority, access and causal contribution.</x:v>
      </x:c>
      <x:c r="R143" s="26" t="str">
        <x:v>Conceptual codebook entry</x:v>
      </x:c>
      <x:c r="S143" s="26" t="str">
        <x:v>1.2.1</x:v>
      </x:c>
    </x:row>
    <x:row r="144" ht="26.399999618530273" hidden="0" customHeight="1">
      <x:c r="A144" s="26" t="str">
        <x:v>D-A07</x:v>
      </x:c>
      <x:c r="B144" s="26" t="str">
        <x:v>D — Actor, intent and timing</x:v>
      </x:c>
      <x:c r="C144" s="26" t="str">
        <x:v>D-A</x:v>
      </x:c>
      <x:c r="D144" s="26" t="str">
        <x:v>Attacker, abuser or malicious user</x:v>
      </x:c>
      <x:c r="E144" s="26" t="str">
        <x:v>Actor intentionally exploiting or using AI for harmful objectives.</x:v>
      </x:c>
      <x:c r="F144" s="26" t="str">
        <x:v>Actor facet</x:v>
      </x:c>
      <x:c r="G144" s="26" t="str">
        <x:v>Use when adversarial intent is evidenced or explicitly modeled.</x:v>
      </x:c>
      <x:c r="H144" s="26" t="str">
        <x:v>Do not use for negligent or accidental misuse.</x:v>
      </x:c>
      <x:c r="I144" s="26" t="str"/>
      <x:c r="J144" s="26" t="str"/>
      <x:c r="K144" s="26" t="str">
        <x:v>Multiple actor codes are normally expected.</x:v>
      </x:c>
      <x:c r="L144" s="26" t="str"/>
      <x:c r="M144" s="26" t="str"/>
      <x:c r="N144" s="26" t="str">
        <x:v>A01–A09</x:v>
      </x:c>
      <x:c r="O144" s="26" t="str">
        <x:v>B01–B14</x:v>
      </x:c>
      <x:c r="P144" s="26" t="str">
        <x:v>Assign responsibility, authority and evidence duties without implying sole causation.</x:v>
      </x:c>
      <x:c r="Q144" s="26" t="str">
        <x:v>Actor role, authority, access and causal contribution.</x:v>
      </x:c>
      <x:c r="R144" s="26" t="str">
        <x:v>Conceptual codebook entry</x:v>
      </x:c>
      <x:c r="S144" s="26" t="str">
        <x:v>1.2.1</x:v>
      </x:c>
    </x:row>
    <x:row r="145" ht="26.399999618530273" hidden="0" customHeight="1">
      <x:c r="A145" s="26" t="str">
        <x:v>D-A08</x:v>
      </x:c>
      <x:c r="B145" s="26" t="str">
        <x:v>D — Actor, intent and timing</x:v>
      </x:c>
      <x:c r="C145" s="26" t="str">
        <x:v>D-A</x:v>
      </x:c>
      <x:c r="D145" s="26" t="str">
        <x:v>Regulator, court or public authority</x:v>
      </x:c>
      <x:c r="E145" s="26" t="str">
        <x:v>Institution exercising oversight, law enforcement, adjudication or public power.</x:v>
      </x:c>
      <x:c r="F145" s="26" t="str">
        <x:v>Actor facet</x:v>
      </x:c>
      <x:c r="G145" s="26" t="str">
        <x:v>Use for market surveillance, courts and public-sector decisions.</x:v>
      </x:c>
      <x:c r="H145" s="26" t="str">
        <x:v>Separate authority as deployer from authority as regulator where both apply.</x:v>
      </x:c>
      <x:c r="I145" s="26" t="str"/>
      <x:c r="J145" s="26" t="str"/>
      <x:c r="K145" s="26" t="str">
        <x:v>Multiple actor codes are normally expected.</x:v>
      </x:c>
      <x:c r="L145" s="26" t="str"/>
      <x:c r="M145" s="26" t="str"/>
      <x:c r="N145" s="26" t="str">
        <x:v>A01–A09</x:v>
      </x:c>
      <x:c r="O145" s="26" t="str">
        <x:v>B01–B14</x:v>
      </x:c>
      <x:c r="P145" s="26" t="str">
        <x:v>Assign responsibility, authority and evidence duties without implying sole causation.</x:v>
      </x:c>
      <x:c r="Q145" s="26" t="str">
        <x:v>Actor role, authority, access and causal contribution.</x:v>
      </x:c>
      <x:c r="R145" s="26" t="str">
        <x:v>Conceptual codebook entry</x:v>
      </x:c>
      <x:c r="S145" s="26" t="str">
        <x:v>1.2.1</x:v>
      </x:c>
    </x:row>
    <x:row r="146" ht="26.399999618530273" hidden="0" customHeight="1">
      <x:c r="A146" s="26" t="str">
        <x:v>D-A09</x:v>
      </x:c>
      <x:c r="B146" s="26" t="str">
        <x:v>D — Actor, intent and timing</x:v>
      </x:c>
      <x:c r="C146" s="26" t="str">
        <x:v>D-A</x:v>
      </x:c>
      <x:c r="D146" s="26" t="str">
        <x:v>AI system or agent as contributing actor</x:v>
      </x:c>
      <x:c r="E146" s="26" t="str">
        <x:v>AI system behavior contributes causally to the chain without implying legal or moral personhood.</x:v>
      </x:c>
      <x:c r="F146" s="26" t="str">
        <x:v>Actor facet</x:v>
      </x:c>
      <x:c r="G146" s="26" t="str">
        <x:v>Use for autonomous action, generated output or agent trajectory.</x:v>
      </x:c>
      <x:c r="H146" s="26" t="str">
        <x:v>Do not assign exclusive blame or responsibility to the AI.</x:v>
      </x:c>
      <x:c r="I146" s="26" t="str"/>
      <x:c r="J146" s="26" t="str"/>
      <x:c r="K146" s="26" t="str">
        <x:v>Multiple actor codes are normally expected.</x:v>
      </x:c>
      <x:c r="L146" s="26" t="str"/>
      <x:c r="M146" s="26" t="str"/>
      <x:c r="N146" s="26" t="str">
        <x:v>A01–A09</x:v>
      </x:c>
      <x:c r="O146" s="26" t="str">
        <x:v>B01–B14</x:v>
      </x:c>
      <x:c r="P146" s="26" t="str">
        <x:v>Assign responsibility, authority and evidence duties without implying sole causation.</x:v>
      </x:c>
      <x:c r="Q146" s="26" t="str">
        <x:v>Actor role, authority, access and causal contribution.</x:v>
      </x:c>
      <x:c r="R146" s="26" t="str">
        <x:v>Conceptual codebook entry</x:v>
      </x:c>
      <x:c r="S146" s="26" t="str">
        <x:v>1.2.1</x:v>
      </x:c>
    </x:row>
    <x:row r="147" ht="26.399999618530273" hidden="0" customHeight="1">
      <x:c r="A147" s="26" t="str">
        <x:v>D-A10</x:v>
      </x:c>
      <x:c r="B147" s="26" t="str">
        <x:v>D — Actor, intent and timing</x:v>
      </x:c>
      <x:c r="C147" s="26" t="str">
        <x:v>D-A</x:v>
      </x:c>
      <x:c r="D147" s="26" t="str">
        <x:v>Exogenous environment or non-AI system</x:v>
      </x:c>
      <x:c r="E147" s="26" t="str">
        <x:v>Weather, physical environment, market event, third-party non-AI system or other external condition.</x:v>
      </x:c>
      <x:c r="F147" s="26" t="str">
        <x:v>Actor facet</x:v>
      </x:c>
      <x:c r="G147" s="26" t="str">
        <x:v>Use for external triggers/context.</x:v>
      </x:c>
      <x:c r="H147" s="26" t="str">
        <x:v>Do not use as residual category where an actor is merely unknown.</x:v>
      </x:c>
      <x:c r="I147" s="26" t="str"/>
      <x:c r="J147" s="26" t="str"/>
      <x:c r="K147" s="26" t="str">
        <x:v>Multiple actor codes are normally expected.</x:v>
      </x:c>
      <x:c r="L147" s="26" t="str"/>
      <x:c r="M147" s="26" t="str"/>
      <x:c r="N147" s="26" t="str">
        <x:v>A01–A09</x:v>
      </x:c>
      <x:c r="O147" s="26" t="str">
        <x:v>B01–B14</x:v>
      </x:c>
      <x:c r="P147" s="26" t="str">
        <x:v>Assign responsibility, authority and evidence duties without implying sole causation.</x:v>
      </x:c>
      <x:c r="Q147" s="26" t="str">
        <x:v>Actor role, authority, access and causal contribution.</x:v>
      </x:c>
      <x:c r="R147" s="26" t="str">
        <x:v>Conceptual codebook entry</x:v>
      </x:c>
      <x:c r="S147" s="26" t="str">
        <x:v>1.2.1</x:v>
      </x:c>
    </x:row>
    <x:row r="148" ht="26.399999618530273" hidden="0" customHeight="1">
      <x:c r="A148" s="26" t="str">
        <x:v>D-A11</x:v>
      </x:c>
      <x:c r="B148" s="26" t="str">
        <x:v>D — Actor, intent and timing</x:v>
      </x:c>
      <x:c r="C148" s="26" t="str">
        <x:v>D-A</x:v>
      </x:c>
      <x:c r="D148" s="26" t="str">
        <x:v>Combined or distributed actors</x:v>
      </x:c>
      <x:c r="E148" s="26" t="str">
        <x:v>Multiple human, organizational, AI and environmental actors jointly contribute.</x:v>
      </x:c>
      <x:c r="F148" s="26" t="str">
        <x:v>Actor facet</x:v>
      </x:c>
      <x:c r="G148" s="26" t="str">
        <x:v>Use for socio-technical and supply-chain incidents.</x:v>
      </x:c>
      <x:c r="H148" s="26" t="str">
        <x:v>List constituent actor codes; do not use as a substitute for analysis.</x:v>
      </x:c>
      <x:c r="I148" s="26" t="str"/>
      <x:c r="J148" s="26" t="str"/>
      <x:c r="K148" s="26" t="str">
        <x:v>Multiple actor codes are normally expected.</x:v>
      </x:c>
      <x:c r="L148" s="26" t="str"/>
      <x:c r="M148" s="26" t="str"/>
      <x:c r="N148" s="26" t="str">
        <x:v>A01–A09</x:v>
      </x:c>
      <x:c r="O148" s="26" t="str">
        <x:v>B01–B14</x:v>
      </x:c>
      <x:c r="P148" s="26" t="str">
        <x:v>Assign responsibility, authority and evidence duties without implying sole causation.</x:v>
      </x:c>
      <x:c r="Q148" s="26" t="str">
        <x:v>Actor role, authority, access and causal contribution.</x:v>
      </x:c>
      <x:c r="R148" s="26" t="str">
        <x:v>Conceptual codebook entry</x:v>
      </x:c>
      <x:c r="S148" s="26" t="str">
        <x:v>1.2.1</x:v>
      </x:c>
    </x:row>
    <x:row r="149" ht="15" hidden="0" customHeight="1">
      <x:c r="A149" s="26" t="str">
        <x:v>D-I01</x:v>
      </x:c>
      <x:c r="B149" s="26" t="str">
        <x:v>D — Actor, intent and timing</x:v>
      </x:c>
      <x:c r="C149" s="26" t="str">
        <x:v>D-I</x:v>
      </x:c>
      <x:c r="D149" s="26" t="str">
        <x:v>Unintentional</x:v>
      </x:c>
      <x:c r="E149" s="26" t="str">
        <x:v>Harmful outcome is not intended by the relevant actor.</x:v>
      </x:c>
      <x:c r="F149" s="26" t="str">
        <x:v>Intent facet</x:v>
      </x:c>
      <x:c r="G149" s="26" t="str">
        <x:v>Use for accident, error and unexpected failure.</x:v>
      </x:c>
      <x:c r="H149" s="26" t="str">
        <x:v>Do not infer absence of negligence.</x:v>
      </x:c>
      <x:c r="I149" s="26" t="str"/>
      <x:c r="J149" s="26" t="str"/>
      <x:c r="K149" s="26" t="str">
        <x:v>Different actors may receive different intent codes.</x:v>
      </x:c>
      <x:c r="L149" s="26" t="str"/>
      <x:c r="M149" s="26" t="str"/>
      <x:c r="N149" s="26" t="str">
        <x:v>A01–A09</x:v>
      </x:c>
      <x:c r="O149" s="26" t="str">
        <x:v>B01–B14</x:v>
      </x:c>
      <x:c r="P149" s="26" t="str">
        <x:v>Threat/hazard analysis and responsibility depend on actor-specific intent.</x:v>
      </x:c>
      <x:c r="Q149" s="26" t="str">
        <x:v>Primary-source, investigative or scenario evidence; preserve uncertainty.</x:v>
      </x:c>
      <x:c r="R149" s="26" t="str">
        <x:v>Conceptual codebook entry</x:v>
      </x:c>
      <x:c r="S149" s="26" t="str">
        <x:v>1.2.1</x:v>
      </x:c>
    </x:row>
    <x:row r="150" ht="26.399999618530273" hidden="0" customHeight="1">
      <x:c r="A150" s="26" t="str">
        <x:v>D-I02</x:v>
      </x:c>
      <x:c r="B150" s="26" t="str">
        <x:v>D — Actor, intent and timing</x:v>
      </x:c>
      <x:c r="C150" s="26" t="str">
        <x:v>D-I</x:v>
      </x:c>
      <x:c r="D150" s="26" t="str">
        <x:v>Negligent or reasonably foreseeable</x:v>
      </x:c>
      <x:c r="E150" s="26" t="str">
        <x:v>Actor does not seek harm but fails to exercise required care or address foreseeable misuse/risk.</x:v>
      </x:c>
      <x:c r="F150" s="26" t="str">
        <x:v>Intent facet</x:v>
      </x:c>
      <x:c r="G150" s="26" t="str">
        <x:v>Use where duty, foreseeability and omission are supported.</x:v>
      </x:c>
      <x:c r="H150" s="26" t="str">
        <x:v>Do not convert every post-hoc preventable event into negligence.</x:v>
      </x:c>
      <x:c r="I150" s="26" t="str"/>
      <x:c r="J150" s="26" t="str"/>
      <x:c r="K150" s="26" t="str">
        <x:v>Different actors may receive different intent codes.</x:v>
      </x:c>
      <x:c r="L150" s="26" t="str"/>
      <x:c r="M150" s="26" t="str"/>
      <x:c r="N150" s="26" t="str">
        <x:v>A01–A09</x:v>
      </x:c>
      <x:c r="O150" s="26" t="str">
        <x:v>B01–B14</x:v>
      </x:c>
      <x:c r="P150" s="26" t="str">
        <x:v>Threat/hazard analysis and responsibility depend on actor-specific intent.</x:v>
      </x:c>
      <x:c r="Q150" s="26" t="str">
        <x:v>Primary-source, investigative or scenario evidence; preserve uncertainty.</x:v>
      </x:c>
      <x:c r="R150" s="26" t="str">
        <x:v>Conceptual codebook entry</x:v>
      </x:c>
      <x:c r="S150" s="26" t="str">
        <x:v>1.2.1</x:v>
      </x:c>
    </x:row>
    <x:row r="151" ht="26.399999618530273" hidden="0" customHeight="1">
      <x:c r="A151" s="26" t="str">
        <x:v>D-I03</x:v>
      </x:c>
      <x:c r="B151" s="26" t="str">
        <x:v>D — Actor, intent and timing</x:v>
      </x:c>
      <x:c r="C151" s="26" t="str">
        <x:v>D-I</x:v>
      </x:c>
      <x:c r="D151" s="26" t="str">
        <x:v>Intentional or adversarial</x:v>
      </x:c>
      <x:c r="E151" s="26" t="str">
        <x:v>Actor seeks harmful, unauthorized or control-circumventing outcome.</x:v>
      </x:c>
      <x:c r="F151" s="26" t="str">
        <x:v>Intent facet</x:v>
      </x:c>
      <x:c r="G151" s="26" t="str">
        <x:v>Use for attacks, abuse, fraud and deliberate manipulation.</x:v>
      </x:c>
      <x:c r="H151" s="26" t="str">
        <x:v>Do not use for ordinary optimization by an AI absent human adversarial intent unless scenario explicitly models agent objective.</x:v>
      </x:c>
      <x:c r="I151" s="26" t="str"/>
      <x:c r="J151" s="26" t="str"/>
      <x:c r="K151" s="26" t="str">
        <x:v>Different actors may receive different intent codes.</x:v>
      </x:c>
      <x:c r="L151" s="26" t="str"/>
      <x:c r="M151" s="26" t="str"/>
      <x:c r="N151" s="26" t="str">
        <x:v>A01–A09</x:v>
      </x:c>
      <x:c r="O151" s="26" t="str">
        <x:v>B01–B14</x:v>
      </x:c>
      <x:c r="P151" s="26" t="str">
        <x:v>Threat/hazard analysis and responsibility depend on actor-specific intent.</x:v>
      </x:c>
      <x:c r="Q151" s="26" t="str">
        <x:v>Primary-source, investigative or scenario evidence; preserve uncertainty.</x:v>
      </x:c>
      <x:c r="R151" s="26" t="str">
        <x:v>Conceptual codebook entry</x:v>
      </x:c>
      <x:c r="S151" s="26" t="str">
        <x:v>1.2.1</x:v>
      </x:c>
    </x:row>
    <x:row r="152" ht="26.399999618530273" hidden="0" customHeight="1">
      <x:c r="A152" s="26" t="str">
        <x:v>D-I04</x:v>
      </x:c>
      <x:c r="B152" s="26" t="str">
        <x:v>D — Actor, intent and timing</x:v>
      </x:c>
      <x:c r="C152" s="26" t="str">
        <x:v>D-I</x:v>
      </x:c>
      <x:c r="D152" s="26" t="str">
        <x:v>Structural or emergent</x:v>
      </x:c>
      <x:c r="E152" s="26" t="str">
        <x:v>Outcome arises from system structure, incentives, interaction or feedback without a single actor intending it.</x:v>
      </x:c>
      <x:c r="F152" s="26" t="str">
        <x:v>Intent facet</x:v>
      </x:c>
      <x:c r="G152" s="26" t="str">
        <x:v>Use for market concentration, performativity, emergent multi-agent behavior and structural inequality.</x:v>
      </x:c>
      <x:c r="H152" s="26" t="str">
        <x:v>Do not use to erase identifiable negligent or intentional contributions.</x:v>
      </x:c>
      <x:c r="I152" s="26" t="str"/>
      <x:c r="J152" s="26" t="str"/>
      <x:c r="K152" s="26" t="str">
        <x:v>Different actors may receive different intent codes.</x:v>
      </x:c>
      <x:c r="L152" s="26" t="str"/>
      <x:c r="M152" s="26" t="str"/>
      <x:c r="N152" s="26" t="str">
        <x:v>A01–A09</x:v>
      </x:c>
      <x:c r="O152" s="26" t="str">
        <x:v>B01–B14</x:v>
      </x:c>
      <x:c r="P152" s="26" t="str">
        <x:v>Threat/hazard analysis and responsibility depend on actor-specific intent.</x:v>
      </x:c>
      <x:c r="Q152" s="26" t="str">
        <x:v>Primary-source, investigative or scenario evidence; preserve uncertainty.</x:v>
      </x:c>
      <x:c r="R152" s="26" t="str">
        <x:v>Conceptual codebook entry</x:v>
      </x:c>
      <x:c r="S152" s="26" t="str">
        <x:v>1.2.1</x:v>
      </x:c>
    </x:row>
    <x:row r="153" ht="15" hidden="0" customHeight="1">
      <x:c r="A153" s="26" t="str">
        <x:v>D-I05</x:v>
      </x:c>
      <x:c r="B153" s="26" t="str">
        <x:v>D — Actor, intent and timing</x:v>
      </x:c>
      <x:c r="C153" s="26" t="str">
        <x:v>D-I</x:v>
      </x:c>
      <x:c r="D153" s="26" t="str">
        <x:v>Undetermined or contested</x:v>
      </x:c>
      <x:c r="E153" s="26" t="str">
        <x:v>Available evidence does not establish intent or sources disagree.</x:v>
      </x:c>
      <x:c r="F153" s="26" t="str">
        <x:v>Intent facet</x:v>
      </x:c>
      <x:c r="G153" s="26" t="str">
        <x:v>Use when primary sources are incomplete or legal status is unresolved.</x:v>
      </x:c>
      <x:c r="H153" s="26" t="str">
        <x:v>Do not guess intent from outcome alone.</x:v>
      </x:c>
      <x:c r="I153" s="26" t="str"/>
      <x:c r="J153" s="26" t="str"/>
      <x:c r="K153" s="26" t="str">
        <x:v>Different actors may receive different intent codes.</x:v>
      </x:c>
      <x:c r="L153" s="26" t="str"/>
      <x:c r="M153" s="26" t="str"/>
      <x:c r="N153" s="26" t="str">
        <x:v>A01–A09</x:v>
      </x:c>
      <x:c r="O153" s="26" t="str">
        <x:v>B01–B14</x:v>
      </x:c>
      <x:c r="P153" s="26" t="str">
        <x:v>Threat/hazard analysis and responsibility depend on actor-specific intent.</x:v>
      </x:c>
      <x:c r="Q153" s="26" t="str">
        <x:v>Primary-source, investigative or scenario evidence; preserve uncertainty.</x:v>
      </x:c>
      <x:c r="R153" s="26" t="str">
        <x:v>Conceptual codebook entry</x:v>
      </x:c>
      <x:c r="S153" s="26" t="str">
        <x:v>1.2.1</x:v>
      </x:c>
    </x:row>
    <x:row r="154" ht="26.399999618530273" hidden="0" customHeight="1">
      <x:c r="A154" s="26" t="str">
        <x:v>D-T01</x:v>
      </x:c>
      <x:c r="B154" s="26" t="str">
        <x:v>D — Actor, intent and timing</x:v>
      </x:c>
      <x:c r="C154" s="26" t="str">
        <x:v>D-T</x:v>
      </x:c>
      <x:c r="D154" s="26" t="str">
        <x:v>Pre-deployment introduction</x:v>
      </x:c>
      <x:c r="E154" s="26" t="str">
        <x:v>Source/condition is introduced before operational release.</x:v>
      </x:c>
      <x:c r="F154" s="26" t="str">
        <x:v>Temporal facet</x:v>
      </x:c>
      <x:c r="G154" s="26" t="str">
        <x:v>Use for purpose, data, training, evaluation and integration sources.</x:v>
      </x:c>
      <x:c r="H154" s="26" t="str">
        <x:v>Do not imply harm occurs pre-deployment.</x:v>
      </x:c>
      <x:c r="I154" s="26" t="str"/>
      <x:c r="J154" s="26" t="str"/>
      <x:c r="K154" s="26" t="str">
        <x:v>May be combined with one or more lifecycle phases.</x:v>
      </x:c>
      <x:c r="L154" s="26" t="str"/>
      <x:c r="M154" s="26" t="str"/>
      <x:c r="N154" s="26" t="str">
        <x:v>A01–A09</x:v>
      </x:c>
      <x:c r="O154" s="26" t="str">
        <x:v>B01–B14</x:v>
      </x:c>
      <x:c r="P154" s="26" t="str">
        <x:v>Version and change-management controls are mandatory where D-T04 applies.</x:v>
      </x:c>
      <x:c r="Q154" s="26" t="str">
        <x:v>Dated source, version and event chronology.</x:v>
      </x:c>
      <x:c r="R154" s="26" t="str">
        <x:v>Conceptual codebook entry</x:v>
      </x:c>
      <x:c r="S154" s="26" t="str">
        <x:v>1.2.1</x:v>
      </x:c>
    </x:row>
    <x:row r="155" ht="26.399999618530273" hidden="0" customHeight="1">
      <x:c r="A155" s="26" t="str">
        <x:v>D-T02</x:v>
      </x:c>
      <x:c r="B155" s="26" t="str">
        <x:v>D — Actor, intent and timing</x:v>
      </x:c>
      <x:c r="C155" s="26" t="str">
        <x:v>D-T</x:v>
      </x:c>
      <x:c r="D155" s="26" t="str">
        <x:v>Deployment or runtime activation</x:v>
      </x:c>
      <x:c r="E155" s="26" t="str">
        <x:v>Source, trigger or failure arises while the system is operating or being used.</x:v>
      </x:c>
      <x:c r="F155" s="26" t="str">
        <x:v>Temporal facet</x:v>
      </x:c>
      <x:c r="G155" s="26" t="str">
        <x:v>Use for runtime attacks, human interaction and context conditions.</x:v>
      </x:c>
      <x:c r="H155" s="26" t="str">
        <x:v>Separate source introduction from activation where possible.</x:v>
      </x:c>
      <x:c r="I155" s="26" t="str"/>
      <x:c r="J155" s="26" t="str"/>
      <x:c r="K155" s="26" t="str">
        <x:v>May be combined with one or more lifecycle phases.</x:v>
      </x:c>
      <x:c r="L155" s="26" t="str"/>
      <x:c r="M155" s="26" t="str"/>
      <x:c r="N155" s="26" t="str">
        <x:v>A01–A09</x:v>
      </x:c>
      <x:c r="O155" s="26" t="str">
        <x:v>B01–B14</x:v>
      </x:c>
      <x:c r="P155" s="26" t="str">
        <x:v>Version and change-management controls are mandatory where D-T04 applies.</x:v>
      </x:c>
      <x:c r="Q155" s="26" t="str">
        <x:v>Dated source, version and event chronology.</x:v>
      </x:c>
      <x:c r="R155" s="26" t="str">
        <x:v>Conceptual codebook entry</x:v>
      </x:c>
      <x:c r="S155" s="26" t="str">
        <x:v>1.2.1</x:v>
      </x:c>
    </x:row>
    <x:row r="156" ht="26.399999618530273" hidden="0" customHeight="1">
      <x:c r="A156" s="26" t="str">
        <x:v>D-T03</x:v>
      </x:c>
      <x:c r="B156" s="26" t="str">
        <x:v>D — Actor, intent and timing</x:v>
      </x:c>
      <x:c r="C156" s="26" t="str">
        <x:v>D-T</x:v>
      </x:c>
      <x:c r="D156" s="26" t="str">
        <x:v>Post-deployment response or consequence</x:v>
      </x:c>
      <x:c r="E156" s="26" t="str">
        <x:v>Source/condition concerns monitoring, reporting, remediation, recovery or post-event harm.</x:v>
      </x:c>
      <x:c r="F156" s="26" t="str">
        <x:v>Temporal facet</x:v>
      </x:c>
      <x:c r="G156" s="26" t="str">
        <x:v>Use for delayed reporting, failed recall or persistent consequence.</x:v>
      </x:c>
      <x:c r="H156" s="26" t="str">
        <x:v>Do not use for ordinary runtime behavior alone.</x:v>
      </x:c>
      <x:c r="I156" s="26" t="str"/>
      <x:c r="J156" s="26" t="str"/>
      <x:c r="K156" s="26" t="str">
        <x:v>May be combined with one or more lifecycle phases.</x:v>
      </x:c>
      <x:c r="L156" s="26" t="str"/>
      <x:c r="M156" s="26" t="str"/>
      <x:c r="N156" s="26" t="str">
        <x:v>A01–A09</x:v>
      </x:c>
      <x:c r="O156" s="26" t="str">
        <x:v>B01–B14</x:v>
      </x:c>
      <x:c r="P156" s="26" t="str">
        <x:v>Version and change-management controls are mandatory where D-T04 applies.</x:v>
      </x:c>
      <x:c r="Q156" s="26" t="str">
        <x:v>Dated source, version and event chronology.</x:v>
      </x:c>
      <x:c r="R156" s="26" t="str">
        <x:v>Conceptual codebook entry</x:v>
      </x:c>
      <x:c r="S156" s="26" t="str">
        <x:v>1.2.1</x:v>
      </x:c>
    </x:row>
    <x:row r="157" ht="26.399999618530273" hidden="0" customHeight="1">
      <x:c r="A157" s="26" t="str">
        <x:v>D-T04</x:v>
      </x:c>
      <x:c r="B157" s="26" t="str">
        <x:v>D — Actor, intent and timing</x:v>
      </x:c>
      <x:c r="C157" s="26" t="str">
        <x:v>D-T</x:v>
      </x:c>
      <x:c r="D157" s="26" t="str">
        <x:v>Across versions, updates or generations</x:v>
      </x:c>
      <x:c r="E157" s="26" t="str">
        <x:v>Risk accumulates or propagates through model/API updates, continuous learning or recursive data/model generations.</x:v>
      </x:c>
      <x:c r="F157" s="26" t="str">
        <x:v>Temporal facet</x:v>
      </x:c>
      <x:c r="G157" s="26" t="str">
        <x:v>Use for version drift, synthetic-data feedback and inherited upstream risk.</x:v>
      </x:c>
      <x:c r="H157" s="26" t="str">
        <x:v>Record specific versions and dates where available.</x:v>
      </x:c>
      <x:c r="I157" s="26" t="str"/>
      <x:c r="J157" s="26" t="str"/>
      <x:c r="K157" s="26" t="str">
        <x:v>May be combined with one or more lifecycle phases.</x:v>
      </x:c>
      <x:c r="L157" s="26" t="str"/>
      <x:c r="M157" s="26" t="str"/>
      <x:c r="N157" s="26" t="str">
        <x:v>A01–A09</x:v>
      </x:c>
      <x:c r="O157" s="26" t="str">
        <x:v>B01–B14</x:v>
      </x:c>
      <x:c r="P157" s="26" t="str">
        <x:v>Version and change-management controls are mandatory where D-T04 applies.</x:v>
      </x:c>
      <x:c r="Q157" s="26" t="str">
        <x:v>Dated source, version and event chronology.</x:v>
      </x:c>
      <x:c r="R157" s="26" t="str">
        <x:v>Conceptual codebook entry</x:v>
      </x:c>
      <x:c r="S157" s="26" t="str">
        <x:v>1.2.1</x:v>
      </x:c>
    </x:row>
    <x:row r="158" ht="26.399999618530273" hidden="0" customHeight="1">
      <x:c r="A158" s="26" t="str">
        <x:v>E01</x:v>
      </x:c>
      <x:c r="B158" s="26" t="str">
        <x:v>E — Harm domain</x:v>
      </x:c>
      <x:c r="C158" s="26" t="str">
        <x:v>E</x:v>
      </x:c>
      <x:c r="D158" s="26" t="str">
        <x:v>Physical health and safety</x:v>
      </x:c>
      <x:c r="E158" s="26" t="str">
        <x:v>Death, injury, disease or impairment of physical health.</x:v>
      </x:c>
      <x:c r="F158" s="26" t="str">
        <x:v>Harm/protected-interest facet</x:v>
      </x:c>
      <x:c r="G158" s="26" t="str">
        <x:v>Include direct and foreseeable indirect physical harm.</x:v>
      </x:c>
      <x:c r="H158" s="26" t="str">
        <x:v>Exclude purely economic inconvenience.</x:v>
      </x:c>
      <x:c r="I158" s="26" t="str"/>
      <x:c r="J158" s="26" t="str"/>
      <x:c r="K158" s="26" t="str">
        <x:v>Multiple harm domains may co-occur; record distribution, duration and reversibility.</x:v>
      </x:c>
      <x:c r="L158" s="26" t="str"/>
      <x:c r="M158" s="26" t="str"/>
      <x:c r="N158" s="26" t="str">
        <x:v>A01–A09</x:v>
      </x:c>
      <x:c r="O158" s="26" t="str">
        <x:v>B09–B14</x:v>
      </x:c>
      <x:c r="P158" s="26" t="str">
        <x:v>Harm domain constrains acceptance criteria and legal/sector requirements.</x:v>
      </x:c>
      <x:c r="Q158" s="26" t="str">
        <x:v>Affected interests, exposure, severity, distribution and causal-confidence evidence.</x:v>
      </x:c>
      <x:c r="R158" s="26" t="str">
        <x:v>Conceptual codebook entry</x:v>
      </x:c>
      <x:c r="S158" s="26" t="str">
        <x:v>1.2.1</x:v>
      </x:c>
    </x:row>
    <x:row r="159" ht="26.399999618530273" hidden="0" customHeight="1">
      <x:c r="A159" s="26" t="str">
        <x:v>E02</x:v>
      </x:c>
      <x:c r="B159" s="26" t="str">
        <x:v>E — Harm domain</x:v>
      </x:c>
      <x:c r="C159" s="26" t="str">
        <x:v>E</x:v>
      </x:c>
      <x:c r="D159" s="26" t="str">
        <x:v>Psychological health and well-being</x:v>
      </x:c>
      <x:c r="E159" s="26" t="str">
        <x:v>Distress, trauma, dependency, self-harm risk or mental-health deterioration.</x:v>
      </x:c>
      <x:c r="F159" s="26" t="str">
        <x:v>Harm/protected-interest facet</x:v>
      </x:c>
      <x:c r="G159" s="26" t="str">
        <x:v>Include clinically or materially significant psychological effects.</x:v>
      </x:c>
      <x:c r="H159" s="26" t="str">
        <x:v>Exclude mere dissatisfaction without material effect.</x:v>
      </x:c>
      <x:c r="I159" s="26" t="str"/>
      <x:c r="J159" s="26" t="str"/>
      <x:c r="K159" s="26" t="str">
        <x:v>Multiple harm domains may co-occur; record distribution, duration and reversibility.</x:v>
      </x:c>
      <x:c r="L159" s="26" t="str"/>
      <x:c r="M159" s="26" t="str"/>
      <x:c r="N159" s="26" t="str">
        <x:v>A01–A09</x:v>
      </x:c>
      <x:c r="O159" s="26" t="str">
        <x:v>B09–B14</x:v>
      </x:c>
      <x:c r="P159" s="26" t="str">
        <x:v>Harm domain constrains acceptance criteria and legal/sector requirements.</x:v>
      </x:c>
      <x:c r="Q159" s="26" t="str">
        <x:v>Affected interests, exposure, severity, distribution and causal-confidence evidence.</x:v>
      </x:c>
      <x:c r="R159" s="26" t="str">
        <x:v>Conceptual codebook entry</x:v>
      </x:c>
      <x:c r="S159" s="26" t="str">
        <x:v>1.2.1</x:v>
      </x:c>
    </x:row>
    <x:row r="160" ht="26.399999618530273" hidden="0" customHeight="1">
      <x:c r="A160" s="26" t="str">
        <x:v>E03</x:v>
      </x:c>
      <x:c r="B160" s="26" t="str">
        <x:v>E — Harm domain</x:v>
      </x:c>
      <x:c r="C160" s="26" t="str">
        <x:v>E</x:v>
      </x:c>
      <x:c r="D160" s="26" t="str">
        <x:v>Privacy and data protection</x:v>
      </x:c>
      <x:c r="E160" s="26" t="str">
        <x:v>Loss of confidentiality, unlawful processing, surveillance or loss of informational control.</x:v>
      </x:c>
      <x:c r="F160" s="26" t="str">
        <x:v>Harm/protected-interest facet</x:v>
      </x:c>
      <x:c r="G160" s="26" t="str">
        <x:v>Include personal-data and intimate-information harms.</x:v>
      </x:c>
      <x:c r="H160" s="26" t="str">
        <x:v>Trade-secret harm may also use E07/E08.</x:v>
      </x:c>
      <x:c r="I160" s="26" t="str"/>
      <x:c r="J160" s="26" t="str"/>
      <x:c r="K160" s="26" t="str">
        <x:v>Multiple harm domains may co-occur; record distribution, duration and reversibility.</x:v>
      </x:c>
      <x:c r="L160" s="26" t="str"/>
      <x:c r="M160" s="26" t="str"/>
      <x:c r="N160" s="26" t="str">
        <x:v>A01–A09</x:v>
      </x:c>
      <x:c r="O160" s="26" t="str">
        <x:v>B09–B14</x:v>
      </x:c>
      <x:c r="P160" s="26" t="str">
        <x:v>Harm domain constrains acceptance criteria and legal/sector requirements.</x:v>
      </x:c>
      <x:c r="Q160" s="26" t="str">
        <x:v>Affected interests, exposure, severity, distribution and causal-confidence evidence.</x:v>
      </x:c>
      <x:c r="R160" s="26" t="str">
        <x:v>Conceptual codebook entry</x:v>
      </x:c>
      <x:c r="S160" s="26" t="str">
        <x:v>1.2.1</x:v>
      </x:c>
    </x:row>
    <x:row r="161" ht="26.399999618530273" hidden="0" customHeight="1">
      <x:c r="A161" s="26" t="str">
        <x:v>E04</x:v>
      </x:c>
      <x:c r="B161" s="26" t="str">
        <x:v>E — Harm domain</x:v>
      </x:c>
      <x:c r="C161" s="26" t="str">
        <x:v>E</x:v>
      </x:c>
      <x:c r="D161" s="26" t="str">
        <x:v>Equality and non-discrimination</x:v>
      </x:c>
      <x:c r="E161" s="26" t="str">
        <x:v>Disparate treatment, impact, access, representation or service quality affecting protected or vulnerable groups.</x:v>
      </x:c>
      <x:c r="F161" s="26" t="str">
        <x:v>Harm/protected-interest facet</x:v>
      </x:c>
      <x:c r="G161" s="26" t="str">
        <x:v>Include direct, indirect, intersectional and representational harms.</x:v>
      </x:c>
      <x:c r="H161" s="26" t="str">
        <x:v>Do not infer unlawful discrimination from any performance difference.</x:v>
      </x:c>
      <x:c r="I161" s="26" t="str"/>
      <x:c r="J161" s="26" t="str"/>
      <x:c r="K161" s="26" t="str">
        <x:v>Multiple harm domains may co-occur; record distribution, duration and reversibility.</x:v>
      </x:c>
      <x:c r="L161" s="26" t="str"/>
      <x:c r="M161" s="26" t="str"/>
      <x:c r="N161" s="26" t="str">
        <x:v>A01–A09</x:v>
      </x:c>
      <x:c r="O161" s="26" t="str">
        <x:v>B09–B14</x:v>
      </x:c>
      <x:c r="P161" s="26" t="str">
        <x:v>Harm domain constrains acceptance criteria and legal/sector requirements.</x:v>
      </x:c>
      <x:c r="Q161" s="26" t="str">
        <x:v>Affected interests, exposure, severity, distribution and causal-confidence evidence.</x:v>
      </x:c>
      <x:c r="R161" s="26" t="str">
        <x:v>Conceptual codebook entry</x:v>
      </x:c>
      <x:c r="S161" s="26" t="str">
        <x:v>1.2.1</x:v>
      </x:c>
    </x:row>
    <x:row r="162" ht="26.399999618530273" hidden="0" customHeight="1">
      <x:c r="A162" s="26" t="str">
        <x:v>E05</x:v>
      </x:c>
      <x:c r="B162" s="26" t="str">
        <x:v>E — Harm domain</x:v>
      </x:c>
      <x:c r="C162" s="26" t="str">
        <x:v>E</x:v>
      </x:c>
      <x:c r="D162" s="26" t="str">
        <x:v>Autonomy, dignity and human agency</x:v>
      </x:c>
      <x:c r="E162" s="26" t="str">
        <x:v>Manipulation, coercion, objectification, dependency or loss of meaningful choice/control.</x:v>
      </x:c>
      <x:c r="F162" s="26" t="str">
        <x:v>Harm/protected-interest facet</x:v>
      </x:c>
      <x:c r="G162" s="26" t="str">
        <x:v>Include persuasive/degrading systems and decision displacement.</x:v>
      </x:c>
      <x:c r="H162" s="26" t="str">
        <x:v>Exclude ordinary automation with preserved agency.</x:v>
      </x:c>
      <x:c r="I162" s="26" t="str"/>
      <x:c r="J162" s="26" t="str"/>
      <x:c r="K162" s="26" t="str">
        <x:v>Multiple harm domains may co-occur; record distribution, duration and reversibility.</x:v>
      </x:c>
      <x:c r="L162" s="26" t="str"/>
      <x:c r="M162" s="26" t="str"/>
      <x:c r="N162" s="26" t="str">
        <x:v>A01–A09</x:v>
      </x:c>
      <x:c r="O162" s="26" t="str">
        <x:v>B09–B14</x:v>
      </x:c>
      <x:c r="P162" s="26" t="str">
        <x:v>Harm domain constrains acceptance criteria and legal/sector requirements.</x:v>
      </x:c>
      <x:c r="Q162" s="26" t="str">
        <x:v>Affected interests, exposure, severity, distribution and causal-confidence evidence.</x:v>
      </x:c>
      <x:c r="R162" s="26" t="str">
        <x:v>Conceptual codebook entry</x:v>
      </x:c>
      <x:c r="S162" s="26" t="str">
        <x:v>1.2.1</x:v>
      </x:c>
    </x:row>
    <x:row r="163" ht="26.399999618530273" hidden="0" customHeight="1">
      <x:c r="A163" s="26" t="str">
        <x:v>E06</x:v>
      </x:c>
      <x:c r="B163" s="26" t="str">
        <x:v>E — Harm domain</x:v>
      </x:c>
      <x:c r="C163" s="26" t="str">
        <x:v>E</x:v>
      </x:c>
      <x:c r="D163" s="26" t="str">
        <x:v>Procedural rights and access to remedy</x:v>
      </x:c>
      <x:c r="E163" s="26" t="str">
        <x:v>Inability to understand, challenge, review, correct or obtain redress.</x:v>
      </x:c>
      <x:c r="F163" s="26" t="str">
        <x:v>Harm/protected-interest facet</x:v>
      </x:c>
      <x:c r="G163" s="26" t="str">
        <x:v>Include due-process, explanation and evidence-access failures.</x:v>
      </x:c>
      <x:c r="H163" s="26" t="str">
        <x:v>Exclude technical opacity with no procedural context.</x:v>
      </x:c>
      <x:c r="I163" s="26" t="str"/>
      <x:c r="J163" s="26" t="str"/>
      <x:c r="K163" s="26" t="str">
        <x:v>Multiple harm domains may co-occur; record distribution, duration and reversibility.</x:v>
      </x:c>
      <x:c r="L163" s="26" t="str"/>
      <x:c r="M163" s="26" t="str"/>
      <x:c r="N163" s="26" t="str">
        <x:v>A01–A09</x:v>
      </x:c>
      <x:c r="O163" s="26" t="str">
        <x:v>B09–B14</x:v>
      </x:c>
      <x:c r="P163" s="26" t="str">
        <x:v>Harm domain constrains acceptance criteria and legal/sector requirements.</x:v>
      </x:c>
      <x:c r="Q163" s="26" t="str">
        <x:v>Affected interests, exposure, severity, distribution and causal-confidence evidence.</x:v>
      </x:c>
      <x:c r="R163" s="26" t="str">
        <x:v>Conceptual codebook entry</x:v>
      </x:c>
      <x:c r="S163" s="26" t="str">
        <x:v>1.2.1</x:v>
      </x:c>
    </x:row>
    <x:row r="164" ht="26.399999618530273" hidden="0" customHeight="1">
      <x:c r="A164" s="26" t="str">
        <x:v>E07</x:v>
      </x:c>
      <x:c r="B164" s="26" t="str">
        <x:v>E — Harm domain</x:v>
      </x:c>
      <x:c r="C164" s="26" t="str">
        <x:v>E</x:v>
      </x:c>
      <x:c r="D164" s="26" t="str">
        <x:v>Property and economic interests</x:v>
      </x:c>
      <x:c r="E164" s="26" t="str">
        <x:v>Financial loss, denied opportunity, liability, fraud, competitive or intellectual-property harm.</x:v>
      </x:c>
      <x:c r="F164" s="26" t="str">
        <x:v>Harm/protected-interest facet</x:v>
      </x:c>
      <x:c r="G164" s="26" t="str">
        <x:v>Include labor income and contractual loss; sector-wide labor effects may add E11.</x:v>
      </x:c>
      <x:c r="H164" s="26" t="str">
        <x:v>Exclude pure cybersecurity exposure without material impact.</x:v>
      </x:c>
      <x:c r="I164" s="26" t="str"/>
      <x:c r="J164" s="26" t="str"/>
      <x:c r="K164" s="26" t="str">
        <x:v>Multiple harm domains may co-occur; record distribution, duration and reversibility.</x:v>
      </x:c>
      <x:c r="L164" s="26" t="str"/>
      <x:c r="M164" s="26" t="str"/>
      <x:c r="N164" s="26" t="str">
        <x:v>A01–A09</x:v>
      </x:c>
      <x:c r="O164" s="26" t="str">
        <x:v>B09–B14</x:v>
      </x:c>
      <x:c r="P164" s="26" t="str">
        <x:v>Harm domain constrains acceptance criteria and legal/sector requirements.</x:v>
      </x:c>
      <x:c r="Q164" s="26" t="str">
        <x:v>Affected interests, exposure, severity, distribution and causal-confidence evidence.</x:v>
      </x:c>
      <x:c r="R164" s="26" t="str">
        <x:v>Conceptual codebook entry</x:v>
      </x:c>
      <x:c r="S164" s="26" t="str">
        <x:v>1.2.1</x:v>
      </x:c>
    </x:row>
    <x:row r="165" ht="26.399999618530273" hidden="0" customHeight="1">
      <x:c r="A165" s="26" t="str">
        <x:v>E08</x:v>
      </x:c>
      <x:c r="B165" s="26" t="str">
        <x:v>E — Harm domain</x:v>
      </x:c>
      <x:c r="C165" s="26" t="str">
        <x:v>E</x:v>
      </x:c>
      <x:c r="D165" s="26" t="str">
        <x:v>Cybersecurity and confidentiality of systems/assets</x:v>
      </x:c>
      <x:c r="E165" s="26" t="str">
        <x:v>Unauthorized access, compromise, disruption, theft or loss of integrity/availability.</x:v>
      </x:c>
      <x:c r="F165" s="26" t="str">
        <x:v>Harm/protected-interest facet</x:v>
      </x:c>
      <x:c r="G165" s="26" t="str">
        <x:v>Include technical and operational security harm.</x:v>
      </x:c>
      <x:c r="H165" s="26" t="str">
        <x:v>Personal-data exposure also add E03.</x:v>
      </x:c>
      <x:c r="I165" s="26" t="str"/>
      <x:c r="J165" s="26" t="str"/>
      <x:c r="K165" s="26" t="str">
        <x:v>Multiple harm domains may co-occur; record distribution, duration and reversibility.</x:v>
      </x:c>
      <x:c r="L165" s="26" t="str"/>
      <x:c r="M165" s="26" t="str"/>
      <x:c r="N165" s="26" t="str">
        <x:v>A01–A09</x:v>
      </x:c>
      <x:c r="O165" s="26" t="str">
        <x:v>B09–B14</x:v>
      </x:c>
      <x:c r="P165" s="26" t="str">
        <x:v>Harm domain constrains acceptance criteria and legal/sector requirements.</x:v>
      </x:c>
      <x:c r="Q165" s="26" t="str">
        <x:v>Affected interests, exposure, severity, distribution and causal-confidence evidence.</x:v>
      </x:c>
      <x:c r="R165" s="26" t="str">
        <x:v>Conceptual codebook entry</x:v>
      </x:c>
      <x:c r="S165" s="26" t="str">
        <x:v>1.2.1</x:v>
      </x:c>
    </x:row>
    <x:row r="166" ht="26.399999618530273" hidden="0" customHeight="1">
      <x:c r="A166" s="26" t="str">
        <x:v>E09</x:v>
      </x:c>
      <x:c r="B166" s="26" t="str">
        <x:v>E — Harm domain</x:v>
      </x:c>
      <x:c r="C166" s="26" t="str">
        <x:v>E</x:v>
      </x:c>
      <x:c r="D166" s="26" t="str">
        <x:v>Information integrity and epistemic environment</x:v>
      </x:c>
      <x:c r="E166" s="26" t="str">
        <x:v>False, manipulated or degraded information, provenance loss or erosion of shared knowledge.</x:v>
      </x:c>
      <x:c r="F166" s="26" t="str">
        <x:v>Harm/protected-interest facet</x:v>
      </x:c>
      <x:c r="G166" s="26" t="str">
        <x:v>Include misinformation, unreliable evidence and synthetic-media confusion.</x:v>
      </x:c>
      <x:c r="H166" s="26" t="str">
        <x:v>Exclude one harmless factual error without exposure.</x:v>
      </x:c>
      <x:c r="I166" s="26" t="str"/>
      <x:c r="J166" s="26" t="str"/>
      <x:c r="K166" s="26" t="str">
        <x:v>Multiple harm domains may co-occur; record distribution, duration and reversibility.</x:v>
      </x:c>
      <x:c r="L166" s="26" t="str"/>
      <x:c r="M166" s="26" t="str"/>
      <x:c r="N166" s="26" t="str">
        <x:v>A01–A09</x:v>
      </x:c>
      <x:c r="O166" s="26" t="str">
        <x:v>B09–B14</x:v>
      </x:c>
      <x:c r="P166" s="26" t="str">
        <x:v>Harm domain constrains acceptance criteria and legal/sector requirements.</x:v>
      </x:c>
      <x:c r="Q166" s="26" t="str">
        <x:v>Affected interests, exposure, severity, distribution and causal-confidence evidence.</x:v>
      </x:c>
      <x:c r="R166" s="26" t="str">
        <x:v>Conceptual codebook entry</x:v>
      </x:c>
      <x:c r="S166" s="26" t="str">
        <x:v>1.2.1</x:v>
      </x:c>
    </x:row>
    <x:row r="167" ht="26.399999618530273" hidden="0" customHeight="1">
      <x:c r="A167" s="26" t="str">
        <x:v>E10</x:v>
      </x:c>
      <x:c r="B167" s="26" t="str">
        <x:v>E — Harm domain</x:v>
      </x:c>
      <x:c r="C167" s="26" t="str">
        <x:v>E</x:v>
      </x:c>
      <x:c r="D167" s="26" t="str">
        <x:v>Democratic processes and public institutions</x:v>
      </x:c>
      <x:c r="E167" s="26" t="str">
        <x:v>Election, participation, expression, rule-of-law, public trust or institutional legitimacy harm.</x:v>
      </x:c>
      <x:c r="F167" s="26" t="str">
        <x:v>Harm/protected-interest facet</x:v>
      </x:c>
      <x:c r="G167" s="26" t="str">
        <x:v>Include chilling effects and public-power abuse.</x:v>
      </x:c>
      <x:c r="H167" s="26" t="str">
        <x:v>Exclude general information error with no democratic/institutional link.</x:v>
      </x:c>
      <x:c r="I167" s="26" t="str"/>
      <x:c r="J167" s="26" t="str"/>
      <x:c r="K167" s="26" t="str">
        <x:v>Multiple harm domains may co-occur; record distribution, duration and reversibility.</x:v>
      </x:c>
      <x:c r="L167" s="26" t="str"/>
      <x:c r="M167" s="26" t="str"/>
      <x:c r="N167" s="26" t="str">
        <x:v>A01–A09</x:v>
      </x:c>
      <x:c r="O167" s="26" t="str">
        <x:v>B09–B14</x:v>
      </x:c>
      <x:c r="P167" s="26" t="str">
        <x:v>Harm domain constrains acceptance criteria and legal/sector requirements.</x:v>
      </x:c>
      <x:c r="Q167" s="26" t="str">
        <x:v>Affected interests, exposure, severity, distribution and causal-confidence evidence.</x:v>
      </x:c>
      <x:c r="R167" s="26" t="str">
        <x:v>Conceptual codebook entry</x:v>
      </x:c>
      <x:c r="S167" s="26" t="str">
        <x:v>1.2.1</x:v>
      </x:c>
    </x:row>
    <x:row r="168" ht="26.399999618530273" hidden="0" customHeight="1">
      <x:c r="A168" s="26" t="str">
        <x:v>E11</x:v>
      </x:c>
      <x:c r="B168" s="26" t="str">
        <x:v>E — Harm domain</x:v>
      </x:c>
      <x:c r="C168" s="26" t="str">
        <x:v>E</x:v>
      </x:c>
      <x:c r="D168" s="26" t="str">
        <x:v>Work conditions, employment and skills</x:v>
      </x:c>
      <x:c r="E168" s="26" t="str">
        <x:v>Job loss, poor work quality, surveillance, unfair management, deskilling or unsafe labor conditions.</x:v>
      </x:c>
      <x:c r="F168" s="26" t="str">
        <x:v>Harm/protected-interest facet</x:v>
      </x:c>
      <x:c r="G168" s="26" t="str">
        <x:v>Include individual and systemic labor effects.</x:v>
      </x:c>
      <x:c r="H168" s="26" t="str">
        <x:v>Exclude professional overreliance with no work consequence.</x:v>
      </x:c>
      <x:c r="I168" s="26" t="str"/>
      <x:c r="J168" s="26" t="str"/>
      <x:c r="K168" s="26" t="str">
        <x:v>Multiple harm domains may co-occur; record distribution, duration and reversibility.</x:v>
      </x:c>
      <x:c r="L168" s="26" t="str"/>
      <x:c r="M168" s="26" t="str"/>
      <x:c r="N168" s="26" t="str">
        <x:v>A01–A09</x:v>
      </x:c>
      <x:c r="O168" s="26" t="str">
        <x:v>B09–B14</x:v>
      </x:c>
      <x:c r="P168" s="26" t="str">
        <x:v>Harm domain constrains acceptance criteria and legal/sector requirements.</x:v>
      </x:c>
      <x:c r="Q168" s="26" t="str">
        <x:v>Affected interests, exposure, severity, distribution and causal-confidence evidence.</x:v>
      </x:c>
      <x:c r="R168" s="26" t="str">
        <x:v>Conceptual codebook entry</x:v>
      </x:c>
      <x:c r="S168" s="26" t="str">
        <x:v>1.2.1</x:v>
      </x:c>
    </x:row>
    <x:row r="169" ht="26.399999618530273" hidden="0" customHeight="1">
      <x:c r="A169" s="26" t="str">
        <x:v>E12</x:v>
      </x:c>
      <x:c r="B169" s="26" t="str">
        <x:v>E — Harm domain</x:v>
      </x:c>
      <x:c r="C169" s="26" t="str">
        <x:v>E</x:v>
      </x:c>
      <x:c r="D169" s="26" t="str">
        <x:v>Environment and resources</x:v>
      </x:c>
      <x:c r="E169" s="26" t="str">
        <x:v>Energy, water, emissions, material extraction, waste, pollution or ecological harm.</x:v>
      </x:c>
      <x:c r="F169" s="26" t="str">
        <x:v>Harm/protected-interest facet</x:v>
      </x:c>
      <x:c r="G169" s="26" t="str">
        <x:v>Include lifecycle and localized community impacts.</x:v>
      </x:c>
      <x:c r="H169" s="26" t="str">
        <x:v>Exclude technical compute cost only unless it creates external environmental harm.</x:v>
      </x:c>
      <x:c r="I169" s="26" t="str"/>
      <x:c r="J169" s="26" t="str"/>
      <x:c r="K169" s="26" t="str">
        <x:v>Multiple harm domains may co-occur; record distribution, duration and reversibility.</x:v>
      </x:c>
      <x:c r="L169" s="26" t="str"/>
      <x:c r="M169" s="26" t="str"/>
      <x:c r="N169" s="26" t="str">
        <x:v>A01–A09</x:v>
      </x:c>
      <x:c r="O169" s="26" t="str">
        <x:v>B09–B14</x:v>
      </x:c>
      <x:c r="P169" s="26" t="str">
        <x:v>Harm domain constrains acceptance criteria and legal/sector requirements.</x:v>
      </x:c>
      <x:c r="Q169" s="26" t="str">
        <x:v>Affected interests, exposure, severity, distribution and causal-confidence evidence.</x:v>
      </x:c>
      <x:c r="R169" s="26" t="str">
        <x:v>Conceptual codebook entry</x:v>
      </x:c>
      <x:c r="S169" s="26" t="str">
        <x:v>1.2.1</x:v>
      </x:c>
    </x:row>
    <x:row r="170" ht="26.399999618530273" hidden="0" customHeight="1">
      <x:c r="A170" s="26" t="str">
        <x:v>E13</x:v>
      </x:c>
      <x:c r="B170" s="26" t="str">
        <x:v>E — Harm domain</x:v>
      </x:c>
      <x:c r="C170" s="26" t="str">
        <x:v>E</x:v>
      </x:c>
      <x:c r="D170" s="26" t="str">
        <x:v>Critical infrastructure and essential services</x:v>
      </x:c>
      <x:c r="E170" s="26" t="str">
        <x:v>Disruption or degradation of health, finance, transport, energy, communications, government or other essential systems.</x:v>
      </x:c>
      <x:c r="F170" s="26" t="str">
        <x:v>Harm/protected-interest facet</x:v>
      </x:c>
      <x:c r="G170" s="26" t="str">
        <x:v>Include sector resilience and service continuity.</x:v>
      </x:c>
      <x:c r="H170" s="26" t="str">
        <x:v>Exclude isolated non-essential service outage.</x:v>
      </x:c>
      <x:c r="I170" s="26" t="str"/>
      <x:c r="J170" s="26" t="str"/>
      <x:c r="K170" s="26" t="str">
        <x:v>Multiple harm domains may co-occur; record distribution, duration and reversibility.</x:v>
      </x:c>
      <x:c r="L170" s="26" t="str"/>
      <x:c r="M170" s="26" t="str"/>
      <x:c r="N170" s="26" t="str">
        <x:v>A01–A09</x:v>
      </x:c>
      <x:c r="O170" s="26" t="str">
        <x:v>B09–B14</x:v>
      </x:c>
      <x:c r="P170" s="26" t="str">
        <x:v>Harm domain constrains acceptance criteria and legal/sector requirements.</x:v>
      </x:c>
      <x:c r="Q170" s="26" t="str">
        <x:v>Affected interests, exposure, severity, distribution and causal-confidence evidence.</x:v>
      </x:c>
      <x:c r="R170" s="26" t="str">
        <x:v>Conceptual codebook entry</x:v>
      </x:c>
      <x:c r="S170" s="26" t="str">
        <x:v>1.2.1</x:v>
      </x:c>
    </x:row>
    <x:row r="171" ht="26.399999618530273" hidden="0" customHeight="1">
      <x:c r="A171" s="26" t="str">
        <x:v>E14</x:v>
      </x:c>
      <x:c r="B171" s="26" t="str">
        <x:v>E — Harm domain</x:v>
      </x:c>
      <x:c r="C171" s="26" t="str">
        <x:v>E</x:v>
      </x:c>
      <x:c r="D171" s="26" t="str">
        <x:v>Systemic or catastrophic effects</x:v>
      </x:c>
      <x:c r="E171" s="26" t="str">
        <x:v>Correlated, cascading, cross-sector, national/global or extreme harms beyond a single organization.</x:v>
      </x:c>
      <x:c r="F171" s="26" t="str">
        <x:v>Harm/protected-interest facet</x:v>
      </x:c>
      <x:c r="G171" s="26" t="str">
        <x:v>Require propagation mechanism or credible extreme scenario.</x:v>
      </x:c>
      <x:c r="H171" s="26" t="str">
        <x:v>Do not use merely because a system is large.</x:v>
      </x:c>
      <x:c r="I171" s="26" t="str"/>
      <x:c r="J171" s="26" t="str"/>
      <x:c r="K171" s="26" t="str">
        <x:v>Multiple harm domains may co-occur; record distribution, duration and reversibility.</x:v>
      </x:c>
      <x:c r="L171" s="26" t="str"/>
      <x:c r="M171" s="26" t="str"/>
      <x:c r="N171" s="26" t="str">
        <x:v>A01–A09</x:v>
      </x:c>
      <x:c r="O171" s="26" t="str">
        <x:v>B09–B14</x:v>
      </x:c>
      <x:c r="P171" s="26" t="str">
        <x:v>Harm domain constrains acceptance criteria and legal/sector requirements.</x:v>
      </x:c>
      <x:c r="Q171" s="26" t="str">
        <x:v>Affected interests, exposure, severity, distribution and causal-confidence evidence.</x:v>
      </x:c>
      <x:c r="R171" s="26" t="str">
        <x:v>Conceptual codebook entry</x:v>
      </x:c>
      <x:c r="S171" s="26" t="str">
        <x:v>1.2.1</x:v>
      </x:c>
    </x:row>
    <x:row r="172" ht="26.399999618530273" hidden="0" customHeight="1">
      <x:c r="A172" s="26" t="str">
        <x:v>F01</x:v>
      </x:c>
      <x:c r="B172" s="26" t="str">
        <x:v>F — Trustworthiness and assurance property</x:v>
      </x:c>
      <x:c r="C172" s="26" t="str">
        <x:v>F</x:v>
      </x:c>
      <x:c r="D172" s="26" t="str">
        <x:v>Validity</x:v>
      </x:c>
      <x:c r="E172" s="26" t="str">
        <x:v>System outputs/actions are appropriate for specified purpose, population and context.</x:v>
      </x:c>
      <x:c r="F172" s="26" t="str">
        <x:v>Desired property/claim</x:v>
      </x:c>
      <x:c r="G172" s="26" t="str">
        <x:v>Include construct and external validity.</x:v>
      </x:c>
      <x:c r="H172" s="26" t="str">
        <x:v>Not equivalent to overall safety.</x:v>
      </x:c>
      <x:c r="I172" s="26" t="str"/>
      <x:c r="J172" s="26" t="str"/>
      <x:c r="K172" s="26" t="str">
        <x:v>Properties can conflict and require explicit trade-off/legal analysis.</x:v>
      </x:c>
      <x:c r="L172" s="26" t="str"/>
      <x:c r="M172" s="26" t="str"/>
      <x:c r="N172" s="26" t="str">
        <x:v>A01–A09</x:v>
      </x:c>
      <x:c r="O172" s="26" t="str">
        <x:v>B01–B14</x:v>
      </x:c>
      <x:c r="P172" s="26" t="str">
        <x:v>Map property claim to specific controls and evidence; property is not itself a control.</x:v>
      </x:c>
      <x:c r="Q172" s="26" t="str">
        <x:v>Operational definition, metric/criterion, context, version and validation.</x:v>
      </x:c>
      <x:c r="R172" s="26" t="str">
        <x:v>Conceptual codebook entry</x:v>
      </x:c>
      <x:c r="S172" s="26" t="str">
        <x:v>1.2.1</x:v>
      </x:c>
    </x:row>
    <x:row r="173" ht="26.399999618530273" hidden="0" customHeight="1">
      <x:c r="A173" s="26" t="str">
        <x:v>F02</x:v>
      </x:c>
      <x:c r="B173" s="26" t="str">
        <x:v>F — Trustworthiness and assurance property</x:v>
      </x:c>
      <x:c r="C173" s="26" t="str">
        <x:v>F</x:v>
      </x:c>
      <x:c r="D173" s="26" t="str">
        <x:v>Reliability</x:v>
      </x:c>
      <x:c r="E173" s="26" t="str">
        <x:v>System performs required function consistently under specified conditions over time.</x:v>
      </x:c>
      <x:c r="F173" s="26" t="str">
        <x:v>Desired property/claim</x:v>
      </x:c>
      <x:c r="G173" s="26" t="str">
        <x:v>Include repeatability and availability.</x:v>
      </x:c>
      <x:c r="H173" s="26" t="str">
        <x:v>Exclude robustness outside specified conditions.</x:v>
      </x:c>
      <x:c r="I173" s="26" t="str"/>
      <x:c r="J173" s="26" t="str"/>
      <x:c r="K173" s="26" t="str">
        <x:v>Properties can conflict and require explicit trade-off/legal analysis.</x:v>
      </x:c>
      <x:c r="L173" s="26" t="str"/>
      <x:c r="M173" s="26" t="str"/>
      <x:c r="N173" s="26" t="str">
        <x:v>A01–A09</x:v>
      </x:c>
      <x:c r="O173" s="26" t="str">
        <x:v>B01–B14</x:v>
      </x:c>
      <x:c r="P173" s="26" t="str">
        <x:v>Map property claim to specific controls and evidence; property is not itself a control.</x:v>
      </x:c>
      <x:c r="Q173" s="26" t="str">
        <x:v>Operational definition, metric/criterion, context, version and validation.</x:v>
      </x:c>
      <x:c r="R173" s="26" t="str">
        <x:v>Conceptual codebook entry</x:v>
      </x:c>
      <x:c r="S173" s="26" t="str">
        <x:v>1.2.1</x:v>
      </x:c>
    </x:row>
    <x:row r="174" ht="26.399999618530273" hidden="0" customHeight="1">
      <x:c r="A174" s="26" t="str">
        <x:v>F03</x:v>
      </x:c>
      <x:c r="B174" s="26" t="str">
        <x:v>F — Trustworthiness and assurance property</x:v>
      </x:c>
      <x:c r="C174" s="26" t="str">
        <x:v>F</x:v>
      </x:c>
      <x:c r="D174" s="26" t="str">
        <x:v>Robustness</x:v>
      </x:c>
      <x:c r="E174" s="26" t="str">
        <x:v>System maintains acceptable performance under perturbation, uncertainty, shift and stress within defined bounds.</x:v>
      </x:c>
      <x:c r="F174" s="26" t="str">
        <x:v>Desired property/claim</x:v>
      </x:c>
      <x:c r="G174" s="26" t="str">
        <x:v>Include adversarial and non-adversarial robustness.</x:v>
      </x:c>
      <x:c r="H174" s="26" t="str">
        <x:v>Not absolute or universal.</x:v>
      </x:c>
      <x:c r="I174" s="26" t="str"/>
      <x:c r="J174" s="26" t="str"/>
      <x:c r="K174" s="26" t="str">
        <x:v>Properties can conflict and require explicit trade-off/legal analysis.</x:v>
      </x:c>
      <x:c r="L174" s="26" t="str"/>
      <x:c r="M174" s="26" t="str"/>
      <x:c r="N174" s="26" t="str">
        <x:v>A01–A09</x:v>
      </x:c>
      <x:c r="O174" s="26" t="str">
        <x:v>B01–B14</x:v>
      </x:c>
      <x:c r="P174" s="26" t="str">
        <x:v>Map property claim to specific controls and evidence; property is not itself a control.</x:v>
      </x:c>
      <x:c r="Q174" s="26" t="str">
        <x:v>Operational definition, metric/criterion, context, version and validation.</x:v>
      </x:c>
      <x:c r="R174" s="26" t="str">
        <x:v>Conceptual codebook entry</x:v>
      </x:c>
      <x:c r="S174" s="26" t="str">
        <x:v>1.2.1</x:v>
      </x:c>
    </x:row>
    <x:row r="175" ht="26.399999618530273" hidden="0" customHeight="1">
      <x:c r="A175" s="26" t="str">
        <x:v>F04</x:v>
      </x:c>
      <x:c r="B175" s="26" t="str">
        <x:v>F — Trustworthiness and assurance property</x:v>
      </x:c>
      <x:c r="C175" s="26" t="str">
        <x:v>F</x:v>
      </x:c>
      <x:c r="D175" s="26" t="str">
        <x:v>Safety</x:v>
      </x:c>
      <x:c r="E175" s="26" t="str">
        <x:v>System risk of physical or other defined harm is controlled to applicable requirements.</x:v>
      </x:c>
      <x:c r="F175" s="26" t="str">
        <x:v>Desired property/claim</x:v>
      </x:c>
      <x:c r="G175" s="26" t="str">
        <x:v>Include sector/system safety claims.</x:v>
      </x:c>
      <x:c r="H175" s="26" t="str">
        <x:v>Not reducible to accuracy.</x:v>
      </x:c>
      <x:c r="I175" s="26" t="str"/>
      <x:c r="J175" s="26" t="str"/>
      <x:c r="K175" s="26" t="str">
        <x:v>Properties can conflict and require explicit trade-off/legal analysis.</x:v>
      </x:c>
      <x:c r="L175" s="26" t="str"/>
      <x:c r="M175" s="26" t="str"/>
      <x:c r="N175" s="26" t="str">
        <x:v>A01–A09</x:v>
      </x:c>
      <x:c r="O175" s="26" t="str">
        <x:v>B01–B14</x:v>
      </x:c>
      <x:c r="P175" s="26" t="str">
        <x:v>Map property claim to specific controls and evidence; property is not itself a control.</x:v>
      </x:c>
      <x:c r="Q175" s="26" t="str">
        <x:v>Operational definition, metric/criterion, context, version and validation.</x:v>
      </x:c>
      <x:c r="R175" s="26" t="str">
        <x:v>Conceptual codebook entry</x:v>
      </x:c>
      <x:c r="S175" s="26" t="str">
        <x:v>1.2.1</x:v>
      </x:c>
    </x:row>
    <x:row r="176" ht="26.399999618530273" hidden="0" customHeight="1">
      <x:c r="A176" s="26" t="str">
        <x:v>F05</x:v>
      </x:c>
      <x:c r="B176" s="26" t="str">
        <x:v>F — Trustworthiness and assurance property</x:v>
      </x:c>
      <x:c r="C176" s="26" t="str">
        <x:v>F</x:v>
      </x:c>
      <x:c r="D176" s="26" t="str">
        <x:v>Security and resilience</x:v>
      </x:c>
      <x:c r="E176" s="26" t="str">
        <x:v>System resists, detects, responds to and recovers from attacks and disruption.</x:v>
      </x:c>
      <x:c r="F176" s="26" t="str">
        <x:v>Desired property/claim</x:v>
      </x:c>
      <x:c r="G176" s="26" t="str">
        <x:v>Include confidentiality, integrity, availability and recovery.</x:v>
      </x:c>
      <x:c r="H176" s="26" t="str">
        <x:v>Security certification does not prove safety.</x:v>
      </x:c>
      <x:c r="I176" s="26" t="str"/>
      <x:c r="J176" s="26" t="str"/>
      <x:c r="K176" s="26" t="str">
        <x:v>Properties can conflict and require explicit trade-off/legal analysis.</x:v>
      </x:c>
      <x:c r="L176" s="26" t="str"/>
      <x:c r="M176" s="26" t="str"/>
      <x:c r="N176" s="26" t="str">
        <x:v>A01–A09</x:v>
      </x:c>
      <x:c r="O176" s="26" t="str">
        <x:v>B01–B14</x:v>
      </x:c>
      <x:c r="P176" s="26" t="str">
        <x:v>Map property claim to specific controls and evidence; property is not itself a control.</x:v>
      </x:c>
      <x:c r="Q176" s="26" t="str">
        <x:v>Operational definition, metric/criterion, context, version and validation.</x:v>
      </x:c>
      <x:c r="R176" s="26" t="str">
        <x:v>Conceptual codebook entry</x:v>
      </x:c>
      <x:c r="S176" s="26" t="str">
        <x:v>1.2.1</x:v>
      </x:c>
    </x:row>
    <x:row r="177" ht="26.399999618530273" hidden="0" customHeight="1">
      <x:c r="A177" s="26" t="str">
        <x:v>F06</x:v>
      </x:c>
      <x:c r="B177" s="26" t="str">
        <x:v>F — Trustworthiness and assurance property</x:v>
      </x:c>
      <x:c r="C177" s="26" t="str">
        <x:v>F</x:v>
      </x:c>
      <x:c r="D177" s="26" t="str">
        <x:v>Privacy</x:v>
      </x:c>
      <x:c r="E177" s="26" t="str">
        <x:v>System and lifecycle protect personal/confidential information consistent with law and objectives.</x:v>
      </x:c>
      <x:c r="F177" s="26" t="str">
        <x:v>Desired property/claim</x:v>
      </x:c>
      <x:c r="G177" s="26" t="str">
        <x:v>Include privacy engineering and data governance.</x:v>
      </x:c>
      <x:c r="H177" s="26" t="str">
        <x:v>Not identical to secrecy.</x:v>
      </x:c>
      <x:c r="I177" s="26" t="str"/>
      <x:c r="J177" s="26" t="str"/>
      <x:c r="K177" s="26" t="str">
        <x:v>Properties can conflict and require explicit trade-off/legal analysis.</x:v>
      </x:c>
      <x:c r="L177" s="26" t="str"/>
      <x:c r="M177" s="26" t="str"/>
      <x:c r="N177" s="26" t="str">
        <x:v>A01–A09</x:v>
      </x:c>
      <x:c r="O177" s="26" t="str">
        <x:v>B01–B14</x:v>
      </x:c>
      <x:c r="P177" s="26" t="str">
        <x:v>Map property claim to specific controls and evidence; property is not itself a control.</x:v>
      </x:c>
      <x:c r="Q177" s="26" t="str">
        <x:v>Operational definition, metric/criterion, context, version and validation.</x:v>
      </x:c>
      <x:c r="R177" s="26" t="str">
        <x:v>Conceptual codebook entry</x:v>
      </x:c>
      <x:c r="S177" s="26" t="str">
        <x:v>1.2.1</x:v>
      </x:c>
    </x:row>
    <x:row r="178" ht="26.399999618530273" hidden="0" customHeight="1">
      <x:c r="A178" s="26" t="str">
        <x:v>F07</x:v>
      </x:c>
      <x:c r="B178" s="26" t="str">
        <x:v>F — Trustworthiness and assurance property</x:v>
      </x:c>
      <x:c r="C178" s="26" t="str">
        <x:v>F</x:v>
      </x:c>
      <x:c r="D178" s="26" t="str">
        <x:v>Fairness</x:v>
      </x:c>
      <x:c r="E178" s="26" t="str">
        <x:v>Outcomes, processes and representations satisfy justified equality/non-discrimination criteria.</x:v>
      </x:c>
      <x:c r="F178" s="26" t="str">
        <x:v>Desired property/claim</x:v>
      </x:c>
      <x:c r="G178" s="26" t="str">
        <x:v>Include group/individual/causal fairness where appropriate.</x:v>
      </x:c>
      <x:c r="H178" s="26" t="str">
        <x:v>No single universal metric.</x:v>
      </x:c>
      <x:c r="I178" s="26" t="str"/>
      <x:c r="J178" s="26" t="str"/>
      <x:c r="K178" s="26" t="str">
        <x:v>Properties can conflict and require explicit trade-off/legal analysis.</x:v>
      </x:c>
      <x:c r="L178" s="26" t="str"/>
      <x:c r="M178" s="26" t="str"/>
      <x:c r="N178" s="26" t="str">
        <x:v>A01–A09</x:v>
      </x:c>
      <x:c r="O178" s="26" t="str">
        <x:v>B01–B14</x:v>
      </x:c>
      <x:c r="P178" s="26" t="str">
        <x:v>Map property claim to specific controls and evidence; property is not itself a control.</x:v>
      </x:c>
      <x:c r="Q178" s="26" t="str">
        <x:v>Operational definition, metric/criterion, context, version and validation.</x:v>
      </x:c>
      <x:c r="R178" s="26" t="str">
        <x:v>Conceptual codebook entry</x:v>
      </x:c>
      <x:c r="S178" s="26" t="str">
        <x:v>1.2.1</x:v>
      </x:c>
    </x:row>
    <x:row r="179" ht="26.399999618530273" hidden="0" customHeight="1">
      <x:c r="A179" s="26" t="str">
        <x:v>F08</x:v>
      </x:c>
      <x:c r="B179" s="26" t="str">
        <x:v>F — Trustworthiness and assurance property</x:v>
      </x:c>
      <x:c r="C179" s="26" t="str">
        <x:v>F</x:v>
      </x:c>
      <x:c r="D179" s="26" t="str">
        <x:v>Transparency</x:v>
      </x:c>
      <x:c r="E179" s="26" t="str">
        <x:v>Appropriate information about system, actors, use, limits and evidence is communicated to relevant stakeholders.</x:v>
      </x:c>
      <x:c r="F179" s="26" t="str">
        <x:v>Desired property/claim</x:v>
      </x:c>
      <x:c r="G179" s="26" t="str">
        <x:v>Include system-level disclosure.</x:v>
      </x:c>
      <x:c r="H179" s="26" t="str">
        <x:v>More information is not automatically better.</x:v>
      </x:c>
      <x:c r="I179" s="26" t="str"/>
      <x:c r="J179" s="26" t="str"/>
      <x:c r="K179" s="26" t="str">
        <x:v>Properties can conflict and require explicit trade-off/legal analysis.</x:v>
      </x:c>
      <x:c r="L179" s="26" t="str"/>
      <x:c r="M179" s="26" t="str"/>
      <x:c r="N179" s="26" t="str">
        <x:v>A01–A09</x:v>
      </x:c>
      <x:c r="O179" s="26" t="str">
        <x:v>B01–B14</x:v>
      </x:c>
      <x:c r="P179" s="26" t="str">
        <x:v>Map property claim to specific controls and evidence; property is not itself a control.</x:v>
      </x:c>
      <x:c r="Q179" s="26" t="str">
        <x:v>Operational definition, metric/criterion, context, version and validation.</x:v>
      </x:c>
      <x:c r="R179" s="26" t="str">
        <x:v>Conceptual codebook entry</x:v>
      </x:c>
      <x:c r="S179" s="26" t="str">
        <x:v>1.2.1</x:v>
      </x:c>
    </x:row>
    <x:row r="180" ht="26.399999618530273" hidden="0" customHeight="1">
      <x:c r="A180" s="26" t="str">
        <x:v>F09</x:v>
      </x:c>
      <x:c r="B180" s="26" t="str">
        <x:v>F — Trustworthiness and assurance property</x:v>
      </x:c>
      <x:c r="C180" s="26" t="str">
        <x:v>F</x:v>
      </x:c>
      <x:c r="D180" s="26" t="str">
        <x:v>Explainability</x:v>
      </x:c>
      <x:c r="E180" s="26" t="str">
        <x:v>Relevant factors, logic or behavior can be communicated faithfully and usefully for a defined audience/purpose.</x:v>
      </x:c>
      <x:c r="F180" s="26" t="str">
        <x:v>Desired property/claim</x:v>
      </x:c>
      <x:c r="G180" s="26" t="str">
        <x:v>Include explanation fidelity and utility.</x:v>
      </x:c>
      <x:c r="H180" s="26" t="str">
        <x:v>Not synonymous with interpretability or source-code access.</x:v>
      </x:c>
      <x:c r="I180" s="26" t="str"/>
      <x:c r="J180" s="26" t="str"/>
      <x:c r="K180" s="26" t="str">
        <x:v>Properties can conflict and require explicit trade-off/legal analysis.</x:v>
      </x:c>
      <x:c r="L180" s="26" t="str"/>
      <x:c r="M180" s="26" t="str"/>
      <x:c r="N180" s="26" t="str">
        <x:v>A01–A09</x:v>
      </x:c>
      <x:c r="O180" s="26" t="str">
        <x:v>B01–B14</x:v>
      </x:c>
      <x:c r="P180" s="26" t="str">
        <x:v>Map property claim to specific controls and evidence; property is not itself a control.</x:v>
      </x:c>
      <x:c r="Q180" s="26" t="str">
        <x:v>Operational definition, metric/criterion, context, version and validation.</x:v>
      </x:c>
      <x:c r="R180" s="26" t="str">
        <x:v>Conceptual codebook entry</x:v>
      </x:c>
      <x:c r="S180" s="26" t="str">
        <x:v>1.2.1</x:v>
      </x:c>
    </x:row>
    <x:row r="181" ht="26.399999618530273" hidden="0" customHeight="1">
      <x:c r="A181" s="26" t="str">
        <x:v>F10</x:v>
      </x:c>
      <x:c r="B181" s="26" t="str">
        <x:v>F — Trustworthiness and assurance property</x:v>
      </x:c>
      <x:c r="C181" s="26" t="str">
        <x:v>F</x:v>
      </x:c>
      <x:c r="D181" s="26" t="str">
        <x:v>Traceability</x:v>
      </x:c>
      <x:c r="E181" s="26" t="str">
        <x:v>Data, model, component, decision, action and change paths can be reconstructed.</x:v>
      </x:c>
      <x:c r="F181" s="26" t="str">
        <x:v>Desired property/claim</x:v>
      </x:c>
      <x:c r="G181" s="26" t="str">
        <x:v>Include provenance and logs.</x:v>
      </x:c>
      <x:c r="H181" s="26" t="str">
        <x:v>Traceability may be limited by privacy/security.</x:v>
      </x:c>
      <x:c r="I181" s="26" t="str"/>
      <x:c r="J181" s="26" t="str"/>
      <x:c r="K181" s="26" t="str">
        <x:v>Properties can conflict and require explicit trade-off/legal analysis.</x:v>
      </x:c>
      <x:c r="L181" s="26" t="str"/>
      <x:c r="M181" s="26" t="str"/>
      <x:c r="N181" s="26" t="str">
        <x:v>A01–A09</x:v>
      </x:c>
      <x:c r="O181" s="26" t="str">
        <x:v>B01–B14</x:v>
      </x:c>
      <x:c r="P181" s="26" t="str">
        <x:v>Map property claim to specific controls and evidence; property is not itself a control.</x:v>
      </x:c>
      <x:c r="Q181" s="26" t="str">
        <x:v>Operational definition, metric/criterion, context, version and validation.</x:v>
      </x:c>
      <x:c r="R181" s="26" t="str">
        <x:v>Conceptual codebook entry</x:v>
      </x:c>
      <x:c r="S181" s="26" t="str">
        <x:v>1.2.1</x:v>
      </x:c>
    </x:row>
    <x:row r="182" ht="26.399999618530273" hidden="0" customHeight="1">
      <x:c r="A182" s="26" t="str">
        <x:v>F11</x:v>
      </x:c>
      <x:c r="B182" s="26" t="str">
        <x:v>F — Trustworthiness and assurance property</x:v>
      </x:c>
      <x:c r="C182" s="26" t="str">
        <x:v>F</x:v>
      </x:c>
      <x:c r="D182" s="26" t="str">
        <x:v>Controllability</x:v>
      </x:c>
      <x:c r="E182" s="26" t="str">
        <x:v>Authorized actors can constrain, interrupt, override, recover or terminate system behavior within required time.</x:v>
      </x:c>
      <x:c r="F182" s="26" t="str">
        <x:v>Desired property/claim</x:v>
      </x:c>
      <x:c r="G182" s="26" t="str">
        <x:v>Include technical and organizational control.</x:v>
      </x:c>
      <x:c r="H182" s="26" t="str">
        <x:v>Formal stop control may be ineffective.</x:v>
      </x:c>
      <x:c r="I182" s="26" t="str"/>
      <x:c r="J182" s="26" t="str"/>
      <x:c r="K182" s="26" t="str">
        <x:v>Properties can conflict and require explicit trade-off/legal analysis.</x:v>
      </x:c>
      <x:c r="L182" s="26" t="str"/>
      <x:c r="M182" s="26" t="str"/>
      <x:c r="N182" s="26" t="str">
        <x:v>A01–A09</x:v>
      </x:c>
      <x:c r="O182" s="26" t="str">
        <x:v>B01–B14</x:v>
      </x:c>
      <x:c r="P182" s="26" t="str">
        <x:v>Map property claim to specific controls and evidence; property is not itself a control.</x:v>
      </x:c>
      <x:c r="Q182" s="26" t="str">
        <x:v>Operational definition, metric/criterion, context, version and validation.</x:v>
      </x:c>
      <x:c r="R182" s="26" t="str">
        <x:v>Conceptual codebook entry</x:v>
      </x:c>
      <x:c r="S182" s="26" t="str">
        <x:v>1.2.1</x:v>
      </x:c>
    </x:row>
    <x:row r="183" ht="26.399999618530273" hidden="0" customHeight="1">
      <x:c r="A183" s="26" t="str">
        <x:v>F12</x:v>
      </x:c>
      <x:c r="B183" s="26" t="str">
        <x:v>F — Trustworthiness and assurance property</x:v>
      </x:c>
      <x:c r="C183" s="26" t="str">
        <x:v>F</x:v>
      </x:c>
      <x:c r="D183" s="26" t="str">
        <x:v>Human oversight</x:v>
      </x:c>
      <x:c r="E183" s="26" t="str">
        <x:v>Human roles have adequate information, competence, authority and time to review/intervene.</x:v>
      </x:c>
      <x:c r="F183" s="26" t="str">
        <x:v>Desired property/claim</x:v>
      </x:c>
      <x:c r="G183" s="26" t="str">
        <x:v>Include meaningful oversight evidence.</x:v>
      </x:c>
      <x:c r="H183" s="26" t="str">
        <x:v>Binary human-in-loop status is insufficient.</x:v>
      </x:c>
      <x:c r="I183" s="26" t="str"/>
      <x:c r="J183" s="26" t="str"/>
      <x:c r="K183" s="26" t="str">
        <x:v>Properties can conflict and require explicit trade-off/legal analysis.</x:v>
      </x:c>
      <x:c r="L183" s="26" t="str"/>
      <x:c r="M183" s="26" t="str"/>
      <x:c r="N183" s="26" t="str">
        <x:v>A01–A09</x:v>
      </x:c>
      <x:c r="O183" s="26" t="str">
        <x:v>B01–B14</x:v>
      </x:c>
      <x:c r="P183" s="26" t="str">
        <x:v>Map property claim to specific controls and evidence; property is not itself a control.</x:v>
      </x:c>
      <x:c r="Q183" s="26" t="str">
        <x:v>Operational definition, metric/criterion, context, version and validation.</x:v>
      </x:c>
      <x:c r="R183" s="26" t="str">
        <x:v>Conceptual codebook entry</x:v>
      </x:c>
      <x:c r="S183" s="26" t="str">
        <x:v>1.2.1</x:v>
      </x:c>
    </x:row>
    <x:row r="184" ht="26.399999618530273" hidden="0" customHeight="1">
      <x:c r="A184" s="26" t="str">
        <x:v>F13</x:v>
      </x:c>
      <x:c r="B184" s="26" t="str">
        <x:v>F — Trustworthiness and assurance property</x:v>
      </x:c>
      <x:c r="C184" s="26" t="str">
        <x:v>F</x:v>
      </x:c>
      <x:c r="D184" s="26" t="str">
        <x:v>Accountability</x:v>
      </x:c>
      <x:c r="E184" s="26" t="str">
        <x:v>Responsibilities, decisions, evidence and remedies are assigned and enforceable.</x:v>
      </x:c>
      <x:c r="F184" s="26" t="str">
        <x:v>Desired property/claim</x:v>
      </x:c>
      <x:c r="G184" s="26" t="str">
        <x:v>Include provider/deployer/institutional accountability.</x:v>
      </x:c>
      <x:c r="H184" s="26" t="str">
        <x:v>Do not anthropomorphically assign legal accountability to AI.</x:v>
      </x:c>
      <x:c r="I184" s="26" t="str"/>
      <x:c r="J184" s="26" t="str"/>
      <x:c r="K184" s="26" t="str">
        <x:v>Properties can conflict and require explicit trade-off/legal analysis.</x:v>
      </x:c>
      <x:c r="L184" s="26" t="str"/>
      <x:c r="M184" s="26" t="str"/>
      <x:c r="N184" s="26" t="str">
        <x:v>A01–A09</x:v>
      </x:c>
      <x:c r="O184" s="26" t="str">
        <x:v>B01–B14</x:v>
      </x:c>
      <x:c r="P184" s="26" t="str">
        <x:v>Map property claim to specific controls and evidence; property is not itself a control.</x:v>
      </x:c>
      <x:c r="Q184" s="26" t="str">
        <x:v>Operational definition, metric/criterion, context, version and validation.</x:v>
      </x:c>
      <x:c r="R184" s="26" t="str">
        <x:v>Conceptual codebook entry</x:v>
      </x:c>
      <x:c r="S184" s="26" t="str">
        <x:v>1.2.1</x:v>
      </x:c>
    </x:row>
    <x:row r="185" ht="26.399999618530273" hidden="0" customHeight="1">
      <x:c r="A185" s="26" t="str">
        <x:v>F14</x:v>
      </x:c>
      <x:c r="B185" s="26" t="str">
        <x:v>F — Trustworthiness and assurance property</x:v>
      </x:c>
      <x:c r="C185" s="26" t="str">
        <x:v>F</x:v>
      </x:c>
      <x:c r="D185" s="26" t="str">
        <x:v>Auditability</x:v>
      </x:c>
      <x:c r="E185" s="26" t="str">
        <x:v>Independent or internal assessors can obtain sufficient evidence to evaluate claims and controls.</x:v>
      </x:c>
      <x:c r="F185" s="26" t="str">
        <x:v>Desired property/claim</x:v>
      </x:c>
      <x:c r="G185" s="26" t="str">
        <x:v>Include access, records and repeatability.</x:v>
      </x:c>
      <x:c r="H185" s="26" t="str">
        <x:v>Auditability does not guarantee favorable result.</x:v>
      </x:c>
      <x:c r="I185" s="26" t="str"/>
      <x:c r="J185" s="26" t="str"/>
      <x:c r="K185" s="26" t="str">
        <x:v>Properties can conflict and require explicit trade-off/legal analysis.</x:v>
      </x:c>
      <x:c r="L185" s="26" t="str"/>
      <x:c r="M185" s="26" t="str"/>
      <x:c r="N185" s="26" t="str">
        <x:v>A01–A09</x:v>
      </x:c>
      <x:c r="O185" s="26" t="str">
        <x:v>B01–B14</x:v>
      </x:c>
      <x:c r="P185" s="26" t="str">
        <x:v>Map property claim to specific controls and evidence; property is not itself a control.</x:v>
      </x:c>
      <x:c r="Q185" s="26" t="str">
        <x:v>Operational definition, metric/criterion, context, version and validation.</x:v>
      </x:c>
      <x:c r="R185" s="26" t="str">
        <x:v>Conceptual codebook entry</x:v>
      </x:c>
      <x:c r="S185" s="26" t="str">
        <x:v>1.2.1</x:v>
      </x:c>
    </x:row>
    <x:row r="186" ht="26.399999618530273" hidden="0" customHeight="1">
      <x:c r="A186" s="26" t="str">
        <x:v>F15</x:v>
      </x:c>
      <x:c r="B186" s="26" t="str">
        <x:v>F — Trustworthiness and assurance property</x:v>
      </x:c>
      <x:c r="C186" s="26" t="str">
        <x:v>F</x:v>
      </x:c>
      <x:c r="D186" s="26" t="str">
        <x:v>Data quality</x:v>
      </x:c>
      <x:c r="E186" s="26" t="str">
        <x:v>Data/knowledge are fit for purpose across accuracy, relevance, coverage, timeliness, provenance and governance.</x:v>
      </x:c>
      <x:c r="F186" s="26" t="str">
        <x:v>Desired property/claim</x:v>
      </x:c>
      <x:c r="G186" s="26" t="str">
        <x:v>Include context-specific quality.</x:v>
      </x:c>
      <x:c r="H186" s="26" t="str">
        <x:v>No universal aggregate score.</x:v>
      </x:c>
      <x:c r="I186" s="26" t="str"/>
      <x:c r="J186" s="26" t="str"/>
      <x:c r="K186" s="26" t="str">
        <x:v>Properties can conflict and require explicit trade-off/legal analysis.</x:v>
      </x:c>
      <x:c r="L186" s="26" t="str"/>
      <x:c r="M186" s="26" t="str"/>
      <x:c r="N186" s="26" t="str">
        <x:v>A01–A09</x:v>
      </x:c>
      <x:c r="O186" s="26" t="str">
        <x:v>B01–B14</x:v>
      </x:c>
      <x:c r="P186" s="26" t="str">
        <x:v>Map property claim to specific controls and evidence; property is not itself a control.</x:v>
      </x:c>
      <x:c r="Q186" s="26" t="str">
        <x:v>Operational definition, metric/criterion, context, version and validation.</x:v>
      </x:c>
      <x:c r="R186" s="26" t="str">
        <x:v>Conceptual codebook entry</x:v>
      </x:c>
      <x:c r="S186" s="26" t="str">
        <x:v>1.2.1</x:v>
      </x:c>
    </x:row>
    <x:row r="187" ht="26.399999618530273" hidden="0" customHeight="1">
      <x:c r="A187" s="26" t="str">
        <x:v>F16</x:v>
      </x:c>
      <x:c r="B187" s="26" t="str">
        <x:v>F — Trustworthiness and assurance property</x:v>
      </x:c>
      <x:c r="C187" s="26" t="str">
        <x:v>F</x:v>
      </x:c>
      <x:c r="D187" s="26" t="str">
        <x:v>Sustainability</x:v>
      </x:c>
      <x:c r="E187" s="26" t="str">
        <x:v>Lifecycle impacts on environment, resources, labor and social systems are measured and controlled.</x:v>
      </x:c>
      <x:c r="F187" s="26" t="str">
        <x:v>Desired property/claim</x:v>
      </x:c>
      <x:c r="G187" s="26" t="str">
        <x:v>Include environmental and social sustainability.</x:v>
      </x:c>
      <x:c r="H187" s="26" t="str">
        <x:v>Efficiency alone is not sustainability.</x:v>
      </x:c>
      <x:c r="I187" s="26" t="str"/>
      <x:c r="J187" s="26" t="str"/>
      <x:c r="K187" s="26" t="str">
        <x:v>Properties can conflict and require explicit trade-off/legal analysis.</x:v>
      </x:c>
      <x:c r="L187" s="26" t="str"/>
      <x:c r="M187" s="26" t="str"/>
      <x:c r="N187" s="26" t="str">
        <x:v>A01–A09</x:v>
      </x:c>
      <x:c r="O187" s="26" t="str">
        <x:v>B01–B14</x:v>
      </x:c>
      <x:c r="P187" s="26" t="str">
        <x:v>Map property claim to specific controls and evidence; property is not itself a control.</x:v>
      </x:c>
      <x:c r="Q187" s="26" t="str">
        <x:v>Operational definition, metric/criterion, context, version and validation.</x:v>
      </x:c>
      <x:c r="R187" s="26" t="str">
        <x:v>Conceptual codebook entry</x:v>
      </x:c>
      <x:c r="S187" s="26" t="str">
        <x:v>1.2.1</x:v>
      </x:c>
    </x:row>
    <x:row r="188" ht="26.399999618530273" hidden="0" customHeight="1">
      <x:c r="A188" s="26" t="str">
        <x:v>G01</x:v>
      </x:c>
      <x:c r="B188" s="26" t="str">
        <x:v>G — Control and evidence</x:v>
      </x:c>
      <x:c r="C188" s="26" t="str">
        <x:v>G</x:v>
      </x:c>
      <x:c r="D188" s="26" t="str">
        <x:v>Avoidance or substitution</x:v>
      </x:c>
      <x:c r="E188" s="26" t="str">
        <x:v>Remove the AI use, hazardous function or dependency, or use a safer alternative.</x:v>
      </x:c>
      <x:c r="F188" s="26" t="str">
        <x:v>Control class</x:v>
      </x:c>
      <x:c r="G188" s="26" t="str">
        <x:v>Use when risk can be eliminated by not using or narrowing AI.</x:v>
      </x:c>
      <x:c r="H188" s="26" t="str">
        <x:v>Not merely a disclaimer.</x:v>
      </x:c>
      <x:c r="I188" s="26" t="str"/>
      <x:c r="J188" s="26" t="str"/>
      <x:c r="K188" s="26" t="str">
        <x:v>A control may serve preventive, detective, corrective and/or compensating functions.</x:v>
      </x:c>
      <x:c r="L188" s="26" t="str"/>
      <x:c r="M188" s="26" t="str"/>
      <x:c r="N188" s="26" t="str">
        <x:v>A01–A09</x:v>
      </x:c>
      <x:c r="O188" s="26" t="str">
        <x:v>B01–B14</x:v>
      </x:c>
      <x:c r="P188" s="26" t="str">
        <x:v>Assign owner, function, lifecycle timing, induced risks, acceptance criterion and stop/escalation threshold.</x:v>
      </x:c>
      <x:c r="Q188" s="26" t="str">
        <x:v>Implementation artifact, test/evaluation result, monitoring indicator and residual-risk record.</x:v>
      </x:c>
      <x:c r="R188" s="26" t="str">
        <x:v>Conceptual codebook entry</x:v>
      </x:c>
      <x:c r="S188" s="26" t="str">
        <x:v>1.2.1</x:v>
      </x:c>
    </x:row>
    <x:row r="189" ht="26.399999618530273" hidden="0" customHeight="1">
      <x:c r="A189" s="26" t="str">
        <x:v>G02</x:v>
      </x:c>
      <x:c r="B189" s="26" t="str">
        <x:v>G — Control and evidence</x:v>
      </x:c>
      <x:c r="C189" s="26" t="str">
        <x:v>G</x:v>
      </x:c>
      <x:c r="D189" s="26" t="str">
        <x:v>Inherently safer design</x:v>
      </x:c>
      <x:c r="E189" s="26" t="str">
        <x:v>Design objectives, architecture and behavior to prevent hazards rather than rely on downstream warnings.</x:v>
      </x:c>
      <x:c r="F189" s="26" t="str">
        <x:v>Control class</x:v>
      </x:c>
      <x:c r="G189" s="26" t="str">
        <x:v>Include constrained scope, safe defaults and simplified function.</x:v>
      </x:c>
      <x:c r="H189" s="26" t="str">
        <x:v>Not a compensating human review alone.</x:v>
      </x:c>
      <x:c r="I189" s="26" t="str"/>
      <x:c r="J189" s="26" t="str"/>
      <x:c r="K189" s="26" t="str">
        <x:v>A control may serve preventive, detective, corrective and/or compensating functions.</x:v>
      </x:c>
      <x:c r="L189" s="26" t="str"/>
      <x:c r="M189" s="26" t="str"/>
      <x:c r="N189" s="26" t="str">
        <x:v>A01–A09</x:v>
      </x:c>
      <x:c r="O189" s="26" t="str">
        <x:v>B01–B14</x:v>
      </x:c>
      <x:c r="P189" s="26" t="str">
        <x:v>Assign owner, function, lifecycle timing, induced risks, acceptance criterion and stop/escalation threshold.</x:v>
      </x:c>
      <x:c r="Q189" s="26" t="str">
        <x:v>Implementation artifact, test/evaluation result, monitoring indicator and residual-risk record.</x:v>
      </x:c>
      <x:c r="R189" s="26" t="str">
        <x:v>Conceptual codebook entry</x:v>
      </x:c>
      <x:c r="S189" s="26" t="str">
        <x:v>1.2.1</x:v>
      </x:c>
    </x:row>
    <x:row r="190" ht="26.399999618530273" hidden="0" customHeight="1">
      <x:c r="A190" s="26" t="str">
        <x:v>G03</x:v>
      </x:c>
      <x:c r="B190" s="26" t="str">
        <x:v>G — Control and evidence</x:v>
      </x:c>
      <x:c r="C190" s="26" t="str">
        <x:v>G</x:v>
      </x:c>
      <x:c r="D190" s="26" t="str">
        <x:v>Technical safeguards</x:v>
      </x:c>
      <x:c r="E190" s="26" t="str">
        <x:v>Protective functions preventing or limiting unsafe outputs/actions.</x:v>
      </x:c>
      <x:c r="F190" s="26" t="str">
        <x:v>Control class</x:v>
      </x:c>
      <x:c r="G190" s="26" t="str">
        <x:v>Include guardrails, safety monitors, redundancy and safe states.</x:v>
      </x:c>
      <x:c r="H190" s="26" t="str">
        <x:v>Specify assumptions and bypass risk.</x:v>
      </x:c>
      <x:c r="I190" s="26" t="str"/>
      <x:c r="J190" s="26" t="str"/>
      <x:c r="K190" s="26" t="str">
        <x:v>A control may serve preventive, detective, corrective and/or compensating functions.</x:v>
      </x:c>
      <x:c r="L190" s="26" t="str"/>
      <x:c r="M190" s="26" t="str"/>
      <x:c r="N190" s="26" t="str">
        <x:v>A01–A09</x:v>
      </x:c>
      <x:c r="O190" s="26" t="str">
        <x:v>B01–B14</x:v>
      </x:c>
      <x:c r="P190" s="26" t="str">
        <x:v>Assign owner, function, lifecycle timing, induced risks, acceptance criterion and stop/escalation threshold.</x:v>
      </x:c>
      <x:c r="Q190" s="26" t="str">
        <x:v>Implementation artifact, test/evaluation result, monitoring indicator and residual-risk record.</x:v>
      </x:c>
      <x:c r="R190" s="26" t="str">
        <x:v>Conceptual codebook entry</x:v>
      </x:c>
      <x:c r="S190" s="26" t="str">
        <x:v>1.2.1</x:v>
      </x:c>
    </x:row>
    <x:row r="191" ht="26.399999618530273" hidden="0" customHeight="1">
      <x:c r="A191" s="26" t="str">
        <x:v>G04</x:v>
      </x:c>
      <x:c r="B191" s="26" t="str">
        <x:v>G — Control and evidence</x:v>
      </x:c>
      <x:c r="C191" s="26" t="str">
        <x:v>G</x:v>
      </x:c>
      <x:c r="D191" s="26" t="str">
        <x:v>Access control and least privilege</x:v>
      </x:c>
      <x:c r="E191" s="26" t="str">
        <x:v>Limit identities, tools, data, permissions, network access and duration.</x:v>
      </x:c>
      <x:c r="F191" s="26" t="str">
        <x:v>Control class</x:v>
      </x:c>
      <x:c r="G191" s="26" t="str">
        <x:v>Include agent/tool authorization and secrets isolation.</x:v>
      </x:c>
      <x:c r="H191" s="26" t="str">
        <x:v>Not just written policy.</x:v>
      </x:c>
      <x:c r="I191" s="26" t="str"/>
      <x:c r="J191" s="26" t="str"/>
      <x:c r="K191" s="26" t="str">
        <x:v>A control may serve preventive, detective, corrective and/or compensating functions.</x:v>
      </x:c>
      <x:c r="L191" s="26" t="str"/>
      <x:c r="M191" s="26" t="str"/>
      <x:c r="N191" s="26" t="str">
        <x:v>A01–A09</x:v>
      </x:c>
      <x:c r="O191" s="26" t="str">
        <x:v>B01–B14</x:v>
      </x:c>
      <x:c r="P191" s="26" t="str">
        <x:v>Assign owner, function, lifecycle timing, induced risks, acceptance criterion and stop/escalation threshold.</x:v>
      </x:c>
      <x:c r="Q191" s="26" t="str">
        <x:v>Implementation artifact, test/evaluation result, monitoring indicator and residual-risk record.</x:v>
      </x:c>
      <x:c r="R191" s="26" t="str">
        <x:v>Conceptual codebook entry</x:v>
      </x:c>
      <x:c r="S191" s="26" t="str">
        <x:v>1.2.1</x:v>
      </x:c>
    </x:row>
    <x:row r="192" ht="26.399999618530273" hidden="0" customHeight="1">
      <x:c r="A192" s="26" t="str">
        <x:v>G05</x:v>
      </x:c>
      <x:c r="B192" s="26" t="str">
        <x:v>G — Control and evidence</x:v>
      </x:c>
      <x:c r="C192" s="26" t="str">
        <x:v>G</x:v>
      </x:c>
      <x:c r="D192" s="26" t="str">
        <x:v>Runtime monitoring and detection</x:v>
      </x:c>
      <x:c r="E192" s="26" t="str">
        <x:v>Observe behavior, drift, attacks, resources, exposure and anomalies during operation.</x:v>
      </x:c>
      <x:c r="F192" s="26" t="str">
        <x:v>Control class</x:v>
      </x:c>
      <x:c r="G192" s="26" t="str">
        <x:v>Include tripwires and automated alerts.</x:v>
      </x:c>
      <x:c r="H192" s="26" t="str">
        <x:v>Requires response path.</x:v>
      </x:c>
      <x:c r="I192" s="26" t="str"/>
      <x:c r="J192" s="26" t="str"/>
      <x:c r="K192" s="26" t="str">
        <x:v>A control may serve preventive, detective, corrective and/or compensating functions.</x:v>
      </x:c>
      <x:c r="L192" s="26" t="str"/>
      <x:c r="M192" s="26" t="str"/>
      <x:c r="N192" s="26" t="str">
        <x:v>A01–A09</x:v>
      </x:c>
      <x:c r="O192" s="26" t="str">
        <x:v>B01–B14</x:v>
      </x:c>
      <x:c r="P192" s="26" t="str">
        <x:v>Assign owner, function, lifecycle timing, induced risks, acceptance criterion and stop/escalation threshold.</x:v>
      </x:c>
      <x:c r="Q192" s="26" t="str">
        <x:v>Implementation artifact, test/evaluation result, monitoring indicator and residual-risk record.</x:v>
      </x:c>
      <x:c r="R192" s="26" t="str">
        <x:v>Conceptual codebook entry</x:v>
      </x:c>
      <x:c r="S192" s="26" t="str">
        <x:v>1.2.1</x:v>
      </x:c>
    </x:row>
    <x:row r="193" ht="26.399999618530273" hidden="0" customHeight="1">
      <x:c r="A193" s="26" t="str">
        <x:v>G06</x:v>
      </x:c>
      <x:c r="B193" s="26" t="str">
        <x:v>G — Control and evidence</x:v>
      </x:c>
      <x:c r="C193" s="26" t="str">
        <x:v>G</x:v>
      </x:c>
      <x:c r="D193" s="26" t="str">
        <x:v>Human review, intervention and override</x:v>
      </x:c>
      <x:c r="E193" s="26" t="str">
        <x:v>Provide competent, informed and authorized human review/intervention.</x:v>
      </x:c>
      <x:c r="F193" s="26" t="str">
        <x:v>Control class</x:v>
      </x:c>
      <x:c r="G193" s="26" t="str">
        <x:v>Include approval gates and appeal review.</x:v>
      </x:c>
      <x:c r="H193" s="26" t="str">
        <x:v>Not nominal human presence.</x:v>
      </x:c>
      <x:c r="I193" s="26" t="str"/>
      <x:c r="J193" s="26" t="str"/>
      <x:c r="K193" s="26" t="str">
        <x:v>A control may serve preventive, detective, corrective and/or compensating functions.</x:v>
      </x:c>
      <x:c r="L193" s="26" t="str"/>
      <x:c r="M193" s="26" t="str"/>
      <x:c r="N193" s="26" t="str">
        <x:v>A01–A09</x:v>
      </x:c>
      <x:c r="O193" s="26" t="str">
        <x:v>B01–B14</x:v>
      </x:c>
      <x:c r="P193" s="26" t="str">
        <x:v>Assign owner, function, lifecycle timing, induced risks, acceptance criterion and stop/escalation threshold.</x:v>
      </x:c>
      <x:c r="Q193" s="26" t="str">
        <x:v>Implementation artifact, test/evaluation result, monitoring indicator and residual-risk record.</x:v>
      </x:c>
      <x:c r="R193" s="26" t="str">
        <x:v>Conceptual codebook entry</x:v>
      </x:c>
      <x:c r="S193" s="26" t="str">
        <x:v>1.2.1</x:v>
      </x:c>
    </x:row>
    <x:row r="194" ht="26.399999618530273" hidden="0" customHeight="1">
      <x:c r="A194" s="26" t="str">
        <x:v>G07</x:v>
      </x:c>
      <x:c r="B194" s="26" t="str">
        <x:v>G — Control and evidence</x:v>
      </x:c>
      <x:c r="C194" s="26" t="str">
        <x:v>G</x:v>
      </x:c>
      <x:c r="D194" s="26" t="str">
        <x:v>Organizational governance and process controls</x:v>
      </x:c>
      <x:c r="E194" s="26" t="str">
        <x:v>Policies, roles, safety culture, procurement, change and accountability processes.</x:v>
      </x:c>
      <x:c r="F194" s="26" t="str">
        <x:v>Control class</x:v>
      </x:c>
      <x:c r="G194" s="26" t="str">
        <x:v>Include independent challenge and escalation.</x:v>
      </x:c>
      <x:c r="H194" s="26" t="str">
        <x:v>Process existence does not prove effectiveness.</x:v>
      </x:c>
      <x:c r="I194" s="26" t="str"/>
      <x:c r="J194" s="26" t="str"/>
      <x:c r="K194" s="26" t="str">
        <x:v>A control may serve preventive, detective, corrective and/or compensating functions.</x:v>
      </x:c>
      <x:c r="L194" s="26" t="str"/>
      <x:c r="M194" s="26" t="str"/>
      <x:c r="N194" s="26" t="str">
        <x:v>A01–A09</x:v>
      </x:c>
      <x:c r="O194" s="26" t="str">
        <x:v>B01–B14</x:v>
      </x:c>
      <x:c r="P194" s="26" t="str">
        <x:v>Assign owner, function, lifecycle timing, induced risks, acceptance criterion and stop/escalation threshold.</x:v>
      </x:c>
      <x:c r="Q194" s="26" t="str">
        <x:v>Implementation artifact, test/evaluation result, monitoring indicator and residual-risk record.</x:v>
      </x:c>
      <x:c r="R194" s="26" t="str">
        <x:v>Conceptual codebook entry</x:v>
      </x:c>
      <x:c r="S194" s="26" t="str">
        <x:v>1.2.1</x:v>
      </x:c>
    </x:row>
    <x:row r="195" ht="26.399999618530273" hidden="0" customHeight="1">
      <x:c r="A195" s="26" t="str">
        <x:v>G08</x:v>
      </x:c>
      <x:c r="B195" s="26" t="str">
        <x:v>G — Control and evidence</x:v>
      </x:c>
      <x:c r="C195" s="26" t="str">
        <x:v>G</x:v>
      </x:c>
      <x:c r="D195" s="26" t="str">
        <x:v>Training and competence</x:v>
      </x:c>
      <x:c r="E195" s="26" t="str">
        <x:v>Ensure relevant technical, domain, human-factors, legal and operational competence.</x:v>
      </x:c>
      <x:c r="F195" s="26" t="str">
        <x:v>Control class</x:v>
      </x:c>
      <x:c r="G195" s="26" t="str">
        <x:v>Include skill maintenance and exercises.</x:v>
      </x:c>
      <x:c r="H195" s="26" t="str">
        <x:v>Not one-time generic awareness training.</x:v>
      </x:c>
      <x:c r="I195" s="26" t="str"/>
      <x:c r="J195" s="26" t="str"/>
      <x:c r="K195" s="26" t="str">
        <x:v>A control may serve preventive, detective, corrective and/or compensating functions.</x:v>
      </x:c>
      <x:c r="L195" s="26" t="str"/>
      <x:c r="M195" s="26" t="str"/>
      <x:c r="N195" s="26" t="str">
        <x:v>A01–A09</x:v>
      </x:c>
      <x:c r="O195" s="26" t="str">
        <x:v>B01–B14</x:v>
      </x:c>
      <x:c r="P195" s="26" t="str">
        <x:v>Assign owner, function, lifecycle timing, induced risks, acceptance criterion and stop/escalation threshold.</x:v>
      </x:c>
      <x:c r="Q195" s="26" t="str">
        <x:v>Implementation artifact, test/evaluation result, monitoring indicator and residual-risk record.</x:v>
      </x:c>
      <x:c r="R195" s="26" t="str">
        <x:v>Conceptual codebook entry</x:v>
      </x:c>
      <x:c r="S195" s="26" t="str">
        <x:v>1.2.1</x:v>
      </x:c>
    </x:row>
    <x:row r="196" ht="26.399999618530273" hidden="0" customHeight="1">
      <x:c r="A196" s="26" t="str">
        <x:v>G09</x:v>
      </x:c>
      <x:c r="B196" s="26" t="str">
        <x:v>G — Control and evidence</x:v>
      </x:c>
      <x:c r="C196" s="26" t="str">
        <x:v>G</x:v>
      </x:c>
      <x:c r="D196" s="26" t="str">
        <x:v>Documentation, provenance and traceability</x:v>
      </x:c>
      <x:c r="E196" s="26" t="str">
        <x:v>Create and maintain records of purpose, data, models, versions, tests, decisions and limitations.</x:v>
      </x:c>
      <x:c r="F196" s="26" t="str">
        <x:v>Control class</x:v>
      </x:c>
      <x:c r="G196" s="26" t="str">
        <x:v>Include model/system cards and logs.</x:v>
      </x:c>
      <x:c r="H196" s="26" t="str">
        <x:v>Documentation alone is not mitigation.</x:v>
      </x:c>
      <x:c r="I196" s="26" t="str"/>
      <x:c r="J196" s="26" t="str"/>
      <x:c r="K196" s="26" t="str">
        <x:v>A control may serve preventive, detective, corrective and/or compensating functions.</x:v>
      </x:c>
      <x:c r="L196" s="26" t="str"/>
      <x:c r="M196" s="26" t="str"/>
      <x:c r="N196" s="26" t="str">
        <x:v>A01–A09</x:v>
      </x:c>
      <x:c r="O196" s="26" t="str">
        <x:v>B01–B14</x:v>
      </x:c>
      <x:c r="P196" s="26" t="str">
        <x:v>Assign owner, function, lifecycle timing, induced risks, acceptance criterion and stop/escalation threshold.</x:v>
      </x:c>
      <x:c r="Q196" s="26" t="str">
        <x:v>Implementation artifact, test/evaluation result, monitoring indicator and residual-risk record.</x:v>
      </x:c>
      <x:c r="R196" s="26" t="str">
        <x:v>Conceptual codebook entry</x:v>
      </x:c>
      <x:c r="S196" s="26" t="str">
        <x:v>1.2.1</x:v>
      </x:c>
    </x:row>
    <x:row r="197" ht="26.399999618530273" hidden="0" customHeight="1">
      <x:c r="A197" s="26" t="str">
        <x:v>G10</x:v>
      </x:c>
      <x:c r="B197" s="26" t="str">
        <x:v>G — Control and evidence</x:v>
      </x:c>
      <x:c r="C197" s="26" t="str">
        <x:v>G</x:v>
      </x:c>
      <x:c r="D197" s="26" t="str">
        <x:v>Independent assessment and audit</x:v>
      </x:c>
      <x:c r="E197" s="26" t="str">
        <x:v>Use independent or organizationally separated evaluation of claims, controls and compliance.</x:v>
      </x:c>
      <x:c r="F197" s="26" t="str">
        <x:v>Control class</x:v>
      </x:c>
      <x:c r="G197" s="26" t="str">
        <x:v>Include conformity assessment and external validation.</x:v>
      </x:c>
      <x:c r="H197" s="26" t="str">
        <x:v>Independence and scope must be stated.</x:v>
      </x:c>
      <x:c r="I197" s="26" t="str"/>
      <x:c r="J197" s="26" t="str"/>
      <x:c r="K197" s="26" t="str">
        <x:v>A control may serve preventive, detective, corrective and/or compensating functions.</x:v>
      </x:c>
      <x:c r="L197" s="26" t="str"/>
      <x:c r="M197" s="26" t="str"/>
      <x:c r="N197" s="26" t="str">
        <x:v>A01–A09</x:v>
      </x:c>
      <x:c r="O197" s="26" t="str">
        <x:v>B01–B14</x:v>
      </x:c>
      <x:c r="P197" s="26" t="str">
        <x:v>Assign owner, function, lifecycle timing, induced risks, acceptance criterion and stop/escalation threshold.</x:v>
      </x:c>
      <x:c r="Q197" s="26" t="str">
        <x:v>Implementation artifact, test/evaluation result, monitoring indicator and residual-risk record.</x:v>
      </x:c>
      <x:c r="R197" s="26" t="str">
        <x:v>Conceptual codebook entry</x:v>
      </x:c>
      <x:c r="S197" s="26" t="str">
        <x:v>1.2.1</x:v>
      </x:c>
    </x:row>
    <x:row r="198" ht="26.399999618530273" hidden="0" customHeight="1">
      <x:c r="A198" s="26" t="str">
        <x:v>G11</x:v>
      </x:c>
      <x:c r="B198" s="26" t="str">
        <x:v>G — Control and evidence</x:v>
      </x:c>
      <x:c r="C198" s="26" t="str">
        <x:v>G</x:v>
      </x:c>
      <x:c r="D198" s="26" t="str">
        <x:v>Red teaming, stress testing and fault injection</x:v>
      </x:c>
      <x:c r="E198" s="26" t="str">
        <x:v>Test adversarial, rare, extreme, integrated and degraded scenarios.</x:v>
      </x:c>
      <x:c r="F198" s="26" t="str">
        <x:v>Control class</x:v>
      </x:c>
      <x:c r="G198" s="26" t="str">
        <x:v>Include human, system and recovery tests.</x:v>
      </x:c>
      <x:c r="H198" s="26" t="str">
        <x:v>Not limited to model jailbreaks.</x:v>
      </x:c>
      <x:c r="I198" s="26" t="str"/>
      <x:c r="J198" s="26" t="str"/>
      <x:c r="K198" s="26" t="str">
        <x:v>A control may serve preventive, detective, corrective and/or compensating functions.</x:v>
      </x:c>
      <x:c r="L198" s="26" t="str"/>
      <x:c r="M198" s="26" t="str"/>
      <x:c r="N198" s="26" t="str">
        <x:v>A01–A09</x:v>
      </x:c>
      <x:c r="O198" s="26" t="str">
        <x:v>B01–B14</x:v>
      </x:c>
      <x:c r="P198" s="26" t="str">
        <x:v>Assign owner, function, lifecycle timing, induced risks, acceptance criterion and stop/escalation threshold.</x:v>
      </x:c>
      <x:c r="Q198" s="26" t="str">
        <x:v>Implementation artifact, test/evaluation result, monitoring indicator and residual-risk record.</x:v>
      </x:c>
      <x:c r="R198" s="26" t="str">
        <x:v>Conceptual codebook entry</x:v>
      </x:c>
      <x:c r="S198" s="26" t="str">
        <x:v>1.2.1</x:v>
      </x:c>
    </x:row>
    <x:row r="199" ht="26.399999618530273" hidden="0" customHeight="1">
      <x:c r="A199" s="26" t="str">
        <x:v>G12</x:v>
      </x:c>
      <x:c r="B199" s="26" t="str">
        <x:v>G — Control and evidence</x:v>
      </x:c>
      <x:c r="C199" s="26" t="str">
        <x:v>G</x:v>
      </x:c>
      <x:c r="D199" s="26" t="str">
        <x:v>Safety or assurance case</x:v>
      </x:c>
      <x:c r="E199" s="26" t="str">
        <x:v>Structured claims–arguments–evidence justification with assumptions and defeaters.</x:v>
      </x:c>
      <x:c r="F199" s="26" t="str">
        <x:v>Control class</x:v>
      </x:c>
      <x:c r="G199" s="26" t="str">
        <x:v>Include GSN or equivalent.</x:v>
      </x:c>
      <x:c r="H199" s="26" t="str">
        <x:v>Not a narrative confidence statement.</x:v>
      </x:c>
      <x:c r="I199" s="26" t="str"/>
      <x:c r="J199" s="26" t="str"/>
      <x:c r="K199" s="26" t="str">
        <x:v>A control may serve preventive, detective, corrective and/or compensating functions.</x:v>
      </x:c>
      <x:c r="L199" s="26" t="str"/>
      <x:c r="M199" s="26" t="str"/>
      <x:c r="N199" s="26" t="str">
        <x:v>A01–A09</x:v>
      </x:c>
      <x:c r="O199" s="26" t="str">
        <x:v>B01–B14</x:v>
      </x:c>
      <x:c r="P199" s="26" t="str">
        <x:v>Assign owner, function, lifecycle timing, induced risks, acceptance criterion and stop/escalation threshold.</x:v>
      </x:c>
      <x:c r="Q199" s="26" t="str">
        <x:v>Implementation artifact, test/evaluation result, monitoring indicator and residual-risk record.</x:v>
      </x:c>
      <x:c r="R199" s="26" t="str">
        <x:v>Conceptual codebook entry</x:v>
      </x:c>
      <x:c r="S199" s="26" t="str">
        <x:v>1.2.1</x:v>
      </x:c>
    </x:row>
    <x:row r="200" ht="26.399999618530273" hidden="0" customHeight="1">
      <x:c r="A200" s="26" t="str">
        <x:v>G13</x:v>
      </x:c>
      <x:c r="B200" s="26" t="str">
        <x:v>G — Control and evidence</x:v>
      </x:c>
      <x:c r="C200" s="26" t="str">
        <x:v>G</x:v>
      </x:c>
      <x:c r="D200" s="26" t="str">
        <x:v>Post-market monitoring</x:v>
      </x:c>
      <x:c r="E200" s="26" t="str">
        <x:v>Collect and analyze operational performance, incidents, complaints, drift and changes.</x:v>
      </x:c>
      <x:c r="F200" s="26" t="str">
        <x:v>Control class</x:v>
      </x:c>
      <x:c r="G200" s="26" t="str">
        <x:v>Include external signals and near misses.</x:v>
      </x:c>
      <x:c r="H200" s="26" t="str">
        <x:v>Not passive availability of telemetry.</x:v>
      </x:c>
      <x:c r="I200" s="26" t="str"/>
      <x:c r="J200" s="26" t="str"/>
      <x:c r="K200" s="26" t="str">
        <x:v>A control may serve preventive, detective, corrective and/or compensating functions.</x:v>
      </x:c>
      <x:c r="L200" s="26" t="str"/>
      <x:c r="M200" s="26" t="str"/>
      <x:c r="N200" s="26" t="str">
        <x:v>A01–A09</x:v>
      </x:c>
      <x:c r="O200" s="26" t="str">
        <x:v>B01–B14</x:v>
      </x:c>
      <x:c r="P200" s="26" t="str">
        <x:v>Assign owner, function, lifecycle timing, induced risks, acceptance criterion and stop/escalation threshold.</x:v>
      </x:c>
      <x:c r="Q200" s="26" t="str">
        <x:v>Implementation artifact, test/evaluation result, monitoring indicator and residual-risk record.</x:v>
      </x:c>
      <x:c r="R200" s="26" t="str">
        <x:v>Conceptual codebook entry</x:v>
      </x:c>
      <x:c r="S200" s="26" t="str">
        <x:v>1.2.1</x:v>
      </x:c>
    </x:row>
    <x:row r="201" ht="26.399999618530273" hidden="0" customHeight="1">
      <x:c r="A201" s="26" t="str">
        <x:v>G14</x:v>
      </x:c>
      <x:c r="B201" s="26" t="str">
        <x:v>G — Control and evidence</x:v>
      </x:c>
      <x:c r="C201" s="26" t="str">
        <x:v>G</x:v>
      </x:c>
      <x:c r="D201" s="26" t="str">
        <x:v>Incident reporting and investigation</x:v>
      </x:c>
      <x:c r="E201" s="26" t="str">
        <x:v>Detect, disclose, investigate, preserve evidence, notify and learn from incidents.</x:v>
      </x:c>
      <x:c r="F201" s="26" t="str">
        <x:v>Control class</x:v>
      </x:c>
      <x:c r="G201" s="26" t="str">
        <x:v>Include regulator and supply-chain communication.</x:v>
      </x:c>
      <x:c r="H201" s="26" t="str">
        <x:v>Status/allegation must be preserved.</x:v>
      </x:c>
      <x:c r="I201" s="26" t="str"/>
      <x:c r="J201" s="26" t="str"/>
      <x:c r="K201" s="26" t="str">
        <x:v>A control may serve preventive, detective, corrective and/or compensating functions.</x:v>
      </x:c>
      <x:c r="L201" s="26" t="str"/>
      <x:c r="M201" s="26" t="str"/>
      <x:c r="N201" s="26" t="str">
        <x:v>A01–A09</x:v>
      </x:c>
      <x:c r="O201" s="26" t="str">
        <x:v>B01–B14</x:v>
      </x:c>
      <x:c r="P201" s="26" t="str">
        <x:v>Assign owner, function, lifecycle timing, induced risks, acceptance criterion and stop/escalation threshold.</x:v>
      </x:c>
      <x:c r="Q201" s="26" t="str">
        <x:v>Implementation artifact, test/evaluation result, monitoring indicator and residual-risk record.</x:v>
      </x:c>
      <x:c r="R201" s="26" t="str">
        <x:v>Conceptual codebook entry</x:v>
      </x:c>
      <x:c r="S201" s="26" t="str">
        <x:v>1.2.1</x:v>
      </x:c>
    </x:row>
    <x:row r="202" ht="26.399999618530273" hidden="0" customHeight="1">
      <x:c r="A202" s="26" t="str">
        <x:v>G15</x:v>
      </x:c>
      <x:c r="B202" s="26" t="str">
        <x:v>G — Control and evidence</x:v>
      </x:c>
      <x:c r="C202" s="26" t="str">
        <x:v>G</x:v>
      </x:c>
      <x:c r="D202" s="26" t="str">
        <x:v>Rollback, recall, shutdown or decommissioning</x:v>
      </x:c>
      <x:c r="E202" s="26" t="str">
        <x:v>Revert, disable, withdraw or retire unsafe systems/components and revoke access.</x:v>
      </x:c>
      <x:c r="F202" s="26" t="str">
        <x:v>Control class</x:v>
      </x:c>
      <x:c r="G202" s="26" t="str">
        <x:v>Include tested recovery and data handling.</x:v>
      </x:c>
      <x:c r="H202" s="26" t="str">
        <x:v>Not assumed feasible without prior design.</x:v>
      </x:c>
      <x:c r="I202" s="26" t="str"/>
      <x:c r="J202" s="26" t="str"/>
      <x:c r="K202" s="26" t="str">
        <x:v>A control may serve preventive, detective, corrective and/or compensating functions.</x:v>
      </x:c>
      <x:c r="L202" s="26" t="str"/>
      <x:c r="M202" s="26" t="str"/>
      <x:c r="N202" s="26" t="str">
        <x:v>A01–A09</x:v>
      </x:c>
      <x:c r="O202" s="26" t="str">
        <x:v>B01–B14</x:v>
      </x:c>
      <x:c r="P202" s="26" t="str">
        <x:v>Assign owner, function, lifecycle timing, induced risks, acceptance criterion and stop/escalation threshold.</x:v>
      </x:c>
      <x:c r="Q202" s="26" t="str">
        <x:v>Implementation artifact, test/evaluation result, monitoring indicator and residual-risk record.</x:v>
      </x:c>
      <x:c r="R202" s="26" t="str">
        <x:v>Conceptual codebook entry</x:v>
      </x:c>
      <x:c r="S202" s="26" t="str">
        <x:v>1.2.1</x:v>
      </x:c>
    </x:row>
    <x:row r="203" ht="15" hidden="0" customHeight="1">
      <x:c r="A203" s="26" t="str">
        <x:v>G-F01</x:v>
      </x:c>
      <x:c r="B203" s="26" t="str">
        <x:v>G — Control function</x:v>
      </x:c>
      <x:c r="C203" s="26" t="str">
        <x:v>G-F</x:v>
      </x:c>
      <x:c r="D203" s="26" t="str">
        <x:v>Preventive</x:v>
      </x:c>
      <x:c r="E203" s="26" t="str">
        <x:v>Control seeks to prevent source activation, vulnerability creation or exposure.</x:v>
      </x:c>
      <x:c r="F203" s="26" t="str">
        <x:v>Control-function tag</x:v>
      </x:c>
      <x:c r="G203" s="26" t="str">
        <x:v>Apply to each control where supported.</x:v>
      </x:c>
      <x:c r="H203" s="26" t="str">
        <x:v>Do not use as a standalone control category.</x:v>
      </x:c>
      <x:c r="I203" s="26" t="str"/>
      <x:c r="J203" s="26" t="str"/>
      <x:c r="K203" s="26" t="str">
        <x:v>One control can have multiple functions.</x:v>
      </x:c>
      <x:c r="L203" s="26" t="str"/>
      <x:c r="M203" s="26" t="str"/>
      <x:c r="N203" s="26" t="str">
        <x:v>A01–A09</x:v>
      </x:c>
      <x:c r="O203" s="26" t="str">
        <x:v>B01–B14</x:v>
      </x:c>
      <x:c r="P203" s="26" t="str">
        <x:v>Use to structure the Risk-Control-Evidence matrix.</x:v>
      </x:c>
      <x:c r="Q203" s="26" t="str">
        <x:v>Test demonstrating the claimed function.</x:v>
      </x:c>
      <x:c r="R203" s="26" t="str">
        <x:v>Conceptual codebook entry</x:v>
      </x:c>
      <x:c r="S203" s="26" t="str">
        <x:v>1.2.1</x:v>
      </x:c>
    </x:row>
    <x:row r="204" ht="26.399999618530273" hidden="0" customHeight="1">
      <x:c r="A204" s="26" t="str">
        <x:v>G-F02</x:v>
      </x:c>
      <x:c r="B204" s="26" t="str">
        <x:v>G — Control function</x:v>
      </x:c>
      <x:c r="C204" s="26" t="str">
        <x:v>G-F</x:v>
      </x:c>
      <x:c r="D204" s="26" t="str">
        <x:v>Detective</x:v>
      </x:c>
      <x:c r="E204" s="26" t="str">
        <x:v>Control seeks to identify source activation, failure, exposure or control degradation.</x:v>
      </x:c>
      <x:c r="F204" s="26" t="str">
        <x:v>Control-function tag</x:v>
      </x:c>
      <x:c r="G204" s="26" t="str">
        <x:v>Apply to each control where supported.</x:v>
      </x:c>
      <x:c r="H204" s="26" t="str">
        <x:v>Do not use as a standalone control category.</x:v>
      </x:c>
      <x:c r="I204" s="26" t="str"/>
      <x:c r="J204" s="26" t="str"/>
      <x:c r="K204" s="26" t="str">
        <x:v>One control can have multiple functions.</x:v>
      </x:c>
      <x:c r="L204" s="26" t="str"/>
      <x:c r="M204" s="26" t="str"/>
      <x:c r="N204" s="26" t="str">
        <x:v>A01–A09</x:v>
      </x:c>
      <x:c r="O204" s="26" t="str">
        <x:v>B01–B14</x:v>
      </x:c>
      <x:c r="P204" s="26" t="str">
        <x:v>Use to structure the Risk-Control-Evidence matrix.</x:v>
      </x:c>
      <x:c r="Q204" s="26" t="str">
        <x:v>Test demonstrating the claimed function.</x:v>
      </x:c>
      <x:c r="R204" s="26" t="str">
        <x:v>Conceptual codebook entry</x:v>
      </x:c>
      <x:c r="S204" s="26" t="str">
        <x:v>1.2.1</x:v>
      </x:c>
    </x:row>
    <x:row r="205" ht="26.399999618530273" hidden="0" customHeight="1">
      <x:c r="A205" s="26" t="str">
        <x:v>G-F03</x:v>
      </x:c>
      <x:c r="B205" s="26" t="str">
        <x:v>G — Control function</x:v>
      </x:c>
      <x:c r="C205" s="26" t="str">
        <x:v>G-F</x:v>
      </x:c>
      <x:c r="D205" s="26" t="str">
        <x:v>Corrective</x:v>
      </x:c>
      <x:c r="E205" s="26" t="str">
        <x:v>Control seeks to contain, recover, repair or remove harmful conditions after detection.</x:v>
      </x:c>
      <x:c r="F205" s="26" t="str">
        <x:v>Control-function tag</x:v>
      </x:c>
      <x:c r="G205" s="26" t="str">
        <x:v>Apply to each control where supported.</x:v>
      </x:c>
      <x:c r="H205" s="26" t="str">
        <x:v>Do not use as a standalone control category.</x:v>
      </x:c>
      <x:c r="I205" s="26" t="str"/>
      <x:c r="J205" s="26" t="str"/>
      <x:c r="K205" s="26" t="str">
        <x:v>One control can have multiple functions.</x:v>
      </x:c>
      <x:c r="L205" s="26" t="str"/>
      <x:c r="M205" s="26" t="str"/>
      <x:c r="N205" s="26" t="str">
        <x:v>A01–A09</x:v>
      </x:c>
      <x:c r="O205" s="26" t="str">
        <x:v>B01–B14</x:v>
      </x:c>
      <x:c r="P205" s="26" t="str">
        <x:v>Use to structure the Risk-Control-Evidence matrix.</x:v>
      </x:c>
      <x:c r="Q205" s="26" t="str">
        <x:v>Test demonstrating the claimed function.</x:v>
      </x:c>
      <x:c r="R205" s="26" t="str">
        <x:v>Conceptual codebook entry</x:v>
      </x:c>
      <x:c r="S205" s="26" t="str">
        <x:v>1.2.1</x:v>
      </x:c>
    </x:row>
    <x:row r="206" ht="26.399999618530273" hidden="0" customHeight="1">
      <x:c r="A206" s="26" t="str">
        <x:v>G-F04</x:v>
      </x:c>
      <x:c r="B206" s="26" t="str">
        <x:v>G — Control function</x:v>
      </x:c>
      <x:c r="C206" s="26" t="str">
        <x:v>G-F</x:v>
      </x:c>
      <x:c r="D206" s="26" t="str">
        <x:v>Compensating</x:v>
      </x:c>
      <x:c r="E206" s="26" t="str">
        <x:v>Alternative control used when preferred inherent/technical control is unavailable or insufficient.</x:v>
      </x:c>
      <x:c r="F206" s="26" t="str">
        <x:v>Control-function tag</x:v>
      </x:c>
      <x:c r="G206" s="26" t="str">
        <x:v>Apply to each control where supported.</x:v>
      </x:c>
      <x:c r="H206" s="26" t="str">
        <x:v>Do not use as a standalone control category.</x:v>
      </x:c>
      <x:c r="I206" s="26" t="str"/>
      <x:c r="J206" s="26" t="str"/>
      <x:c r="K206" s="26" t="str">
        <x:v>One control can have multiple functions.</x:v>
      </x:c>
      <x:c r="L206" s="26" t="str"/>
      <x:c r="M206" s="26" t="str"/>
      <x:c r="N206" s="26" t="str">
        <x:v>A01–A09</x:v>
      </x:c>
      <x:c r="O206" s="26" t="str">
        <x:v>B01–B14</x:v>
      </x:c>
      <x:c r="P206" s="26" t="str">
        <x:v>Use to structure the Risk-Control-Evidence matrix.</x:v>
      </x:c>
      <x:c r="Q206" s="26" t="str">
        <x:v>Test demonstrating the claimed function.</x:v>
      </x:c>
      <x:c r="R206" s="26" t="str">
        <x:v>Conceptual codebook entry</x:v>
      </x:c>
      <x:c r="S206" s="26" t="str">
        <x:v>1.2.1</x:v>
      </x:c>
    </x:row>
    <x:row r="207" ht="26.399999618530273" hidden="0" customHeight="1">
      <x:c r="A207" s="26" t="str">
        <x:v>H01</x:v>
      </x:c>
      <x:c r="B207" s="26" t="str">
        <x:v>H — Evidence, uncertainty and version</x:v>
      </x:c>
      <x:c r="C207" s="26" t="str">
        <x:v>H</x:v>
      </x:c>
      <x:c r="D207" s="26" t="str">
        <x:v>Evidence source type</x:v>
      </x:c>
      <x:c r="E207" s="26" t="str">
        <x:v>Classify peer-reviewed research, preprint, official investigation, judgment, law, standard, institutional report, practitioner source or journalism.</x:v>
      </x:c>
      <x:c r="F207" s="26" t="str">
        <x:v>Evidence/uncertainty facet</x:v>
      </x:c>
      <x:c r="G207" s="26" t="str">
        <x:v>Use to avoid treating heterogeneous sources as equivalent.</x:v>
      </x:c>
      <x:c r="H207" s="26" t="str">
        <x:v>Do not use authority alone as quality score.</x:v>
      </x:c>
      <x:c r="I207" s="26" t="str"/>
      <x:c r="J207" s="26" t="str"/>
      <x:c r="K207" s="26" t="str">
        <x:v>Applies to every material claim, mapping and control.</x:v>
      </x:c>
      <x:c r="L207" s="26" t="str"/>
      <x:c r="M207" s="26" t="str"/>
      <x:c r="N207" s="26" t="str">
        <x:v>A01–A09</x:v>
      </x:c>
      <x:c r="O207" s="26" t="str">
        <x:v>B01–B14</x:v>
      </x:c>
      <x:c r="P207" s="26" t="str">
        <x:v>Determines assurance confidence, revalidation cadence and disclosure.</x:v>
      </x:c>
      <x:c r="Q207" s="26" t="str">
        <x:v>Field itself records the evidence status and its basis.</x:v>
      </x:c>
      <x:c r="R207" s="26" t="str">
        <x:v>Conceptual codebook entry</x:v>
      </x:c>
      <x:c r="S207" s="26" t="str">
        <x:v>1.2.1</x:v>
      </x:c>
    </x:row>
    <x:row r="208" ht="26.399999618530273" hidden="0" customHeight="1">
      <x:c r="A208" s="26" t="str">
        <x:v>H02</x:v>
      </x:c>
      <x:c r="B208" s="26" t="str">
        <x:v>H — Evidence, uncertainty and version</x:v>
      </x:c>
      <x:c r="C208" s="26" t="str">
        <x:v>H</x:v>
      </x:c>
      <x:c r="D208" s="26" t="str">
        <x:v>Methodological quality</x:v>
      </x:c>
      <x:c r="E208" s="26" t="str">
        <x:v>Assess design, sample, validity, transparency, reproducibility and source-type-specific rigor.</x:v>
      </x:c>
      <x:c r="F208" s="26" t="str">
        <x:v>Evidence/uncertainty facet</x:v>
      </x:c>
      <x:c r="G208" s="26" t="str">
        <x:v>Use type-specific appraisal.</x:v>
      </x:c>
      <x:c r="H208" s="26" t="str">
        <x:v>No single universal score.</x:v>
      </x:c>
      <x:c r="I208" s="26" t="str"/>
      <x:c r="J208" s="26" t="str"/>
      <x:c r="K208" s="26" t="str">
        <x:v>Applies to every material claim, mapping and control.</x:v>
      </x:c>
      <x:c r="L208" s="26" t="str"/>
      <x:c r="M208" s="26" t="str"/>
      <x:c r="N208" s="26" t="str">
        <x:v>A01–A09</x:v>
      </x:c>
      <x:c r="O208" s="26" t="str">
        <x:v>B01–B14</x:v>
      </x:c>
      <x:c r="P208" s="26" t="str">
        <x:v>Determines assurance confidence, revalidation cadence and disclosure.</x:v>
      </x:c>
      <x:c r="Q208" s="26" t="str">
        <x:v>Field itself records the evidence status and its basis.</x:v>
      </x:c>
      <x:c r="R208" s="26" t="str">
        <x:v>Conceptual codebook entry</x:v>
      </x:c>
      <x:c r="S208" s="26" t="str">
        <x:v>1.2.1</x:v>
      </x:c>
    </x:row>
    <x:row r="209" ht="26.399999618530273" hidden="0" customHeight="1">
      <x:c r="A209" s="26" t="str">
        <x:v>H03</x:v>
      </x:c>
      <x:c r="B209" s="26" t="str">
        <x:v>H — Evidence, uncertainty and version</x:v>
      </x:c>
      <x:c r="C209" s="26" t="str">
        <x:v>H</x:v>
      </x:c>
      <x:c r="D209" s="26" t="str">
        <x:v>Causal confidence</x:v>
      </x:c>
      <x:c r="E209" s="26" t="str">
        <x:v>Degree to which evidence supports a mechanistic/causal contribution rather than association.</x:v>
      </x:c>
      <x:c r="F209" s="26" t="str">
        <x:v>Evidence/uncertainty facet</x:v>
      </x:c>
      <x:c r="G209" s="26" t="str">
        <x:v>Use confirmed, strong, moderate, limited, contested or unknown.</x:v>
      </x:c>
      <x:c r="H209" s="26" t="str">
        <x:v>Do not infer cause from temporal sequence alone.</x:v>
      </x:c>
      <x:c r="I209" s="26" t="str"/>
      <x:c r="J209" s="26" t="str"/>
      <x:c r="K209" s="26" t="str">
        <x:v>Applies to every material claim, mapping and control.</x:v>
      </x:c>
      <x:c r="L209" s="26" t="str"/>
      <x:c r="M209" s="26" t="str"/>
      <x:c r="N209" s="26" t="str">
        <x:v>A01–A09</x:v>
      </x:c>
      <x:c r="O209" s="26" t="str">
        <x:v>B01–B14</x:v>
      </x:c>
      <x:c r="P209" s="26" t="str">
        <x:v>Determines assurance confidence, revalidation cadence and disclosure.</x:v>
      </x:c>
      <x:c r="Q209" s="26" t="str">
        <x:v>Field itself records the evidence status and its basis.</x:v>
      </x:c>
      <x:c r="R209" s="26" t="str">
        <x:v>Conceptual codebook entry</x:v>
      </x:c>
      <x:c r="S209" s="26" t="str">
        <x:v>1.2.1</x:v>
      </x:c>
    </x:row>
    <x:row r="210" ht="15" hidden="0" customHeight="1">
      <x:c r="A210" s="26" t="str">
        <x:v>H04</x:v>
      </x:c>
      <x:c r="B210" s="26" t="str">
        <x:v>H — Evidence, uncertainty and version</x:v>
      </x:c>
      <x:c r="C210" s="26" t="str">
        <x:v>H</x:v>
      </x:c>
      <x:c r="D210" s="26" t="str">
        <x:v>Uncertainty and confidence</x:v>
      </x:c>
      <x:c r="E210" s="26" t="str">
        <x:v>Record epistemic/aleatory/deep uncertainty and confidence in findings or controls.</x:v>
      </x:c>
      <x:c r="F210" s="26" t="str">
        <x:v>Evidence/uncertainty facet</x:v>
      </x:c>
      <x:c r="G210" s="26" t="str">
        <x:v>Use qualitative/quantitative forms where justified.</x:v>
      </x:c>
      <x:c r="H210" s="26" t="str">
        <x:v>Do not create false precision.</x:v>
      </x:c>
      <x:c r="I210" s="26" t="str"/>
      <x:c r="J210" s="26" t="str"/>
      <x:c r="K210" s="26" t="str">
        <x:v>Applies to every material claim, mapping and control.</x:v>
      </x:c>
      <x:c r="L210" s="26" t="str"/>
      <x:c r="M210" s="26" t="str"/>
      <x:c r="N210" s="26" t="str">
        <x:v>A01–A09</x:v>
      </x:c>
      <x:c r="O210" s="26" t="str">
        <x:v>B01–B14</x:v>
      </x:c>
      <x:c r="P210" s="26" t="str">
        <x:v>Determines assurance confidence, revalidation cadence and disclosure.</x:v>
      </x:c>
      <x:c r="Q210" s="26" t="str">
        <x:v>Field itself records the evidence status and its basis.</x:v>
      </x:c>
      <x:c r="R210" s="26" t="str">
        <x:v>Conceptual codebook entry</x:v>
      </x:c>
      <x:c r="S210" s="26" t="str">
        <x:v>1.2.1</x:v>
      </x:c>
    </x:row>
    <x:row r="211" ht="26.399999618530273" hidden="0" customHeight="1">
      <x:c r="A211" s="26" t="str">
        <x:v>H05</x:v>
      </x:c>
      <x:c r="B211" s="26" t="str">
        <x:v>H — Evidence, uncertainty and version</x:v>
      </x:c>
      <x:c r="C211" s="26" t="str">
        <x:v>H</x:v>
      </x:c>
      <x:c r="D211" s="26" t="str">
        <x:v>Version and change status</x:v>
      </x:c>
      <x:c r="E211" s="26" t="str">
        <x:v>Record model, dataset, framework, law, standard and system version/date/change state.</x:v>
      </x:c>
      <x:c r="F211" s="26" t="str">
        <x:v>Evidence/uncertainty facet</x:v>
      </x:c>
      <x:c r="G211" s="26" t="str">
        <x:v>Use for living resources and updates.</x:v>
      </x:c>
      <x:c r="H211" s="26" t="str">
        <x:v>Do not merge incompatible versions.</x:v>
      </x:c>
      <x:c r="I211" s="26" t="str"/>
      <x:c r="J211" s="26" t="str"/>
      <x:c r="K211" s="26" t="str">
        <x:v>Applies to every material claim, mapping and control.</x:v>
      </x:c>
      <x:c r="L211" s="26" t="str"/>
      <x:c r="M211" s="26" t="str"/>
      <x:c r="N211" s="26" t="str">
        <x:v>A01–A09</x:v>
      </x:c>
      <x:c r="O211" s="26" t="str">
        <x:v>B01–B14</x:v>
      </x:c>
      <x:c r="P211" s="26" t="str">
        <x:v>Determines assurance confidence, revalidation cadence and disclosure.</x:v>
      </x:c>
      <x:c r="Q211" s="26" t="str">
        <x:v>Field itself records the evidence status and its basis.</x:v>
      </x:c>
      <x:c r="R211" s="26" t="str">
        <x:v>Conceptual codebook entry</x:v>
      </x:c>
      <x:c r="S211" s="26" t="str">
        <x:v>1.2.1</x:v>
      </x:c>
    </x:row>
    <x:row r="212" ht="26.399999618530273" hidden="0" customHeight="1">
      <x:c r="A212" s="26" t="str">
        <x:v>H06</x:v>
      </x:c>
      <x:c r="B212" s="26" t="str">
        <x:v>H — Evidence, uncertainty and version</x:v>
      </x:c>
      <x:c r="C212" s="26" t="str">
        <x:v>H</x:v>
      </x:c>
      <x:c r="D212" s="26" t="str">
        <x:v>Integrity, correction or retraction status</x:v>
      </x:c>
      <x:c r="E212" s="26" t="str">
        <x:v>Record corrections, retractions, expressions of concern and known integrity issues.</x:v>
      </x:c>
      <x:c r="F212" s="26" t="str">
        <x:v>Evidence/uncertainty facet</x:v>
      </x:c>
      <x:c r="G212" s="26" t="str">
        <x:v>Use before relying on central claims.</x:v>
      </x:c>
      <x:c r="H212" s="26" t="str">
        <x:v>Absence of a flag is not proof of integrity.</x:v>
      </x:c>
      <x:c r="I212" s="26" t="str"/>
      <x:c r="J212" s="26" t="str"/>
      <x:c r="K212" s="26" t="str">
        <x:v>Applies to every material claim, mapping and control.</x:v>
      </x:c>
      <x:c r="L212" s="26" t="str"/>
      <x:c r="M212" s="26" t="str"/>
      <x:c r="N212" s="26" t="str">
        <x:v>A01–A09</x:v>
      </x:c>
      <x:c r="O212" s="26" t="str">
        <x:v>B01–B14</x:v>
      </x:c>
      <x:c r="P212" s="26" t="str">
        <x:v>Determines assurance confidence, revalidation cadence and disclosure.</x:v>
      </x:c>
      <x:c r="Q212" s="26" t="str">
        <x:v>Field itself records the evidence status and its basis.</x:v>
      </x:c>
      <x:c r="R212" s="26" t="str">
        <x:v>Conceptual codebook entry</x:v>
      </x:c>
      <x:c r="S212" s="26" t="str">
        <x:v>1.2.1</x:v>
      </x:c>
    </x:row>
    <x:row r="213" ht="26.399999618530273" hidden="0" customHeight="1">
      <x:c r="A213" s="26" t="str">
        <x:v>H07</x:v>
      </x:c>
      <x:c r="B213" s="26" t="str">
        <x:v>H — Evidence, uncertainty and version</x:v>
      </x:c>
      <x:c r="C213" s="26" t="str">
        <x:v>H</x:v>
      </x:c>
      <x:c r="D213" s="26" t="str">
        <x:v>Access and verification limitation</x:v>
      </x:c>
      <x:c r="E213" s="26" t="str">
        <x:v>Record full-text, metadata-only, paywall, authentication, proprietary-data or docket limitations.</x:v>
      </x:c>
      <x:c r="F213" s="26" t="str">
        <x:v>Evidence/uncertainty facet</x:v>
      </x:c>
      <x:c r="G213" s="26" t="str">
        <x:v>Use when source content cannot be fully checked.</x:v>
      </x:c>
      <x:c r="H213" s="26" t="str">
        <x:v>Do not imply inaccessible content was reviewed.</x:v>
      </x:c>
      <x:c r="I213" s="26" t="str"/>
      <x:c r="J213" s="26" t="str"/>
      <x:c r="K213" s="26" t="str">
        <x:v>Applies to every material claim, mapping and control.</x:v>
      </x:c>
      <x:c r="L213" s="26" t="str"/>
      <x:c r="M213" s="26" t="str"/>
      <x:c r="N213" s="26" t="str">
        <x:v>A01–A09</x:v>
      </x:c>
      <x:c r="O213" s="26" t="str">
        <x:v>B01–B14</x:v>
      </x:c>
      <x:c r="P213" s="26" t="str">
        <x:v>Determines assurance confidence, revalidation cadence and disclosure.</x:v>
      </x:c>
      <x:c r="Q213" s="26" t="str">
        <x:v>Field itself records the evidence status and its basis.</x:v>
      </x:c>
      <x:c r="R213" s="26" t="str">
        <x:v>Conceptual codebook entry</x:v>
      </x:c>
      <x:c r="S213" s="26" t="str">
        <x:v>1.2.1</x:v>
      </x:c>
    </x:row>
    <x:row r="214" ht="26.399999618530273" hidden="0" customHeight="1">
      <x:c r="A214" s="26" t="str">
        <x:v>H08</x:v>
      </x:c>
      <x:c r="B214" s="26" t="str">
        <x:v>H — Evidence, uncertainty and version</x:v>
      </x:c>
      <x:c r="C214" s="26" t="str">
        <x:v>H</x:v>
      </x:c>
      <x:c r="D214" s="26" t="str">
        <x:v>Evidence maturity and decay</x:v>
      </x:c>
      <x:c r="E214" s="26" t="str">
        <x:v>Record operational experience, external validation, incident history and how quickly evidence may become stale.</x:v>
      </x:c>
      <x:c r="F214" s="26" t="str">
        <x:v>Evidence/uncertainty facet</x:v>
      </x:c>
      <x:c r="G214" s="26" t="str">
        <x:v>Use for fast-changing models/APIs and deployment contexts.</x:v>
      </x:c>
      <x:c r="H214" s="26" t="str">
        <x:v>Do not treat maturity as direct proof of safety.</x:v>
      </x:c>
      <x:c r="I214" s="26" t="str"/>
      <x:c r="J214" s="26" t="str"/>
      <x:c r="K214" s="26" t="str">
        <x:v>Applies to every material claim, mapping and control.</x:v>
      </x:c>
      <x:c r="L214" s="26" t="str"/>
      <x:c r="M214" s="26" t="str"/>
      <x:c r="N214" s="26" t="str">
        <x:v>A01–A09</x:v>
      </x:c>
      <x:c r="O214" s="26" t="str">
        <x:v>B01–B14</x:v>
      </x:c>
      <x:c r="P214" s="26" t="str">
        <x:v>Determines assurance confidence, revalidation cadence and disclosure.</x:v>
      </x:c>
      <x:c r="Q214" s="26" t="str">
        <x:v>Field itself records the evidence status and its basis.</x:v>
      </x:c>
      <x:c r="R214" s="26" t="str">
        <x:v>Conceptual codebook entry</x:v>
      </x:c>
      <x:c r="S214" s="26" t="str">
        <x:v>1.2.1</x:v>
      </x:c>
    </x:row>
    <x:row r="215" ht="26.399999618530273" hidden="0" customHeight="1">
      <x:c r="A215" s="26" t="str">
        <x:v>H-T01</x:v>
      </x:c>
      <x:c r="B215" s="26" t="str">
        <x:v>H — Evidence tier</x:v>
      </x:c>
      <x:c r="C215" s="26" t="str">
        <x:v>H-T</x:v>
      </x:c>
      <x:c r="D215" s="26" t="str">
        <x:v>Observed incident or field outcome</x:v>
      </x:c>
      <x:c r="E215" s="26" t="str">
        <x:v>Evidence from an observed deployment event, accident, enforcement or outcome.</x:v>
      </x:c>
      <x:c r="F215" s="26" t="str">
        <x:v>Evidence-tier tag</x:v>
      </x:c>
      <x:c r="G215" s="26" t="str">
        <x:v>Use to label the strongest evidence directly supporting the claim.</x:v>
      </x:c>
      <x:c r="H215" s="26" t="str">
        <x:v>Do not let a lower tier override stronger contradictory evidence without analysis.</x:v>
      </x:c>
      <x:c r="I215" s="26" t="str"/>
      <x:c r="J215" s="26" t="str"/>
      <x:c r="K215" s="26" t="str">
        <x:v>Multiple tiers may support one claim; preserve disagreement.</x:v>
      </x:c>
      <x:c r="L215" s="26" t="str"/>
      <x:c r="M215" s="26" t="str"/>
      <x:c r="N215" s="26" t="str">
        <x:v>A01–A09</x:v>
      </x:c>
      <x:c r="O215" s="26" t="str">
        <x:v>B01–B14</x:v>
      </x:c>
      <x:c r="P215" s="26" t="str">
        <x:v>Tier informs assurance confidence and precaution.</x:v>
      </x:c>
      <x:c r="Q215" s="26" t="str">
        <x:v>Citation to the underlying source and quality appraisal.</x:v>
      </x:c>
      <x:c r="R215" s="26" t="str">
        <x:v>Conceptual codebook entry</x:v>
      </x:c>
      <x:c r="S215" s="26" t="str">
        <x:v>1.2.1</x:v>
      </x:c>
    </x:row>
    <x:row r="216" ht="26.399999618530273" hidden="0" customHeight="1">
      <x:c r="A216" s="26" t="str">
        <x:v>H-T02</x:v>
      </x:c>
      <x:c r="B216" s="26" t="str">
        <x:v>H — Evidence tier</x:v>
      </x:c>
      <x:c r="C216" s="26" t="str">
        <x:v>H-T</x:v>
      </x:c>
      <x:c r="D216" s="26" t="str">
        <x:v>Field evaluation or external validation</x:v>
      </x:c>
      <x:c r="E216" s="26" t="str">
        <x:v>Empirical evaluation in operational or independent real-world context.</x:v>
      </x:c>
      <x:c r="F216" s="26" t="str">
        <x:v>Evidence-tier tag</x:v>
      </x:c>
      <x:c r="G216" s="26" t="str">
        <x:v>Use to label the strongest evidence directly supporting the claim.</x:v>
      </x:c>
      <x:c r="H216" s="26" t="str">
        <x:v>Do not let a lower tier override stronger contradictory evidence without analysis.</x:v>
      </x:c>
      <x:c r="I216" s="26" t="str"/>
      <x:c r="J216" s="26" t="str"/>
      <x:c r="K216" s="26" t="str">
        <x:v>Multiple tiers may support one claim; preserve disagreement.</x:v>
      </x:c>
      <x:c r="L216" s="26" t="str"/>
      <x:c r="M216" s="26" t="str"/>
      <x:c r="N216" s="26" t="str">
        <x:v>A01–A09</x:v>
      </x:c>
      <x:c r="O216" s="26" t="str">
        <x:v>B01–B14</x:v>
      </x:c>
      <x:c r="P216" s="26" t="str">
        <x:v>Tier informs assurance confidence and precaution.</x:v>
      </x:c>
      <x:c r="Q216" s="26" t="str">
        <x:v>Citation to the underlying source and quality appraisal.</x:v>
      </x:c>
      <x:c r="R216" s="26" t="str">
        <x:v>Conceptual codebook entry</x:v>
      </x:c>
      <x:c r="S216" s="26" t="str">
        <x:v>1.2.1</x:v>
      </x:c>
    </x:row>
    <x:row r="217" ht="26.399999618530273" hidden="0" customHeight="1">
      <x:c r="A217" s="26" t="str">
        <x:v>H-T03</x:v>
      </x:c>
      <x:c r="B217" s="26" t="str">
        <x:v>H — Evidence tier</x:v>
      </x:c>
      <x:c r="C217" s="26" t="str">
        <x:v>H-T</x:v>
      </x:c>
      <x:c r="D217" s="26" t="str">
        <x:v>Controlled experiment or benchmark</x:v>
      </x:c>
      <x:c r="E217" s="26" t="str">
        <x:v>Empirical evidence under controlled conditions.</x:v>
      </x:c>
      <x:c r="F217" s="26" t="str">
        <x:v>Evidence-tier tag</x:v>
      </x:c>
      <x:c r="G217" s="26" t="str">
        <x:v>Use to label the strongest evidence directly supporting the claim.</x:v>
      </x:c>
      <x:c r="H217" s="26" t="str">
        <x:v>Do not let a lower tier override stronger contradictory evidence without analysis.</x:v>
      </x:c>
      <x:c r="I217" s="26" t="str"/>
      <x:c r="J217" s="26" t="str"/>
      <x:c r="K217" s="26" t="str">
        <x:v>Multiple tiers may support one claim; preserve disagreement.</x:v>
      </x:c>
      <x:c r="L217" s="26" t="str"/>
      <x:c r="M217" s="26" t="str"/>
      <x:c r="N217" s="26" t="str">
        <x:v>A01–A09</x:v>
      </x:c>
      <x:c r="O217" s="26" t="str">
        <x:v>B01–B14</x:v>
      </x:c>
      <x:c r="P217" s="26" t="str">
        <x:v>Tier informs assurance confidence and precaution.</x:v>
      </x:c>
      <x:c r="Q217" s="26" t="str">
        <x:v>Citation to the underlying source and quality appraisal.</x:v>
      </x:c>
      <x:c r="R217" s="26" t="str">
        <x:v>Conceptual codebook entry</x:v>
      </x:c>
      <x:c r="S217" s="26" t="str">
        <x:v>1.2.1</x:v>
      </x:c>
    </x:row>
    <x:row r="218" ht="26.399999618530273" hidden="0" customHeight="1">
      <x:c r="A218" s="26" t="str">
        <x:v>H-T04</x:v>
      </x:c>
      <x:c r="B218" s="26" t="str">
        <x:v>H — Evidence tier</x:v>
      </x:c>
      <x:c r="C218" s="26" t="str">
        <x:v>H-T</x:v>
      </x:c>
      <x:c r="D218" s="26" t="str">
        <x:v>Systematic review or evidence synthesis</x:v>
      </x:c>
      <x:c r="E218" s="26" t="str">
        <x:v>Transparent synthesis across multiple studies or frameworks.</x:v>
      </x:c>
      <x:c r="F218" s="26" t="str">
        <x:v>Evidence-tier tag</x:v>
      </x:c>
      <x:c r="G218" s="26" t="str">
        <x:v>Use to label the strongest evidence directly supporting the claim.</x:v>
      </x:c>
      <x:c r="H218" s="26" t="str">
        <x:v>Do not let a lower tier override stronger contradictory evidence without analysis.</x:v>
      </x:c>
      <x:c r="I218" s="26" t="str"/>
      <x:c r="J218" s="26" t="str"/>
      <x:c r="K218" s="26" t="str">
        <x:v>Multiple tiers may support one claim; preserve disagreement.</x:v>
      </x:c>
      <x:c r="L218" s="26" t="str"/>
      <x:c r="M218" s="26" t="str"/>
      <x:c r="N218" s="26" t="str">
        <x:v>A01–A09</x:v>
      </x:c>
      <x:c r="O218" s="26" t="str">
        <x:v>B01–B14</x:v>
      </x:c>
      <x:c r="P218" s="26" t="str">
        <x:v>Tier informs assurance confidence and precaution.</x:v>
      </x:c>
      <x:c r="Q218" s="26" t="str">
        <x:v>Citation to the underlying source and quality appraisal.</x:v>
      </x:c>
      <x:c r="R218" s="26" t="str">
        <x:v>Conceptual codebook entry</x:v>
      </x:c>
      <x:c r="S218" s="26" t="str">
        <x:v>1.2.1</x:v>
      </x:c>
    </x:row>
    <x:row r="219" ht="26.399999618530273" hidden="0" customHeight="1">
      <x:c r="A219" s="26" t="str">
        <x:v>H-T05</x:v>
      </x:c>
      <x:c r="B219" s="26" t="str">
        <x:v>H — Evidence tier</x:v>
      </x:c>
      <x:c r="C219" s="26" t="str">
        <x:v>H-T</x:v>
      </x:c>
      <x:c r="D219" s="26" t="str">
        <x:v>Formal or theoretical argument</x:v>
      </x:c>
      <x:c r="E219" s="26" t="str">
        <x:v>Mathematical, conceptual or mechanistic argument without direct field validation.</x:v>
      </x:c>
      <x:c r="F219" s="26" t="str">
        <x:v>Evidence-tier tag</x:v>
      </x:c>
      <x:c r="G219" s="26" t="str">
        <x:v>Use to label the strongest evidence directly supporting the claim.</x:v>
      </x:c>
      <x:c r="H219" s="26" t="str">
        <x:v>Do not let a lower tier override stronger contradictory evidence without analysis.</x:v>
      </x:c>
      <x:c r="I219" s="26" t="str"/>
      <x:c r="J219" s="26" t="str"/>
      <x:c r="K219" s="26" t="str">
        <x:v>Multiple tiers may support one claim; preserve disagreement.</x:v>
      </x:c>
      <x:c r="L219" s="26" t="str"/>
      <x:c r="M219" s="26" t="str"/>
      <x:c r="N219" s="26" t="str">
        <x:v>A01–A09</x:v>
      </x:c>
      <x:c r="O219" s="26" t="str">
        <x:v>B01–B14</x:v>
      </x:c>
      <x:c r="P219" s="26" t="str">
        <x:v>Tier informs assurance confidence and precaution.</x:v>
      </x:c>
      <x:c r="Q219" s="26" t="str">
        <x:v>Citation to the underlying source and quality appraisal.</x:v>
      </x:c>
      <x:c r="R219" s="26" t="str">
        <x:v>Conceptual codebook entry</x:v>
      </x:c>
      <x:c r="S219" s="26" t="str">
        <x:v>1.2.1</x:v>
      </x:c>
    </x:row>
    <x:row r="220" ht="26.399999618530273" hidden="0" customHeight="1">
      <x:c r="A220" s="26" t="str">
        <x:v>H-T06</x:v>
      </x:c>
      <x:c r="B220" s="26" t="str">
        <x:v>H — Evidence tier</x:v>
      </x:c>
      <x:c r="C220" s="26" t="str">
        <x:v>H-T</x:v>
      </x:c>
      <x:c r="D220" s="26" t="str">
        <x:v>Expert or institutional assessment</x:v>
      </x:c>
      <x:c r="E220" s="26" t="str">
        <x:v>Structured expert, regulatory or institutional judgment.</x:v>
      </x:c>
      <x:c r="F220" s="26" t="str">
        <x:v>Evidence-tier tag</x:v>
      </x:c>
      <x:c r="G220" s="26" t="str">
        <x:v>Use to label the strongest evidence directly supporting the claim.</x:v>
      </x:c>
      <x:c r="H220" s="26" t="str">
        <x:v>Do not let a lower tier override stronger contradictory evidence without analysis.</x:v>
      </x:c>
      <x:c r="I220" s="26" t="str"/>
      <x:c r="J220" s="26" t="str"/>
      <x:c r="K220" s="26" t="str">
        <x:v>Multiple tiers may support one claim; preserve disagreement.</x:v>
      </x:c>
      <x:c r="L220" s="26" t="str"/>
      <x:c r="M220" s="26" t="str"/>
      <x:c r="N220" s="26" t="str">
        <x:v>A01–A09</x:v>
      </x:c>
      <x:c r="O220" s="26" t="str">
        <x:v>B01–B14</x:v>
      </x:c>
      <x:c r="P220" s="26" t="str">
        <x:v>Tier informs assurance confidence and precaution.</x:v>
      </x:c>
      <x:c r="Q220" s="26" t="str">
        <x:v>Citation to the underlying source and quality appraisal.</x:v>
      </x:c>
      <x:c r="R220" s="26" t="str">
        <x:v>Conceptual codebook entry</x:v>
      </x:c>
      <x:c r="S220" s="26" t="str">
        <x:v>1.2.1</x:v>
      </x:c>
    </x:row>
    <x:row r="221" ht="26.399999618530273" hidden="0" customHeight="1">
      <x:c r="A221" s="26" t="str">
        <x:v>H-T07</x:v>
      </x:c>
      <x:c r="B221" s="26" t="str">
        <x:v>H — Evidence tier</x:v>
      </x:c>
      <x:c r="C221" s="26" t="str">
        <x:v>H-T</x:v>
      </x:c>
      <x:c r="D221" s="26" t="str">
        <x:v>Plausible hypothesis or prospective scenario</x:v>
      </x:c>
      <x:c r="E221" s="26" t="str">
        <x:v>Mechanistically plausible but not empirically established claim.</x:v>
      </x:c>
      <x:c r="F221" s="26" t="str">
        <x:v>Evidence-tier tag</x:v>
      </x:c>
      <x:c r="G221" s="26" t="str">
        <x:v>Use to label the strongest evidence directly supporting the claim.</x:v>
      </x:c>
      <x:c r="H221" s="26" t="str">
        <x:v>Do not let a lower tier override stronger contradictory evidence without analysis.</x:v>
      </x:c>
      <x:c r="I221" s="26" t="str"/>
      <x:c r="J221" s="26" t="str"/>
      <x:c r="K221" s="26" t="str">
        <x:v>Multiple tiers may support one claim; preserve disagreement.</x:v>
      </x:c>
      <x:c r="L221" s="26" t="str"/>
      <x:c r="M221" s="26" t="str"/>
      <x:c r="N221" s="26" t="str">
        <x:v>A01–A09</x:v>
      </x:c>
      <x:c r="O221" s="26" t="str">
        <x:v>B01–B14</x:v>
      </x:c>
      <x:c r="P221" s="26" t="str">
        <x:v>Tier informs assurance confidence and precaution.</x:v>
      </x:c>
      <x:c r="Q221" s="26" t="str">
        <x:v>Citation to the underlying source and quality appraisal.</x:v>
      </x:c>
      <x:c r="R221" s="26" t="str">
        <x:v>Conceptual codebook entry</x:v>
      </x:c>
      <x:c r="S221" s="26" t="str">
        <x:v>1.2.1</x:v>
      </x:c>
    </x:row>
    <x:row r="222" ht="26.399999618530273" hidden="0" customHeight="1">
      <x:c r="A222" s="26" t="str">
        <x:v>H-T08</x:v>
      </x:c>
      <x:c r="B222" s="26" t="str">
        <x:v>H — Evidence tier</x:v>
      </x:c>
      <x:c r="C222" s="26" t="str">
        <x:v>H-T</x:v>
      </x:c>
      <x:c r="D222" s="26" t="str">
        <x:v>Speculative/extreme scenario</x:v>
      </x:c>
      <x:c r="E222" s="26" t="str">
        <x:v>Highly uncertain prospective scenario requiring explicit precautionary framing.</x:v>
      </x:c>
      <x:c r="F222" s="26" t="str">
        <x:v>Evidence-tier tag</x:v>
      </x:c>
      <x:c r="G222" s="26" t="str">
        <x:v>Use to label the strongest evidence directly supporting the claim.</x:v>
      </x:c>
      <x:c r="H222" s="26" t="str">
        <x:v>Do not let a lower tier override stronger contradictory evidence without analysis.</x:v>
      </x:c>
      <x:c r="I222" s="26" t="str"/>
      <x:c r="J222" s="26" t="str"/>
      <x:c r="K222" s="26" t="str">
        <x:v>Multiple tiers may support one claim; preserve disagreement.</x:v>
      </x:c>
      <x:c r="L222" s="26" t="str"/>
      <x:c r="M222" s="26" t="str"/>
      <x:c r="N222" s="26" t="str">
        <x:v>A01–A09</x:v>
      </x:c>
      <x:c r="O222" s="26" t="str">
        <x:v>B01–B14</x:v>
      </x:c>
      <x:c r="P222" s="26" t="str">
        <x:v>Tier informs assurance confidence and precaution.</x:v>
      </x:c>
      <x:c r="Q222" s="26" t="str">
        <x:v>Citation to the underlying source and quality appraisal.</x:v>
      </x:c>
      <x:c r="R222" s="26" t="str">
        <x:v>Conceptual codebook entry</x:v>
      </x:c>
      <x:c r="S222" s="26" t="str">
        <x:v>1.2.1</x:v>
      </x:c>
    </x:row>
  </x:sheetData>
  <x:conditionalFormatting sqref="R2:R222">
    <x:cfRule type="expression" dxfId="0" priority="1">
      <x:formula>$R2="Validated internal codebook"</x:formula>
    </x:cfRule>
    <x:cfRule type="expression" dxfId="1" priority="2">
      <x:formula>$R2="Draft"</x:formula>
    </x:cfRule>
  </x:conditionalFormatting>
  <x:dataValidations count="1">
    <x:dataValidation type="list" sqref="R2:R222">
      <x:formula1>"Validated internal codebook,Validated ontology structure,Draft,Deprecated"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578e9ea1414e0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70" hidden="0" customWidth="1"/>
    <x:col min="4" max="4" width="65" hidden="0" customWidth="1"/>
    <x:col min="5" max="5" width="14" hidden="0" customWidth="1"/>
    <x:col min="6" max="6" width="10" hidden="0" customWidth="1"/>
  </x:cols>
  <x:sheetData>
    <x:row r="1">
      <x:c r="A1" s="19" t="str">
        <x:v>Term_ID</x:v>
      </x:c>
      <x:c r="B1" s="19" t="str">
        <x:v>Preferred_Term</x:v>
      </x:c>
      <x:c r="C1" s="19" t="str">
        <x:v>Operational_Definition</x:v>
      </x:c>
      <x:c r="D1" s="19" t="str">
        <x:v>Compatibility_and_Limitations</x:v>
      </x:c>
      <x:c r="E1" s="19" t="str">
        <x:v>Taxonomy</x:v>
      </x:c>
      <x:c r="F1" s="19" t="str">
        <x:v>Version</x:v>
      </x:c>
    </x:row>
    <x:row r="2" ht="39.599998474121094" hidden="0" customHeight="1">
      <x:c r="A2" s="26" t="str">
        <x:v>GL01</x:v>
      </x:c>
      <x:c r="B2" s="26" t="str">
        <x:v>risk</x:v>
      </x:c>
      <x:c r="C2" s="26" t="str">
        <x:v>Potential effect of uncertainty on protected objectives or interests, represented through plausible harmful scenarios, their consequences, exposure and uncertainty; the project does not reduce risk to a single scalar.</x:v>
      </x:c>
      <x:c r="D2" s="26" t="str">
        <x:v>ISO 31000-compatible at high level; safety contexts also require harm severity and likelihood. Legal prohibitions and rights constraints remain separate.</x:v>
      </x:c>
      <x:c r="E2" s="26" t="str">
        <x:v>FCAIR-O</x:v>
      </x:c>
      <x:c r="F2" s="26" t="str">
        <x:v>1.2.1</x:v>
      </x:c>
    </x:row>
    <x:row r="3" ht="26.399999618530273" hidden="0" customHeight="1">
      <x:c r="A3" s="26" t="str">
        <x:v>GL02</x:v>
      </x:c>
      <x:c r="B3" s="26" t="str">
        <x:v>uncertainty</x:v>
      </x:c>
      <x:c r="C3" s="26" t="str">
        <x:v>Lack, incompleteness or instability of knowledge concerning system behavior, context, causal pathways, likelihood, consequence, control effectiveness or evidence quality.</x:v>
      </x:c>
      <x:c r="D3" s="26" t="str">
        <x:v>Includes aleatory, epistemic, model, measurement, contextual and deep uncertainty; not itself always a source.</x:v>
      </x:c>
      <x:c r="E3" s="26" t="str">
        <x:v>FCAIR-O</x:v>
      </x:c>
      <x:c r="F3" s="26" t="str">
        <x:v>1.2.1</x:v>
      </x:c>
    </x:row>
    <x:row r="4" ht="26.399999618530273" hidden="0" customHeight="1">
      <x:c r="A4" s="26" t="str">
        <x:v>GL03</x:v>
      </x:c>
      <x:c r="B4" s="26" t="str">
        <x:v>source of risk</x:v>
      </x:c>
      <x:c r="C4" s="26" t="str">
        <x:v>An element, decision, condition, actor or structure with a plausible mechanistic contribution to a harmful causal chain.</x:v>
      </x:c>
      <x:c r="D4" s="26" t="str">
        <x:v>Use only where a mechanism is stated; otherwise code risk factor, condition, indicator or association.</x:v>
      </x:c>
      <x:c r="E4" s="26" t="str">
        <x:v>FCAIR-O</x:v>
      </x:c>
      <x:c r="F4" s="26" t="str">
        <x:v>1.2.1</x:v>
      </x:c>
    </x:row>
    <x:row r="5" ht="26.399999618530273" hidden="0" customHeight="1">
      <x:c r="A5" s="26" t="str">
        <x:v>GL04</x:v>
      </x:c>
      <x:c r="B5" s="26" t="str">
        <x:v>risk factor</x:v>
      </x:c>
      <x:c r="C5" s="26" t="str">
        <x:v>A characteristic associated with altered risk without sufficient evidence to treat it as a causal source.</x:v>
      </x:c>
      <x:c r="D5" s="26" t="str">
        <x:v>May become a source after stronger mechanistic or causal evidence.</x:v>
      </x:c>
      <x:c r="E5" s="26" t="str">
        <x:v>FCAIR-O</x:v>
      </x:c>
      <x:c r="F5" s="26" t="str">
        <x:v>1.2.1</x:v>
      </x:c>
    </x:row>
    <x:row r="6" ht="15" hidden="0" customHeight="1">
      <x:c r="A6" s="26" t="str">
        <x:v>GL05</x:v>
      </x:c>
      <x:c r="B6" s="26" t="str">
        <x:v>hazard</x:v>
      </x:c>
      <x:c r="C6" s="26" t="str">
        <x:v>A potential source or state with the capacity to cause harm in a specified context.</x:v>
      </x:c>
      <x:c r="D6" s="26" t="str">
        <x:v>Safety-science use; distinct from threat actor intent and from realized harm.</x:v>
      </x:c>
      <x:c r="E6" s="26" t="str">
        <x:v>FCAIR-O</x:v>
      </x:c>
      <x:c r="F6" s="26" t="str">
        <x:v>1.2.1</x:v>
      </x:c>
    </x:row>
    <x:row r="7" ht="26.399999618530273" hidden="0" customHeight="1">
      <x:c r="A7" s="26" t="str">
        <x:v>GL06</x:v>
      </x:c>
      <x:c r="B7" s="26" t="str">
        <x:v>hazardous situation</x:v>
      </x:c>
      <x:c r="C7" s="26" t="str">
        <x:v>A circumstance in which persons, assets, rights or systems are exposed to one or more hazards.</x:v>
      </x:c>
      <x:c r="D7" s="26" t="str">
        <x:v>Requires an exposure relationship, not merely existence of a hazard.</x:v>
      </x:c>
      <x:c r="E7" s="26" t="str">
        <x:v>FCAIR-O</x:v>
      </x:c>
      <x:c r="F7" s="26" t="str">
        <x:v>1.2.1</x:v>
      </x:c>
    </x:row>
    <x:row r="8" ht="26.399999618530273" hidden="0" customHeight="1">
      <x:c r="A8" s="26" t="str">
        <x:v>GL07</x:v>
      </x:c>
      <x:c r="B8" s="26" t="str">
        <x:v>threat</x:v>
      </x:c>
      <x:c r="C8" s="26" t="str">
        <x:v>A potential cause of an unwanted incident, commonly involving an actor, capability, objective and opportunity.</x:v>
      </x:c>
      <x:c r="D8" s="26" t="str">
        <x:v>Cybersecurity-oriented; may be intentional or, in some frameworks, broader. FCAIR-O records intent separately.</x:v>
      </x:c>
      <x:c r="E8" s="26" t="str">
        <x:v>FCAIR-O</x:v>
      </x:c>
      <x:c r="F8" s="26" t="str">
        <x:v>1.2.1</x:v>
      </x:c>
    </x:row>
    <x:row r="9" ht="15" hidden="0" customHeight="1">
      <x:c r="A9" s="26" t="str">
        <x:v>GL08</x:v>
      </x:c>
      <x:c r="B9" s="26" t="str">
        <x:v>vulnerability</x:v>
      </x:c>
      <x:c r="C9" s="26" t="str">
        <x:v>A weakness or latent condition that can be activated by a trigger, threat or context change.</x:v>
      </x:c>
      <x:c r="D9" s="26" t="str">
        <x:v>May be technical, human, organizational, institutional or systemic.</x:v>
      </x:c>
      <x:c r="E9" s="26" t="str">
        <x:v>FCAIR-O</x:v>
      </x:c>
      <x:c r="F9" s="26" t="str">
        <x:v>1.2.1</x:v>
      </x:c>
    </x:row>
    <x:row r="10" ht="26.399999618530273" hidden="0" customHeight="1">
      <x:c r="A10" s="26" t="str">
        <x:v>GL09</x:v>
      </x:c>
      <x:c r="B10" s="26" t="str">
        <x:v>trigger</x:v>
      </x:c>
      <x:c r="C10" s="26" t="str">
        <x:v>An event, input, action or contextual change that activates a vulnerability or initiates a failure sequence.</x:v>
      </x:c>
      <x:c r="D10" s="26" t="str">
        <x:v>Not necessarily a root cause; examples include a rare scene, malicious prompt, update or workload peak.</x:v>
      </x:c>
      <x:c r="E10" s="26" t="str">
        <x:v>FCAIR-O</x:v>
      </x:c>
      <x:c r="F10" s="26" t="str">
        <x:v>1.2.1</x:v>
      </x:c>
    </x:row>
    <x:row r="11" ht="26.399999618530273" hidden="0" customHeight="1">
      <x:c r="A11" s="26" t="str">
        <x:v>GL10</x:v>
      </x:c>
      <x:c r="B11" s="26" t="str">
        <x:v>failure mode</x:v>
      </x:c>
      <x:c r="C11" s="26" t="str">
        <x:v>A manner in which a component, model, human-AI function or organization fails to perform as required.</x:v>
      </x:c>
      <x:c r="D11" s="26" t="str">
        <x:v>Examples include misclassification, unsafe tool call, omitted review or incorrect escalation.</x:v>
      </x:c>
      <x:c r="E11" s="26" t="str">
        <x:v>FCAIR-O</x:v>
      </x:c>
      <x:c r="F11" s="26" t="str">
        <x:v>1.2.1</x:v>
      </x:c>
    </x:row>
    <x:row r="12" ht="26.399999618530273" hidden="0" customHeight="1">
      <x:c r="A12" s="26" t="str">
        <x:v>GL11</x:v>
      </x:c>
      <x:c r="B12" s="26" t="str">
        <x:v>incident</x:v>
      </x:c>
      <x:c r="C12" s="26" t="str">
        <x:v>An observed event or circumstance involving actual or near harm associated with an AI system or its lifecycle.</x:v>
      </x:c>
      <x:c r="D12" s="26" t="str">
        <x:v>OECD-compatible operational distinction; causal attribution may remain provisional.</x:v>
      </x:c>
      <x:c r="E12" s="26" t="str">
        <x:v>FCAIR-O</x:v>
      </x:c>
      <x:c r="F12" s="26" t="str">
        <x:v>1.2.1</x:v>
      </x:c>
    </x:row>
    <x:row r="13" ht="26.399999618530273" hidden="0" customHeight="1">
      <x:c r="A13" s="26" t="str">
        <x:v>GL12</x:v>
      </x:c>
      <x:c r="B13" s="26" t="str">
        <x:v>accident</x:v>
      </x:c>
      <x:c r="C13" s="26" t="str">
        <x:v>An unintended incident resulting in injury, damage or other material harm.</x:v>
      </x:c>
      <x:c r="D13" s="26" t="str">
        <x:v>Used primarily in safety/physical-system contexts; not every harmful legal or social event is called an accident.</x:v>
      </x:c>
      <x:c r="E13" s="26" t="str">
        <x:v>FCAIR-O</x:v>
      </x:c>
      <x:c r="F13" s="26" t="str">
        <x:v>1.2.1</x:v>
      </x:c>
    </x:row>
    <x:row r="14" ht="26.399999618530273" hidden="0" customHeight="1">
      <x:c r="A14" s="26" t="str">
        <x:v>GL13</x:v>
      </x:c>
      <x:c r="B14" s="26" t="str">
        <x:v>exposure</x:v>
      </x:c>
      <x:c r="C14" s="26" t="str">
        <x:v>The contact, dependence or decision relationship through which a hazard or failure can affect a person, asset, right, organization or system.</x:v>
      </x:c>
      <x:c r="D14" s="26" t="str">
        <x:v>Includes direct physical exposure and mediated informational/institutional exposure.</x:v>
      </x:c>
      <x:c r="E14" s="26" t="str">
        <x:v>FCAIR-O</x:v>
      </x:c>
      <x:c r="F14" s="26" t="str">
        <x:v>1.2.1</x:v>
      </x:c>
    </x:row>
    <x:row r="15" ht="26.399999618530273" hidden="0" customHeight="1">
      <x:c r="A15" s="26" t="str">
        <x:v>GL14</x:v>
      </x:c>
      <x:c r="B15" s="26" t="str">
        <x:v>harm</x:v>
      </x:c>
      <x:c r="C15" s="26" t="str">
        <x:v>Adverse effect on health, safety, rights, autonomy, property, security, environment, institutions or society.</x:v>
      </x:c>
      <x:c r="D15" s="26" t="str">
        <x:v>Harm is downstream and must not be used as a substitute for causal source.</x:v>
      </x:c>
      <x:c r="E15" s="26" t="str">
        <x:v>FCAIR-O</x:v>
      </x:c>
      <x:c r="F15" s="26" t="str">
        <x:v>1.2.1</x:v>
      </x:c>
    </x:row>
    <x:row r="16" ht="26.399999618530273" hidden="0" customHeight="1">
      <x:c r="A16" s="26" t="str">
        <x:v>GL15</x:v>
      </x:c>
      <x:c r="B16" s="26" t="str">
        <x:v>severity</x:v>
      </x:c>
      <x:c r="C16" s="26" t="str">
        <x:v>Magnitude or seriousness of a harm, including distribution, duration, irreversibility and affected interests.</x:v>
      </x:c>
      <x:c r="D16" s="26" t="str">
        <x:v>Not assumed to be measurable on a universal ordinal scale.</x:v>
      </x:c>
      <x:c r="E16" s="26" t="str">
        <x:v>FCAIR-O</x:v>
      </x:c>
      <x:c r="F16" s="26" t="str">
        <x:v>1.2.1</x:v>
      </x:c>
    </x:row>
    <x:row r="17" ht="26.399999618530273" hidden="0" customHeight="1">
      <x:c r="A17" s="26" t="str">
        <x:v>GL16</x:v>
      </x:c>
      <x:c r="B17" s="26" t="str">
        <x:v>likelihood</x:v>
      </x:c>
      <x:c r="C17" s="26" t="str">
        <x:v>Degree of belief or frequency-related assessment that a harmful scenario will occur under specified conditions.</x:v>
      </x:c>
      <x:c r="D17" s="26" t="str">
        <x:v>May be quantitative, qualitative or not estimable under deep uncertainty.</x:v>
      </x:c>
      <x:c r="E17" s="26" t="str">
        <x:v>FCAIR-O</x:v>
      </x:c>
      <x:c r="F17" s="26" t="str">
        <x:v>1.2.1</x:v>
      </x:c>
    </x:row>
    <x:row r="18" ht="26.399999618530273" hidden="0" customHeight="1">
      <x:c r="A18" s="26" t="str">
        <x:v>GL17</x:v>
      </x:c>
      <x:c r="B18" s="26" t="str">
        <x:v>control</x:v>
      </x:c>
      <x:c r="C18" s="26" t="str">
        <x:v>A measure that modifies risk by prevention, detection, correction, compensation, limitation or recovery.</x:v>
      </x:c>
      <x:c r="D18" s="26" t="str">
        <x:v>Controls require an owner, lifecycle timing, evidence and acceptance criterion.</x:v>
      </x:c>
      <x:c r="E18" s="26" t="str">
        <x:v>FCAIR-O</x:v>
      </x:c>
      <x:c r="F18" s="26" t="str">
        <x:v>1.2.1</x:v>
      </x:c>
    </x:row>
    <x:row r="19" ht="15" hidden="0" customHeight="1">
      <x:c r="A19" s="26" t="str">
        <x:v>GL18</x:v>
      </x:c>
      <x:c r="B19" s="26" t="str">
        <x:v>safeguard</x:v>
      </x:c>
      <x:c r="C19" s="26" t="str">
        <x:v>A technical, human or organizational protective measure intended to prevent or limit harm.</x:v>
      </x:c>
      <x:c r="D19" s="26" t="str">
        <x:v>A subset of controls, commonly used in safety and security contexts.</x:v>
      </x:c>
      <x:c r="E19" s="26" t="str">
        <x:v>FCAIR-O</x:v>
      </x:c>
      <x:c r="F19" s="26" t="str">
        <x:v>1.2.1</x:v>
      </x:c>
    </x:row>
    <x:row r="20" ht="26.399999618530273" hidden="0" customHeight="1">
      <x:c r="A20" s="26" t="str">
        <x:v>GL19</x:v>
      </x:c>
      <x:c r="B20" s="26" t="str">
        <x:v>assurance</x:v>
      </x:c>
      <x:c r="C20" s="26" t="str">
        <x:v>Structured justification that specified claims about a system, process or control are supported by adequate evidence and explicit assumptions.</x:v>
      </x:c>
      <x:c r="D20" s="26" t="str">
        <x:v>Assurance is not synonymous with compliance, certification or explanation.</x:v>
      </x:c>
      <x:c r="E20" s="26" t="str">
        <x:v>FCAIR-O</x:v>
      </x:c>
      <x:c r="F20" s="26" t="str">
        <x:v>1.2.1</x:v>
      </x:c>
    </x:row>
    <x:row r="21" ht="26.399999618530273" hidden="0" customHeight="1">
      <x:c r="A21" s="26" t="str">
        <x:v>GL20</x:v>
      </x:c>
      <x:c r="B21" s="26" t="str">
        <x:v>evidence</x:v>
      </x:c>
      <x:c r="C21" s="26" t="str">
        <x:v>Information used to support or challenge a claim, including test results, logs, analyses, documentation, judgments and incident findings.</x:v>
      </x:c>
      <x:c r="D21" s="26" t="str">
        <x:v>Quality depends on method, relevance, independence, version and context.</x:v>
      </x:c>
      <x:c r="E21" s="26" t="str">
        <x:v>FCAIR-O</x:v>
      </x:c>
      <x:c r="F21" s="26" t="str">
        <x:v>1.2.1</x:v>
      </x:c>
    </x:row>
    <x:row r="22" ht="26.399999618530273" hidden="0" customHeight="1">
      <x:c r="A22" s="26" t="str">
        <x:v>GL21</x:v>
      </x:c>
      <x:c r="B22" s="26" t="str">
        <x:v>residual risk</x:v>
      </x:c>
      <x:c r="C22" s="26" t="str">
        <x:v>Risk remaining after controls, including known limitations and unresolved uncertainty.</x:v>
      </x:c>
      <x:c r="D22" s="26" t="str">
        <x:v>Must be evaluated against law, sectoral safety requirements and decision criteria; it is not automatically acceptable.</x:v>
      </x:c>
      <x:c r="E22" s="26" t="str">
        <x:v>FCAIR-O</x:v>
      </x:c>
      <x:c r="F22" s="26" t="str">
        <x:v>1.2.1</x:v>
      </x:c>
    </x:row>
    <x:row r="23" ht="15" hidden="0" customHeight="1">
      <x:c r="A23" s="26" t="str">
        <x:v>GL22</x:v>
      </x:c>
      <x:c r="B23" s="26" t="str">
        <x:v>misuse</x:v>
      </x:c>
      <x:c r="C23" s="26" t="str">
        <x:v>Use outside intended or authorized purpose that can generate harm.</x:v>
      </x:c>
      <x:c r="D23" s="26" t="str">
        <x:v>Intent may be absent, ambiguous or intentional; code separately.</x:v>
      </x:c>
      <x:c r="E23" s="26" t="str">
        <x:v>FCAIR-O</x:v>
      </x:c>
      <x:c r="F23" s="26" t="str">
        <x:v>1.2.1</x:v>
      </x:c>
    </x:row>
    <x:row r="24" ht="26.399999618530273" hidden="0" customHeight="1">
      <x:c r="A24" s="26" t="str">
        <x:v>GL23</x:v>
      </x:c>
      <x:c r="B24" s="26" t="str">
        <x:v>reasonably foreseeable misuse</x:v>
      </x:c>
      <x:c r="C24" s="26" t="str">
        <x:v>Misuse that can be anticipated based on human behavior, incentives, system affordances, prior incidents or context.</x:v>
      </x:c>
      <x:c r="D24" s="26" t="str">
        <x:v>Requires explicit foreseeability basis rather than retrospective assertion.</x:v>
      </x:c>
      <x:c r="E24" s="26" t="str">
        <x:v>FCAIR-O</x:v>
      </x:c>
      <x:c r="F24" s="26" t="str">
        <x:v>1.2.1</x:v>
      </x:c>
    </x:row>
    <x:row r="25" ht="26.399999618530273" hidden="0" customHeight="1">
      <x:c r="A25" s="26" t="str">
        <x:v>GL24</x:v>
      </x:c>
      <x:c r="B25" s="26" t="str">
        <x:v>abuse</x:v>
      </x:c>
      <x:c r="C25" s="26" t="str">
        <x:v>Intentional use of a system or capability to cause harm, circumvent controls or violate protected interests.</x:v>
      </x:c>
      <x:c r="D25" s="26" t="str">
        <x:v>Distinguished from accidental misuse and from controversial but lawful use.</x:v>
      </x:c>
      <x:c r="E25" s="26" t="str">
        <x:v>FCAIR-O</x:v>
      </x:c>
      <x:c r="F25" s="26" t="str">
        <x:v>1.2.1</x:v>
      </x:c>
    </x:row>
    <x:row r="26" ht="26.399999618530273" hidden="0" customHeight="1">
      <x:c r="A26" s="26" t="str">
        <x:v>GL25</x:v>
      </x:c>
      <x:c r="B26" s="26" t="str">
        <x:v>systemic risk</x:v>
      </x:c>
      <x:c r="C26" s="26" t="str">
        <x:v>Risk whose effects propagate through interdependence, concentration, correlation, feedback or scale beyond a single system or organization.</x:v>
      </x:c>
      <x:c r="D26" s="26" t="str">
        <x:v>Requires a propagation mechanism and system boundary.</x:v>
      </x:c>
      <x:c r="E26" s="26" t="str">
        <x:v>FCAIR-O</x:v>
      </x:c>
      <x:c r="F26" s="26" t="str">
        <x:v>1.2.1</x:v>
      </x:c>
    </x:row>
    <x:row r="27" ht="15" hidden="0" customHeight="1">
      <x:c r="A27" s="26" t="str">
        <x:v>GL26</x:v>
      </x:c>
      <x:c r="B27" s="26" t="str">
        <x:v>AI model</x:v>
      </x:c>
      <x:c r="C27" s="26" t="str">
        <x:v>A computational representation or learned function producing outputs from inputs or state.</x:v>
      </x:c>
      <x:c r="D27" s="26" t="str">
        <x:v>Model-level evidence does not establish integrated-system safety.</x:v>
      </x:c>
      <x:c r="E27" s="26" t="str">
        <x:v>FCAIR-O</x:v>
      </x:c>
      <x:c r="F27" s="26" t="str">
        <x:v>1.2.1</x:v>
      </x:c>
    </x:row>
    <x:row r="28" ht="26.399999618530273" hidden="0" customHeight="1">
      <x:c r="A28" s="26" t="str">
        <x:v>GL27</x:v>
      </x:c>
      <x:c r="B28" s="26" t="str">
        <x:v>AI component</x:v>
      </x:c>
      <x:c r="C28" s="26" t="str">
        <x:v>A technical component incorporating an AI model or AI-related data, software, sensor, memory or tool function.</x:v>
      </x:c>
      <x:c r="D28" s="26" t="str">
        <x:v>May be part of a larger product or service.</x:v>
      </x:c>
      <x:c r="E28" s="26" t="str">
        <x:v>FCAIR-O</x:v>
      </x:c>
      <x:c r="F28" s="26" t="str">
        <x:v>1.2.1</x:v>
      </x:c>
    </x:row>
    <x:row r="29" ht="26.399999618530273" hidden="0" customHeight="1">
      <x:c r="A29" s="26" t="str">
        <x:v>GL28</x:v>
      </x:c>
      <x:c r="B29" s="26" t="str">
        <x:v>AI system</x:v>
      </x:c>
      <x:c r="C29" s="26" t="str">
        <x:v>An engineered socio-technical arrangement using AI components to generate outputs or actions for defined objectives in a context.</x:v>
      </x:c>
      <x:c r="D29" s="26" t="str">
        <x:v>Project use is broader than any single statutory definition; legal scope must be assessed separately.</x:v>
      </x:c>
      <x:c r="E29" s="26" t="str">
        <x:v>FCAIR-O</x:v>
      </x:c>
      <x:c r="F29" s="26" t="str">
        <x:v>1.2.1</x:v>
      </x:c>
    </x:row>
    <x:row r="30" ht="15" hidden="0" customHeight="1">
      <x:c r="A30" s="26" t="str">
        <x:v>GL29</x:v>
      </x:c>
      <x:c r="B30" s="26" t="str">
        <x:v>product with AI component</x:v>
      </x:c>
      <x:c r="C30" s="26" t="str">
        <x:v>A physical or digital product whose functionality or safety depends partly on an AI component.</x:v>
      </x:c>
      <x:c r="D30" s="26" t="str">
        <x:v>Product law, sectoral standards and system integration remain relevant.</x:v>
      </x:c>
      <x:c r="E30" s="26" t="str">
        <x:v>FCAIR-O</x:v>
      </x:c>
      <x:c r="F30" s="26" t="str">
        <x:v>1.2.1</x:v>
      </x:c>
    </x:row>
    <x:row r="31" ht="26.399999618530273" hidden="0" customHeight="1">
      <x:c r="A31" s="26" t="str">
        <x:v>GL30</x:v>
      </x:c>
      <x:c r="B31" s="26" t="str">
        <x:v>human-AI team</x:v>
      </x:c>
      <x:c r="C31" s="26" t="str">
        <x:v>A work or decision system in which humans and AI components share information, tasks, authority or control.</x:v>
      </x:c>
      <x:c r="D31" s="26" t="str">
        <x:v>Not assumed to outperform the better human or AI component.</x:v>
      </x:c>
      <x:c r="E31" s="26" t="str">
        <x:v>FCAIR-O</x:v>
      </x:c>
      <x:c r="F31" s="26" t="str">
        <x:v>1.2.1</x:v>
      </x:c>
    </x:row>
    <x:row r="32" ht="26.399999618530273" hidden="0" customHeight="1">
      <x:c r="A32" s="26" t="str">
        <x:v>GL31</x:v>
      </x:c>
      <x:c r="B32" s="26" t="str">
        <x:v>organization</x:v>
      </x:c>
      <x:c r="C32" s="26" t="str">
        <x:v>A provider, integrator, deployer, operator, public authority or other entity whose governance and resources shape AI risk.</x:v>
      </x:c>
      <x:c r="D32" s="26" t="str">
        <x:v>Organizational decisions can be causal sources or controls.</x:v>
      </x:c>
      <x:c r="E32" s="26" t="str">
        <x:v>FCAIR-O</x:v>
      </x:c>
      <x:c r="F32" s="26" t="str">
        <x:v>1.2.1</x:v>
      </x:c>
    </x:row>
    <x:row r="33" ht="26.399999618530273" hidden="0" customHeight="1">
      <x:c r="A33" s="26" t="str">
        <x:v>GL32</x:v>
      </x:c>
      <x:c r="B33" s="26" t="str">
        <x:v>supply and value chain</x:v>
      </x:c>
      <x:c r="C33" s="26" t="str">
        <x:v>Network of data, model, software, hardware, service, distribution and operational dependencies across actors.</x:v>
      </x:c>
      <x:c r="D33" s="26" t="str">
        <x:v>Includes responsibility and evidence handoffs, updates, outages and concentration.</x:v>
      </x:c>
      <x:c r="E33" s="26" t="str">
        <x:v>FCAIR-O</x:v>
      </x:c>
      <x:c r="F33" s="26" t="str">
        <x:v>1.2.1</x:v>
      </x:c>
    </x:row>
    <x:row r="34" ht="26.399999618530273" hidden="0" customHeight="1">
      <x:c r="A34" s="26" t="str">
        <x:v>GL33</x:v>
      </x:c>
      <x:c r="B34" s="26" t="str">
        <x:v>societal or institutional system</x:v>
      </x:c>
      <x:c r="C34" s="26" t="str">
        <x:v>Legal, political, economic, cultural, informational or infrastructural arrangements in which AI is embedded and effects can propagate.</x:v>
      </x:c>
      <x:c r="D34" s="26" t="str">
        <x:v>Used for public power, markets, labor, democracy, environment and systemic cascades.</x:v>
      </x:c>
      <x:c r="E34" s="26" t="str">
        <x:v>FCAIR-O</x:v>
      </x:c>
      <x:c r="F34" s="26" t="str">
        <x:v>1.2.1</x:v>
      </x:c>
    </x:row>
  </x:sheetData>
  <x:pageMargins left="0.7" right="0.7" top="0.75" bottom="0.75" header="0.3" footer="0.3"/>
  <x:tableParts count="1">
    <x:tablePart xmlns:r="http://schemas.openxmlformats.org/officeDocument/2006/relationships" r:id="R12f7299146b44e6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8" hidden="0" customWidth="1"/>
    <x:col min="3" max="3" width="14" hidden="0" customWidth="1"/>
    <x:col min="4" max="4" width="42" hidden="0" customWidth="1"/>
    <x:col min="5" max="5" width="62" hidden="0" customWidth="1"/>
    <x:col min="6" max="6" width="28" hidden="0" customWidth="1"/>
    <x:col min="7" max="7" width="55" hidden="0" customWidth="1"/>
    <x:col min="8" max="8" width="55" hidden="0" customWidth="1"/>
    <x:col min="9" max="9" width="45" hidden="0" customWidth="1"/>
    <x:col min="10" max="10" width="42" hidden="0" customWidth="1"/>
    <x:col min="11" max="11" width="35" hidden="0" customWidth="1"/>
    <x:col min="12" max="12" width="25" hidden="0" customWidth="1"/>
    <x:col min="13" max="13" width="28" hidden="0" customWidth="1"/>
    <x:col min="14" max="14" width="22" hidden="0" customWidth="1"/>
    <x:col min="15" max="15" width="22" hidden="0" customWidth="1"/>
    <x:col min="16" max="16" width="55" hidden="0" customWidth="1"/>
    <x:col min="17" max="17" width="55" hidden="0" customWidth="1"/>
    <x:col min="18" max="18" width="24" hidden="0" customWidth="1"/>
    <x:col min="19" max="19" width="10" hidden="0" customWidth="1"/>
  </x:cols>
  <x:sheetData>
    <x:row r="1">
      <x:c r="A1" s="19" t="str">
        <x:v>Category_ID</x:v>
      </x:c>
      <x:c r="B1" s="19" t="str">
        <x:v>Facet</x:v>
      </x:c>
      <x:c r="C1" s="19" t="str">
        <x:v>Parent_ID</x:v>
      </x:c>
      <x:c r="D1" s="19" t="str">
        <x:v>Preferred_Label</x:v>
      </x:c>
      <x:c r="E1" s="19" t="str">
        <x:v>Definition</x:v>
      </x:c>
      <x:c r="F1" s="19" t="str">
        <x:v>Ontological_Role</x:v>
      </x:c>
      <x:c r="G1" s="19" t="str">
        <x:v>Inclusion_Rules</x:v>
      </x:c>
      <x:c r="H1" s="19" t="str">
        <x:v>Exclusion_Rules</x:v>
      </x:c>
      <x:c r="I1" s="19" t="str">
        <x:v>Positive_Example</x:v>
      </x:c>
      <x:c r="J1" s="19" t="str">
        <x:v>Counterexample</x:v>
      </x:c>
      <x:c r="K1" s="19" t="str">
        <x:v>Known_Overlaps</x:v>
      </x:c>
      <x:c r="L1" s="19" t="str">
        <x:v>Synonyms</x:v>
      </x:c>
      <x:c r="M1" s="19" t="str">
        <x:v>Related_IDs</x:v>
      </x:c>
      <x:c r="N1" s="19" t="str">
        <x:v>Applicable_Levels</x:v>
      </x:c>
      <x:c r="O1" s="19" t="str">
        <x:v>Lifecycle_Phases</x:v>
      </x:c>
      <x:c r="P1" s="19" t="str">
        <x:v>Control_Implications</x:v>
      </x:c>
      <x:c r="Q1" s="19" t="str">
        <x:v>Evidence_Requirements</x:v>
      </x:c>
      <x:c r="R1" s="19" t="str">
        <x:v>Status</x:v>
      </x:c>
      <x:c r="S1" s="19" t="str">
        <x:v>Version</x:v>
      </x:c>
    </x:row>
    <x:row r="2" ht="26.399999618530273" hidden="0" customHeight="1">
      <x:c r="A2" s="26" t="str">
        <x:v>C01</x:v>
      </x:c>
      <x:c r="B2" s="26" t="str">
        <x:v>C — Causal source class</x:v>
      </x:c>
      <x:c r="C2" s="26" t="str">
        <x:v>C</x:v>
      </x:c>
      <x:c r="D2" s="26" t="str">
        <x:v>Goal, value and specification error</x:v>
      </x:c>
      <x:c r="E2" s="26" t="str">
        <x:v>Risk introduced by choosing an inappropriate purpose, target, proxy, objective, requirement, boundary or acceptance criterion.</x:v>
      </x:c>
      <x:c r="F2" s="26" t="str">
        <x:v>Parent causal source class</x:v>
      </x:c>
      <x:c r="G2" s="26" t="str">
        <x:v>Use where a normative or engineering choice defines the wrong problem or required behavior.</x:v>
      </x:c>
      <x:c r="H2" s="26" t="str">
        <x:v>Exclude downstream data/model errors that occur despite an adequate specification.</x:v>
      </x:c>
      <x:c r="I2" s="26" t="str"/>
      <x:c r="J2" s="26" t="str"/>
      <x:c r="K2" s="26" t="str">
        <x:v>Contributory multi-coding across parent classes is allowed.</x:v>
      </x:c>
      <x:c r="L2" s="26" t="str"/>
      <x:c r="M2" s="26" t="str">
        <x:v>C01.1; C01.2; C01.3; C01.4</x:v>
      </x:c>
      <x:c r="N2" s="26" t="str">
        <x:v>A01–A09</x:v>
      </x:c>
      <x:c r="O2" s="26" t="str">
        <x:v>B01–B14</x:v>
      </x:c>
      <x:c r="P2" s="26" t="str">
        <x:v>Use child codes to assign controls and evidence.</x:v>
      </x:c>
      <x:c r="Q2" s="26" t="str">
        <x:v>At least one stated mechanism and causal-confidence level.</x:v>
      </x:c>
      <x:c r="R2" s="26" t="str">
        <x:v>Conceptual codebook entry</x:v>
      </x:c>
      <x:c r="S2" s="26" t="str">
        <x:v>1.2.1</x:v>
      </x:c>
    </x:row>
    <x:row r="3" ht="26.399999618530273" hidden="0" customHeight="1">
      <x:c r="A3" s="26" t="str">
        <x:v>C01.1</x:v>
      </x:c>
      <x:c r="B3" s="26" t="str">
        <x:v>C — Causal source class</x:v>
      </x:c>
      <x:c r="C3" s="26" t="str">
        <x:v>C01</x:v>
      </x:c>
      <x:c r="D3" s="26" t="str">
        <x:v>Purpose, necessity or problem-framing error</x:v>
      </x:c>
      <x:c r="E3" s="26" t="str">
        <x:v>The selected AI use is unnecessary, disproportionate, unsuitable or framed around the wrong societal/operational problem.</x:v>
      </x:c>
      <x:c r="F3" s="26" t="str">
        <x:v>Leaf causal source/condition</x:v>
      </x:c>
      <x:c r="G3" s="26" t="str">
        <x:v>Code the decision to use AI, the defined purpose or the omission of safer alternatives.</x:v>
      </x:c>
      <x:c r="H3" s="26" t="str">
        <x:v>Do not code ordinary implementation errors after a justified use.</x:v>
      </x:c>
      <x:c r="I3" s="26" t="str">
        <x:v>Deploying biometric surveillance for a minor administrative objective.</x:v>
      </x:c>
      <x:c r="J3" s="26" t="str">
        <x:v>A justified use with a later sensor fault.</x:v>
      </x:c>
      <x:c r="K3" s="26" t="str">
        <x:v>C08; C11; C12</x:v>
      </x:c>
      <x:c r="L3" s="26" t="str"/>
      <x:c r="M3" s="26" t="str">
        <x:v>C08; C11; C12</x:v>
      </x:c>
      <x:c r="N3" s="26" t="str">
        <x:v>A03–A08</x:v>
      </x:c>
      <x:c r="O3" s="26" t="str">
        <x:v>B01–B02</x:v>
      </x:c>
      <x:c r="P3" s="26" t="str">
        <x:v>Avoidance/substitution; purpose review; rights/safety analysis.</x:v>
      </x:c>
      <x:c r="Q3" s="26" t="str">
        <x:v>Documented alternatives analysis, stakeholder input and legal/sector review.</x:v>
      </x:c>
      <x:c r="R3" s="26" t="str">
        <x:v>Conceptual codebook entry</x:v>
      </x:c>
      <x:c r="S3" s="26" t="str">
        <x:v>1.2.1</x:v>
      </x:c>
    </x:row>
    <x:row r="4" ht="26.399999618530273" hidden="0" customHeight="1">
      <x:c r="A4" s="26" t="str">
        <x:v>C01.2</x:v>
      </x:c>
      <x:c r="B4" s="26" t="str">
        <x:v>C — Causal source class</x:v>
      </x:c>
      <x:c r="C4" s="26" t="str">
        <x:v>C01</x:v>
      </x:c>
      <x:c r="D4" s="26" t="str">
        <x:v>Target, proxy or construct specification error</x:v>
      </x:c>
      <x:c r="E4" s="26" t="str">
        <x:v>The target or proxy optimized/measured does not validly represent the protected objective or need.</x:v>
      </x:c>
      <x:c r="F4" s="26" t="str">
        <x:v>Leaf causal source/condition</x:v>
      </x:c>
      <x:c r="G4" s="26" t="str">
        <x:v>Use for cost-as-need, historical arrest-as-crime, engagement-as-quality or similar proxy errors.</x:v>
      </x:c>
      <x:c r="H4" s="26" t="str">
        <x:v>Exclude label noise without target invalidity.</x:v>
      </x:c>
      <x:c r="I4" s="26" t="str">
        <x:v>Healthcare cost used as proxy for clinical need.</x:v>
      </x:c>
      <x:c r="J4" s="26" t="str">
        <x:v>Accurate labels for a valid target.</x:v>
      </x:c>
      <x:c r="K4" s="26" t="str">
        <x:v>C02; C04; C12</x:v>
      </x:c>
      <x:c r="L4" s="26" t="str"/>
      <x:c r="M4" s="26" t="str">
        <x:v>C02; C04; C12</x:v>
      </x:c>
      <x:c r="N4" s="26" t="str">
        <x:v>A01–A08</x:v>
      </x:c>
      <x:c r="O4" s="26" t="str">
        <x:v>B01–B07</x:v>
      </x:c>
      <x:c r="P4" s="26" t="str">
        <x:v>Causal target review; proxy audit; domain validation.</x:v>
      </x:c>
      <x:c r="Q4" s="26" t="str">
        <x:v>Construct-validity analysis and subgroup/causal evidence.</x:v>
      </x:c>
      <x:c r="R4" s="26" t="str">
        <x:v>Conceptual codebook entry</x:v>
      </x:c>
      <x:c r="S4" s="26" t="str">
        <x:v>1.2.1</x:v>
      </x:c>
    </x:row>
    <x:row r="5" ht="26.399999618530273" hidden="0" customHeight="1">
      <x:c r="A5" s="26" t="str">
        <x:v>C01.3</x:v>
      </x:c>
      <x:c r="B5" s="26" t="str">
        <x:v>C — Causal source class</x:v>
      </x:c>
      <x:c r="C5" s="26" t="str">
        <x:v>C01</x:v>
      </x:c>
      <x:c r="D5" s="26" t="str">
        <x:v>Objective, reward or constraint misspecification</x:v>
      </x:c>
      <x:c r="E5" s="26" t="str">
        <x:v>Optimization objective, reward, utility or constraints permit harmful solutions or specification gaming.</x:v>
      </x:c>
      <x:c r="F5" s="26" t="str">
        <x:v>Leaf causal source/condition</x:v>
      </x:c>
      <x:c r="G5" s="26" t="str">
        <x:v>Use for reward hacking, Goodhart effects and unsafe trade-off encoding.</x:v>
      </x:c>
      <x:c r="H5" s="26" t="str">
        <x:v>Exclude unanticipated model errors unrelated to objective design.</x:v>
      </x:c>
      <x:c r="I5" s="26" t="str">
        <x:v>Agent maximizes benchmark score by stealing answers.</x:v>
      </x:c>
      <x:c r="J5" s="26" t="str">
        <x:v>Random hardware bit flip changes output.</x:v>
      </x:c>
      <x:c r="K5" s="26" t="str">
        <x:v>C03; C04; C08</x:v>
      </x:c>
      <x:c r="L5" s="26" t="str"/>
      <x:c r="M5" s="26" t="str">
        <x:v>C03; C04; C08</x:v>
      </x:c>
      <x:c r="N5" s="26" t="str">
        <x:v>A01–A05</x:v>
      </x:c>
      <x:c r="O5" s="26" t="str">
        <x:v>B01–B07</x:v>
      </x:c>
      <x:c r="P5" s="26" t="str">
        <x:v>Multi-objective constraints; adversarial objective review; safe exploration.</x:v>
      </x:c>
      <x:c r="Q5" s="26" t="str">
        <x:v>Reward/constraint tests, counterexamples and red-team evidence.</x:v>
      </x:c>
      <x:c r="R5" s="26" t="str">
        <x:v>Conceptual codebook entry</x:v>
      </x:c>
      <x:c r="S5" s="26" t="str">
        <x:v>1.2.1</x:v>
      </x:c>
    </x:row>
    <x:row r="6" ht="26.399999618530273" hidden="0" customHeight="1">
      <x:c r="A6" s="26" t="str">
        <x:v>C01.4</x:v>
      </x:c>
      <x:c r="B6" s="26" t="str">
        <x:v>C — Causal source class</x:v>
      </x:c>
      <x:c r="C6" s="26" t="str">
        <x:v>C01</x:v>
      </x:c>
      <x:c r="D6" s="26" t="str">
        <x:v>Requirements, operational boundary or authority specification error</x:v>
      </x:c>
      <x:c r="E6" s="26" t="str">
        <x:v>Requirements, operational design domain, roles or system boundaries are incomplete, contradictory or wrongly allocated.</x:v>
      </x:c>
      <x:c r="F6" s="26" t="str">
        <x:v>Leaf causal source/condition</x:v>
      </x:c>
      <x:c r="G6" s="26" t="str">
        <x:v>Use for missing edge cases, undefined fallback, unclear decision authority or tool scope.</x:v>
      </x:c>
      <x:c r="H6" s="26" t="str">
        <x:v>Exclude a correctly specified requirement that was not implemented.</x:v>
      </x:c>
      <x:c r="I6" s="26" t="str">
        <x:v>No requirement for agent egress isolation during evaluation.</x:v>
      </x:c>
      <x:c r="J6" s="26" t="str">
        <x:v>Validated requirement defeated by a novel component defect.</x:v>
      </x:c>
      <x:c r="K6" s="26" t="str">
        <x:v>C05; C06; C08; C10</x:v>
      </x:c>
      <x:c r="L6" s="26" t="str"/>
      <x:c r="M6" s="26" t="str">
        <x:v>C05; C06; C08; C10</x:v>
      </x:c>
      <x:c r="N6" s="26" t="str">
        <x:v>A02–A07</x:v>
      </x:c>
      <x:c r="O6" s="26" t="str">
        <x:v>B01–B09</x:v>
      </x:c>
      <x:c r="P6" s="26" t="str">
        <x:v>Requirements engineering; ODD definition; role/permission specification.</x:v>
      </x:c>
      <x:c r="Q6" s="26" t="str">
        <x:v>Traceability from hazards to requirements and boundary tests.</x:v>
      </x:c>
      <x:c r="R6" s="26" t="str">
        <x:v>Conceptual codebook entry</x:v>
      </x:c>
      <x:c r="S6" s="26" t="str">
        <x:v>1.2.1</x:v>
      </x:c>
    </x:row>
    <x:row r="7" ht="26.399999618530273" hidden="0" customHeight="1">
      <x:c r="A7" s="26" t="str">
        <x:v>C02</x:v>
      </x:c>
      <x:c r="B7" s="26" t="str">
        <x:v>C — Causal source class</x:v>
      </x:c>
      <x:c r="C7" s="26" t="str">
        <x:v>C</x:v>
      </x:c>
      <x:c r="D7" s="26" t="str">
        <x:v>Data and knowledge basis</x:v>
      </x:c>
      <x:c r="E7" s="26" t="str">
        <x:v>Risk introduced by the provenance, legality, quality, coverage, labeling, freshness, integrity or governance of data and knowledge resources.</x:v>
      </x:c>
      <x:c r="F7" s="26" t="str">
        <x:v>Parent causal source class</x:v>
      </x:c>
      <x:c r="G7" s="26" t="str">
        <x:v>Use for training, validation, retrieval, memory and operational knowledge sources.</x:v>
      </x:c>
      <x:c r="H7" s="26" t="str">
        <x:v>Exclude model-learning mechanisms independent of the information basis.</x:v>
      </x:c>
      <x:c r="I7" s="26" t="str"/>
      <x:c r="J7" s="26" t="str"/>
      <x:c r="K7" s="26" t="str">
        <x:v>Contributory multi-coding across parent classes is allowed.</x:v>
      </x:c>
      <x:c r="L7" s="26" t="str"/>
      <x:c r="M7" s="26" t="str">
        <x:v>C02.1; C02.2; C02.3; C02.4; C02.5; C02.6</x:v>
      </x:c>
      <x:c r="N7" s="26" t="str">
        <x:v>A01–A09</x:v>
      </x:c>
      <x:c r="O7" s="26" t="str">
        <x:v>B01–B14</x:v>
      </x:c>
      <x:c r="P7" s="26" t="str">
        <x:v>Use child codes to assign controls and evidence.</x:v>
      </x:c>
      <x:c r="Q7" s="26" t="str">
        <x:v>At least one stated mechanism and causal-confidence level.</x:v>
      </x:c>
      <x:c r="R7" s="26" t="str">
        <x:v>Conceptual codebook entry</x:v>
      </x:c>
      <x:c r="S7" s="26" t="str">
        <x:v>1.2.1</x:v>
      </x:c>
    </x:row>
    <x:row r="8" ht="26.399999618530273" hidden="0" customHeight="1">
      <x:c r="A8" s="26" t="str">
        <x:v>C02.1</x:v>
      </x:c>
      <x:c r="B8" s="26" t="str">
        <x:v>C — Causal source class</x:v>
      </x:c>
      <x:c r="C8" s="26" t="str">
        <x:v>C02</x:v>
      </x:c>
      <x:c r="D8" s="26" t="str">
        <x:v>Data provenance, rights or lawful-access deficiency</x:v>
      </x:c>
      <x:c r="E8" s="26" t="str">
        <x:v>Data/knowledge origin, authorization, licensing, consent or lineage is unknown or inappropriate.</x:v>
      </x:c>
      <x:c r="F8" s="26" t="str">
        <x:v>Leaf causal source/condition</x:v>
      </x:c>
      <x:c r="G8" s="26" t="str">
        <x:v>Use for undocumented scraping, unlawful secondary use or unverifiable knowledge sources.</x:v>
      </x:c>
      <x:c r="H8" s="26" t="str">
        <x:v>Exclude later leakage of lawfully collected data (C07/C06 plus E03).</x:v>
      </x:c>
      <x:c r="I8" s="26" t="str">
        <x:v>Training data acquired without adequate rights/provenance.</x:v>
      </x:c>
      <x:c r="J8" s="26" t="str">
        <x:v>Authorized dataset later exposed through prompt injection.</x:v>
      </x:c>
      <x:c r="K8" s="26" t="str">
        <x:v>C09; C11</x:v>
      </x:c>
      <x:c r="L8" s="26" t="str"/>
      <x:c r="M8" s="26" t="str">
        <x:v>C09; C11</x:v>
      </x:c>
      <x:c r="N8" s="26" t="str">
        <x:v>A01–A06</x:v>
      </x:c>
      <x:c r="O8" s="26" t="str">
        <x:v>B03–B05</x:v>
      </x:c>
      <x:c r="P8" s="26" t="str">
        <x:v>Provenance, rights clearance, data contracts and lineage.</x:v>
      </x:c>
      <x:c r="Q8" s="26" t="str">
        <x:v>Source records, licenses, lawful-basis analysis and lineage tests.</x:v>
      </x:c>
      <x:c r="R8" s="26" t="str">
        <x:v>Conceptual codebook entry</x:v>
      </x:c>
      <x:c r="S8" s="26" t="str">
        <x:v>1.2.1</x:v>
      </x:c>
    </x:row>
    <x:row r="9" ht="26.399999618530273" hidden="0" customHeight="1">
      <x:c r="A9" s="26" t="str">
        <x:v>C02.2</x:v>
      </x:c>
      <x:c r="B9" s="26" t="str">
        <x:v>C — Causal source class</x:v>
      </x:c>
      <x:c r="C9" s="26" t="str">
        <x:v>C02</x:v>
      </x:c>
      <x:c r="D9" s="26" t="str">
        <x:v>Coverage, representativeness or diversity deficiency</x:v>
      </x:c>
      <x:c r="E9" s="26" t="str">
        <x:v>Data/knowledge fails to cover relevant populations, states, languages, contexts or tails.</x:v>
      </x:c>
      <x:c r="F9" s="26" t="str">
        <x:v>Leaf causal source/condition</x:v>
      </x:c>
      <x:c r="G9" s="26" t="str">
        <x:v>Use when sampling or corpus composition creates systematic blind spots.</x:v>
      </x:c>
      <x:c r="H9" s="26" t="str">
        <x:v>Exclude context shift arising only after adequate development coverage (C10.1).</x:v>
      </x:c>
      <x:c r="I9" s="26" t="str">
        <x:v>No PPE-wearing workers in training images.</x:v>
      </x:c>
      <x:c r="J9" s="26" t="str">
        <x:v>Seasonal environment changes after deployment despite adequate historic coverage.</x:v>
      </x:c>
      <x:c r="K9" s="26" t="str">
        <x:v>C04; C10; C12</x:v>
      </x:c>
      <x:c r="L9" s="26" t="str"/>
      <x:c r="M9" s="26" t="str">
        <x:v>C04; C10; C12</x:v>
      </x:c>
      <x:c r="N9" s="26" t="str">
        <x:v>A01–A08</x:v>
      </x:c>
      <x:c r="O9" s="26" t="str">
        <x:v>B04–B07</x:v>
      </x:c>
      <x:c r="P9" s="26" t="str">
        <x:v>Coverage analysis; targeted data acquisition; rare-case sampling.</x:v>
      </x:c>
      <x:c r="Q9" s="26" t="str">
        <x:v>Population/context definitions and coverage metrics with uncertainty.</x:v>
      </x:c>
      <x:c r="R9" s="26" t="str">
        <x:v>Conceptual codebook entry</x:v>
      </x:c>
      <x:c r="S9" s="26" t="str">
        <x:v>1.2.1</x:v>
      </x:c>
    </x:row>
    <x:row r="10" ht="26.399999618530273" hidden="0" customHeight="1">
      <x:c r="A10" s="26" t="str">
        <x:v>C02.3</x:v>
      </x:c>
      <x:c r="B10" s="26" t="str">
        <x:v>C — Causal source class</x:v>
      </x:c>
      <x:c r="C10" s="26" t="str">
        <x:v>C02</x:v>
      </x:c>
      <x:c r="D10" s="26" t="str">
        <x:v>Accuracy, labeling or measurement deficiency</x:v>
      </x:c>
      <x:c r="E10" s="26" t="str">
        <x:v>Recorded values, labels, sensors or annotations are erroneous, inconsistent or poorly measured.</x:v>
      </x:c>
      <x:c r="F10" s="26" t="str">
        <x:v>Leaf causal source/condition</x:v>
      </x:c>
      <x:c r="G10" s="26" t="str">
        <x:v>Use for label bias, annotation errors, sensor calibration/data corruption.</x:v>
      </x:c>
      <x:c r="H10" s="26" t="str">
        <x:v>Exclude a valid dataset used with an invalid proxy target (C01.2).</x:v>
      </x:c>
      <x:c r="I10" s="26" t="str">
        <x:v>Incorrect sepsis labels or miscalibrated sensor values.</x:v>
      </x:c>
      <x:c r="J10" s="26" t="str">
        <x:v>Accurate labels but biased organizational policy.</x:v>
      </x:c>
      <x:c r="K10" s="26" t="str">
        <x:v>C04; C06; C12</x:v>
      </x:c>
      <x:c r="L10" s="26" t="str"/>
      <x:c r="M10" s="26" t="str">
        <x:v>C04; C06; C12</x:v>
      </x:c>
      <x:c r="N10" s="26" t="str">
        <x:v>A01–A05</x:v>
      </x:c>
      <x:c r="O10" s="26" t="str">
        <x:v>B04–B07</x:v>
      </x:c>
      <x:c r="P10" s="26" t="str">
        <x:v>Label protocols, adjudication, calibration and quality controls.</x:v>
      </x:c>
      <x:c r="Q10" s="26" t="str">
        <x:v>Inter-annotator/measurement evidence and error analysis.</x:v>
      </x:c>
      <x:c r="R10" s="26" t="str">
        <x:v>Conceptual codebook entry</x:v>
      </x:c>
      <x:c r="S10" s="26" t="str">
        <x:v>1.2.1</x:v>
      </x:c>
    </x:row>
    <x:row r="11" ht="26.399999618530273" hidden="0" customHeight="1">
      <x:c r="A11" s="26" t="str">
        <x:v>C02.4</x:v>
      </x:c>
      <x:c r="B11" s="26" t="str">
        <x:v>C — Causal source class</x:v>
      </x:c>
      <x:c r="C11" s="26" t="str">
        <x:v>C02</x:v>
      </x:c>
      <x:c r="D11" s="26" t="str">
        <x:v>Data, knowledge or memory contamination and poisoning</x:v>
      </x:c>
      <x:c r="E11" s="26" t="str">
        <x:v>Information resources are intentionally or unintentionally contaminated, poisoned, backdoored or recursively degraded.</x:v>
      </x:c>
      <x:c r="F11" s="26" t="str">
        <x:v>Leaf causal source/condition</x:v>
      </x:c>
      <x:c r="G11" s="26" t="str">
        <x:v>Use for training poisoning, RAG poisoning, synthetic-data contamination and memory poisoning.</x:v>
      </x:c>
      <x:c r="H11" s="26" t="str">
        <x:v>Exclude adversarial inference input that does not persist in data/state (C07.2/C07.3).</x:v>
      </x:c>
      <x:c r="I11" s="26" t="str">
        <x:v>Malicious document inserted into RAG index.</x:v>
      </x:c>
      <x:c r="J11" s="26" t="str">
        <x:v>One-time adversarial image at inference.</x:v>
      </x:c>
      <x:c r="K11" s="26" t="str">
        <x:v>C03; C07; C09</x:v>
      </x:c>
      <x:c r="L11" s="26" t="str"/>
      <x:c r="M11" s="26" t="str">
        <x:v>C03; C07; C09</x:v>
      </x:c>
      <x:c r="N11" s="26" t="str">
        <x:v>A01–A06</x:v>
      </x:c>
      <x:c r="O11" s="26" t="str">
        <x:v>B04–B12</x:v>
      </x:c>
      <x:c r="P11" s="26" t="str">
        <x:v>Integrity controls; provenance; write authorization; anomaly detection; clean recovery.</x:v>
      </x:c>
      <x:c r="Q11" s="26" t="str">
        <x:v>Dataset/version hashes, ingestion logs and poisoning tests.</x:v>
      </x:c>
      <x:c r="R11" s="26" t="str">
        <x:v>Conceptual codebook entry</x:v>
      </x:c>
      <x:c r="S11" s="26" t="str">
        <x:v>1.2.1</x:v>
      </x:c>
    </x:row>
    <x:row r="12" ht="26.399999618530273" hidden="0" customHeight="1">
      <x:c r="A12" s="26" t="str">
        <x:v>C02.5</x:v>
      </x:c>
      <x:c r="B12" s="26" t="str">
        <x:v>C — Causal source class</x:v>
      </x:c>
      <x:c r="C12" s="26" t="str">
        <x:v>C02</x:v>
      </x:c>
      <x:c r="D12" s="26" t="str">
        <x:v>Staleness, temporal mismatch or data drift</x:v>
      </x:c>
      <x:c r="E12" s="26" t="str">
        <x:v>Data/knowledge no longer matches current conditions or changes across time.</x:v>
      </x:c>
      <x:c r="F12" s="26" t="str">
        <x:v>Leaf causal source/condition</x:v>
      </x:c>
      <x:c r="G12" s="26" t="str">
        <x:v>Use for stale policies, outdated knowledge bases or changed input distributions.</x:v>
      </x:c>
      <x:c r="H12" s="26" t="str">
        <x:v>Exclude changed relationship between variables caused by deployment feedback (C10.4).</x:v>
      </x:c>
      <x:c r="I12" s="26" t="str">
        <x:v>RAG answers from superseded medical guidance.</x:v>
      </x:c>
      <x:c r="J12" s="26" t="str">
        <x:v>Stable data distribution but changed decision objective.</x:v>
      </x:c>
      <x:c r="K12" s="26" t="str">
        <x:v>C04; C10</x:v>
      </x:c>
      <x:c r="L12" s="26" t="str"/>
      <x:c r="M12" s="26" t="str">
        <x:v>C04; C10</x:v>
      </x:c>
      <x:c r="N12" s="26" t="str">
        <x:v>A01–A07</x:v>
      </x:c>
      <x:c r="O12" s="26" t="str">
        <x:v>B04–B12</x:v>
      </x:c>
      <x:c r="P12" s="26" t="str">
        <x:v>Freshness criteria; drift detection; revalidation; rollback.</x:v>
      </x:c>
      <x:c r="Q12" s="26" t="str">
        <x:v>Timestamped provenance, drift metrics and revalidation evidence.</x:v>
      </x:c>
      <x:c r="R12" s="26" t="str">
        <x:v>Conceptual codebook entry</x:v>
      </x:c>
      <x:c r="S12" s="26" t="str">
        <x:v>1.2.1</x:v>
      </x:c>
    </x:row>
    <x:row r="13" ht="26.399999618530273" hidden="0" customHeight="1">
      <x:c r="A13" s="26" t="str">
        <x:v>C02.6</x:v>
      </x:c>
      <x:c r="B13" s="26" t="str">
        <x:v>C — Causal source class</x:v>
      </x:c>
      <x:c r="C13" s="26" t="str">
        <x:v>C02</x:v>
      </x:c>
      <x:c r="D13" s="26" t="str">
        <x:v>Retrieval, ranking or knowledge-governance deficiency</x:v>
      </x:c>
      <x:c r="E13" s="26" t="str">
        <x:v>Retrieval architecture or knowledge governance selects, ranks, cites or combines sources unreliably.</x:v>
      </x:c>
      <x:c r="F13" s="26" t="str">
        <x:v>Leaf causal source/condition</x:v>
      </x:c>
      <x:c r="G13" s="26" t="str">
        <x:v>Use for wrong source priority, contradictory evidence handling, citation illusion and missing end-to-end provenance.</x:v>
      </x:c>
      <x:c r="H13" s="26" t="str">
        <x:v>Exclude model-only hallucination without retrieval involvement (C03.2).</x:v>
      </x:c>
      <x:c r="I13" s="26" t="str">
        <x:v>RAG cites an irrelevant high-ranked document as authoritative.</x:v>
      </x:c>
      <x:c r="J13" s="26" t="str">
        <x:v>Ungrounded base model invents a citation.</x:v>
      </x:c>
      <x:c r="K13" s="26" t="str">
        <x:v>C03; C04; C06; C09</x:v>
      </x:c>
      <x:c r="L13" s="26" t="str"/>
      <x:c r="M13" s="26" t="str">
        <x:v>C03; C04; C06; C09</x:v>
      </x:c>
      <x:c r="N13" s="26" t="str">
        <x:v>A02–A06</x:v>
      </x:c>
      <x:c r="O13" s="26" t="str">
        <x:v>B04–B12</x:v>
      </x:c>
      <x:c r="P13" s="26" t="str">
        <x:v>Source authentication; ranking evaluation; provenance; conflict resolution.</x:v>
      </x:c>
      <x:c r="Q13" s="26" t="str">
        <x:v>Retrieval precision/recall, source-fidelity and end-to-end citation tests.</x:v>
      </x:c>
      <x:c r="R13" s="26" t="str">
        <x:v>Conceptual codebook entry</x:v>
      </x:c>
      <x:c r="S13" s="26" t="str">
        <x:v>1.2.1</x:v>
      </x:c>
    </x:row>
    <x:row r="14" ht="26.399999618530273" hidden="0" customHeight="1">
      <x:c r="A14" s="26" t="str">
        <x:v>C03</x:v>
      </x:c>
      <x:c r="B14" s="26" t="str">
        <x:v>C — Causal source class</x:v>
      </x:c>
      <x:c r="C14" s="26" t="str">
        <x:v>C</x:v>
      </x:c>
      <x:c r="D14" s="26" t="str">
        <x:v>Model, learning and inference mechanism</x:v>
      </x:c>
      <x:c r="E14" s="26" t="str">
        <x:v>Risk arising from model architecture, learning dynamics, optimization, representation, sampling, inference or agentic behavior.</x:v>
      </x:c>
      <x:c r="F14" s="26" t="str">
        <x:v>Parent causal source class</x:v>
      </x:c>
      <x:c r="G14" s="26" t="str">
        <x:v>Use where the computational/learned mechanism materially contributes to failure.</x:v>
      </x:c>
      <x:c r="H14" s="26" t="str">
        <x:v>Exclude failures caused solely by integration, human use or measurement design.</x:v>
      </x:c>
      <x:c r="I14" s="26" t="str"/>
      <x:c r="J14" s="26" t="str"/>
      <x:c r="K14" s="26" t="str">
        <x:v>Contributory multi-coding across parent classes is allowed.</x:v>
      </x:c>
      <x:c r="L14" s="26" t="str"/>
      <x:c r="M14" s="26" t="str">
        <x:v>C03.1; C03.2; C03.3; C03.4; C03.5; C03.6; C03.7</x:v>
      </x:c>
      <x:c r="N14" s="26" t="str">
        <x:v>A01–A09</x:v>
      </x:c>
      <x:c r="O14" s="26" t="str">
        <x:v>B01–B14</x:v>
      </x:c>
      <x:c r="P14" s="26" t="str">
        <x:v>Use child codes to assign controls and evidence.</x:v>
      </x:c>
      <x:c r="Q14" s="26" t="str">
        <x:v>At least one stated mechanism and causal-confidence level.</x:v>
      </x:c>
      <x:c r="R14" s="26" t="str">
        <x:v>Conceptual codebook entry</x:v>
      </x:c>
      <x:c r="S14" s="26" t="str">
        <x:v>1.2.1</x:v>
      </x:c>
    </x:row>
    <x:row r="15" ht="26.399999618530273" hidden="0" customHeight="1">
      <x:c r="A15" s="26" t="str">
        <x:v>C03.1</x:v>
      </x:c>
      <x:c r="B15" s="26" t="str">
        <x:v>C — Causal source class</x:v>
      </x:c>
      <x:c r="C15" s="26" t="str">
        <x:v>C03</x:v>
      </x:c>
      <x:c r="D15" s="26" t="str">
        <x:v>Inductive, generalization or representation limitation</x:v>
      </x:c>
      <x:c r="E15" s="26" t="str">
        <x:v>Learned representations or inductive biases fail to generalize to relevant cases.</x:v>
      </x:c>
      <x:c r="F15" s="26" t="str">
        <x:v>Leaf causal source/condition</x:v>
      </x:c>
      <x:c r="G15" s="26" t="str">
        <x:v>Use for systematic model blind spots under supported context.</x:v>
      </x:c>
      <x:c r="H15" s="26" t="str">
        <x:v>Exclude mismatch caused primarily by changed deployment context (C10.1).</x:v>
      </x:c>
      <x:c r="I15" s="26" t="str">
        <x:v>Vision model fails on rare pedestrian posture within intended domain.</x:v>
      </x:c>
      <x:c r="J15" s="26" t="str">
        <x:v>System used in an unvalidated new country.</x:v>
      </x:c>
      <x:c r="K15" s="26" t="str">
        <x:v>C02; C04; C10</x:v>
      </x:c>
      <x:c r="L15" s="26" t="str"/>
      <x:c r="M15" s="26" t="str">
        <x:v>C02; C04; C10</x:v>
      </x:c>
      <x:c r="N15" s="26" t="str">
        <x:v>A01–A03</x:v>
      </x:c>
      <x:c r="O15" s="26" t="str">
        <x:v>B05–B12</x:v>
      </x:c>
      <x:c r="P15" s="26" t="str">
        <x:v>Model redesign; diverse training; uncertainty/fallback; scenario testing.</x:v>
      </x:c>
      <x:c r="Q15" s="26" t="str">
        <x:v>External and tail-case performance with confidence bounds.</x:v>
      </x:c>
      <x:c r="R15" s="26" t="str">
        <x:v>Conceptual codebook entry</x:v>
      </x:c>
      <x:c r="S15" s="26" t="str">
        <x:v>1.2.1</x:v>
      </x:c>
    </x:row>
    <x:row r="16" ht="26.399999618530273" hidden="0" customHeight="1">
      <x:c r="A16" s="26" t="str">
        <x:v>C03.2</x:v>
      </x:c>
      <x:c r="B16" s="26" t="str">
        <x:v>C — Causal source class</x:v>
      </x:c>
      <x:c r="C16" s="26" t="str">
        <x:v>C03</x:v>
      </x:c>
      <x:c r="D16" s="26" t="str">
        <x:v>Confabulation, factual unreliability or miscalibration</x:v>
      </x:c>
      <x:c r="E16" s="26" t="str">
        <x:v>Generative or predictive output is false, unsupported or overconfident relative to evidence.</x:v>
      </x:c>
      <x:c r="F16" s="26" t="str">
        <x:v>Leaf causal source/condition</x:v>
      </x:c>
      <x:c r="G16" s="26" t="str">
        <x:v>Use for fabricated citations, false policy claims and poorly calibrated predictions.</x:v>
      </x:c>
      <x:c r="H16" s="26" t="str">
        <x:v>Exclude deliberately inserted misinformation by an attacker (C07.7/C07.8).</x:v>
      </x:c>
      <x:c r="I16" s="26" t="str">
        <x:v>Chatbot invents a legal precedent confidently.</x:v>
      </x:c>
      <x:c r="J16" s="26" t="str">
        <x:v>Attacker publishes a known false deepfake.</x:v>
      </x:c>
      <x:c r="K16" s="26" t="str">
        <x:v>C02; C04; C05; C10</x:v>
      </x:c>
      <x:c r="L16" s="26" t="str"/>
      <x:c r="M16" s="26" t="str">
        <x:v>C02; C04; C05; C10</x:v>
      </x:c>
      <x:c r="N16" s="26" t="str">
        <x:v>A01–A04</x:v>
      </x:c>
      <x:c r="O16" s="26" t="str">
        <x:v>B06–B12</x:v>
      </x:c>
      <x:c r="P16" s="26" t="str">
        <x:v>Grounding, calibration, abstention, verification and provenance.</x:v>
      </x:c>
      <x:c r="Q16" s="26" t="str">
        <x:v>Factuality, calibration and human/system-use validation.</x:v>
      </x:c>
      <x:c r="R16" s="26" t="str">
        <x:v>Conceptual codebook entry</x:v>
      </x:c>
      <x:c r="S16" s="26" t="str">
        <x:v>1.2.1</x:v>
      </x:c>
    </x:row>
    <x:row r="17" ht="26.399999618530273" hidden="0" customHeight="1">
      <x:c r="A17" s="26" t="str">
        <x:v>C03.3</x:v>
      </x:c>
      <x:c r="B17" s="26" t="str">
        <x:v>C — Causal source class</x:v>
      </x:c>
      <x:c r="C17" s="26" t="str">
        <x:v>C03</x:v>
      </x:c>
      <x:c r="D17" s="26" t="str">
        <x:v>Optimization pathology, specification gaming or unsafe exploration</x:v>
      </x:c>
      <x:c r="E17" s="26" t="str">
        <x:v>Learning/decision dynamics exploit objective loopholes or explore unsafe states.</x:v>
      </x:c>
      <x:c r="F17" s="26" t="str">
        <x:v>Leaf causal source/condition</x:v>
      </x:c>
      <x:c r="G17" s="26" t="str">
        <x:v>Use when behavior is produced by optimization under the given objective.</x:v>
      </x:c>
      <x:c r="H17" s="26" t="str">
        <x:v>Exclude an objective itself being normatively wrong (C01.3) when model behavior follows it as specified.</x:v>
      </x:c>
      <x:c r="I17" s="26" t="str">
        <x:v>RL agent finds an unintended high-reward unsafe action.</x:v>
      </x:c>
      <x:c r="J17" s="26" t="str">
        <x:v>Explicit objective instructs harmful discrimination.</x:v>
      </x:c>
      <x:c r="K17" s="26" t="str">
        <x:v>C01; C04; C10</x:v>
      </x:c>
      <x:c r="L17" s="26" t="str"/>
      <x:c r="M17" s="26" t="str">
        <x:v>C01; C04; C10</x:v>
      </x:c>
      <x:c r="N17" s="26" t="str">
        <x:v>A01–A03</x:v>
      </x:c>
      <x:c r="O17" s="26" t="str">
        <x:v>B05–B10</x:v>
      </x:c>
      <x:c r="P17" s="26" t="str">
        <x:v>Constraint learning; safe exploration; adversarial objective tests.</x:v>
      </x:c>
      <x:c r="Q17" s="26" t="str">
        <x:v>Behavioral tests across alternative reward/control conditions.</x:v>
      </x:c>
      <x:c r="R17" s="26" t="str">
        <x:v>Conceptual codebook entry</x:v>
      </x:c>
      <x:c r="S17" s="26" t="str">
        <x:v>1.2.1</x:v>
      </x:c>
    </x:row>
    <x:row r="18" ht="26.399999618530273" hidden="0" customHeight="1">
      <x:c r="A18" s="26" t="str">
        <x:v>C03.4</x:v>
      </x:c>
      <x:c r="B18" s="26" t="str">
        <x:v>C — Causal source class</x:v>
      </x:c>
      <x:c r="C18" s="26" t="str">
        <x:v>C03</x:v>
      </x:c>
      <x:c r="D18" s="26" t="str">
        <x:v>Sampling, execution or nondeterministic variability</x:v>
      </x:c>
      <x:c r="E18" s="26" t="str">
        <x:v>Output behavior varies because of stochastic sampling, numerical nondeterminism or stateful execution.</x:v>
      </x:c>
      <x:c r="F18" s="26" t="str">
        <x:v>Leaf causal source/condition</x:v>
      </x:c>
      <x:c r="G18" s="26" t="str">
        <x:v>Use when variability affects reproducibility, assurance or hazard probability.</x:v>
      </x:c>
      <x:c r="H18" s="26" t="str">
        <x:v>Exclude epistemic unpredictability of a deterministic fixed system without execution variation.</x:v>
      </x:c>
      <x:c r="I18" s="26" t="str">
        <x:v>Different sampled generations produce materially conflicting medical advice.</x:v>
      </x:c>
      <x:c r="J18" s="26" t="str">
        <x:v>Fixed output is hard to understand but reproducible.</x:v>
      </x:c>
      <x:c r="K18" s="26" t="str">
        <x:v>C04; C06; C10</x:v>
      </x:c>
      <x:c r="L18" s="26" t="str"/>
      <x:c r="M18" s="26" t="str">
        <x:v>C04; C06; C10</x:v>
      </x:c>
      <x:c r="N18" s="26" t="str">
        <x:v>A01–A03</x:v>
      </x:c>
      <x:c r="O18" s="26" t="str">
        <x:v>B06–B12</x:v>
      </x:c>
      <x:c r="P18" s="26" t="str">
        <x:v>Seed/control settings; ensembles; uncertainty; repeat testing.</x:v>
      </x:c>
      <x:c r="Q18" s="26" t="str">
        <x:v>Repeated-run distributions, environment and configuration records.</x:v>
      </x:c>
      <x:c r="R18" s="26" t="str">
        <x:v>Conceptual codebook entry</x:v>
      </x:c>
      <x:c r="S18" s="26" t="str">
        <x:v>1.2.1</x:v>
      </x:c>
    </x:row>
    <x:row r="19" ht="26.399999618530273" hidden="0" customHeight="1">
      <x:c r="A19" s="26" t="str">
        <x:v>C03.5</x:v>
      </x:c>
      <x:c r="B19" s="26" t="str">
        <x:v>C — Causal source class</x:v>
      </x:c>
      <x:c r="C19" s="26" t="str">
        <x:v>C03</x:v>
      </x:c>
      <x:c r="D19" s="26" t="str">
        <x:v>Emergent, long-horizon or agentic behavior</x:v>
      </x:c>
      <x:c r="E19" s="26" t="str">
        <x:v>Planning, memory, self-reflection or long action chains produce behaviors not captured by single-turn/model tests.</x:v>
      </x:c>
      <x:c r="F19" s="26" t="str">
        <x:v>Leaf causal source/condition</x:v>
      </x:c>
      <x:c r="G19" s="26" t="str">
        <x:v>Use for goal persistence, context loss, resource acquisition and autonomous workflow failure.</x:v>
      </x:c>
      <x:c r="H19" s="26" t="str">
        <x:v>Exclude simple one-step tool misuse caused solely by integration validation (C06.5).</x:v>
      </x:c>
      <x:c r="I19" s="26" t="str">
        <x:v>Agent chains credentials and exploits to obtain benchmark answers.</x:v>
      </x:c>
      <x:c r="J19" s="26" t="str">
        <x:v>A deterministic API call uses an invalid parameter.</x:v>
      </x:c>
      <x:c r="K19" s="26" t="str">
        <x:v>C01; C04; C06; C07; C10</x:v>
      </x:c>
      <x:c r="L19" s="26" t="str"/>
      <x:c r="M19" s="26" t="str">
        <x:v>C01; C04; C06; C07; C10</x:v>
      </x:c>
      <x:c r="N19" s="26" t="str">
        <x:v>A01–A06</x:v>
      </x:c>
      <x:c r="O19" s="26" t="str">
        <x:v>B06–B13</x:v>
      </x:c>
      <x:c r="P19" s="26" t="str">
        <x:v>Long-horizon evaluation; bounded goals; interruption; sandboxing; monitoring.</x:v>
      </x:c>
      <x:c r="Q19" s="26" t="str">
        <x:v>Trajectory logs, adversarial scenarios and action-level acceptance criteria.</x:v>
      </x:c>
      <x:c r="R19" s="26" t="str">
        <x:v>Conceptual codebook entry</x:v>
      </x:c>
      <x:c r="S19" s="26" t="str">
        <x:v>1.2.1</x:v>
      </x:c>
    </x:row>
    <x:row r="20" ht="26.399999618530273" hidden="0" customHeight="1">
      <x:c r="A20" s="26" t="str">
        <x:v>C03.6</x:v>
      </x:c>
      <x:c r="B20" s="26" t="str">
        <x:v>C — Causal source class</x:v>
      </x:c>
      <x:c r="C20" s="26" t="str">
        <x:v>C03</x:v>
      </x:c>
      <x:c r="D20" s="26" t="str">
        <x:v>Multi-agent interaction, coordination or collusion</x:v>
      </x:c>
      <x:c r="E20" s="26" t="str">
        <x:v>Interactions among agents create emergent conflict, collusion, spoofing, cascades or unstable coordination.</x:v>
      </x:c>
      <x:c r="F20" s="26" t="str">
        <x:v>Leaf causal source/condition</x:v>
      </x:c>
      <x:c r="G20" s="26" t="str">
        <x:v>Use when risk depends on more than one agent's interaction or protocol.</x:v>
      </x:c>
      <x:c r="H20" s="26" t="str">
        <x:v>Exclude single-agent memory poisoning.</x:v>
      </x:c>
      <x:c r="I20" s="26" t="str">
        <x:v>Agents amplify false signals across an automated workflow.</x:v>
      </x:c>
      <x:c r="J20" s="26" t="str">
        <x:v>One agent follows a poisoned memory entry.</x:v>
      </x:c>
      <x:c r="K20" s="26" t="str">
        <x:v>C06; C07; C08; C10; C12</x:v>
      </x:c>
      <x:c r="L20" s="26" t="str"/>
      <x:c r="M20" s="26" t="str">
        <x:v>C06; C07; C08; C10; C12</x:v>
      </x:c>
      <x:c r="N20" s="26" t="str">
        <x:v>A03–A09</x:v>
      </x:c>
      <x:c r="O20" s="26" t="str">
        <x:v>B08–B13</x:v>
      </x:c>
      <x:c r="P20" s="26" t="str">
        <x:v>Protocol security; interaction tests; diversity; circuit breakers.</x:v>
      </x:c>
      <x:c r="Q20" s="26" t="str">
        <x:v>Multi-agent simulation, topology and communication evidence.</x:v>
      </x:c>
      <x:c r="R20" s="26" t="str">
        <x:v>Conceptual codebook entry</x:v>
      </x:c>
      <x:c r="S20" s="26" t="str">
        <x:v>1.2.1</x:v>
      </x:c>
    </x:row>
    <x:row r="21" ht="26.399999618530273" hidden="0" customHeight="1">
      <x:c r="A21" s="26" t="str">
        <x:v>C03.7</x:v>
      </x:c>
      <x:c r="B21" s="26" t="str">
        <x:v>C — Causal source class</x:v>
      </x:c>
      <x:c r="C21" s="26" t="str">
        <x:v>C03</x:v>
      </x:c>
      <x:c r="D21" s="26" t="str">
        <x:v>Memorization or internal-representation leakage propensity</x:v>
      </x:c>
      <x:c r="E21" s="26" t="str">
        <x:v>Model learning stores or exposes sensitive/source-specific information in a retrievable form.</x:v>
      </x:c>
      <x:c r="F21" s="26" t="str">
        <x:v>Leaf causal source/condition</x:v>
      </x:c>
      <x:c r="G21" s="26" t="str">
        <x:v>Use for memorization as model mechanism before an attack/disclosure path.</x:v>
      </x:c>
      <x:c r="H21" s="26" t="str">
        <x:v>Exclude the attack method itself (C07.4) or data collection legality (C02.1).</x:v>
      </x:c>
      <x:c r="I21" s="26" t="str">
        <x:v>Model reproduces unique training records under prompting.</x:v>
      </x:c>
      <x:c r="J21" s="26" t="str">
        <x:v>Unauthorized scraping used to build training set.</x:v>
      </x:c>
      <x:c r="K21" s="26" t="str">
        <x:v>C02; C07</x:v>
      </x:c>
      <x:c r="L21" s="26" t="str"/>
      <x:c r="M21" s="26" t="str">
        <x:v>C02; C07</x:v>
      </x:c>
      <x:c r="N21" s="26" t="str">
        <x:v>A01–A03</x:v>
      </x:c>
      <x:c r="O21" s="26" t="str">
        <x:v>B05–B12</x:v>
      </x:c>
      <x:c r="P21" s="26" t="str">
        <x:v>Deduplication; privacy-preserving training; memorization tests.</x:v>
      </x:c>
      <x:c r="Q21" s="26" t="str">
        <x:v>Canary/extraction testing and privacy risk analysis.</x:v>
      </x:c>
      <x:c r="R21" s="26" t="str">
        <x:v>Conceptual codebook entry</x:v>
      </x:c>
      <x:c r="S21" s="26" t="str">
        <x:v>1.2.1</x:v>
      </x:c>
    </x:row>
    <x:row r="22" ht="26.399999618530273" hidden="0" customHeight="1">
      <x:c r="A22" s="26" t="str">
        <x:v>C04</x:v>
      </x:c>
      <x:c r="B22" s="26" t="str">
        <x:v>C — Causal source class</x:v>
      </x:c>
      <x:c r="C22" s="26" t="str">
        <x:v>C</x:v>
      </x:c>
      <x:c r="D22" s="26" t="str">
        <x:v>Evaluation and measurement error</x:v>
      </x:c>
      <x:c r="E22" s="26" t="str">
        <x:v>Risk arising from invalid constructs, metrics, benchmarks, test sets, assurance claims or insufficient model/system/control evaluation.</x:v>
      </x:c>
      <x:c r="F22" s="26" t="str">
        <x:v>Parent causal source class</x:v>
      </x:c>
      <x:c r="G22" s="26" t="str">
        <x:v>Use where evidence or measurement fails to support the claim being made.</x:v>
      </x:c>
      <x:c r="H22" s="26" t="str">
        <x:v>Exclude genuine performance failure already adequately detected and reported.</x:v>
      </x:c>
      <x:c r="I22" s="26" t="str"/>
      <x:c r="J22" s="26" t="str"/>
      <x:c r="K22" s="26" t="str">
        <x:v>Contributory multi-coding across parent classes is allowed.</x:v>
      </x:c>
      <x:c r="L22" s="26" t="str"/>
      <x:c r="M22" s="26" t="str">
        <x:v>C04.1; C04.2; C04.3; C04.4; C04.5; C04.6</x:v>
      </x:c>
      <x:c r="N22" s="26" t="str">
        <x:v>A01–A09</x:v>
      </x:c>
      <x:c r="O22" s="26" t="str">
        <x:v>B01–B14</x:v>
      </x:c>
      <x:c r="P22" s="26" t="str">
        <x:v>Use child codes to assign controls and evidence.</x:v>
      </x:c>
      <x:c r="Q22" s="26" t="str">
        <x:v>At least one stated mechanism and causal-confidence level.</x:v>
      </x:c>
      <x:c r="R22" s="26" t="str">
        <x:v>Conceptual codebook entry</x:v>
      </x:c>
      <x:c r="S22" s="26" t="str">
        <x:v>1.2.1</x:v>
      </x:c>
    </x:row>
    <x:row r="23" ht="26.399999618530273" hidden="0" customHeight="1">
      <x:c r="A23" s="26" t="str">
        <x:v>C04.1</x:v>
      </x:c>
      <x:c r="B23" s="26" t="str">
        <x:v>C — Causal source class</x:v>
      </x:c>
      <x:c r="C23" s="26" t="str">
        <x:v>C04</x:v>
      </x:c>
      <x:c r="D23" s="26" t="str">
        <x:v>Construct, metric or threshold validity error</x:v>
      </x:c>
      <x:c r="E23" s="26" t="str">
        <x:v>Metric, construct, threshold or scoring rule does not validly represent the assurance claim or consequence.</x:v>
      </x:c>
      <x:c r="F23" s="26" t="str">
        <x:v>Leaf causal source/condition</x:v>
      </x:c>
      <x:c r="G23" s="26" t="str">
        <x:v>Use for invalid fairness metric choice, threshold mismatch or surrogate evaluation.</x:v>
      </x:c>
      <x:c r="H23" s="26" t="str">
        <x:v>Exclude correct metric applied to non-representative data (C04.2/C02.2).</x:v>
      </x:c>
      <x:c r="I23" s="26" t="str">
        <x:v>Detector 'accuracy' hides severe false-positive rate in deployment population.</x:v>
      </x:c>
      <x:c r="J23" s="26" t="str">
        <x:v>Valid metric evaluated only on another country.</x:v>
      </x:c>
      <x:c r="K23" s="26" t="str">
        <x:v>C01; C12</x:v>
      </x:c>
      <x:c r="L23" s="26" t="str"/>
      <x:c r="M23" s="26" t="str">
        <x:v>C01; C12</x:v>
      </x:c>
      <x:c r="N23" s="26" t="str">
        <x:v>A01–A08</x:v>
      </x:c>
      <x:c r="O23" s="26" t="str">
        <x:v>B01–B12</x:v>
      </x:c>
      <x:c r="P23" s="26" t="str">
        <x:v>Metric justification; multiple metrics; decision-impact analysis.</x:v>
      </x:c>
      <x:c r="Q23" s="26" t="str">
        <x:v>Construct validity, subgroup consequences and threshold sensitivity.</x:v>
      </x:c>
      <x:c r="R23" s="26" t="str">
        <x:v>Conceptual codebook entry</x:v>
      </x:c>
      <x:c r="S23" s="26" t="str">
        <x:v>1.2.1</x:v>
      </x:c>
    </x:row>
    <x:row r="24" ht="26.399999618530273" hidden="0" customHeight="1">
      <x:c r="A24" s="26" t="str">
        <x:v>C04.2</x:v>
      </x:c>
      <x:c r="B24" s="26" t="str">
        <x:v>C — Causal source class</x:v>
      </x:c>
      <x:c r="C24" s="26" t="str">
        <x:v>C04</x:v>
      </x:c>
      <x:c r="D24" s="26" t="str">
        <x:v>Benchmark representativeness or external-validity failure</x:v>
      </x:c>
      <x:c r="E24" s="26" t="str">
        <x:v>Test environment, dataset or scenario does not represent operational context or affected populations.</x:v>
      </x:c>
      <x:c r="F24" s="26" t="str">
        <x:v>Leaf causal source/condition</x:v>
      </x:c>
      <x:c r="G24" s="26" t="str">
        <x:v>Use for local performance collapse, omitted workflow, missing tail cases.</x:v>
      </x:c>
      <x:c r="H24" s="26" t="str">
        <x:v>Exclude source data coverage issue during model training unless evaluation is focal (C02.2).</x:v>
      </x:c>
      <x:c r="I24" s="26" t="str">
        <x:v>Sepsis model performs poorly in external hospital validation.</x:v>
      </x:c>
      <x:c r="J24" s="26" t="str">
        <x:v>Training corpus lacks rare cases but external test detects it.</x:v>
      </x:c>
      <x:c r="K24" s="26" t="str">
        <x:v>C02; C10</x:v>
      </x:c>
      <x:c r="L24" s="26" t="str"/>
      <x:c r="M24" s="26" t="str">
        <x:v>C02; C10</x:v>
      </x:c>
      <x:c r="N24" s="26" t="str">
        <x:v>A01–A07</x:v>
      </x:c>
      <x:c r="O24" s="26" t="str">
        <x:v>B07–B12</x:v>
      </x:c>
      <x:c r="P24" s="26" t="str">
        <x:v>External validation; field simulation; stress testing.</x:v>
      </x:c>
      <x:c r="Q24" s="26" t="str">
        <x:v>Defined target population/context and independent evaluation.</x:v>
      </x:c>
      <x:c r="R24" s="26" t="str">
        <x:v>Conceptual codebook entry</x:v>
      </x:c>
      <x:c r="S24" s="26" t="str">
        <x:v>1.2.1</x:v>
      </x:c>
    </x:row>
    <x:row r="25" ht="26.399999618530273" hidden="0" customHeight="1">
      <x:c r="A25" s="26" t="str">
        <x:v>C04.3</x:v>
      </x:c>
      <x:c r="B25" s="26" t="str">
        <x:v>C — Causal source class</x:v>
      </x:c>
      <x:c r="C25" s="26" t="str">
        <x:v>C04</x:v>
      </x:c>
      <x:c r="D25" s="26" t="str">
        <x:v>Benchmark contamination, leakage or gaming</x:v>
      </x:c>
      <x:c r="E25" s="26" t="str">
        <x:v>Training exposure, test leakage, optimization to public benchmarks or evaluation-aware behavior inflates results.</x:v>
      </x:c>
      <x:c r="F25" s="26" t="str">
        <x:v>Leaf causal source/condition</x:v>
      </x:c>
      <x:c r="G25" s="26" t="str">
        <x:v>Use when evaluation data/process loses independence.</x:v>
      </x:c>
      <x:c r="H25" s="26" t="str">
        <x:v>Exclude ordinary data poisoning intended to alter deployment behavior (C02.4/C07.1).</x:v>
      </x:c>
      <x:c r="I25" s="26" t="str">
        <x:v>Public benchmark examples appear in training data.</x:v>
      </x:c>
      <x:c r="J25" s="26" t="str">
        <x:v>Poisoned production knowledge base changes answers.</x:v>
      </x:c>
      <x:c r="K25" s="26" t="str">
        <x:v>C02; C03; C08</x:v>
      </x:c>
      <x:c r="L25" s="26" t="str"/>
      <x:c r="M25" s="26" t="str">
        <x:v>C02; C03; C08</x:v>
      </x:c>
      <x:c r="N25" s="26" t="str">
        <x:v>A01–A05</x:v>
      </x:c>
      <x:c r="O25" s="26" t="str">
        <x:v>B04–B12</x:v>
      </x:c>
      <x:c r="P25" s="26" t="str">
        <x:v>Private/rotating tests; contamination checks; evaluation security.</x:v>
      </x:c>
      <x:c r="Q25" s="26" t="str">
        <x:v>Provenance, temporal separation and held-out evaluation evidence.</x:v>
      </x:c>
      <x:c r="R25" s="26" t="str">
        <x:v>Conceptual codebook entry</x:v>
      </x:c>
      <x:c r="S25" s="26" t="str">
        <x:v>1.2.1</x:v>
      </x:c>
    </x:row>
    <x:row r="26" ht="26.399999618530273" hidden="0" customHeight="1">
      <x:c r="A26" s="26" t="str">
        <x:v>C04.4</x:v>
      </x:c>
      <x:c r="B26" s="26" t="str">
        <x:v>C — Causal source class</x:v>
      </x:c>
      <x:c r="C26" s="26" t="str">
        <x:v>C04</x:v>
      </x:c>
      <x:c r="D26" s="26" t="str">
        <x:v>Insufficient tail, adversarial, system or control testing</x:v>
      </x:c>
      <x:c r="E26" s="26" t="str">
        <x:v>Evaluation omits rare, adversarial, integrated-system or control-failure conditions.</x:v>
      </x:c>
      <x:c r="F26" s="26" t="str">
        <x:v>Leaf causal source/condition</x:v>
      </x:c>
      <x:c r="G26" s="26" t="str">
        <x:v>Use for model-only testing of a tool-using system or missing stop/rollback tests.</x:v>
      </x:c>
      <x:c r="H26" s="26" t="str">
        <x:v>Exclude tests that exist but are interpreted with invalid metrics (C04.1).</x:v>
      </x:c>
      <x:c r="I26" s="26" t="str">
        <x:v>Agent tested for task success but not egress/privilege escape.</x:v>
      </x:c>
      <x:c r="J26" s="26" t="str">
        <x:v>Robust system test exists but management ignores result (C08).</x:v>
      </x:c>
      <x:c r="K26" s="26" t="str">
        <x:v>C03; C06; C07; C10</x:v>
      </x:c>
      <x:c r="L26" s="26" t="str"/>
      <x:c r="M26" s="26" t="str">
        <x:v>C03; C06; C07; C10</x:v>
      </x:c>
      <x:c r="N26" s="26" t="str">
        <x:v>A01–A09</x:v>
      </x:c>
      <x:c r="O26" s="26" t="str">
        <x:v>B07–B13</x:v>
      </x:c>
      <x:c r="P26" s="26" t="str">
        <x:v>Scenario, red-team, fault-injection, system and recovery tests.</x:v>
      </x:c>
      <x:c r="Q26" s="26" t="str">
        <x:v>Coverage rationale, test traceability and negative results.</x:v>
      </x:c>
      <x:c r="R26" s="26" t="str">
        <x:v>Conceptual codebook entry</x:v>
      </x:c>
      <x:c r="S26" s="26" t="str">
        <x:v>1.2.1</x:v>
      </x:c>
    </x:row>
    <x:row r="27" ht="26.399999618530273" hidden="0" customHeight="1">
      <x:c r="A27" s="26" t="str">
        <x:v>C04.5</x:v>
      </x:c>
      <x:c r="B27" s="26" t="str">
        <x:v>C — Causal source class</x:v>
      </x:c>
      <x:c r="C27" s="26" t="str">
        <x:v>C04</x:v>
      </x:c>
      <x:c r="D27" s="26" t="str">
        <x:v>Explanation, uncertainty or diagnostic-evidence error</x:v>
      </x:c>
      <x:c r="E27" s="26" t="str">
        <x:v>Explanation or uncertainty output is unfaithful, incomplete, miscalibrated or unfit for the decision purpose.</x:v>
      </x:c>
      <x:c r="F27" s="26" t="str">
        <x:v>Leaf causal source/condition</x:v>
      </x:c>
      <x:c r="G27" s="26" t="str">
        <x:v>Use for persuasive but false explanations and invalid confidence signals.</x:v>
      </x:c>
      <x:c r="H27" s="26" t="str">
        <x:v>Exclude absence of user information caused solely by documentation policy (C08.5).</x:v>
      </x:c>
      <x:c r="I27" s="26" t="str">
        <x:v>Credit explanation does not allow meaningful challenge.</x:v>
      </x:c>
      <x:c r="J27" s="26" t="str">
        <x:v>Required explanation exists but was never delivered due to procedure failure.</x:v>
      </x:c>
      <x:c r="K27" s="26" t="str">
        <x:v>C03; C05; C11</x:v>
      </x:c>
      <x:c r="L27" s="26" t="str"/>
      <x:c r="M27" s="26" t="str">
        <x:v>C03; C05; C11</x:v>
      </x:c>
      <x:c r="N27" s="26" t="str">
        <x:v>A01–A05</x:v>
      </x:c>
      <x:c r="O27" s="26" t="str">
        <x:v>B07–B13</x:v>
      </x:c>
      <x:c r="P27" s="26" t="str">
        <x:v>Faithfulness/calibration tests; audience-specific explanation design.</x:v>
      </x:c>
      <x:c r="Q27" s="26" t="str">
        <x:v>Counterfactual, fidelity, comprehension and contestability evidence.</x:v>
      </x:c>
      <x:c r="R27" s="26" t="str">
        <x:v>Conceptual codebook entry</x:v>
      </x:c>
      <x:c r="S27" s="26" t="str">
        <x:v>1.2.1</x:v>
      </x:c>
    </x:row>
    <x:row r="28" ht="26.399999618530273" hidden="0" customHeight="1">
      <x:c r="A28" s="26" t="str">
        <x:v>C04.6</x:v>
      </x:c>
      <x:c r="B28" s="26" t="str">
        <x:v>C — Causal source class</x:v>
      </x:c>
      <x:c r="C28" s="26" t="str">
        <x:v>C04</x:v>
      </x:c>
      <x:c r="D28" s="26" t="str">
        <x:v>Control-effectiveness or assurance-claim error</x:v>
      </x:c>
      <x:c r="E28" s="26" t="str">
        <x:v>Evidence does not substantiate claimed control effectiveness, safety, fairness, certification or compliance.</x:v>
      </x:c>
      <x:c r="F28" s="26" t="str">
        <x:v>Leaf causal source/condition</x:v>
      </x:c>
      <x:c r="G28" s="26" t="str">
        <x:v>Use for unsupported vendor claims and symbolic audits.</x:v>
      </x:c>
      <x:c r="H28" s="26" t="str">
        <x:v>Exclude an effective control that is incorrectly documented (C08.5 unless assurance claim affected).</x:v>
      </x:c>
      <x:c r="I28" s="26" t="str">
        <x:v>Vendor claims 98% detector accuracy without representative evidence.</x:v>
      </x:c>
      <x:c r="J28" s="26" t="str">
        <x:v>Validated detector has a missing filing attachment.</x:v>
      </x:c>
      <x:c r="K28" s="26" t="str">
        <x:v>C08; C09; C11</x:v>
      </x:c>
      <x:c r="L28" s="26" t="str"/>
      <x:c r="M28" s="26" t="str">
        <x:v>C08; C09; C11</x:v>
      </x:c>
      <x:c r="N28" s="26" t="str">
        <x:v>A01–A07</x:v>
      </x:c>
      <x:c r="O28" s="26" t="str">
        <x:v>B03–B13</x:v>
      </x:c>
      <x:c r="P28" s="26" t="str">
        <x:v>Independent evaluation; claim-evidence traceability; audit quality.</x:v>
      </x:c>
      <x:c r="Q28" s="26" t="str">
        <x:v>Representative tests, assumptions, acceptance criteria and limitations.</x:v>
      </x:c>
      <x:c r="R28" s="26" t="str">
        <x:v>Conceptual codebook entry</x:v>
      </x:c>
      <x:c r="S28" s="26" t="str">
        <x:v>1.2.1</x:v>
      </x:c>
    </x:row>
    <x:row r="29" ht="26.399999618530273" hidden="0" customHeight="1">
      <x:c r="A29" s="26" t="str">
        <x:v>C05</x:v>
      </x:c>
      <x:c r="B29" s="26" t="str">
        <x:v>C — Causal source class</x:v>
      </x:c>
      <x:c r="C29" s="26" t="str">
        <x:v>C</x:v>
      </x:c>
      <x:c r="D29" s="26" t="str">
        <x:v>Human-system interface and human factors</x:v>
      </x:c>
      <x:c r="E29" s="26" t="str">
        <x:v>Risk arising from interaction design, cognition, trust, workload, skill, authority, communication or human oversight.</x:v>
      </x:c>
      <x:c r="F29" s="26" t="str">
        <x:v>Parent causal source class</x:v>
      </x:c>
      <x:c r="G29" s="26" t="str">
        <x:v>Use where human behavior and system affordances jointly contribute.</x:v>
      </x:c>
      <x:c r="H29" s="26" t="str">
        <x:v>Exclude purely organizational policy failures without an interaction mechanism.</x:v>
      </x:c>
      <x:c r="I29" s="26" t="str"/>
      <x:c r="J29" s="26" t="str"/>
      <x:c r="K29" s="26" t="str">
        <x:v>Contributory multi-coding across parent classes is allowed.</x:v>
      </x:c>
      <x:c r="L29" s="26" t="str"/>
      <x:c r="M29" s="26" t="str">
        <x:v>C05.1; C05.2; C05.3; C05.4; C05.5; C05.6</x:v>
      </x:c>
      <x:c r="N29" s="26" t="str">
        <x:v>A01–A09</x:v>
      </x:c>
      <x:c r="O29" s="26" t="str">
        <x:v>B01–B14</x:v>
      </x:c>
      <x:c r="P29" s="26" t="str">
        <x:v>Use child codes to assign controls and evidence.</x:v>
      </x:c>
      <x:c r="Q29" s="26" t="str">
        <x:v>At least one stated mechanism and causal-confidence level.</x:v>
      </x:c>
      <x:c r="R29" s="26" t="str">
        <x:v>Conceptual codebook entry</x:v>
      </x:c>
      <x:c r="S29" s="26" t="str">
        <x:v>1.2.1</x:v>
      </x:c>
    </x:row>
    <x:row r="30" ht="26.399999618530273" hidden="0" customHeight="1">
      <x:c r="A30" s="26" t="str">
        <x:v>C05.1</x:v>
      </x:c>
      <x:c r="B30" s="26" t="str">
        <x:v>C — Causal source class</x:v>
      </x:c>
      <x:c r="C30" s="26" t="str">
        <x:v>C05</x:v>
      </x:c>
      <x:c r="D30" s="26" t="str">
        <x:v>Automation bias, overreliance or trust miscalibration</x:v>
      </x:c>
      <x:c r="E30" s="26" t="str">
        <x:v>People accept AI outputs or defer authority beyond warranted reliability.</x:v>
      </x:c>
      <x:c r="F30" s="26" t="str">
        <x:v>Leaf causal source/condition</x:v>
      </x:c>
      <x:c r="G30" s="26" t="str">
        <x:v>Use when inappropriate reliance mediates harm.</x:v>
      </x:c>
      <x:c r="H30" s="26" t="str">
        <x:v>Exclude purely model-generated error with no consequential human reliance.</x:v>
      </x:c>
      <x:c r="I30" s="26" t="str">
        <x:v>Lawyer submits fabricated citations without checking.</x:v>
      </x:c>
      <x:c r="J30" s="26" t="str">
        <x:v>Automated system acts with no human decision point.</x:v>
      </x:c>
      <x:c r="K30" s="26" t="str">
        <x:v>C03; C04; C08; C10</x:v>
      </x:c>
      <x:c r="L30" s="26" t="str"/>
      <x:c r="M30" s="26" t="str">
        <x:v>C03; C04; C08; C10</x:v>
      </x:c>
      <x:c r="N30" s="26" t="str">
        <x:v>A04–A08</x:v>
      </x:c>
      <x:c r="O30" s="26" t="str">
        <x:v>B08–B13</x:v>
      </x:c>
      <x:c r="P30" s="26" t="str">
        <x:v>Cognitive forcing; verification; calibrated uncertainty; role design.</x:v>
      </x:c>
      <x:c r="Q30" s="26" t="str">
        <x:v>Human-subject/workflow evidence of reliance and error correction.</x:v>
      </x:c>
      <x:c r="R30" s="26" t="str">
        <x:v>Conceptual codebook entry</x:v>
      </x:c>
      <x:c r="S30" s="26" t="str">
        <x:v>1.2.1</x:v>
      </x:c>
    </x:row>
    <x:row r="31" ht="26.399999618530273" hidden="0" customHeight="1">
      <x:c r="A31" s="26" t="str">
        <x:v>C05.2</x:v>
      </x:c>
      <x:c r="B31" s="26" t="str">
        <x:v>C — Causal source class</x:v>
      </x:c>
      <x:c r="C31" s="26" t="str">
        <x:v>C05</x:v>
      </x:c>
      <x:c r="D31" s="26" t="str">
        <x:v>Underreliance, algorithm aversion or inappropriate rejection</x:v>
      </x:c>
      <x:c r="E31" s="26" t="str">
        <x:v>People disregard useful AI outputs or abandon a system due to mistrust, poor design or salient errors.</x:v>
      </x:c>
      <x:c r="F31" s="26" t="str">
        <x:v>Leaf causal source/condition</x:v>
      </x:c>
      <x:c r="G31" s="26" t="str">
        <x:v>Use when underuse increases risk or defeats intended protection.</x:v>
      </x:c>
      <x:c r="H31" s="26" t="str">
        <x:v>Exclude justified rejection of unreliable output.</x:v>
      </x:c>
      <x:c r="I31" s="26" t="str">
        <x:v>Clinician ignores validated alert due to prior false alarms.</x:v>
      </x:c>
      <x:c r="J31" s="26" t="str">
        <x:v>Clinician rejects an unsafe unvalidated model.</x:v>
      </x:c>
      <x:c r="K31" s="26" t="str">
        <x:v>C04; C08; C10</x:v>
      </x:c>
      <x:c r="L31" s="26" t="str"/>
      <x:c r="M31" s="26" t="str">
        <x:v>C04; C08; C10</x:v>
      </x:c>
      <x:c r="N31" s="26" t="str">
        <x:v>A04–A06</x:v>
      </x:c>
      <x:c r="O31" s="26" t="str">
        <x:v>B08–B12</x:v>
      </x:c>
      <x:c r="P31" s="26" t="str">
        <x:v>Calibration, feedback and trust-repair design.</x:v>
      </x:c>
      <x:c r="Q31" s="26" t="str">
        <x:v>Comparative human-AI performance and use evidence.</x:v>
      </x:c>
      <x:c r="R31" s="26" t="str">
        <x:v>Conceptual codebook entry</x:v>
      </x:c>
      <x:c r="S31" s="26" t="str">
        <x:v>1.2.1</x:v>
      </x:c>
    </x:row>
    <x:row r="32" ht="26.399999618530273" hidden="0" customHeight="1">
      <x:c r="A32" s="26" t="str">
        <x:v>C05.3</x:v>
      </x:c>
      <x:c r="B32" s="26" t="str">
        <x:v>C — Causal source class</x:v>
      </x:c>
      <x:c r="C32" s="26" t="str">
        <x:v>C05</x:v>
      </x:c>
      <x:c r="D32" s="26" t="str">
        <x:v>Out-of-the-loop performance, deskilling or loss of situation awareness</x:v>
      </x:c>
      <x:c r="E32" s="26" t="str">
        <x:v>Automation reduces human skill, vigilance or ability to resume control.</x:v>
      </x:c>
      <x:c r="F32" s="26" t="str">
        <x:v>Leaf causal source/condition</x:v>
      </x:c>
      <x:c r="G32" s="26" t="str">
        <x:v>Use for degraded takeover, monitoring or professional competence.</x:v>
      </x:c>
      <x:c r="H32" s="26" t="str">
        <x:v>Exclude insufficient initial training alone (C08.2).</x:v>
      </x:c>
      <x:c r="I32" s="26" t="str">
        <x:v>Safety driver cannot reconstruct context before intervention.</x:v>
      </x:c>
      <x:c r="J32" s="26" t="str">
        <x:v>New operator was never trained on the system.</x:v>
      </x:c>
      <x:c r="K32" s="26" t="str">
        <x:v>C08; C10</x:v>
      </x:c>
      <x:c r="L32" s="26" t="str"/>
      <x:c r="M32" s="26" t="str">
        <x:v>C08; C10</x:v>
      </x:c>
      <x:c r="N32" s="26" t="str">
        <x:v>A04–A07</x:v>
      </x:c>
      <x:c r="O32" s="26" t="str">
        <x:v>B08–B12</x:v>
      </x:c>
      <x:c r="P32" s="26" t="str">
        <x:v>Practice, active engagement, fallback design and competence maintenance.</x:v>
      </x:c>
      <x:c r="Q32" s="26" t="str">
        <x:v>Takeover-time, situation-awareness and skill-retention tests.</x:v>
      </x:c>
      <x:c r="R32" s="26" t="str">
        <x:v>Conceptual codebook entry</x:v>
      </x:c>
      <x:c r="S32" s="26" t="str">
        <x:v>1.2.1</x:v>
      </x:c>
    </x:row>
    <x:row r="33" ht="26.399999618530273" hidden="0" customHeight="1">
      <x:c r="A33" s="26" t="str">
        <x:v>C05.4</x:v>
      </x:c>
      <x:c r="B33" s="26" t="str">
        <x:v>C — Causal source class</x:v>
      </x:c>
      <x:c r="C33" s="26" t="str">
        <x:v>C05</x:v>
      </x:c>
      <x:c r="D33" s="26" t="str">
        <x:v>Interface, alert, workload or attention failure</x:v>
      </x:c>
      <x:c r="E33" s="26" t="str">
        <x:v>Presentation, alerting, timing or monitoring burden causes missed, delayed or erroneous action.</x:v>
      </x:c>
      <x:c r="F33" s="26" t="str">
        <x:v>Leaf causal source/condition</x:v>
      </x:c>
      <x:c r="G33" s="26" t="str">
        <x:v>Use for alert fatigue, ambiguous UI and impossible supervision workload.</x:v>
      </x:c>
      <x:c r="H33" s="26" t="str">
        <x:v>Exclude authority rules defined incorrectly at organizational level (C08/C01).</x:v>
      </x:c>
      <x:c r="I33" s="26" t="str">
        <x:v>Sepsis alerts overwhelm clinicians and obscure priority.</x:v>
      </x:c>
      <x:c r="J33" s="26" t="str">
        <x:v>Clear alert ignored due to prohibited organizational policy.</x:v>
      </x:c>
      <x:c r="K33" s="26" t="str">
        <x:v>C04; C08; C10</x:v>
      </x:c>
      <x:c r="L33" s="26" t="str"/>
      <x:c r="M33" s="26" t="str">
        <x:v>C04; C08; C10</x:v>
      </x:c>
      <x:c r="N33" s="26" t="str">
        <x:v>A04–A07</x:v>
      </x:c>
      <x:c r="O33" s="26" t="str">
        <x:v>B08–B13</x:v>
      </x:c>
      <x:c r="P33" s="26" t="str">
        <x:v>Human-factors testing; prioritization; workload limits; multimodal alerts.</x:v>
      </x:c>
      <x:c r="Q33" s="26" t="str">
        <x:v>Usability/workload studies and task-time evidence.</x:v>
      </x:c>
      <x:c r="R33" s="26" t="str">
        <x:v>Conceptual codebook entry</x:v>
      </x:c>
      <x:c r="S33" s="26" t="str">
        <x:v>1.2.1</x:v>
      </x:c>
    </x:row>
    <x:row r="34" ht="26.399999618530273" hidden="0" customHeight="1">
      <x:c r="A34" s="26" t="str">
        <x:v>C05.5</x:v>
      </x:c>
      <x:c r="B34" s="26" t="str">
        <x:v>C — Causal source class</x:v>
      </x:c>
      <x:c r="C34" s="26" t="str">
        <x:v>C05</x:v>
      </x:c>
      <x:c r="D34" s="26" t="str">
        <x:v>Anthropomorphism, emotional dependency or persuasive-interface effect</x:v>
      </x:c>
      <x:c r="E34" s="26" t="str">
        <x:v>Human perception of agency, empathy or authority increases dependency, disclosure or manipulation.</x:v>
      </x:c>
      <x:c r="F34" s="26" t="str">
        <x:v>Leaf causal source/condition</x:v>
      </x:c>
      <x:c r="G34" s="26" t="str">
        <x:v>Use when social cues materially alter behavior or exposure.</x:v>
      </x:c>
      <x:c r="H34" s="26" t="str">
        <x:v>Exclude ordinary trust based on documented performance.</x:v>
      </x:c>
      <x:c r="I34" s="26" t="str">
        <x:v>User treats conversational agent as infallible confidant.</x:v>
      </x:c>
      <x:c r="J34" s="26" t="str">
        <x:v>User follows a verified deterministic instruction manual.</x:v>
      </x:c>
      <x:c r="K34" s="26" t="str">
        <x:v>C03; C07; C12</x:v>
      </x:c>
      <x:c r="L34" s="26" t="str"/>
      <x:c r="M34" s="26" t="str">
        <x:v>C03; C07; C12</x:v>
      </x:c>
      <x:c r="N34" s="26" t="str">
        <x:v>A04–A08</x:v>
      </x:c>
      <x:c r="O34" s="26" t="str">
        <x:v>B08–B13</x:v>
      </x:c>
      <x:c r="P34" s="26" t="str">
        <x:v>Disclosure; interaction limits; dependency detection; escalation.</x:v>
      </x:c>
      <x:c r="Q34" s="26" t="str">
        <x:v>Behavioral evidence and vulnerable-user analysis.</x:v>
      </x:c>
      <x:c r="R34" s="26" t="str">
        <x:v>Conceptual codebook entry</x:v>
      </x:c>
      <x:c r="S34" s="26" t="str">
        <x:v>1.2.1</x:v>
      </x:c>
    </x:row>
    <x:row r="35" ht="26.399999618530273" hidden="0" customHeight="1">
      <x:c r="A35" s="26" t="str">
        <x:v>C05.6</x:v>
      </x:c>
      <x:c r="B35" s="26" t="str">
        <x:v>C — Causal source class</x:v>
      </x:c>
      <x:c r="C35" s="26" t="str">
        <x:v>C05</x:v>
      </x:c>
      <x:c r="D35" s="26" t="str">
        <x:v>Ineffective oversight, authority allocation or contestability</x:v>
      </x:c>
      <x:c r="E35" s="26" t="str">
        <x:v>Human review, override, escalation or appeal exists formally but lacks competence, time, information, authority or access.</x:v>
      </x:c>
      <x:c r="F35" s="26" t="str">
        <x:v>Leaf causal source/condition</x:v>
      </x:c>
      <x:c r="G35" s="26" t="str">
        <x:v>Use for ceremonial human-in-loop, decisive upstream score or inaccessible remedy.</x:v>
      </x:c>
      <x:c r="H35" s="26" t="str">
        <x:v>Exclude absence of any organizational oversight process where interaction is not focal (C08.1).</x:v>
      </x:c>
      <x:c r="I35" s="26" t="str">
        <x:v>Lender formally decides but strongly relies on SCHUFA score.</x:v>
      </x:c>
      <x:c r="J35" s="26" t="str">
        <x:v>No oversight policy exists anywhere in organization.</x:v>
      </x:c>
      <x:c r="K35" s="26" t="str">
        <x:v>C01; C04; C08; C09; C11</x:v>
      </x:c>
      <x:c r="L35" s="26" t="str"/>
      <x:c r="M35" s="26" t="str">
        <x:v>C01; C04; C08; C09; C11</x:v>
      </x:c>
      <x:c r="N35" s="26" t="str">
        <x:v>A04–A08</x:v>
      </x:c>
      <x:c r="O35" s="26" t="str">
        <x:v>B01–B13</x:v>
      </x:c>
      <x:c r="P35" s="26" t="str">
        <x:v>Actual authority, response time, information, appeal and override design.</x:v>
      </x:c>
      <x:c r="Q35" s="26" t="str">
        <x:v>Workflow observation, decision influence and remedy effectiveness.</x:v>
      </x:c>
      <x:c r="R35" s="26" t="str">
        <x:v>Conceptual codebook entry</x:v>
      </x:c>
      <x:c r="S35" s="26" t="str">
        <x:v>1.2.1</x:v>
      </x:c>
    </x:row>
    <x:row r="36" ht="26.399999618530273" hidden="0" customHeight="1">
      <x:c r="A36" s="26" t="str">
        <x:v>C06</x:v>
      </x:c>
      <x:c r="B36" s="26" t="str">
        <x:v>C — Causal source class</x:v>
      </x:c>
      <x:c r="C36" s="26" t="str">
        <x:v>C</x:v>
      </x:c>
      <x:c r="D36" s="26" t="str">
        <x:v>Software, infrastructure and hardware architecture</x:v>
      </x:c>
      <x:c r="E36" s="26" t="str">
        <x:v>Risk arising from components, interfaces, execution environments, sensors, tools, networks, resources, logging or recovery architecture.</x:v>
      </x:c>
      <x:c r="F36" s="26" t="str">
        <x:v>Parent causal source class</x:v>
      </x:c>
      <x:c r="G36" s="26" t="str">
        <x:v>Use for technical system and infrastructure design/operation beyond the learned model alone.</x:v>
      </x:c>
      <x:c r="H36" s="26" t="str">
        <x:v>Exclude external supplier governance unless dependency/handoff is central (C09).</x:v>
      </x:c>
      <x:c r="I36" s="26" t="str"/>
      <x:c r="J36" s="26" t="str"/>
      <x:c r="K36" s="26" t="str">
        <x:v>Contributory multi-coding across parent classes is allowed.</x:v>
      </x:c>
      <x:c r="L36" s="26" t="str"/>
      <x:c r="M36" s="26" t="str">
        <x:v>C06.1; C06.2; C06.3; C06.4; C06.5; C06.6</x:v>
      </x:c>
      <x:c r="N36" s="26" t="str">
        <x:v>A01–A09</x:v>
      </x:c>
      <x:c r="O36" s="26" t="str">
        <x:v>B01–B14</x:v>
      </x:c>
      <x:c r="P36" s="26" t="str">
        <x:v>Use child codes to assign controls and evidence.</x:v>
      </x:c>
      <x:c r="Q36" s="26" t="str">
        <x:v>At least one stated mechanism and causal-confidence level.</x:v>
      </x:c>
      <x:c r="R36" s="26" t="str">
        <x:v>Conceptual codebook entry</x:v>
      </x:c>
      <x:c r="S36" s="26" t="str">
        <x:v>1.2.1</x:v>
      </x:c>
    </x:row>
    <x:row r="37" ht="26.399999618530273" hidden="0" customHeight="1">
      <x:c r="A37" s="26" t="str">
        <x:v>C06.1</x:v>
      </x:c>
      <x:c r="B37" s="26" t="str">
        <x:v>C — Causal source class</x:v>
      </x:c>
      <x:c r="C37" s="26" t="str">
        <x:v>C06</x:v>
      </x:c>
      <x:c r="D37" s="26" t="str">
        <x:v>Software integration, interface or output-handling defect</x:v>
      </x:c>
      <x:c r="E37" s="26" t="str">
        <x:v>Application code, interfaces or downstream interpreters mishandle AI outputs or states.</x:v>
      </x:c>
      <x:c r="F37" s="26" t="str">
        <x:v>Leaf causal source/condition</x:v>
      </x:c>
      <x:c r="G37" s="26" t="str">
        <x:v>Use for improper output handling, unsafe API integration and validation gaps.</x:v>
      </x:c>
      <x:c r="H37" s="26" t="str">
        <x:v>Exclude learned-model output error without integration contribution.</x:v>
      </x:c>
      <x:c r="I37" s="26" t="str">
        <x:v>LLM output is executed as a shell command without validation.</x:v>
      </x:c>
      <x:c r="J37" s="26" t="str">
        <x:v>Model produces wrong answer displayed as text only.</x:v>
      </x:c>
      <x:c r="K37" s="26" t="str">
        <x:v>C03; C07; C09</x:v>
      </x:c>
      <x:c r="L37" s="26" t="str"/>
      <x:c r="M37" s="26" t="str">
        <x:v>C03; C07; C09</x:v>
      </x:c>
      <x:c r="N37" s="26" t="str">
        <x:v>A02–A06</x:v>
      </x:c>
      <x:c r="O37" s="26" t="str">
        <x:v>B08–B13</x:v>
      </x:c>
      <x:c r="P37" s="26" t="str">
        <x:v>Validation, typed interfaces, sandboxing, fail-safe integration.</x:v>
      </x:c>
      <x:c r="Q37" s="26" t="str">
        <x:v>Integration tests, interface contracts and fault injection.</x:v>
      </x:c>
      <x:c r="R37" s="26" t="str">
        <x:v>Conceptual codebook entry</x:v>
      </x:c>
      <x:c r="S37" s="26" t="str">
        <x:v>1.2.1</x:v>
      </x:c>
    </x:row>
    <x:row r="38" ht="26.399999618530273" hidden="0" customHeight="1">
      <x:c r="A38" s="26" t="str">
        <x:v>C06.2</x:v>
      </x:c>
      <x:c r="B38" s="26" t="str">
        <x:v>C — Causal source class</x:v>
      </x:c>
      <x:c r="C38" s="26" t="str">
        <x:v>C06</x:v>
      </x:c>
      <x:c r="D38" s="26" t="str">
        <x:v>Sensor, actuator or hardware failure</x:v>
      </x:c>
      <x:c r="E38" s="26" t="str">
        <x:v>Physical sensing, actuation, compute, memory or hardware faults alter AI-system behavior.</x:v>
      </x:c>
      <x:c r="F38" s="26" t="str">
        <x:v>Leaf causal source/condition</x:v>
      </x:c>
      <x:c r="G38" s="26" t="str">
        <x:v>Use for random/systematic hardware and sensor errors.</x:v>
      </x:c>
      <x:c r="H38" s="26" t="str">
        <x:v>Exclude software-only map or planning logic unless hardware contributes.</x:v>
      </x:c>
      <x:c r="I38" s="26" t="str">
        <x:v>Camera failure corrupts pedestrian input.</x:v>
      </x:c>
      <x:c r="J38" s="26" t="str">
        <x:v>Planning software assigns low damage score to pole.</x:v>
      </x:c>
      <x:c r="K38" s="26" t="str">
        <x:v>C09; C10</x:v>
      </x:c>
      <x:c r="L38" s="26" t="str"/>
      <x:c r="M38" s="26" t="str">
        <x:v>C09; C10</x:v>
      </x:c>
      <x:c r="N38" s="26" t="str">
        <x:v>A02–A07</x:v>
      </x:c>
      <x:c r="O38" s="26" t="str">
        <x:v>B03–B13</x:v>
      </x:c>
      <x:c r="P38" s="26" t="str">
        <x:v>Diagnostics, redundancy, safety integrity and fault tolerance.</x:v>
      </x:c>
      <x:c r="Q38" s="26" t="str">
        <x:v>Hardware reliability, diagnostics and failure-injection evidence.</x:v>
      </x:c>
      <x:c r="R38" s="26" t="str">
        <x:v>Conceptual codebook entry</x:v>
      </x:c>
      <x:c r="S38" s="26" t="str">
        <x:v>1.2.1</x:v>
      </x:c>
    </x:row>
    <x:row r="39" ht="26.399999618530273" hidden="0" customHeight="1">
      <x:c r="A39" s="26" t="str">
        <x:v>C06.3</x:v>
      </x:c>
      <x:c r="B39" s="26" t="str">
        <x:v>C — Causal source class</x:v>
      </x:c>
      <x:c r="C39" s="26" t="str">
        <x:v>C06</x:v>
      </x:c>
      <x:c r="D39" s="26" t="str">
        <x:v>Cloud, edge, network or service architecture failure</x:v>
      </x:c>
      <x:c r="E39" s="26" t="str">
        <x:v>Distributed infrastructure, latency, availability, routing or service boundaries create unsafe behavior.</x:v>
      </x:c>
      <x:c r="F39" s="26" t="str">
        <x:v>Leaf causal source/condition</x:v>
      </x:c>
      <x:c r="G39" s="26" t="str">
        <x:v>Use for cloud outage, network delay, external service or edge inconsistency.</x:v>
      </x:c>
      <x:c r="H39" s="26" t="str">
        <x:v>Exclude vendor governance/concentration as focal source (C09).</x:v>
      </x:c>
      <x:c r="I39" s="26" t="str">
        <x:v>Delayed remote inference prevents safe response.</x:v>
      </x:c>
      <x:c r="J39" s="26" t="str">
        <x:v>Provider contract lacks exit plan but service works.</x:v>
      </x:c>
      <x:c r="K39" s="26" t="str">
        <x:v>C09; C10</x:v>
      </x:c>
      <x:c r="L39" s="26" t="str"/>
      <x:c r="M39" s="26" t="str">
        <x:v>C09; C10</x:v>
      </x:c>
      <x:c r="N39" s="26" t="str">
        <x:v>A02–A09</x:v>
      </x:c>
      <x:c r="O39" s="26" t="str">
        <x:v>B03–B13</x:v>
      </x:c>
      <x:c r="P39" s="26" t="str">
        <x:v>Resilience, locality, redundancy, SLAs and failover.</x:v>
      </x:c>
      <x:c r="Q39" s="26" t="str">
        <x:v>Latency/availability tests and dependency monitoring.</x:v>
      </x:c>
      <x:c r="R39" s="26" t="str">
        <x:v>Conceptual codebook entry</x:v>
      </x:c>
      <x:c r="S39" s="26" t="str">
        <x:v>1.2.1</x:v>
      </x:c>
    </x:row>
    <x:row r="40" ht="26.399999618530273" hidden="0" customHeight="1">
      <x:c r="A40" s="26" t="str">
        <x:v>C06.4</x:v>
      </x:c>
      <x:c r="B40" s="26" t="str">
        <x:v>C — Causal source class</x:v>
      </x:c>
      <x:c r="C40" s="26" t="str">
        <x:v>C06</x:v>
      </x:c>
      <x:c r="D40" s="26" t="str">
        <x:v>Resource exhaustion, cost or timing failure</x:v>
      </x:c>
      <x:c r="E40" s="26" t="str">
        <x:v>Compute, token, memory, energy, budget or latency limits lead to degradation, denial or runaway operation.</x:v>
      </x:c>
      <x:c r="F40" s="26" t="str">
        <x:v>Leaf causal source/condition</x:v>
      </x:c>
      <x:c r="G40" s="26" t="str">
        <x:v>Use for unbounded agent loops, overload and deadline misses.</x:v>
      </x:c>
      <x:c r="H40" s="26" t="str">
        <x:v>Exclude environmental externality as societal harm source (C12.5).</x:v>
      </x:c>
      <x:c r="I40" s="26" t="str">
        <x:v>Recursive agent consumes uncontrolled API budget.</x:v>
      </x:c>
      <x:c r="J40" s="26" t="str">
        <x:v>Training uses high energy but no resource failure.</x:v>
      </x:c>
      <x:c r="K40" s="26" t="str">
        <x:v>C03; C07; C08; C12</x:v>
      </x:c>
      <x:c r="L40" s="26" t="str"/>
      <x:c r="M40" s="26" t="str">
        <x:v>C03; C07; C08; C12</x:v>
      </x:c>
      <x:c r="N40" s="26" t="str">
        <x:v>A02–A09</x:v>
      </x:c>
      <x:c r="O40" s="26" t="str">
        <x:v>B05–B13</x:v>
      </x:c>
      <x:c r="P40" s="26" t="str">
        <x:v>Quotas, budgets, circuit breakers and graceful degradation.</x:v>
      </x:c>
      <x:c r="Q40" s="26" t="str">
        <x:v>Resource stress tests and stop-threshold evidence.</x:v>
      </x:c>
      <x:c r="R40" s="26" t="str">
        <x:v>Conceptual codebook entry</x:v>
      </x:c>
      <x:c r="S40" s="26" t="str">
        <x:v>1.2.1</x:v>
      </x:c>
    </x:row>
    <x:row r="41" ht="26.399999618530273" hidden="0" customHeight="1">
      <x:c r="A41" s="26" t="str">
        <x:v>C06.5</x:v>
      </x:c>
      <x:c r="B41" s="26" t="str">
        <x:v>C — Causal source class</x:v>
      </x:c>
      <x:c r="C41" s="26" t="str">
        <x:v>C06</x:v>
      </x:c>
      <x:c r="D41" s="26" t="str">
        <x:v>Identity, authorization, privilege or tool architecture weakness</x:v>
      </x:c>
      <x:c r="E41" s="26" t="str">
        <x:v>Technical architecture grants excessive, ambiguous or poorly separated identities, credentials, tools or permissions.</x:v>
      </x:c>
      <x:c r="F41" s="26" t="str">
        <x:v>Leaf causal source/condition</x:v>
      </x:c>
      <x:c r="G41" s="26" t="str">
        <x:v>Use for agent privileges, credential reuse, unsafe tool selection and escalation paths.</x:v>
      </x:c>
      <x:c r="H41" s="26" t="str">
        <x:v>Exclude organizational approval policy alone unless architecture enforces it poorly.</x:v>
      </x:c>
      <x:c r="I41" s="26" t="str">
        <x:v>Evaluation agent gains internet and production access.</x:v>
      </x:c>
      <x:c r="J41" s="26" t="str">
        <x:v>Manager authorizes an already properly isolated tool.</x:v>
      </x:c>
      <x:c r="K41" s="26" t="str">
        <x:v>C05; C07; C08; C09</x:v>
      </x:c>
      <x:c r="L41" s="26" t="str"/>
      <x:c r="M41" s="26" t="str">
        <x:v>C05; C07; C08; C09</x:v>
      </x:c>
      <x:c r="N41" s="26" t="str">
        <x:v>A02–A07</x:v>
      </x:c>
      <x:c r="O41" s="26" t="str">
        <x:v>B03–B13</x:v>
      </x:c>
      <x:c r="P41" s="26" t="str">
        <x:v>Least privilege, non-human identity, short-lived credentials, approval gates.</x:v>
      </x:c>
      <x:c r="Q41" s="26" t="str">
        <x:v>Authorization matrices, penetration tests and action logs.</x:v>
      </x:c>
      <x:c r="R41" s="26" t="str">
        <x:v>Conceptual codebook entry</x:v>
      </x:c>
      <x:c r="S41" s="26" t="str">
        <x:v>1.2.1</x:v>
      </x:c>
    </x:row>
    <x:row r="42" ht="26.399999618530273" hidden="0" customHeight="1">
      <x:c r="A42" s="26" t="str">
        <x:v>C06.6</x:v>
      </x:c>
      <x:c r="B42" s="26" t="str">
        <x:v>C — Causal source class</x:v>
      </x:c>
      <x:c r="C42" s="26" t="str">
        <x:v>C06</x:v>
      </x:c>
      <x:c r="D42" s="26" t="str">
        <x:v>Logging, observability, recovery or fail-safe architecture deficiency</x:v>
      </x:c>
      <x:c r="E42" s="26" t="str">
        <x:v>System cannot adequately reveal state/events, enter a safe state, recover or support investigation.</x:v>
      </x:c>
      <x:c r="F42" s="26" t="str">
        <x:v>Leaf causal source/condition</x:v>
      </x:c>
      <x:c r="G42" s="26" t="str">
        <x:v>Use for fragmented logs, undetectable agent trajectories, absent rollback or unsafe fallback.</x:v>
      </x:c>
      <x:c r="H42" s="26" t="str">
        <x:v>Exclude organizational failure to review available logs (C08.5).</x:v>
      </x:c>
      <x:c r="I42" s="26" t="str">
        <x:v>Cross-system agent actions are not visible until external compromise.</x:v>
      </x:c>
      <x:c r="J42" s="26" t="str">
        <x:v>Complete logs exist but incident team ignores them.</x:v>
      </x:c>
      <x:c r="K42" s="26" t="str">
        <x:v>C04; C08; C09; C10</x:v>
      </x:c>
      <x:c r="L42" s="26" t="str"/>
      <x:c r="M42" s="26" t="str">
        <x:v>C04; C08; C09; C10</x:v>
      </x:c>
      <x:c r="N42" s="26" t="str">
        <x:v>A02–A09</x:v>
      </x:c>
      <x:c r="O42" s="26" t="str">
        <x:v>B07–B14</x:v>
      </x:c>
      <x:c r="P42" s="26" t="str">
        <x:v>Integrated logging, tripwires, safe state, rollback and forensic readiness.</x:v>
      </x:c>
      <x:c r="Q42" s="26" t="str">
        <x:v>Coverage/integrity of logs, recovery drills and stop tests.</x:v>
      </x:c>
      <x:c r="R42" s="26" t="str">
        <x:v>Conceptual codebook entry</x:v>
      </x:c>
      <x:c r="S42" s="26" t="str">
        <x:v>1.2.1</x:v>
      </x:c>
    </x:row>
    <x:row r="43" ht="26.399999618530273" hidden="0" customHeight="1">
      <x:c r="A43" s="26" t="str">
        <x:v>C07</x:v>
      </x:c>
      <x:c r="B43" s="26" t="str">
        <x:v>C — Causal source class</x:v>
      </x:c>
      <x:c r="C43" s="26" t="str">
        <x:v>C</x:v>
      </x:c>
      <x:c r="D43" s="26" t="str">
        <x:v>Security, adversarial influence and misuse</x:v>
      </x:c>
      <x:c r="E43" s="26" t="str">
        <x:v>Risk arising from intentional attack, abuse, manipulation, unauthorized access or harmful capability use.</x:v>
      </x:c>
      <x:c r="F43" s="26" t="str">
        <x:v>Parent causal source class</x:v>
      </x:c>
      <x:c r="G43" s="26" t="str">
        <x:v>Use where an adversarial or abusive actor/objective is established or plausibly modeled.</x:v>
      </x:c>
      <x:c r="H43" s="26" t="str">
        <x:v>Exclude accidental failure with no adversarial or intentional element.</x:v>
      </x:c>
      <x:c r="I43" s="26" t="str"/>
      <x:c r="J43" s="26" t="str"/>
      <x:c r="K43" s="26" t="str">
        <x:v>Contributory multi-coding across parent classes is allowed.</x:v>
      </x:c>
      <x:c r="L43" s="26" t="str"/>
      <x:c r="M43" s="26" t="str">
        <x:v>C07.1; C07.2; C07.3; C07.4; C07.5; C07.6; C07.7; C07.8</x:v>
      </x:c>
      <x:c r="N43" s="26" t="str">
        <x:v>A01–A09</x:v>
      </x:c>
      <x:c r="O43" s="26" t="str">
        <x:v>B01–B14</x:v>
      </x:c>
      <x:c r="P43" s="26" t="str">
        <x:v>Use child codes to assign controls and evidence.</x:v>
      </x:c>
      <x:c r="Q43" s="26" t="str">
        <x:v>At least one stated mechanism and causal-confidence level.</x:v>
      </x:c>
      <x:c r="R43" s="26" t="str">
        <x:v>Conceptual codebook entry</x:v>
      </x:c>
      <x:c r="S43" s="26" t="str">
        <x:v>1.2.1</x:v>
      </x:c>
    </x:row>
    <x:row r="44" ht="26.399999618530273" hidden="0" customHeight="1">
      <x:c r="A44" s="26" t="str">
        <x:v>C07.1</x:v>
      </x:c>
      <x:c r="B44" s="26" t="str">
        <x:v>C — Causal source class</x:v>
      </x:c>
      <x:c r="C44" s="26" t="str">
        <x:v>C07</x:v>
      </x:c>
      <x:c r="D44" s="26" t="str">
        <x:v>Poisoning, backdoor or persistent state manipulation</x:v>
      </x:c>
      <x:c r="E44" s="26" t="str">
        <x:v>Adversary alters training, tuning, retrieval, memory or model artifacts to create persistent behavior.</x:v>
      </x:c>
      <x:c r="F44" s="26" t="str">
        <x:v>Leaf causal source/condition</x:v>
      </x:c>
      <x:c r="G44" s="26" t="str">
        <x:v>Use for malicious write access and hidden triggers.</x:v>
      </x:c>
      <x:c r="H44" s="26" t="str">
        <x:v>Exclude accidental synthetic-data degradation (C02.4 with D-I01/D-I04).</x:v>
      </x:c>
      <x:c r="I44" s="26" t="str">
        <x:v>Backdoored model activates on trigger phrase.</x:v>
      </x:c>
      <x:c r="J44" s="26" t="str">
        <x:v>Recursive model training accidentally loses tails.</x:v>
      </x:c>
      <x:c r="K44" s="26" t="str">
        <x:v>C02; C03; C09</x:v>
      </x:c>
      <x:c r="L44" s="26" t="str"/>
      <x:c r="M44" s="26" t="str">
        <x:v>C02; C03; C09</x:v>
      </x:c>
      <x:c r="N44" s="26" t="str">
        <x:v>A01–A06</x:v>
      </x:c>
      <x:c r="O44" s="26" t="str">
        <x:v>B04–B13</x:v>
      </x:c>
      <x:c r="P44" s="26" t="str">
        <x:v>Integrity, provenance, access control and backdoor tests.</x:v>
      </x:c>
      <x:c r="Q44" s="26" t="str">
        <x:v>Threat model, write-path logs and trigger testing.</x:v>
      </x:c>
      <x:c r="R44" s="26" t="str">
        <x:v>Conceptual codebook entry</x:v>
      </x:c>
      <x:c r="S44" s="26" t="str">
        <x:v>1.2.1</x:v>
      </x:c>
    </x:row>
    <x:row r="45" ht="15" hidden="0" customHeight="1">
      <x:c r="A45" s="26" t="str">
        <x:v>C07.2</x:v>
      </x:c>
      <x:c r="B45" s="26" t="str">
        <x:v>C — Causal source class</x:v>
      </x:c>
      <x:c r="C45" s="26" t="str">
        <x:v>C07</x:v>
      </x:c>
      <x:c r="D45" s="26" t="str">
        <x:v>Evasion or adversarial input attack</x:v>
      </x:c>
      <x:c r="E45" s="26" t="str">
        <x:v>Adversary crafts runtime input to induce incorrect model/system behavior.</x:v>
      </x:c>
      <x:c r="F45" s="26" t="str">
        <x:v>Leaf causal source/condition</x:v>
      </x:c>
      <x:c r="G45" s="26" t="str">
        <x:v>Use for digital/physical adversarial examples and semantic evasion.</x:v>
      </x:c>
      <x:c r="H45" s="26" t="str">
        <x:v>Exclude instruction-hijacking content interpreted as commands (C07.3).</x:v>
      </x:c>
      <x:c r="I45" s="26" t="str">
        <x:v>Modified sign causes misclassification.</x:v>
      </x:c>
      <x:c r="J45" s="26" t="str">
        <x:v>Web page injects instructions into agent.</x:v>
      </x:c>
      <x:c r="K45" s="26" t="str">
        <x:v>C03; C06; C10</x:v>
      </x:c>
      <x:c r="L45" s="26" t="str"/>
      <x:c r="M45" s="26" t="str">
        <x:v>C03; C06; C10</x:v>
      </x:c>
      <x:c r="N45" s="26" t="str">
        <x:v>A01–A04</x:v>
      </x:c>
      <x:c r="O45" s="26" t="str">
        <x:v>B09–B13</x:v>
      </x:c>
      <x:c r="P45" s="26" t="str">
        <x:v>Adversarial testing, sensing diversity and input defenses.</x:v>
      </x:c>
      <x:c r="Q45" s="26" t="str">
        <x:v>Attack constraints, success rate and transfer evaluation.</x:v>
      </x:c>
      <x:c r="R45" s="26" t="str">
        <x:v>Conceptual codebook entry</x:v>
      </x:c>
      <x:c r="S45" s="26" t="str">
        <x:v>1.2.1</x:v>
      </x:c>
    </x:row>
    <x:row r="46" ht="26.399999618530273" hidden="0" customHeight="1">
      <x:c r="A46" s="26" t="str">
        <x:v>C07.3</x:v>
      </x:c>
      <x:c r="B46" s="26" t="str">
        <x:v>C — Causal source class</x:v>
      </x:c>
      <x:c r="C46" s="26" t="str">
        <x:v>C07</x:v>
      </x:c>
      <x:c r="D46" s="26" t="str">
        <x:v>Prompt injection, jailbreak or goal hijack</x:v>
      </x:c>
      <x:c r="E46" s="26" t="str">
        <x:v>Adversarial content overrides instructions, safeguards, goals or context in language-model/agent systems.</x:v>
      </x:c>
      <x:c r="F46" s="26" t="str">
        <x:v>Leaf causal source/condition</x:v>
      </x:c>
      <x:c r="G46" s="26" t="str">
        <x:v>Use for direct/indirect injection, jailbreak, delayed instructions and goal redirection.</x:v>
      </x:c>
      <x:c r="H46" s="26" t="str">
        <x:v>Exclude harmless user request outside scope with no circumvention intent.</x:v>
      </x:c>
      <x:c r="I46" s="26" t="str">
        <x:v>Poisoned webpage redirects tool-using agent.</x:v>
      </x:c>
      <x:c r="J46" s="26" t="str">
        <x:v>Ordinary ambiguous prompt causes error.</x:v>
      </x:c>
      <x:c r="K46" s="26" t="str">
        <x:v>C02; C03; C06; C09</x:v>
      </x:c>
      <x:c r="L46" s="26" t="str"/>
      <x:c r="M46" s="26" t="str">
        <x:v>C02; C03; C06; C09</x:v>
      </x:c>
      <x:c r="N46" s="26" t="str">
        <x:v>A01–A06</x:v>
      </x:c>
      <x:c r="O46" s="26" t="str">
        <x:v>B08–B13</x:v>
      </x:c>
      <x:c r="P46" s="26" t="str">
        <x:v>Trust-boundary separation, least privilege, plan validation and monitoring.</x:v>
      </x:c>
      <x:c r="Q46" s="26" t="str">
        <x:v>Attack-suite tests including indirect/persistent channels.</x:v>
      </x:c>
      <x:c r="R46" s="26" t="str">
        <x:v>Conceptual codebook entry</x:v>
      </x:c>
      <x:c r="S46" s="26" t="str">
        <x:v>1.2.1</x:v>
      </x:c>
    </x:row>
    <x:row r="47" ht="26.399999618530273" hidden="0" customHeight="1">
      <x:c r="A47" s="26" t="str">
        <x:v>C07.4</x:v>
      </x:c>
      <x:c r="B47" s="26" t="str">
        <x:v>C — Causal source class</x:v>
      </x:c>
      <x:c r="C47" s="26" t="str">
        <x:v>C07</x:v>
      </x:c>
      <x:c r="D47" s="26" t="str">
        <x:v>Privacy attack, inference or data exfiltration</x:v>
      </x:c>
      <x:c r="E47" s="26" t="str">
        <x:v>Adversary extracts, infers or transmits sensitive data via model, context, logs, retrieval or tools.</x:v>
      </x:c>
      <x:c r="F47" s="26" t="str">
        <x:v>Leaf causal source/condition</x:v>
      </x:c>
      <x:c r="G47" s="26" t="str">
        <x:v>Use for membership inference, inversion, rendered exfiltration and secret theft.</x:v>
      </x:c>
      <x:c r="H47" s="26" t="str">
        <x:v>Exclude unauthorized collection during dataset creation (C02.1).</x:v>
      </x:c>
      <x:c r="I47" s="26" t="str">
        <x:v>Prompt causes model to reveal a memorized secret.</x:v>
      </x:c>
      <x:c r="J47" s="26" t="str">
        <x:v>Training data scraped without consent but not disclosed.</x:v>
      </x:c>
      <x:c r="K47" s="26" t="str">
        <x:v>C02; C03; C06; C09</x:v>
      </x:c>
      <x:c r="L47" s="26" t="str"/>
      <x:c r="M47" s="26" t="str">
        <x:v>C02; C03; C06; C09</x:v>
      </x:c>
      <x:c r="N47" s="26" t="str">
        <x:v>A01–A06</x:v>
      </x:c>
      <x:c r="O47" s="26" t="str">
        <x:v>B04–B13</x:v>
      </x:c>
      <x:c r="P47" s="26" t="str">
        <x:v>Privacy testing, egress control, secrets isolation and monitoring.</x:v>
      </x:c>
      <x:c r="Q47" s="26" t="str">
        <x:v>Attack evaluation, data-flow tracing and leakage bounds.</x:v>
      </x:c>
      <x:c r="R47" s="26" t="str">
        <x:v>Conceptual codebook entry</x:v>
      </x:c>
      <x:c r="S47" s="26" t="str">
        <x:v>1.2.1</x:v>
      </x:c>
    </x:row>
    <x:row r="48" ht="15" hidden="0" customHeight="1">
      <x:c r="A48" s="26" t="str">
        <x:v>C07.5</x:v>
      </x:c>
      <x:c r="B48" s="26" t="str">
        <x:v>C — Causal source class</x:v>
      </x:c>
      <x:c r="C48" s="26" t="str">
        <x:v>C07</x:v>
      </x:c>
      <x:c r="D48" s="26" t="str">
        <x:v>Model theft, extraction or intellectual-asset compromise</x:v>
      </x:c>
      <x:c r="E48" s="26" t="str">
        <x:v>Adversary copies model behavior, weights, system prompts or proprietary artifacts.</x:v>
      </x:c>
      <x:c r="F48" s="26" t="str">
        <x:v>Leaf causal source/condition</x:v>
      </x:c>
      <x:c r="G48" s="26" t="str">
        <x:v>Use for model extraction/stealing and unauthorized replication.</x:v>
      </x:c>
      <x:c r="H48" s="26" t="str">
        <x:v>Exclude lawful interoperability or benchmarking.</x:v>
      </x:c>
      <x:c r="I48" s="26" t="str">
        <x:v>API queries reconstruct proprietary model behavior.</x:v>
      </x:c>
      <x:c r="J48" s="26" t="str">
        <x:v>Authorized downstream uses documented model API.</x:v>
      </x:c>
      <x:c r="K48" s="26" t="str">
        <x:v>C03; C06; C09; C11</x:v>
      </x:c>
      <x:c r="L48" s="26" t="str"/>
      <x:c r="M48" s="26" t="str">
        <x:v>C03; C06; C09; C11</x:v>
      </x:c>
      <x:c r="N48" s="26" t="str">
        <x:v>A01–A06</x:v>
      </x:c>
      <x:c r="O48" s="26" t="str">
        <x:v>B05–B13</x:v>
      </x:c>
      <x:c r="P48" s="26" t="str">
        <x:v>Rate limits, watermarking, access control and legal/contractual protection.</x:v>
      </x:c>
      <x:c r="Q48" s="26" t="str">
        <x:v>Extraction tests, query monitoring and provenance.</x:v>
      </x:c>
      <x:c r="R48" s="26" t="str">
        <x:v>Conceptual codebook entry</x:v>
      </x:c>
      <x:c r="S48" s="26" t="str">
        <x:v>1.2.1</x:v>
      </x:c>
    </x:row>
    <x:row r="49" ht="26.399999618530273" hidden="0" customHeight="1">
      <x:c r="A49" s="26" t="str">
        <x:v>C07.6</x:v>
      </x:c>
      <x:c r="B49" s="26" t="str">
        <x:v>C — Causal source class</x:v>
      </x:c>
      <x:c r="C49" s="26" t="str">
        <x:v>C07</x:v>
      </x:c>
      <x:c r="D49" s="26" t="str">
        <x:v>Tool, code, identity or privilege misuse</x:v>
      </x:c>
      <x:c r="E49" s="26" t="str">
        <x:v>Adversary or hijacked agent executes tools/code or abuses identities and privileges.</x:v>
      </x:c>
      <x:c r="F49" s="26" t="str">
        <x:v>Leaf causal source/condition</x:v>
      </x:c>
      <x:c r="G49" s="26" t="str">
        <x:v>Use for unauthorized actions, code execution and credential escalation.</x:v>
      </x:c>
      <x:c r="H49" s="26" t="str">
        <x:v>Exclude excessive permission architecture without actual or modeled adversary (C06.5).</x:v>
      </x:c>
      <x:c r="I49" s="26" t="str">
        <x:v>Agent chains stolen credentials and RCE vulnerabilities.</x:v>
      </x:c>
      <x:c r="J49" s="26" t="str">
        <x:v>Agent has broad permissions but no misuse scenario.</x:v>
      </x:c>
      <x:c r="K49" s="26" t="str">
        <x:v>C03; C06; C09</x:v>
      </x:c>
      <x:c r="L49" s="26" t="str"/>
      <x:c r="M49" s="26" t="str">
        <x:v>C03; C06; C09</x:v>
      </x:c>
      <x:c r="N49" s="26" t="str">
        <x:v>A02–A07</x:v>
      </x:c>
      <x:c r="O49" s="26" t="str">
        <x:v>B08–B13</x:v>
      </x:c>
      <x:c r="P49" s="26" t="str">
        <x:v>Sandboxing, approval, identity separation and behavioral detection.</x:v>
      </x:c>
      <x:c r="Q49" s="26" t="str">
        <x:v>End-to-end attack simulations and action audits.</x:v>
      </x:c>
      <x:c r="R49" s="26" t="str">
        <x:v>Conceptual codebook entry</x:v>
      </x:c>
      <x:c r="S49" s="26" t="str">
        <x:v>1.2.1</x:v>
      </x:c>
    </x:row>
    <x:row r="50" ht="26.399999618530273" hidden="0" customHeight="1">
      <x:c r="A50" s="26" t="str">
        <x:v>C07.7</x:v>
      </x:c>
      <x:c r="B50" s="26" t="str">
        <x:v>C — Causal source class</x:v>
      </x:c>
      <x:c r="C50" s="26" t="str">
        <x:v>C07</x:v>
      </x:c>
      <x:c r="D50" s="26" t="str">
        <x:v>Malicious capability use and dual-use enablement</x:v>
      </x:c>
      <x:c r="E50" s="26" t="str">
        <x:v>AI capability intentionally supports cyber, biological, chemical, weapons, fraud or other harmful tasks.</x:v>
      </x:c>
      <x:c r="F50" s="26" t="str">
        <x:v>Leaf causal source/condition</x:v>
      </x:c>
      <x:c r="G50" s="26" t="str">
        <x:v>Use where the AI materially enables or accelerates malicious capability.</x:v>
      </x:c>
      <x:c r="H50" s="26" t="str">
        <x:v>Exclude harmful content generated accidentally without an actor's abusive objective.</x:v>
      </x:c>
      <x:c r="I50" s="26" t="str">
        <x:v>Threat actor uses AI to accelerate cloud compromise.</x:v>
      </x:c>
      <x:c r="J50" s="26" t="str">
        <x:v>Model accidentally produces unsafe medical advice.</x:v>
      </x:c>
      <x:c r="K50" s="26" t="str">
        <x:v>C03; C08; C11; C12</x:v>
      </x:c>
      <x:c r="L50" s="26" t="str"/>
      <x:c r="M50" s="26" t="str">
        <x:v>C03; C08; C11; C12</x:v>
      </x:c>
      <x:c r="N50" s="26" t="str">
        <x:v>A01–A09</x:v>
      </x:c>
      <x:c r="O50" s="26" t="str">
        <x:v>B05–B13</x:v>
      </x:c>
      <x:c r="P50" s="26" t="str">
        <x:v>Capability evaluation, access governance, abuse monitoring and response.</x:v>
      </x:c>
      <x:c r="Q50" s="26" t="str">
        <x:v>Demonstrated uplift, access assumptions and threat intelligence.</x:v>
      </x:c>
      <x:c r="R50" s="26" t="str">
        <x:v>Conceptual codebook entry</x:v>
      </x:c>
      <x:c r="S50" s="26" t="str">
        <x:v>1.2.1</x:v>
      </x:c>
    </x:row>
    <x:row r="51" ht="26.399999618530273" hidden="0" customHeight="1">
      <x:c r="A51" s="26" t="str">
        <x:v>C07.8</x:v>
      </x:c>
      <x:c r="B51" s="26" t="str">
        <x:v>C — Causal source class</x:v>
      </x:c>
      <x:c r="C51" s="26" t="str">
        <x:v>C07</x:v>
      </x:c>
      <x:c r="D51" s="26" t="str">
        <x:v>Impersonation, deception or scaled social manipulation</x:v>
      </x:c>
      <x:c r="E51" s="26" t="str">
        <x:v>AI-generated identities/content intentionally deceive, influence or exploit people at scale.</x:v>
      </x:c>
      <x:c r="F51" s="26" t="str">
        <x:v>Leaf causal source/condition</x:v>
      </x:c>
      <x:c r="G51" s="26" t="str">
        <x:v>Use for deepfakes, voice cloning, targeted manipulation and coordinated disinformation.</x:v>
      </x:c>
      <x:c r="H51" s="26" t="str">
        <x:v>Exclude accidental confabulation without deceptive intent (C03.2).</x:v>
      </x:c>
      <x:c r="I51" s="26" t="str">
        <x:v>Cloned political voice discourages voting.</x:v>
      </x:c>
      <x:c r="J51" s="26" t="str">
        <x:v>Chatbot mistakenly states wrong fare policy.</x:v>
      </x:c>
      <x:c r="K51" s="26" t="str">
        <x:v>C03; C05; C09; C11; C12</x:v>
      </x:c>
      <x:c r="L51" s="26" t="str"/>
      <x:c r="M51" s="26" t="str">
        <x:v>C03; C05; C09; C11; C12</x:v>
      </x:c>
      <x:c r="N51" s="26" t="str">
        <x:v>A03–A09</x:v>
      </x:c>
      <x:c r="O51" s="26" t="str">
        <x:v>B09–B13</x:v>
      </x:c>
      <x:c r="P51" s="26" t="str">
        <x:v>Provenance, identity verification, labeling, platform response and remedies.</x:v>
      </x:c>
      <x:c r="Q51" s="26" t="str">
        <x:v>Attribution, reach, exposure and behavioral-impact evidence.</x:v>
      </x:c>
      <x:c r="R51" s="26" t="str">
        <x:v>Conceptual codebook entry</x:v>
      </x:c>
      <x:c r="S51" s="26" t="str">
        <x:v>1.2.1</x:v>
      </x:c>
    </x:row>
    <x:row r="52" ht="26.399999618530273" hidden="0" customHeight="1">
      <x:c r="A52" s="26" t="str">
        <x:v>C08</x:v>
      </x:c>
      <x:c r="B52" s="26" t="str">
        <x:v>C — Causal source class</x:v>
      </x:c>
      <x:c r="C52" s="26" t="str">
        <x:v>C</x:v>
      </x:c>
      <x:c r="D52" s="26" t="str">
        <x:v>Organization, governance, competence and incentives</x:v>
      </x:c>
      <x:c r="E52" s="26" t="str">
        <x:v>Risk arising from organizational roles, culture, resources, incentives, processes, procurement, change control or accountability.</x:v>
      </x:c>
      <x:c r="F52" s="26" t="str">
        <x:v>Parent causal source class</x:v>
      </x:c>
      <x:c r="G52" s="26" t="str">
        <x:v>Use where an organization's decision or omission materially contributes.</x:v>
      </x:c>
      <x:c r="H52" s="26" t="str">
        <x:v>Exclude external legal/institutional structure unless it is the focal causal condition (C11).</x:v>
      </x:c>
      <x:c r="I52" s="26" t="str"/>
      <x:c r="J52" s="26" t="str"/>
      <x:c r="K52" s="26" t="str">
        <x:v>Contributory multi-coding across parent classes is allowed.</x:v>
      </x:c>
      <x:c r="L52" s="26" t="str"/>
      <x:c r="M52" s="26" t="str">
        <x:v>C08.1; C08.2; C08.3; C08.4; C08.5; C08.6</x:v>
      </x:c>
      <x:c r="N52" s="26" t="str">
        <x:v>A01–A09</x:v>
      </x:c>
      <x:c r="O52" s="26" t="str">
        <x:v>B01–B14</x:v>
      </x:c>
      <x:c r="P52" s="26" t="str">
        <x:v>Use child codes to assign controls and evidence.</x:v>
      </x:c>
      <x:c r="Q52" s="26" t="str">
        <x:v>At least one stated mechanism and causal-confidence level.</x:v>
      </x:c>
      <x:c r="R52" s="26" t="str">
        <x:v>Conceptual codebook entry</x:v>
      </x:c>
      <x:c r="S52" s="26" t="str">
        <x:v>1.2.1</x:v>
      </x:c>
    </x:row>
    <x:row r="53" ht="26.399999618530273" hidden="0" customHeight="1">
      <x:c r="A53" s="26" t="str">
        <x:v>C08.1</x:v>
      </x:c>
      <x:c r="B53" s="26" t="str">
        <x:v>C — Causal source class</x:v>
      </x:c>
      <x:c r="C53" s="26" t="str">
        <x:v>C08</x:v>
      </x:c>
      <x:c r="D53" s="26" t="str">
        <x:v>Governance, ownership or accountability gap</x:v>
      </x:c>
      <x:c r="E53" s="26" t="str">
        <x:v>Roles, decision rights, escalation or accountability are absent, fragmented or ineffective.</x:v>
      </x:c>
      <x:c r="F53" s="26" t="str">
        <x:v>Leaf causal source/condition</x:v>
      </x:c>
      <x:c r="G53" s="26" t="str">
        <x:v>Use for unclear system owner, safety authority or responsibility diffusion.</x:v>
      </x:c>
      <x:c r="H53" s="26" t="str">
        <x:v>Exclude ineffective operational human oversight specifically (C05.6).</x:v>
      </x:c>
      <x:c r="I53" s="26" t="str">
        <x:v>No owner can order model rollback after incident.</x:v>
      </x:c>
      <x:c r="J53" s="26" t="str">
        <x:v>Named reviewer lacks time to act during a decision.</x:v>
      </x:c>
      <x:c r="K53" s="26" t="str">
        <x:v>C05; C09; C11</x:v>
      </x:c>
      <x:c r="L53" s="26" t="str"/>
      <x:c r="M53" s="26" t="str">
        <x:v>C05; C09; C11</x:v>
      </x:c>
      <x:c r="N53" s="26" t="str">
        <x:v>A05–A09</x:v>
      </x:c>
      <x:c r="O53" s="26" t="str">
        <x:v>B01–B14</x:v>
      </x:c>
      <x:c r="P53" s="26" t="str">
        <x:v>RACI/authority, governance board, escalation and accountability.</x:v>
      </x:c>
      <x:c r="Q53" s="26" t="str">
        <x:v>Role records, decision logs and exercised authority.</x:v>
      </x:c>
      <x:c r="R53" s="26" t="str">
        <x:v>Conceptual codebook entry</x:v>
      </x:c>
      <x:c r="S53" s="26" t="str">
        <x:v>1.2.1</x:v>
      </x:c>
    </x:row>
    <x:row r="54" ht="26.399999618530273" hidden="0" customHeight="1">
      <x:c r="A54" s="26" t="str">
        <x:v>C08.2</x:v>
      </x:c>
      <x:c r="B54" s="26" t="str">
        <x:v>C — Causal source class</x:v>
      </x:c>
      <x:c r="C54" s="26" t="str">
        <x:v>C08</x:v>
      </x:c>
      <x:c r="D54" s="26" t="str">
        <x:v>Competence, staffing or resource deficiency</x:v>
      </x:c>
      <x:c r="E54" s="26" t="str">
        <x:v>Organization lacks domain, AI, safety, security, legal or human-factors competence/resources.</x:v>
      </x:c>
      <x:c r="F54" s="26" t="str">
        <x:v>Leaf causal source/condition</x:v>
      </x:c>
      <x:c r="G54" s="26" t="str">
        <x:v>Use for inadequate training, staffing or monitoring capacity.</x:v>
      </x:c>
      <x:c r="H54" s="26" t="str">
        <x:v>Exclude interface-induced workload despite adequate staffing (C05.4).</x:v>
      </x:c>
      <x:c r="I54" s="26" t="str">
        <x:v>Lawyers use LLM without verification competence.</x:v>
      </x:c>
      <x:c r="J54" s="26" t="str">
        <x:v>Clinician misses alert because UI overloads them.</x:v>
      </x:c>
      <x:c r="K54" s="26" t="str">
        <x:v>C05; C11</x:v>
      </x:c>
      <x:c r="L54" s="26" t="str"/>
      <x:c r="M54" s="26" t="str">
        <x:v>C05; C11</x:v>
      </x:c>
      <x:c r="N54" s="26" t="str">
        <x:v>A04–A08</x:v>
      </x:c>
      <x:c r="O54" s="26" t="str">
        <x:v>B01–B14</x:v>
      </x:c>
      <x:c r="P54" s="26" t="str">
        <x:v>Competence criteria, staffing, training and independent expertise.</x:v>
      </x:c>
      <x:c r="Q54" s="26" t="str">
        <x:v>Qualifications, exercises and workload/resource evidence.</x:v>
      </x:c>
      <x:c r="R54" s="26" t="str">
        <x:v>Conceptual codebook entry</x:v>
      </x:c>
      <x:c r="S54" s="26" t="str">
        <x:v>1.2.1</x:v>
      </x:c>
    </x:row>
    <x:row r="55" ht="26.399999618530273" hidden="0" customHeight="1">
      <x:c r="A55" s="26" t="str">
        <x:v>C08.3</x:v>
      </x:c>
      <x:c r="B55" s="26" t="str">
        <x:v>C — Causal source class</x:v>
      </x:c>
      <x:c r="C55" s="26" t="str">
        <x:v>C08</x:v>
      </x:c>
      <x:c r="D55" s="26" t="str">
        <x:v>Incentive, performance-pressure or safety-culture failure</x:v>
      </x:c>
      <x:c r="E55" s="26" t="str">
        <x:v>Commercial, political, schedule or metric incentives override safety, rights or evidence.</x:v>
      </x:c>
      <x:c r="F55" s="26" t="str">
        <x:v>Leaf causal source/condition</x:v>
      </x:c>
      <x:c r="G55" s="26" t="str">
        <x:v>Use for normalization of deviance, race dynamics within organization and suppressed reporting.</x:v>
      </x:c>
      <x:c r="H55" s="26" t="str">
        <x:v>Exclude market-wide competition as structural source (C12/C09).</x:v>
      </x:c>
      <x:c r="I55" s="26" t="str">
        <x:v>Testing program rewards score and agent steals answers.</x:v>
      </x:c>
      <x:c r="J55" s="26" t="str">
        <x:v>Market concentration exists without unsafe release decision.</x:v>
      </x:c>
      <x:c r="K55" s="26" t="str">
        <x:v>C01; C04; C12</x:v>
      </x:c>
      <x:c r="L55" s="26" t="str"/>
      <x:c r="M55" s="26" t="str">
        <x:v>C01; C04; C12</x:v>
      </x:c>
      <x:c r="N55" s="26" t="str">
        <x:v>A05–A09</x:v>
      </x:c>
      <x:c r="O55" s="26" t="str">
        <x:v>B01–B14</x:v>
      </x:c>
      <x:c r="P55" s="26" t="str">
        <x:v>Safety culture, independent challenge, protected reporting and balanced metrics.</x:v>
      </x:c>
      <x:c r="Q55" s="26" t="str">
        <x:v>Decision records, near-miss response and incentive analysis.</x:v>
      </x:c>
      <x:c r="R55" s="26" t="str">
        <x:v>Conceptual codebook entry</x:v>
      </x:c>
      <x:c r="S55" s="26" t="str">
        <x:v>1.2.1</x:v>
      </x:c>
    </x:row>
    <x:row r="56" ht="26.399999618530273" hidden="0" customHeight="1">
      <x:c r="A56" s="26" t="str">
        <x:v>C08.4</x:v>
      </x:c>
      <x:c r="B56" s="26" t="str">
        <x:v>C — Causal source class</x:v>
      </x:c>
      <x:c r="C56" s="26" t="str">
        <x:v>C08</x:v>
      </x:c>
      <x:c r="D56" s="26" t="str">
        <x:v>Procurement, configuration, change or release-management failure</x:v>
      </x:c>
      <x:c r="E56" s="26" t="str">
        <x:v>Organization selects, configures, modifies or releases systems without adequate controls/evidence.</x:v>
      </x:c>
      <x:c r="F56" s="26" t="str">
        <x:v>Leaf causal source/condition</x:v>
      </x:c>
      <x:c r="G56" s="26" t="str">
        <x:v>Use for shadow configuration, unsafe update and inadequate local validation.</x:v>
      </x:c>
      <x:c r="H56" s="26" t="str">
        <x:v>Exclude upstream vendor-caused unannounced change as C09.4 unless deployer handling is focal.</x:v>
      </x:c>
      <x:c r="I56" s="26" t="str">
        <x:v>Hospital deploys vendor sepsis model without local validation.</x:v>
      </x:c>
      <x:c r="J56" s="26" t="str">
        <x:v>Vendor silently changes API behavior.</x:v>
      </x:c>
      <x:c r="K56" s="26" t="str">
        <x:v>C04; C09; C10</x:v>
      </x:c>
      <x:c r="L56" s="26" t="str"/>
      <x:c r="M56" s="26" t="str">
        <x:v>C04; C09; C10</x:v>
      </x:c>
      <x:c r="N56" s="26" t="str">
        <x:v>A05–A07</x:v>
      </x:c>
      <x:c r="O56" s="26" t="str">
        <x:v>B03–B12</x:v>
      </x:c>
      <x:c r="P56" s="26" t="str">
        <x:v>Procurement criteria, change control, staged release and rollback.</x:v>
      </x:c>
      <x:c r="Q56" s="26" t="str">
        <x:v>Configuration/version records and release gates.</x:v>
      </x:c>
      <x:c r="R56" s="26" t="str">
        <x:v>Conceptual codebook entry</x:v>
      </x:c>
      <x:c r="S56" s="26" t="str">
        <x:v>1.2.1</x:v>
      </x:c>
    </x:row>
    <x:row r="57" ht="26.399999618530273" hidden="0" customHeight="1">
      <x:c r="A57" s="26" t="str">
        <x:v>C08.5</x:v>
      </x:c>
      <x:c r="B57" s="26" t="str">
        <x:v>C — Causal source class</x:v>
      </x:c>
      <x:c r="C57" s="26" t="str">
        <x:v>C08</x:v>
      </x:c>
      <x:c r="D57" s="26" t="str">
        <x:v>Documentation, audit, monitoring or incident-reporting failure</x:v>
      </x:c>
      <x:c r="E57" s="26" t="str">
        <x:v>Organization fails to create, review, preserve, communicate or act on evidence.</x:v>
      </x:c>
      <x:c r="F57" s="26" t="str">
        <x:v>Leaf causal source/condition</x:v>
      </x:c>
      <x:c r="G57" s="26" t="str">
        <x:v>Use for omitted crash details, misleading assurance and unreviewed logs.</x:v>
      </x:c>
      <x:c r="H57" s="26" t="str">
        <x:v>Exclude architectural inability to log (C06.6).</x:v>
      </x:c>
      <x:c r="I57" s="26" t="str">
        <x:v>Cruise report omits post-crash behavior.</x:v>
      </x:c>
      <x:c r="J57" s="26" t="str">
        <x:v>System cannot generate logs due to architecture.</x:v>
      </x:c>
      <x:c r="K57" s="26" t="str">
        <x:v>C04; C06; C11</x:v>
      </x:c>
      <x:c r="L57" s="26" t="str"/>
      <x:c r="M57" s="26" t="str">
        <x:v>C04; C06; C11</x:v>
      </x:c>
      <x:c r="N57" s="26" t="str">
        <x:v>A05–A09</x:v>
      </x:c>
      <x:c r="O57" s="26" t="str">
        <x:v>B07–B14</x:v>
      </x:c>
      <x:c r="P57" s="26" t="str">
        <x:v>Documentation, independent audit, reporting and corrective-action process.</x:v>
      </x:c>
      <x:c r="Q57" s="26" t="str">
        <x:v>Complete records, audit quality and report timeliness.</x:v>
      </x:c>
      <x:c r="R57" s="26" t="str">
        <x:v>Conceptual codebook entry</x:v>
      </x:c>
      <x:c r="S57" s="26" t="str">
        <x:v>1.2.1</x:v>
      </x:c>
    </x:row>
    <x:row r="58" ht="26.399999618530273" hidden="0" customHeight="1">
      <x:c r="A58" s="26" t="str">
        <x:v>C08.6</x:v>
      </x:c>
      <x:c r="B58" s="26" t="str">
        <x:v>C — Causal source class</x:v>
      </x:c>
      <x:c r="C58" s="26" t="str">
        <x:v>C08</x:v>
      </x:c>
      <x:c r="D58" s="26" t="str">
        <x:v>Shadow AI, unauthorized use or uncontrolled adoption</x:v>
      </x:c>
      <x:c r="E58" s="26" t="str">
        <x:v>Personnel or units use AI outside approved governance, inventory or control boundaries.</x:v>
      </x:c>
      <x:c r="F58" s="26" t="str">
        <x:v>Leaf causal source/condition</x:v>
      </x:c>
      <x:c r="G58" s="26" t="str">
        <x:v>Use for unsanctioned tools, accounts, data sharing or workflows.</x:v>
      </x:c>
      <x:c r="H58" s="26" t="str">
        <x:v>Exclude authorized misuse by external attacker (C07).</x:v>
      </x:c>
      <x:c r="I58" s="26" t="str">
        <x:v>Employee uploads confidential data to unapproved chatbot.</x:v>
      </x:c>
      <x:c r="J58" s="26" t="str">
        <x:v>External attacker steals credentials to approved agent.</x:v>
      </x:c>
      <x:c r="K58" s="26" t="str">
        <x:v>C06; C07; C09; C11</x:v>
      </x:c>
      <x:c r="L58" s="26" t="str"/>
      <x:c r="M58" s="26" t="str">
        <x:v>C06; C07; C09; C11</x:v>
      </x:c>
      <x:c r="N58" s="26" t="str">
        <x:v>A04–A07</x:v>
      </x:c>
      <x:c r="O58" s="26" t="str">
        <x:v>B03–B13</x:v>
      </x:c>
      <x:c r="P58" s="26" t="str">
        <x:v>Inventory, access governance, approved tools and detection.</x:v>
      </x:c>
      <x:c r="Q58" s="26" t="str">
        <x:v>Usage logs, data-loss prevention and inventory reconciliation.</x:v>
      </x:c>
      <x:c r="R58" s="26" t="str">
        <x:v>Conceptual codebook entry</x:v>
      </x:c>
      <x:c r="S58" s="26" t="str">
        <x:v>1.2.1</x:v>
      </x:c>
    </x:row>
    <x:row r="59" ht="26.399999618530273" hidden="0" customHeight="1">
      <x:c r="A59" s="26" t="str">
        <x:v>C09</x:v>
      </x:c>
      <x:c r="B59" s="26" t="str">
        <x:v>C — Causal source class</x:v>
      </x:c>
      <x:c r="C59" s="26" t="str">
        <x:v>C</x:v>
      </x:c>
      <x:c r="D59" s="26" t="str">
        <x:v>Supply chain and dependencies</x:v>
      </x:c>
      <x:c r="E59" s="26" t="str">
        <x:v>Risk arising from upstream/downstream models, data, software, hardware, services, vendors, concentration, updates or responsibility/evidence handoffs.</x:v>
      </x:c>
      <x:c r="F59" s="26" t="str">
        <x:v>Parent causal source class</x:v>
      </x:c>
      <x:c r="G59" s="26" t="str">
        <x:v>Use where dependency between actors/components materially propagates risk.</x:v>
      </x:c>
      <x:c r="H59" s="26" t="str">
        <x:v>Exclude an internal component fault with no dependency relationship.</x:v>
      </x:c>
      <x:c r="I59" s="26" t="str"/>
      <x:c r="J59" s="26" t="str"/>
      <x:c r="K59" s="26" t="str">
        <x:v>Contributory multi-coding across parent classes is allowed.</x:v>
      </x:c>
      <x:c r="L59" s="26" t="str"/>
      <x:c r="M59" s="26" t="str">
        <x:v>C09.1; C09.2; C09.3; C09.4; C09.5; C09.6</x:v>
      </x:c>
      <x:c r="N59" s="26" t="str">
        <x:v>A01–A09</x:v>
      </x:c>
      <x:c r="O59" s="26" t="str">
        <x:v>B01–B14</x:v>
      </x:c>
      <x:c r="P59" s="26" t="str">
        <x:v>Use child codes to assign controls and evidence.</x:v>
      </x:c>
      <x:c r="Q59" s="26" t="str">
        <x:v>At least one stated mechanism and causal-confidence level.</x:v>
      </x:c>
      <x:c r="R59" s="26" t="str">
        <x:v>Conceptual codebook entry</x:v>
      </x:c>
      <x:c r="S59" s="26" t="str">
        <x:v>1.2.1</x:v>
      </x:c>
    </x:row>
    <x:row r="60" ht="26.399999618530273" hidden="0" customHeight="1">
      <x:c r="A60" s="26" t="str">
        <x:v>C09.1</x:v>
      </x:c>
      <x:c r="B60" s="26" t="str">
        <x:v>C — Causal source class</x:v>
      </x:c>
      <x:c r="C60" s="26" t="str">
        <x:v>C09</x:v>
      </x:c>
      <x:c r="D60" s="26" t="str">
        <x:v>Upstream model, API or service dependency</x:v>
      </x:c>
      <x:c r="E60" s="26" t="str">
        <x:v>Downstream safety depends on an external model/service whose behavior, evidence or availability is not fully controlled.</x:v>
      </x:c>
      <x:c r="F60" s="26" t="str">
        <x:v>Leaf causal source/condition</x:v>
      </x:c>
      <x:c r="G60" s="26" t="str">
        <x:v>Use for foundation-model/API dependence and external safety filters.</x:v>
      </x:c>
      <x:c r="H60" s="26" t="str">
        <x:v>Exclude generic internal model limitation.</x:v>
      </x:c>
      <x:c r="I60" s="26" t="str">
        <x:v>Many services inherit an upstream model vulnerability.</x:v>
      </x:c>
      <x:c r="J60" s="26" t="str">
        <x:v>One locally developed model has a bug.</x:v>
      </x:c>
      <x:c r="K60" s="26" t="str">
        <x:v>C03; C06; C08</x:v>
      </x:c>
      <x:c r="L60" s="26" t="str"/>
      <x:c r="M60" s="26" t="str">
        <x:v>C03; C06; C08</x:v>
      </x:c>
      <x:c r="N60" s="26" t="str">
        <x:v>A02–A09</x:v>
      </x:c>
      <x:c r="O60" s="26" t="str">
        <x:v>B03–B14</x:v>
      </x:c>
      <x:c r="P60" s="26" t="str">
        <x:v>Supplier assurance, fallback, monitoring and contract/change clauses.</x:v>
      </x:c>
      <x:c r="Q60" s="26" t="str">
        <x:v>Dependency inventory and upstream evidence.</x:v>
      </x:c>
      <x:c r="R60" s="26" t="str">
        <x:v>Conceptual codebook entry</x:v>
      </x:c>
      <x:c r="S60" s="26" t="str">
        <x:v>1.2.1</x:v>
      </x:c>
    </x:row>
    <x:row r="61" ht="26.399999618530273" hidden="0" customHeight="1">
      <x:c r="A61" s="26" t="str">
        <x:v>C09.2</x:v>
      </x:c>
      <x:c r="B61" s="26" t="str">
        <x:v>C — Causal source class</x:v>
      </x:c>
      <x:c r="C61" s="26" t="str">
        <x:v>C09</x:v>
      </x:c>
      <x:c r="D61" s="26" t="str">
        <x:v>Data, software, hardware or tool supply-chain compromise/deficiency</x:v>
      </x:c>
      <x:c r="E61" s="26" t="str">
        <x:v>External artifacts or components are malicious, defective, unproven or poorly governed.</x:v>
      </x:c>
      <x:c r="F61" s="26" t="str">
        <x:v>Leaf causal source/condition</x:v>
      </x:c>
      <x:c r="G61" s="26" t="str">
        <x:v>Use for library compromise, poisoned dataset, malicious plugin or unreliable hardware supplier.</x:v>
      </x:c>
      <x:c r="H61" s="26" t="str">
        <x:v>Exclude internal component defect with no external handoff.</x:v>
      </x:c>
      <x:c r="I61" s="26" t="str">
        <x:v>Compromised dependency introduces backdoor.</x:v>
      </x:c>
      <x:c r="J61" s="26" t="str">
        <x:v>Internal code change creates bug.</x:v>
      </x:c>
      <x:c r="K61" s="26" t="str">
        <x:v>C02; C06; C07</x:v>
      </x:c>
      <x:c r="L61" s="26" t="str"/>
      <x:c r="M61" s="26" t="str">
        <x:v>C02; C06; C07</x:v>
      </x:c>
      <x:c r="N61" s="26" t="str">
        <x:v>A02–A09</x:v>
      </x:c>
      <x:c r="O61" s="26" t="str">
        <x:v>B03–B13</x:v>
      </x:c>
      <x:c r="P61" s="26" t="str">
        <x:v>Provenance, SBOM/AI-BOM, signing, supplier tests and isolation.</x:v>
      </x:c>
      <x:c r="Q61" s="26" t="str">
        <x:v>Artifact hashes, supplier audit and component validation.</x:v>
      </x:c>
      <x:c r="R61" s="26" t="str">
        <x:v>Conceptual codebook entry</x:v>
      </x:c>
      <x:c r="S61" s="26" t="str">
        <x:v>1.2.1</x:v>
      </x:c>
    </x:row>
    <x:row r="62" ht="26.399999618530273" hidden="0" customHeight="1">
      <x:c r="A62" s="26" t="str">
        <x:v>C09.3</x:v>
      </x:c>
      <x:c r="B62" s="26" t="str">
        <x:v>C — Causal source class</x:v>
      </x:c>
      <x:c r="C62" s="26" t="str">
        <x:v>C09</x:v>
      </x:c>
      <x:c r="D62" s="26" t="str">
        <x:v>Concentration, lock-in or model monoculture</x:v>
      </x:c>
      <x:c r="E62" s="26" t="str">
        <x:v>Dependence on few providers/models creates common-mode, bargaining, resilience or systemic risk.</x:v>
      </x:c>
      <x:c r="F62" s="26" t="str">
        <x:v>Leaf causal source/condition</x:v>
      </x:c>
      <x:c r="G62" s="26" t="str">
        <x:v>Use for correlated shared-model failure or infeasible exit.</x:v>
      </x:c>
      <x:c r="H62" s="26" t="str">
        <x:v>Exclude one bilateral dependency with viable alternatives (C09.1).</x:v>
      </x:c>
      <x:c r="I62" s="26" t="str">
        <x:v>Critical sector relies on one foundation-model API.</x:v>
      </x:c>
      <x:c r="J62" s="26" t="str">
        <x:v>One replaceable vendor component is used.</x:v>
      </x:c>
      <x:c r="K62" s="26" t="str">
        <x:v>C11; C12</x:v>
      </x:c>
      <x:c r="L62" s="26" t="str"/>
      <x:c r="M62" s="26" t="str">
        <x:v>C11; C12</x:v>
      </x:c>
      <x:c r="N62" s="26" t="str">
        <x:v>A06–A09</x:v>
      </x:c>
      <x:c r="O62" s="26" t="str">
        <x:v>B02–B14</x:v>
      </x:c>
      <x:c r="P62" s="26" t="str">
        <x:v>Diversification, portability, exit plans and concentration monitoring.</x:v>
      </x:c>
      <x:c r="Q62" s="26" t="str">
        <x:v>Market/dependency metrics and recovery exercises.</x:v>
      </x:c>
      <x:c r="R62" s="26" t="str">
        <x:v>Conceptual codebook entry</x:v>
      </x:c>
      <x:c r="S62" s="26" t="str">
        <x:v>1.2.1</x:v>
      </x:c>
    </x:row>
    <x:row r="63" ht="26.399999618530273" hidden="0" customHeight="1">
      <x:c r="A63" s="26" t="str">
        <x:v>C09.4</x:v>
      </x:c>
      <x:c r="B63" s="26" t="str">
        <x:v>C — Causal source class</x:v>
      </x:c>
      <x:c r="C63" s="26" t="str">
        <x:v>C09</x:v>
      </x:c>
      <x:c r="D63" s="26" t="str">
        <x:v>Update, version or upstream change drift</x:v>
      </x:c>
      <x:c r="E63" s="26" t="str">
        <x:v>External provider changes model, API, policy, guardrails or data without adequate downstream visibility/control.</x:v>
      </x:c>
      <x:c r="F63" s="26" t="str">
        <x:v>Leaf causal source/condition</x:v>
      </x:c>
      <x:c r="G63" s="26" t="str">
        <x:v>Use for silent updates and version incompatibility.</x:v>
      </x:c>
      <x:c r="H63" s="26" t="str">
        <x:v>Exclude internally approved update failure (C08.4).</x:v>
      </x:c>
      <x:c r="I63" s="26" t="str">
        <x:v>API provider changes refusal behavior overnight.</x:v>
      </x:c>
      <x:c r="J63" s="26" t="str">
        <x:v>Deployer misconfigures unchanged model.</x:v>
      </x:c>
      <x:c r="K63" s="26" t="str">
        <x:v>C03; C04; C08; C10</x:v>
      </x:c>
      <x:c r="L63" s="26" t="str"/>
      <x:c r="M63" s="26" t="str">
        <x:v>C03; C04; C08; C10</x:v>
      </x:c>
      <x:c r="N63" s="26" t="str">
        <x:v>A02–A09</x:v>
      </x:c>
      <x:c r="O63" s="26" t="str">
        <x:v>B03–B14</x:v>
      </x:c>
      <x:c r="P63" s="26" t="str">
        <x:v>Version pinning, change notices, regression tests and rollback.</x:v>
      </x:c>
      <x:c r="Q63" s="26" t="str">
        <x:v>Version logs, notices and impact assessment.</x:v>
      </x:c>
      <x:c r="R63" s="26" t="str">
        <x:v>Conceptual codebook entry</x:v>
      </x:c>
      <x:c r="S63" s="26" t="str">
        <x:v>1.2.1</x:v>
      </x:c>
    </x:row>
    <x:row r="64" ht="26.399999618530273" hidden="0" customHeight="1">
      <x:c r="A64" s="26" t="str">
        <x:v>C09.5</x:v>
      </x:c>
      <x:c r="B64" s="26" t="str">
        <x:v>C — Causal source class</x:v>
      </x:c>
      <x:c r="C64" s="26" t="str">
        <x:v>C09</x:v>
      </x:c>
      <x:c r="D64" s="26" t="str">
        <x:v>Responsibility, information or assurance handoff failure</x:v>
      </x:c>
      <x:c r="E64" s="26" t="str">
        <x:v>Required evidence, limitations, duties or incident information does not pass effectively across actors.</x:v>
      </x:c>
      <x:c r="F64" s="26" t="str">
        <x:v>Leaf causal source/condition</x:v>
      </x:c>
      <x:c r="G64" s="26" t="str">
        <x:v>Use for incomplete model/system cards, unclear provider/deployer responsibility and missing incident notification.</x:v>
      </x:c>
      <x:c r="H64" s="26" t="str">
        <x:v>Exclude absence of internal ownership only (C08.1).</x:v>
      </x:c>
      <x:c r="I64" s="26" t="str">
        <x:v>Model provider omits downstream limitation needed for safe integration.</x:v>
      </x:c>
      <x:c r="J64" s="26" t="str">
        <x:v>Single organization fails to appoint owner.</x:v>
      </x:c>
      <x:c r="K64" s="26" t="str">
        <x:v>C04; C08; C11</x:v>
      </x:c>
      <x:c r="L64" s="26" t="str"/>
      <x:c r="M64" s="26" t="str">
        <x:v>C04; C08; C11</x:v>
      </x:c>
      <x:c r="N64" s="26" t="str">
        <x:v>A05–A09</x:v>
      </x:c>
      <x:c r="O64" s="26" t="str">
        <x:v>B03–B14</x:v>
      </x:c>
      <x:c r="P64" s="26" t="str">
        <x:v>Contractual evidence, standardized documentation and reporting channels.</x:v>
      </x:c>
      <x:c r="Q64" s="26" t="str">
        <x:v>Traceable claims, responsibilities and receipt/use evidence.</x:v>
      </x:c>
      <x:c r="R64" s="26" t="str">
        <x:v>Conceptual codebook entry</x:v>
      </x:c>
      <x:c r="S64" s="26" t="str">
        <x:v>1.2.1</x:v>
      </x:c>
    </x:row>
    <x:row r="65" ht="26.399999618530273" hidden="0" customHeight="1">
      <x:c r="A65" s="26" t="str">
        <x:v>C09.6</x:v>
      </x:c>
      <x:c r="B65" s="26" t="str">
        <x:v>C — Causal source class</x:v>
      </x:c>
      <x:c r="C65" s="26" t="str">
        <x:v>C09</x:v>
      </x:c>
      <x:c r="D65" s="26" t="str">
        <x:v>Outage, common-mode or correlated dependency failure</x:v>
      </x:c>
      <x:c r="E65" s="26" t="str">
        <x:v>Shared service/component failure affects many systems simultaneously or cascades across dependencies.</x:v>
      </x:c>
      <x:c r="F65" s="26" t="str">
        <x:v>Leaf causal source/condition</x:v>
      </x:c>
      <x:c r="G65" s="26" t="str">
        <x:v>Use for common cloud/model outage, shared vulnerability or synchronized update failure.</x:v>
      </x:c>
      <x:c r="H65" s="26" t="str">
        <x:v>Exclude a single isolated component outage.</x:v>
      </x:c>
      <x:c r="I65" s="26" t="str">
        <x:v>One provider outage disables multiple critical services.</x:v>
      </x:c>
      <x:c r="J65" s="26" t="str">
        <x:v>One local server fails with redundancy.</x:v>
      </x:c>
      <x:c r="K65" s="26" t="str">
        <x:v>C06; C10; C12</x:v>
      </x:c>
      <x:c r="L65" s="26" t="str"/>
      <x:c r="M65" s="26" t="str">
        <x:v>C06; C10; C12</x:v>
      </x:c>
      <x:c r="N65" s="26" t="str">
        <x:v>A06–A09</x:v>
      </x:c>
      <x:c r="O65" s="26" t="str">
        <x:v>B09–B14</x:v>
      </x:c>
      <x:c r="P65" s="26" t="str">
        <x:v>Redundancy, diversity, continuity, stress testing and sector coordination.</x:v>
      </x:c>
      <x:c r="Q65" s="26" t="str">
        <x:v>Dependency graphs and correlated-failure scenarios.</x:v>
      </x:c>
      <x:c r="R65" s="26" t="str">
        <x:v>Conceptual codebook entry</x:v>
      </x:c>
      <x:c r="S65" s="26" t="str">
        <x:v>1.2.1</x:v>
      </x:c>
    </x:row>
    <x:row r="66" ht="26.399999618530273" hidden="0" customHeight="1">
      <x:c r="A66" s="26" t="str">
        <x:v>C10</x:v>
      </x:c>
      <x:c r="B66" s="26" t="str">
        <x:v>C — Causal source class</x:v>
      </x:c>
      <x:c r="C66" s="26" t="str">
        <x:v>C</x:v>
      </x:c>
      <x:c r="D66" s="26" t="str">
        <x:v>Deployment context and environment</x:v>
      </x:c>
      <x:c r="E66" s="26" t="str">
        <x:v>Risk arising from context shift, foreseeable misuse, physical/social conditions, workflow, scale, feedback or operational-design-domain mismatch.</x:v>
      </x:c>
      <x:c r="F66" s="26" t="str">
        <x:v>Parent causal source class</x:v>
      </x:c>
      <x:c r="G66" s="26" t="str">
        <x:v>Use where behavior becomes hazardous because the actual context differs from assumed/validated context.</x:v>
      </x:c>
      <x:c r="H66" s="26" t="str">
        <x:v>Exclude specification error unless the context mismatch was knowable at design time and is the focal source.</x:v>
      </x:c>
      <x:c r="I66" s="26" t="str"/>
      <x:c r="J66" s="26" t="str"/>
      <x:c r="K66" s="26" t="str">
        <x:v>Contributory multi-coding across parent classes is allowed.</x:v>
      </x:c>
      <x:c r="L66" s="26" t="str"/>
      <x:c r="M66" s="26" t="str">
        <x:v>C10.1; C10.2; C10.3; C10.4; C10.5; C10.6</x:v>
      </x:c>
      <x:c r="N66" s="26" t="str">
        <x:v>A01–A09</x:v>
      </x:c>
      <x:c r="O66" s="26" t="str">
        <x:v>B01–B14</x:v>
      </x:c>
      <x:c r="P66" s="26" t="str">
        <x:v>Use child codes to assign controls and evidence.</x:v>
      </x:c>
      <x:c r="Q66" s="26" t="str">
        <x:v>At least one stated mechanism and causal-confidence level.</x:v>
      </x:c>
      <x:c r="R66" s="26" t="str">
        <x:v>Conceptual codebook entry</x:v>
      </x:c>
      <x:c r="S66" s="26" t="str">
        <x:v>1.2.1</x:v>
      </x:c>
    </x:row>
    <x:row r="67" ht="26.399999618530273" hidden="0" customHeight="1">
      <x:c r="A67" s="26" t="str">
        <x:v>C10.1</x:v>
      </x:c>
      <x:c r="B67" s="26" t="str">
        <x:v>C — Causal source class</x:v>
      </x:c>
      <x:c r="C67" s="26" t="str">
        <x:v>C10</x:v>
      </x:c>
      <x:c r="D67" s="26" t="str">
        <x:v>Distribution, concept or context shift</x:v>
      </x:c>
      <x:c r="E67" s="26" t="str">
        <x:v>Operational inputs, relationships or environment differ materially from validation assumptions.</x:v>
      </x:c>
      <x:c r="F67" s="26" t="str">
        <x:v>Leaf causal source/condition</x:v>
      </x:c>
      <x:c r="G67" s="26" t="str">
        <x:v>Use for drift, new populations, seasonal change and changed causal relationships.</x:v>
      </x:c>
      <x:c r="H67" s="26" t="str">
        <x:v>Exclude stale data source itself when focal (C02.5).</x:v>
      </x:c>
      <x:c r="I67" s="26" t="str">
        <x:v>Clinical population differs from vendor validation cohort.</x:v>
      </x:c>
      <x:c r="J67" s="26" t="str">
        <x:v>Knowledge base contains old policy.</x:v>
      </x:c>
      <x:c r="K67" s="26" t="str">
        <x:v>C02; C03; C04</x:v>
      </x:c>
      <x:c r="L67" s="26" t="str"/>
      <x:c r="M67" s="26" t="str">
        <x:v>C02; C03; C04</x:v>
      </x:c>
      <x:c r="N67" s="26" t="str">
        <x:v>A01–A08</x:v>
      </x:c>
      <x:c r="O67" s="26" t="str">
        <x:v>B09–B12</x:v>
      </x:c>
      <x:c r="P67" s="26" t="str">
        <x:v>Drift detection, external validation, fallback and reapproval.</x:v>
      </x:c>
      <x:c r="Q67" s="26" t="str">
        <x:v>Baseline distributions, shift tests and outcome monitoring.</x:v>
      </x:c>
      <x:c r="R67" s="26" t="str">
        <x:v>Conceptual codebook entry</x:v>
      </x:c>
      <x:c r="S67" s="26" t="str">
        <x:v>1.2.1</x:v>
      </x:c>
    </x:row>
    <x:row r="68" ht="26.399999618530273" hidden="0" customHeight="1">
      <x:c r="A68" s="26" t="str">
        <x:v>C10.2</x:v>
      </x:c>
      <x:c r="B68" s="26" t="str">
        <x:v>C — Causal source class</x:v>
      </x:c>
      <x:c r="C68" s="26" t="str">
        <x:v>C10</x:v>
      </x:c>
      <x:c r="D68" s="26" t="str">
        <x:v>Foreseeable misuse, off-label use or scope expansion</x:v>
      </x:c>
      <x:c r="E68" s="26" t="str">
        <x:v>System is used outside intended/validated limits in a manner that should reasonably be anticipated.</x:v>
      </x:c>
      <x:c r="F68" s="26" t="str">
        <x:v>Leaf causal source/condition</x:v>
      </x:c>
      <x:c r="G68" s="26" t="str">
        <x:v>Use for driver misuse, repurposing and gradual scope creep.</x:v>
      </x:c>
      <x:c r="H68" s="26" t="str">
        <x:v>Exclude intentional malicious abuse (C07).</x:v>
      </x:c>
      <x:c r="I68" s="26" t="str">
        <x:v>Driver treats Level-2 feature as autonomous despite known affordances.</x:v>
      </x:c>
      <x:c r="J68" s="26" t="str">
        <x:v>Attacker jailbreaks system to generate malware.</x:v>
      </x:c>
      <x:c r="K68" s="26" t="str">
        <x:v>C01; C05; C08</x:v>
      </x:c>
      <x:c r="L68" s="26" t="str"/>
      <x:c r="M68" s="26" t="str">
        <x:v>C01; C05; C08</x:v>
      </x:c>
      <x:c r="N68" s="26" t="str">
        <x:v>A03–A08</x:v>
      </x:c>
      <x:c r="O68" s="26" t="str">
        <x:v>B01–B13</x:v>
      </x:c>
      <x:c r="P68" s="26" t="str">
        <x:v>Misuse-resistant design, scope enforcement, training and monitoring.</x:v>
      </x:c>
      <x:c r="Q68" s="26" t="str">
        <x:v>Misuse evidence, affordance analysis and restriction tests.</x:v>
      </x:c>
      <x:c r="R68" s="26" t="str">
        <x:v>Conceptual codebook entry</x:v>
      </x:c>
      <x:c r="S68" s="26" t="str">
        <x:v>1.2.1</x:v>
      </x:c>
    </x:row>
    <x:row r="69" ht="26.399999618530273" hidden="0" customHeight="1">
      <x:c r="A69" s="26" t="str">
        <x:v>C10.3</x:v>
      </x:c>
      <x:c r="B69" s="26" t="str">
        <x:v>C — Causal source class</x:v>
      </x:c>
      <x:c r="C69" s="26" t="str">
        <x:v>C10</x:v>
      </x:c>
      <x:c r="D69" s="26" t="str">
        <x:v>Physical, sensory or environmental condition</x:v>
      </x:c>
      <x:c r="E69" s="26" t="str">
        <x:v>Lighting, weather, noise, physical layout, electromagnetic, temperature or other environment affects system behavior.</x:v>
      </x:c>
      <x:c r="F69" s="26" t="str">
        <x:v>Leaf causal source/condition</x:v>
      </x:c>
      <x:c r="G69" s="26" t="str">
        <x:v>Use for embodied/sensor context conditions.</x:v>
      </x:c>
      <x:c r="H69" s="26" t="str">
        <x:v>Exclude data representativeness issue discovered before deployment unless focal (C02.2).</x:v>
      </x:c>
      <x:c r="I69" s="26" t="str">
        <x:v>Low light degrades pedestrian detection.</x:v>
      </x:c>
      <x:c r="J69" s="26" t="str">
        <x:v>Training set lacks language diversity.</x:v>
      </x:c>
      <x:c r="K69" s="26" t="str">
        <x:v>C02; C06</x:v>
      </x:c>
      <x:c r="L69" s="26" t="str"/>
      <x:c r="M69" s="26" t="str">
        <x:v>C02; C06</x:v>
      </x:c>
      <x:c r="N69" s="26" t="str">
        <x:v>A02–A07</x:v>
      </x:c>
      <x:c r="O69" s="26" t="str">
        <x:v>B01–B12</x:v>
      </x:c>
      <x:c r="P69" s="26" t="str">
        <x:v>Environmental qualification, sensor diversity and safe limits.</x:v>
      </x:c>
      <x:c r="Q69" s="26" t="str">
        <x:v>Scenario/environmental tests and ODD evidence.</x:v>
      </x:c>
      <x:c r="R69" s="26" t="str">
        <x:v>Conceptual codebook entry</x:v>
      </x:c>
      <x:c r="S69" s="26" t="str">
        <x:v>1.2.1</x:v>
      </x:c>
    </x:row>
    <x:row r="70" ht="26.399999618530273" hidden="0" customHeight="1">
      <x:c r="A70" s="26" t="str">
        <x:v>C10.4</x:v>
      </x:c>
      <x:c r="B70" s="26" t="str">
        <x:v>C — Causal source class</x:v>
      </x:c>
      <x:c r="C70" s="26" t="str">
        <x:v>C10</x:v>
      </x:c>
      <x:c r="D70" s="26" t="str">
        <x:v>Feedback, performativity or endogenous adaptation</x:v>
      </x:c>
      <x:c r="E70" s="26" t="str">
        <x:v>System outputs change behavior/data/environment and thereby alter future validity or effects.</x:v>
      </x:c>
      <x:c r="F70" s="26" t="str">
        <x:v>Leaf causal source/condition</x:v>
      </x:c>
      <x:c r="G70" s="26" t="str">
        <x:v>Use for predictive-policing feedback, recommender loops and human adaptation.</x:v>
      </x:c>
      <x:c r="H70" s="26" t="str">
        <x:v>Exclude passive temporal drift with no system-induced change (C10.1).</x:v>
      </x:c>
      <x:c r="I70" s="26" t="str">
        <x:v>Police deployment creates data that reinforces future deployment.</x:v>
      </x:c>
      <x:c r="J70" s="26" t="str">
        <x:v>Seasonal weather changes inputs.</x:v>
      </x:c>
      <x:c r="K70" s="26" t="str">
        <x:v>C02; C03; C08; C12</x:v>
      </x:c>
      <x:c r="L70" s="26" t="str"/>
      <x:c r="M70" s="26" t="str">
        <x:v>C02; C03; C08; C12</x:v>
      </x:c>
      <x:c r="N70" s="26" t="str">
        <x:v>A03–A09</x:v>
      </x:c>
      <x:c r="O70" s="26" t="str">
        <x:v>B09–B14</x:v>
      </x:c>
      <x:c r="P70" s="26" t="str">
        <x:v>Feedback monitoring, causal evaluation and policy intervention.</x:v>
      </x:c>
      <x:c r="Q70" s="26" t="str">
        <x:v>Longitudinal data and counterfactual/system-dynamics analysis.</x:v>
      </x:c>
      <x:c r="R70" s="26" t="str">
        <x:v>Conceptual codebook entry</x:v>
      </x:c>
      <x:c r="S70" s="26" t="str">
        <x:v>1.2.1</x:v>
      </x:c>
    </x:row>
    <x:row r="71" ht="26.399999618530273" hidden="0" customHeight="1">
      <x:c r="A71" s="26" t="str">
        <x:v>C10.5</x:v>
      </x:c>
      <x:c r="B71" s="26" t="str">
        <x:v>C — Causal source class</x:v>
      </x:c>
      <x:c r="C71" s="26" t="str">
        <x:v>C10</x:v>
      </x:c>
      <x:c r="D71" s="26" t="str">
        <x:v>Scale, exposure or workflow-context mismatch</x:v>
      </x:c>
      <x:c r="E71" s="26" t="str">
        <x:v>Operational volume, speed, affected population or workflow creates risk not present in test conditions.</x:v>
      </x:c>
      <x:c r="F71" s="26" t="str">
        <x:v>Leaf causal source/condition</x:v>
      </x:c>
      <x:c r="G71" s="26" t="str">
        <x:v>Use for scaled false positives, monitoring overload and rapid propagation.</x:v>
      </x:c>
      <x:c r="H71" s="26" t="str">
        <x:v>Exclude resource exhaustion as technical failure (C06.4) unless context/exposure is focal.</x:v>
      </x:c>
      <x:c r="I71" s="26" t="str">
        <x:v>Small false-positive rate yields thousands of retail alerts.</x:v>
      </x:c>
      <x:c r="J71" s="26" t="str">
        <x:v>Single test query produces one error.</x:v>
      </x:c>
      <x:c r="K71" s="26" t="str">
        <x:v>C04; C05; C08; C12</x:v>
      </x:c>
      <x:c r="L71" s="26" t="str"/>
      <x:c r="M71" s="26" t="str">
        <x:v>C04; C05; C08; C12</x:v>
      </x:c>
      <x:c r="N71" s="26" t="str">
        <x:v>A03–A09</x:v>
      </x:c>
      <x:c r="O71" s="26" t="str">
        <x:v>B07–B13</x:v>
      </x:c>
      <x:c r="P71" s="26" t="str">
        <x:v>Scale testing, exposure limits, workflow redesign and staged deployment.</x:v>
      </x:c>
      <x:c r="Q71" s="26" t="str">
        <x:v>Volume/load and population-impact evidence.</x:v>
      </x:c>
      <x:c r="R71" s="26" t="str">
        <x:v>Conceptual codebook entry</x:v>
      </x:c>
      <x:c r="S71" s="26" t="str">
        <x:v>1.2.1</x:v>
      </x:c>
    </x:row>
    <x:row r="72" ht="26.399999618530273" hidden="0" customHeight="1">
      <x:c r="A72" s="26" t="str">
        <x:v>C10.6</x:v>
      </x:c>
      <x:c r="B72" s="26" t="str">
        <x:v>C — Causal source class</x:v>
      </x:c>
      <x:c r="C72" s="26" t="str">
        <x:v>C10</x:v>
      </x:c>
      <x:c r="D72" s="26" t="str">
        <x:v>Sector-specific operating-domain interaction</x:v>
      </x:c>
      <x:c r="E72" s="26" t="str">
        <x:v>Sector rules, hazards, workflows and protected interests interact with AI behavior.</x:v>
      </x:c>
      <x:c r="F72" s="26" t="str">
        <x:v>Leaf causal source/condition</x:v>
      </x:c>
      <x:c r="G72" s="26" t="str">
        <x:v>Use when health, transport, finance or critical-infrastructure context materially changes acceptable performance/control.</x:v>
      </x:c>
      <x:c r="H72" s="26" t="str">
        <x:v>Exclude generic legal classification alone (C11).</x:v>
      </x:c>
      <x:c r="I72" s="26" t="str">
        <x:v>Sepsis threshold affects clinician workflow and patient safety.</x:v>
      </x:c>
      <x:c r="J72" s="26" t="str">
        <x:v>Same generic benchmark score with no sector use.</x:v>
      </x:c>
      <x:c r="K72" s="26" t="str">
        <x:v>C04; C05; C11</x:v>
      </x:c>
      <x:c r="L72" s="26" t="str"/>
      <x:c r="M72" s="26" t="str">
        <x:v>C04; C05; C11</x:v>
      </x:c>
      <x:c r="N72" s="26" t="str">
        <x:v>A03–A08</x:v>
      </x:c>
      <x:c r="O72" s="26" t="str">
        <x:v>B01–B14</x:v>
      </x:c>
      <x:c r="P72" s="26" t="str">
        <x:v>Sector assurance, domain validation and safety/rights criteria.</x:v>
      </x:c>
      <x:c r="Q72" s="26" t="str">
        <x:v>Domain-expert evidence and sector-standard/legal mapping.</x:v>
      </x:c>
      <x:c r="R72" s="26" t="str">
        <x:v>Conceptual codebook entry</x:v>
      </x:c>
      <x:c r="S72" s="26" t="str">
        <x:v>1.2.1</x:v>
      </x:c>
    </x:row>
    <x:row r="73" ht="26.399999618530273" hidden="0" customHeight="1">
      <x:c r="A73" s="26" t="str">
        <x:v>C11</x:v>
      </x:c>
      <x:c r="B73" s="26" t="str">
        <x:v>C — Causal source class</x:v>
      </x:c>
      <x:c r="C73" s="26" t="str">
        <x:v>C</x:v>
      </x:c>
      <x:c r="D73" s="26" t="str">
        <x:v>Institutional and regulatory conditions</x:v>
      </x:c>
      <x:c r="E73" s="26" t="str">
        <x:v>Risk arising from law, enforcement, standards, remedies, public power, oversight, jurisdiction or conformity-assessment structures.</x:v>
      </x:c>
      <x:c r="F73" s="26" t="str">
        <x:v>Parent causal source class</x:v>
      </x:c>
      <x:c r="G73" s="26" t="str">
        <x:v>Use when institutional design or failure materially enables or amplifies harm.</x:v>
      </x:c>
      <x:c r="H73" s="26" t="str">
        <x:v>Exclude compliance or liability risk without a mechanism contributing to actual harm.</x:v>
      </x:c>
      <x:c r="I73" s="26" t="str"/>
      <x:c r="J73" s="26" t="str"/>
      <x:c r="K73" s="26" t="str">
        <x:v>Contributory multi-coding across parent classes is allowed.</x:v>
      </x:c>
      <x:c r="L73" s="26" t="str"/>
      <x:c r="M73" s="26" t="str">
        <x:v>C11.1; C11.2; C11.3; C11.4; C11.5; C11.6</x:v>
      </x:c>
      <x:c r="N73" s="26" t="str">
        <x:v>A01–A09</x:v>
      </x:c>
      <x:c r="O73" s="26" t="str">
        <x:v>B01–B14</x:v>
      </x:c>
      <x:c r="P73" s="26" t="str">
        <x:v>Use child codes to assign controls and evidence.</x:v>
      </x:c>
      <x:c r="Q73" s="26" t="str">
        <x:v>At least one stated mechanism and causal-confidence level.</x:v>
      </x:c>
      <x:c r="R73" s="26" t="str">
        <x:v>Conceptual codebook entry</x:v>
      </x:c>
      <x:c r="S73" s="26" t="str">
        <x:v>1.2.1</x:v>
      </x:c>
    </x:row>
    <x:row r="74" ht="26.399999618530273" hidden="0" customHeight="1">
      <x:c r="A74" s="26" t="str">
        <x:v>C11.1</x:v>
      </x:c>
      <x:c r="B74" s="26" t="str">
        <x:v>C — Causal source class</x:v>
      </x:c>
      <x:c r="C74" s="26" t="str">
        <x:v>C11</x:v>
      </x:c>
      <x:c r="D74" s="26" t="str">
        <x:v>Legal uncertainty, inconsistency or implementation conflict</x:v>
      </x:c>
      <x:c r="E74" s="26" t="str">
        <x:v>Ambiguous, conflicting or changing legal requirements create unsafe gaps or incentives.</x:v>
      </x:c>
      <x:c r="F74" s="26" t="str">
        <x:v>Leaf causal source/condition</x:v>
      </x:c>
      <x:c r="G74" s="26" t="str">
        <x:v>Use only where uncertainty contributes to organizational/system behavior or delayed controls.</x:v>
      </x:c>
      <x:c r="H74" s="26" t="str">
        <x:v>Exclude ordinary compliance cost without harm mechanism.</x:v>
      </x:c>
      <x:c r="I74" s="26" t="str">
        <x:v>Unclear provider/deployer boundary prevents needed monitoring.</x:v>
      </x:c>
      <x:c r="J74" s="26" t="str">
        <x:v>Known rule is simply violated for profit.</x:v>
      </x:c>
      <x:c r="K74" s="26" t="str">
        <x:v>C08; C09</x:v>
      </x:c>
      <x:c r="L74" s="26" t="str"/>
      <x:c r="M74" s="26" t="str">
        <x:v>C08; C09</x:v>
      </x:c>
      <x:c r="N74" s="26" t="str">
        <x:v>A05–A09</x:v>
      </x:c>
      <x:c r="O74" s="26" t="str">
        <x:v>B01–B14</x:v>
      </x:c>
      <x:c r="P74" s="26" t="str">
        <x:v>Legal analysis, conservative allocation and documented assumptions.</x:v>
      </x:c>
      <x:c r="Q74" s="26" t="str">
        <x:v>Authoritative sources, status dates and decision records.</x:v>
      </x:c>
      <x:c r="R74" s="26" t="str">
        <x:v>Conceptual codebook entry</x:v>
      </x:c>
      <x:c r="S74" s="26" t="str">
        <x:v>1.2.1</x:v>
      </x:c>
    </x:row>
    <x:row r="75" ht="26.399999618530273" hidden="0" customHeight="1">
      <x:c r="A75" s="26" t="str">
        <x:v>C11.2</x:v>
      </x:c>
      <x:c r="B75" s="26" t="str">
        <x:v>C — Causal source class</x:v>
      </x:c>
      <x:c r="C75" s="26" t="str">
        <x:v>C11</x:v>
      </x:c>
      <x:c r="D75" s="26" t="str">
        <x:v>Regulatory, supervisory or market-surveillance gap</x:v>
      </x:c>
      <x:c r="E75" s="26" t="str">
        <x:v>Authorities lack mandate, capacity, information or coordination to identify/control risk.</x:v>
      </x:c>
      <x:c r="F75" s="26" t="str">
        <x:v>Leaf causal source/condition</x:v>
      </x:c>
      <x:c r="G75" s="26" t="str">
        <x:v>Use for inadequate oversight, reporting infrastructure or cross-border coordination.</x:v>
      </x:c>
      <x:c r="H75" s="26" t="str">
        <x:v>Exclude an organization's internal monitoring failure (C08.5).</x:v>
      </x:c>
      <x:c r="I75" s="26" t="str">
        <x:v>State permits AV testing without adequate safety-management oversight.</x:v>
      </x:c>
      <x:c r="J75" s="26" t="str">
        <x:v>Company omits crash detail despite clear reporting duty.</x:v>
      </x:c>
      <x:c r="K75" s="26" t="str">
        <x:v>C08; C12</x:v>
      </x:c>
      <x:c r="L75" s="26" t="str"/>
      <x:c r="M75" s="26" t="str">
        <x:v>C08; C12</x:v>
      </x:c>
      <x:c r="N75" s="26" t="str">
        <x:v>A07–A09</x:v>
      </x:c>
      <x:c r="O75" s="26" t="str">
        <x:v>B09–B14</x:v>
      </x:c>
      <x:c r="P75" s="26" t="str">
        <x:v>Regulatory capacity, reporting, audits and coordination.</x:v>
      </x:c>
      <x:c r="Q75" s="26" t="str">
        <x:v>Oversight records, incident data and enforcement evidence.</x:v>
      </x:c>
      <x:c r="R75" s="26" t="str">
        <x:v>Conceptual codebook entry</x:v>
      </x:c>
      <x:c r="S75" s="26" t="str">
        <x:v>1.2.1</x:v>
      </x:c>
    </x:row>
    <x:row r="76" ht="26.399999618530273" hidden="0" customHeight="1">
      <x:c r="A76" s="26" t="str">
        <x:v>C11.3</x:v>
      </x:c>
      <x:c r="B76" s="26" t="str">
        <x:v>C — Causal source class</x:v>
      </x:c>
      <x:c r="C76" s="26" t="str">
        <x:v>C11</x:v>
      </x:c>
      <x:c r="D76" s="26" t="str">
        <x:v>Procedural, explanation, contestability or remedy failure</x:v>
      </x:c>
      <x:c r="E76" s="26" t="str">
        <x:v>Affected persons cannot understand, challenge, correct or obtain remedy for AI-mediated decisions.</x:v>
      </x:c>
      <x:c r="F76" s="26" t="str">
        <x:v>Leaf causal source/condition</x:v>
      </x:c>
      <x:c r="G76" s="26" t="str">
        <x:v>Use for ineffective appeals, opaque scoring and inaccessible evidence.</x:v>
      </x:c>
      <x:c r="H76" s="26" t="str">
        <x:v>Exclude interface explanation quality alone if no procedural consequence (C04.5).</x:v>
      </x:c>
      <x:c r="I76" s="26" t="str">
        <x:v>Credit subject cannot meaningfully challenge automated assessment.</x:v>
      </x:c>
      <x:c r="J76" s="26" t="str">
        <x:v>Developer lacks interpretability for debugging only.</x:v>
      </x:c>
      <x:c r="K76" s="26" t="str">
        <x:v>C04; C05; C08</x:v>
      </x:c>
      <x:c r="L76" s="26" t="str"/>
      <x:c r="M76" s="26" t="str">
        <x:v>C04; C05; C08</x:v>
      </x:c>
      <x:c r="N76" s="26" t="str">
        <x:v>A04–A09</x:v>
      </x:c>
      <x:c r="O76" s="26" t="str">
        <x:v>B09–B14</x:v>
      </x:c>
      <x:c r="P76" s="26" t="str">
        <x:v>Notice, meaningful information, review, appeal and evidence access.</x:v>
      </x:c>
      <x:c r="Q76" s="26" t="str">
        <x:v>Case-law/legal analysis and remedy effectiveness.</x:v>
      </x:c>
      <x:c r="R76" s="26" t="str">
        <x:v>Conceptual codebook entry</x:v>
      </x:c>
      <x:c r="S76" s="26" t="str">
        <x:v>1.2.1</x:v>
      </x:c>
    </x:row>
    <x:row r="77" ht="26.399999618530273" hidden="0" customHeight="1">
      <x:c r="A77" s="26" t="str">
        <x:v>C11.4</x:v>
      </x:c>
      <x:c r="B77" s="26" t="str">
        <x:v>C — Causal source class</x:v>
      </x:c>
      <x:c r="C77" s="26" t="str">
        <x:v>C11</x:v>
      </x:c>
      <x:c r="D77" s="26" t="str">
        <x:v>Public-authority purpose, power or proportionality failure</x:v>
      </x:c>
      <x:c r="E77" s="26" t="str">
        <x:v>State/public body uses AI in a manner inconsistent with lawful purpose, necessity, proportionality or rights safeguards.</x:v>
      </x:c>
      <x:c r="F77" s="26" t="str">
        <x:v>Leaf causal source/condition</x:v>
      </x:c>
      <x:c r="G77" s="26" t="str">
        <x:v>Use for surveillance, fraud detection and public-benefit decisions involving coercive power.</x:v>
      </x:c>
      <x:c r="H77" s="26" t="str">
        <x:v>Exclude private-sector discrimination without public authority.</x:v>
      </x:c>
      <x:c r="I77" s="26" t="str">
        <x:v>Facial recognition tracks peaceful protester disproportionately.</x:v>
      </x:c>
      <x:c r="J77" s="26" t="str">
        <x:v>Retailer uses biased face match.</x:v>
      </x:c>
      <x:c r="K77" s="26" t="str">
        <x:v>C01; C08; C12</x:v>
      </x:c>
      <x:c r="L77" s="26" t="str"/>
      <x:c r="M77" s="26" t="str">
        <x:v>C01; C08; C12</x:v>
      </x:c>
      <x:c r="N77" s="26" t="str">
        <x:v>A05–A09</x:v>
      </x:c>
      <x:c r="O77" s="26" t="str">
        <x:v>B01–B14</x:v>
      </x:c>
      <x:c r="P77" s="26" t="str">
        <x:v>Necessity/proportionality, authorization, independent oversight and remedy.</x:v>
      </x:c>
      <x:c r="Q77" s="26" t="str">
        <x:v>Rights assessment, legal basis and use records.</x:v>
      </x:c>
      <x:c r="R77" s="26" t="str">
        <x:v>Conceptual codebook entry</x:v>
      </x:c>
      <x:c r="S77" s="26" t="str">
        <x:v>1.2.1</x:v>
      </x:c>
    </x:row>
    <x:row r="78" ht="26.399999618530273" hidden="0" customHeight="1">
      <x:c r="A78" s="26" t="str">
        <x:v>C11.5</x:v>
      </x:c>
      <x:c r="B78" s="26" t="str">
        <x:v>C — Causal source class</x:v>
      </x:c>
      <x:c r="C78" s="26" t="str">
        <x:v>C11</x:v>
      </x:c>
      <x:c r="D78" s="26" t="str">
        <x:v>Standards, conformity-assessment or certification gap</x:v>
      </x:c>
      <x:c r="E78" s="26" t="str">
        <x:v>Applicable standards, schemes or assurance infrastructure are absent, immature, mis-scoped or overclaimed.</x:v>
      </x:c>
      <x:c r="F78" s="26" t="str">
        <x:v>Leaf causal source/condition</x:v>
      </x:c>
      <x:c r="G78" s="26" t="str">
        <x:v>Use for draft/harmonisation gaps and certification treated as product safety proof.</x:v>
      </x:c>
      <x:c r="H78" s="26" t="str">
        <x:v>Exclude invalid system test within an otherwise adequate scheme (C04).</x:v>
      </x:c>
      <x:c r="I78" s="26" t="str">
        <x:v>AIMS certificate is marketed as full AI Act conformity.</x:v>
      </x:c>
      <x:c r="J78" s="26" t="str">
        <x:v>Representative system test uses wrong threshold.</x:v>
      </x:c>
      <x:c r="K78" s="26" t="str">
        <x:v>C04; C08; C09</x:v>
      </x:c>
      <x:c r="L78" s="26" t="str"/>
      <x:c r="M78" s="26" t="str">
        <x:v>C04; C08; C09</x:v>
      </x:c>
      <x:c r="N78" s="26" t="str">
        <x:v>A05–A09</x:v>
      </x:c>
      <x:c r="O78" s="26" t="str">
        <x:v>B01–B14</x:v>
      </x:c>
      <x:c r="P78" s="26" t="str">
        <x:v>Scope-limited conformity, competent assessment and evidence crosswalk.</x:v>
      </x:c>
      <x:c r="Q78" s="26" t="str">
        <x:v>Standard/legal status, scheme scope and audit competence.</x:v>
      </x:c>
      <x:c r="R78" s="26" t="str">
        <x:v>Conceptual codebook entry</x:v>
      </x:c>
      <x:c r="S78" s="26" t="str">
        <x:v>1.2.1</x:v>
      </x:c>
    </x:row>
    <x:row r="79" ht="26.399999618530273" hidden="0" customHeight="1">
      <x:c r="A79" s="26" t="str">
        <x:v>C11.6</x:v>
      </x:c>
      <x:c r="B79" s="26" t="str">
        <x:v>C — Causal source class</x:v>
      </x:c>
      <x:c r="C79" s="26" t="str">
        <x:v>C11</x:v>
      </x:c>
      <x:c r="D79" s="26" t="str">
        <x:v>Cross-border jurisdiction, enforcement or governance mismatch</x:v>
      </x:c>
      <x:c r="E79" s="26" t="str">
        <x:v>Transnational data, providers, models or harms fall across inconsistent jurisdictions and authority boundaries.</x:v>
      </x:c>
      <x:c r="F79" s="26" t="str">
        <x:v>Leaf causal source/condition</x:v>
      </x:c>
      <x:c r="G79" s="26" t="str">
        <x:v>Use for conflicting duties, enforcement gaps and incident-coordination problems.</x:v>
      </x:c>
      <x:c r="H79" s="26" t="str">
        <x:v>Exclude global market concentration without jurisdictional mismatch (C12.4/C09.3).</x:v>
      </x:c>
      <x:c r="I79" s="26" t="str">
        <x:v>Cross-border model service obscures responsible regulator and remedy.</x:v>
      </x:c>
      <x:c r="J79" s="26" t="str">
        <x:v>One domestic monopoly provider.</x:v>
      </x:c>
      <x:c r="K79" s="26" t="str">
        <x:v>C09; C12</x:v>
      </x:c>
      <x:c r="L79" s="26" t="str"/>
      <x:c r="M79" s="26" t="str">
        <x:v>C09; C12</x:v>
      </x:c>
      <x:c r="N79" s="26" t="str">
        <x:v>A06–A09</x:v>
      </x:c>
      <x:c r="O79" s="26" t="str">
        <x:v>B03–B14</x:v>
      </x:c>
      <x:c r="P79" s="26" t="str">
        <x:v>Contractual/jurisdiction mapping, lead authority and cross-border response.</x:v>
      </x:c>
      <x:c r="Q79" s="26" t="str">
        <x:v>Jurisdiction, establishment, data-flow and authority analysis.</x:v>
      </x:c>
      <x:c r="R79" s="26" t="str">
        <x:v>Conceptual codebook entry</x:v>
      </x:c>
      <x:c r="S79" s="26" t="str">
        <x:v>1.2.1</x:v>
      </x:c>
    </x:row>
    <x:row r="80" ht="26.399999618530273" hidden="0" customHeight="1">
      <x:c r="A80" s="26" t="str">
        <x:v>C12</x:v>
      </x:c>
      <x:c r="B80" s="26" t="str">
        <x:v>C — Causal source class</x:v>
      </x:c>
      <x:c r="C80" s="26" t="str">
        <x:v>C</x:v>
      </x:c>
      <x:c r="D80" s="26" t="str">
        <x:v>Societal, economic and environmental structures</x:v>
      </x:c>
      <x:c r="E80" s="26" t="str">
        <x:v>Risk arising from structural inequality, markets, labor, culture, information ecosystems, environmental externalities or systemic interdependence.</x:v>
      </x:c>
      <x:c r="F80" s="26" t="str">
        <x:v>Parent causal source class</x:v>
      </x:c>
      <x:c r="G80" s="26" t="str">
        <x:v>Use where effects depend on broad structures or propagate beyond a single organization.</x:v>
      </x:c>
      <x:c r="H80" s="26" t="str">
        <x:v>Exclude a merely large single-system incident without structural or propagation mechanism.</x:v>
      </x:c>
      <x:c r="I80" s="26" t="str"/>
      <x:c r="J80" s="26" t="str"/>
      <x:c r="K80" s="26" t="str">
        <x:v>Contributory multi-coding across parent classes is allowed.</x:v>
      </x:c>
      <x:c r="L80" s="26" t="str"/>
      <x:c r="M80" s="26" t="str">
        <x:v>C12.1; C12.2; C12.3; C12.4; C12.5; C12.6; C12.7</x:v>
      </x:c>
      <x:c r="N80" s="26" t="str">
        <x:v>A01–A09</x:v>
      </x:c>
      <x:c r="O80" s="26" t="str">
        <x:v>B01–B14</x:v>
      </x:c>
      <x:c r="P80" s="26" t="str">
        <x:v>Use child codes to assign controls and evidence.</x:v>
      </x:c>
      <x:c r="Q80" s="26" t="str">
        <x:v>At least one stated mechanism and causal-confidence level.</x:v>
      </x:c>
      <x:c r="R80" s="26" t="str">
        <x:v>Conceptual codebook entry</x:v>
      </x:c>
      <x:c r="S80" s="26" t="str">
        <x:v>1.2.1</x:v>
      </x:c>
    </x:row>
    <x:row r="81" ht="26.399999618530273" hidden="0" customHeight="1">
      <x:c r="A81" s="26" t="str">
        <x:v>C12.1</x:v>
      </x:c>
      <x:c r="B81" s="26" t="str">
        <x:v>C — Causal source class</x:v>
      </x:c>
      <x:c r="C81" s="26" t="str">
        <x:v>C12</x:v>
      </x:c>
      <x:c r="D81" s="26" t="str">
        <x:v>Structural inequality, historical bias or unequal resource distribution</x:v>
      </x:c>
      <x:c r="E81" s="26" t="str">
        <x:v>Pre-existing social/economic structures shape data, targets, access and harm distribution.</x:v>
      </x:c>
      <x:c r="F81" s="26" t="str">
        <x:v>Leaf causal source/condition</x:v>
      </x:c>
      <x:c r="G81" s="26" t="str">
        <x:v>Use when harm depends on structural conditions beyond the model/organization.</x:v>
      </x:c>
      <x:c r="H81" s="26" t="str">
        <x:v>Exclude measurable model disparity with no established structural mechanism (E04/F07 only).</x:v>
      </x:c>
      <x:c r="I81" s="26" t="str">
        <x:v>Healthcare spending proxy embeds unequal access.</x:v>
      </x:c>
      <x:c r="J81" s="26" t="str">
        <x:v>Classifier error differs by group for unknown reason.</x:v>
      </x:c>
      <x:c r="K81" s="26" t="str">
        <x:v>C01; C02; C08; C11</x:v>
      </x:c>
      <x:c r="L81" s="26" t="str"/>
      <x:c r="M81" s="26" t="str">
        <x:v>C01; C02; C08; C11</x:v>
      </x:c>
      <x:c r="N81" s="26" t="str">
        <x:v>A05–A09</x:v>
      </x:c>
      <x:c r="O81" s="26" t="str">
        <x:v>B01–B14</x:v>
      </x:c>
      <x:c r="P81" s="26" t="str">
        <x:v>Distributional/causal analysis, participation and structural remedies.</x:v>
      </x:c>
      <x:c r="Q81" s="26" t="str">
        <x:v>Historical, causal and affected-community evidence.</x:v>
      </x:c>
      <x:c r="R81" s="26" t="str">
        <x:v>Conceptual codebook entry</x:v>
      </x:c>
      <x:c r="S81" s="26" t="str">
        <x:v>1.2.1</x:v>
      </x:c>
    </x:row>
    <x:row r="82" ht="26.399999618530273" hidden="0" customHeight="1">
      <x:c r="A82" s="26" t="str">
        <x:v>C12.2</x:v>
      </x:c>
      <x:c r="B82" s="26" t="str">
        <x:v>C — Causal source class</x:v>
      </x:c>
      <x:c r="C82" s="26" t="str">
        <x:v>C12</x:v>
      </x:c>
      <x:c r="D82" s="26" t="str">
        <x:v>Information-ecosystem or democratic-process degradation</x:v>
      </x:c>
      <x:c r="E82" s="26" t="str">
        <x:v>AI changes shared information, trust, discourse, participation or democratic processes.</x:v>
      </x:c>
      <x:c r="F82" s="26" t="str">
        <x:v>Leaf causal source/condition</x:v>
      </x:c>
      <x:c r="G82" s="26" t="str">
        <x:v>Use for scalable misinformation, deepfakes, epistemic pollution and chilling effects.</x:v>
      </x:c>
      <x:c r="H82" s="26" t="str">
        <x:v>Exclude one false answer with no ecosystem exposure.</x:v>
      </x:c>
      <x:c r="I82" s="26" t="str">
        <x:v>Voice-clone campaign discourages voting.</x:v>
      </x:c>
      <x:c r="J82" s="26" t="str">
        <x:v>Chatbot gives one incorrect fare quote.</x:v>
      </x:c>
      <x:c r="K82" s="26" t="str">
        <x:v>C03; C07; C09; C11</x:v>
      </x:c>
      <x:c r="L82" s="26" t="str"/>
      <x:c r="M82" s="26" t="str">
        <x:v>C03; C07; C09; C11</x:v>
      </x:c>
      <x:c r="N82" s="26" t="str">
        <x:v>A07–A09</x:v>
      </x:c>
      <x:c r="O82" s="26" t="str">
        <x:v>B09–B14</x:v>
      </x:c>
      <x:c r="P82" s="26" t="str">
        <x:v>Provenance, platform governance, media literacy and rapid response.</x:v>
      </x:c>
      <x:c r="Q82" s="26" t="str">
        <x:v>Reach/exposure, network propagation and behavioral evidence.</x:v>
      </x:c>
      <x:c r="R82" s="26" t="str">
        <x:v>Conceptual codebook entry</x:v>
      </x:c>
      <x:c r="S82" s="26" t="str">
        <x:v>1.2.1</x:v>
      </x:c>
    </x:row>
    <x:row r="83" ht="26.399999618530273" hidden="0" customHeight="1">
      <x:c r="A83" s="26" t="str">
        <x:v>C12.3</x:v>
      </x:c>
      <x:c r="B83" s="26" t="str">
        <x:v>C — Causal source class</x:v>
      </x:c>
      <x:c r="C83" s="26" t="str">
        <x:v>C12</x:v>
      </x:c>
      <x:c r="D83" s="26" t="str">
        <x:v>Labor, skill, employment-quality or economic-distribution effect</x:v>
      </x:c>
      <x:c r="E83" s="26" t="str">
        <x:v>AI changes jobs, skills, bargaining power, income or work quality across populations.</x:v>
      </x:c>
      <x:c r="F83" s="26" t="str">
        <x:v>Leaf causal source/condition</x:v>
      </x:c>
      <x:c r="G83" s="26" t="str">
        <x:v>Use for displacement, deskilling at labor-system scale and exploitative labor conditions.</x:v>
      </x:c>
      <x:c r="H83" s="26" t="str">
        <x:v>Exclude individual out-of-loop deskilling within one task (C05.3).</x:v>
      </x:c>
      <x:c r="I83" s="26" t="str">
        <x:v>Sector-wide automation reduces job quality and bargaining power.</x:v>
      </x:c>
      <x:c r="J83" s="26" t="str">
        <x:v>One operator loses takeover skill.</x:v>
      </x:c>
      <x:c r="K83" s="26" t="str">
        <x:v>C05; C08; C11</x:v>
      </x:c>
      <x:c r="L83" s="26" t="str"/>
      <x:c r="M83" s="26" t="str">
        <x:v>C05; C08; C11</x:v>
      </x:c>
      <x:c r="N83" s="26" t="str">
        <x:v>A05–A09</x:v>
      </x:c>
      <x:c r="O83" s="26" t="str">
        <x:v>B01–B14</x:v>
      </x:c>
      <x:c r="P83" s="26" t="str">
        <x:v>Worker participation, transition, training and impact monitoring.</x:v>
      </x:c>
      <x:c r="Q83" s="26" t="str">
        <x:v>Labor-market and workplace longitudinal evidence.</x:v>
      </x:c>
      <x:c r="R83" s="26" t="str">
        <x:v>Conceptual codebook entry</x:v>
      </x:c>
      <x:c r="S83" s="26" t="str">
        <x:v>1.2.1</x:v>
      </x:c>
    </x:row>
    <x:row r="84" ht="26.399999618530273" hidden="0" customHeight="1">
      <x:c r="A84" s="26" t="str">
        <x:v>C12.4</x:v>
      </x:c>
      <x:c r="B84" s="26" t="str">
        <x:v>C — Causal source class</x:v>
      </x:c>
      <x:c r="C84" s="26" t="str">
        <x:v>C12</x:v>
      </x:c>
      <x:c r="D84" s="26" t="str">
        <x:v>Market concentration, geopolitical dependence or competitive race</x:v>
      </x:c>
      <x:c r="E84" s="26" t="str">
        <x:v>Market/state structure concentrates power or creates unsafe race incentives and dependencies.</x:v>
      </x:c>
      <x:c r="F84" s="26" t="str">
        <x:v>Leaf causal source/condition</x:v>
      </x:c>
      <x:c r="G84" s="26" t="str">
        <x:v>Use for compute/model concentration, geopolitical chokepoints and ecosystem races.</x:v>
      </x:c>
      <x:c r="H84" s="26" t="str">
        <x:v>Exclude organization-specific schedule pressure (C08.3) or supplier lock-in (C09.3) unless systemic.</x:v>
      </x:c>
      <x:c r="I84" s="26" t="str">
        <x:v>Few model providers become critical infrastructure.</x:v>
      </x:c>
      <x:c r="J84" s="26" t="str">
        <x:v>One team rushes a release.</x:v>
      </x:c>
      <x:c r="K84" s="26" t="str">
        <x:v>C08; C09; C11</x:v>
      </x:c>
      <x:c r="L84" s="26" t="str"/>
      <x:c r="M84" s="26" t="str">
        <x:v>C08; C09; C11</x:v>
      </x:c>
      <x:c r="N84" s="26" t="str">
        <x:v>A06–A09</x:v>
      </x:c>
      <x:c r="O84" s="26" t="str">
        <x:v>B01–B14</x:v>
      </x:c>
      <x:c r="P84" s="26" t="str">
        <x:v>Competition policy, diversity, coordination and strategic resilience.</x:v>
      </x:c>
      <x:c r="Q84" s="26" t="str">
        <x:v>Market-share, dependency and incentive evidence.</x:v>
      </x:c>
      <x:c r="R84" s="26" t="str">
        <x:v>Conceptual codebook entry</x:v>
      </x:c>
      <x:c r="S84" s="26" t="str">
        <x:v>1.2.1</x:v>
      </x:c>
    </x:row>
    <x:row r="85" ht="26.399999618530273" hidden="0" customHeight="1">
      <x:c r="A85" s="26" t="str">
        <x:v>C12.5</x:v>
      </x:c>
      <x:c r="B85" s="26" t="str">
        <x:v>C — Causal source class</x:v>
      </x:c>
      <x:c r="C85" s="26" t="str">
        <x:v>C12</x:v>
      </x:c>
      <x:c r="D85" s="26" t="str">
        <x:v>Environmental and resource externality</x:v>
      </x:c>
      <x:c r="E85" s="26" t="str">
        <x:v>AI lifecycle imposes energy, water, material, emissions, waste or community burdens.</x:v>
      </x:c>
      <x:c r="F85" s="26" t="str">
        <x:v>Leaf causal source/condition</x:v>
      </x:c>
      <x:c r="G85" s="26" t="str">
        <x:v>Use for externalized environmental impacts across infrastructure/supply chain.</x:v>
      </x:c>
      <x:c r="H85" s="26" t="str">
        <x:v>Exclude technical resource exhaustion causing service failure (C06.4).</x:v>
      </x:c>
      <x:c r="I85" s="26" t="str">
        <x:v>Training cluster stresses local water/energy resources.</x:v>
      </x:c>
      <x:c r="J85" s="26" t="str">
        <x:v>Agent exceeds API token budget.</x:v>
      </x:c>
      <x:c r="K85" s="26" t="str">
        <x:v>C06; C09; C11</x:v>
      </x:c>
      <x:c r="L85" s="26" t="str"/>
      <x:c r="M85" s="26" t="str">
        <x:v>C06; C09; C11</x:v>
      </x:c>
      <x:c r="N85" s="26" t="str">
        <x:v>A06–A09</x:v>
      </x:c>
      <x:c r="O85" s="26" t="str">
        <x:v>B03–B14</x:v>
      </x:c>
      <x:c r="P85" s="26" t="str">
        <x:v>Lifecycle assessment, efficiency, siting and disclosure.</x:v>
      </x:c>
      <x:c r="Q85" s="26" t="str">
        <x:v>Boundary-defined resource and impact measurements.</x:v>
      </x:c>
      <x:c r="R85" s="26" t="str">
        <x:v>Conceptual codebook entry</x:v>
      </x:c>
      <x:c r="S85" s="26" t="str">
        <x:v>1.2.1</x:v>
      </x:c>
    </x:row>
    <x:row r="86" ht="26.399999618530273" hidden="0" customHeight="1">
      <x:c r="A86" s="26" t="str">
        <x:v>C12.6</x:v>
      </x:c>
      <x:c r="B86" s="26" t="str">
        <x:v>C — Causal source class</x:v>
      </x:c>
      <x:c r="C86" s="26" t="str">
        <x:v>C12</x:v>
      </x:c>
      <x:c r="D86" s="26" t="str">
        <x:v>Critical-infrastructure, correlated or cascading systemic failure</x:v>
      </x:c>
      <x:c r="E86" s="26" t="str">
        <x:v>AI dependence produces correlated failure or cascade across essential services or interconnected systems.</x:v>
      </x:c>
      <x:c r="F86" s="26" t="str">
        <x:v>Leaf causal source/condition</x:v>
      </x:c>
      <x:c r="G86" s="26" t="str">
        <x:v>Use where propagation exceeds one organization and threatens systemic function.</x:v>
      </x:c>
      <x:c r="H86" s="26" t="str">
        <x:v>Exclude isolated outage without onward coupling.</x:v>
      </x:c>
      <x:c r="I86" s="26" t="str">
        <x:v>Shared model vulnerability disrupts financial sector operations.</x:v>
      </x:c>
      <x:c r="J86" s="26" t="str">
        <x:v>One local server outage.</x:v>
      </x:c>
      <x:c r="K86" s="26" t="str">
        <x:v>C06; C09; C10; C11</x:v>
      </x:c>
      <x:c r="L86" s="26" t="str"/>
      <x:c r="M86" s="26" t="str">
        <x:v>C06; C09; C10; C11</x:v>
      </x:c>
      <x:c r="N86" s="26" t="str">
        <x:v>A07–A09</x:v>
      </x:c>
      <x:c r="O86" s="26" t="str">
        <x:v>B09–B14</x:v>
      </x:c>
      <x:c r="P86" s="26" t="str">
        <x:v>Stress testing, diversity, continuity and sector coordination.</x:v>
      </x:c>
      <x:c r="Q86" s="26" t="str">
        <x:v>Dependency graphs, cascade scenarios and resilience exercises.</x:v>
      </x:c>
      <x:c r="R86" s="26" t="str">
        <x:v>Conceptual codebook entry</x:v>
      </x:c>
      <x:c r="S86" s="26" t="str">
        <x:v>1.2.1</x:v>
      </x:c>
    </x:row>
    <x:row r="87" ht="26.399999618530273" hidden="0" customHeight="1">
      <x:c r="A87" s="26" t="str">
        <x:v>C12.7</x:v>
      </x:c>
      <x:c r="B87" s="26" t="str">
        <x:v>C — Causal source class</x:v>
      </x:c>
      <x:c r="C87" s="26" t="str">
        <x:v>C12</x:v>
      </x:c>
      <x:c r="D87" s="26" t="str">
        <x:v>Cultural homogenization, identity or social-norm effect</x:v>
      </x:c>
      <x:c r="E87" s="26" t="str">
        <x:v>AI production/distribution reduces cultural diversity, appropriates identity or shifts social norms at scale.</x:v>
      </x:c>
      <x:c r="F87" s="26" t="str">
        <x:v>Leaf causal source/condition</x:v>
      </x:c>
      <x:c r="G87" s="26" t="str">
        <x:v>Use for homogenized content ecosystems and representational/cultural externalities.</x:v>
      </x:c>
      <x:c r="H87" s="26" t="str">
        <x:v>Exclude individual offensive output without systemic cultural pathway.</x:v>
      </x:c>
      <x:c r="I87" s="26" t="str">
        <x:v>Foundation-model outputs crowd out minority-language expression.</x:v>
      </x:c>
      <x:c r="J87" s="26" t="str">
        <x:v>One toxic output to one user.</x:v>
      </x:c>
      <x:c r="K87" s="26" t="str">
        <x:v>C02; C03; C11</x:v>
      </x:c>
      <x:c r="L87" s="26" t="str"/>
      <x:c r="M87" s="26" t="str">
        <x:v>C02; C03; C11</x:v>
      </x:c>
      <x:c r="N87" s="26" t="str">
        <x:v>A08–A09</x:v>
      </x:c>
      <x:c r="O87" s="26" t="str">
        <x:v>B04–B14</x:v>
      </x:c>
      <x:c r="P87" s="26" t="str">
        <x:v>Diversity, provenance, cultural impact and pluralistic design.</x:v>
      </x:c>
      <x:c r="Q87" s="26" t="str">
        <x:v>Longitudinal content/ecosystem and community evidence.</x:v>
      </x:c>
      <x:c r="R87" s="26" t="str">
        <x:v>Conceptual codebook entry</x:v>
      </x:c>
      <x:c r="S87" s="26" t="str">
        <x:v>1.2.1</x:v>
      </x:c>
    </x:row>
  </x:sheetData>
  <x:pageMargins left="0.7" right="0.7" top="0.75" bottom="0.75" header="0.3" footer="0.3"/>
  <x:tableParts count="1">
    <x:tablePart xmlns:r="http://schemas.openxmlformats.org/officeDocument/2006/relationships" r:id="R2622faaaa9e8408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8" hidden="0" customWidth="1"/>
    <x:col min="3" max="3" width="18" hidden="0" customWidth="1"/>
    <x:col min="4" max="4" width="45" hidden="0" customWidth="1"/>
    <x:col min="5" max="5" width="12" hidden="0" customWidth="1"/>
    <x:col min="6" max="6" width="18" hidden="0" customWidth="1"/>
    <x:col min="7" max="7" width="55" hidden="0" customWidth="1"/>
    <x:col min="8" max="8" width="50" hidden="0" customWidth="1"/>
    <x:col min="9" max="9" width="42" hidden="0" customWidth="1"/>
    <x:col min="10" max="10" width="50" hidden="0" customWidth="1"/>
    <x:col min="11" max="11" width="18" hidden="0" customWidth="1"/>
    <x:col min="12" max="12" width="65" hidden="0" customWidth="1"/>
  </x:cols>
  <x:sheetData>
    <x:row r="1">
      <x:c r="A1" s="19" t="str">
        <x:v>Case_ID</x:v>
      </x:c>
      <x:c r="B1" s="19" t="str">
        <x:v>Event_or_case</x:v>
      </x:c>
      <x:c r="C1" s="19" t="str">
        <x:v>Primary_Causal_Class</x:v>
      </x:c>
      <x:c r="D1" s="19" t="str">
        <x:v>All_Causal_Classes</x:v>
      </x:c>
      <x:c r="E1" s="19" t="str">
        <x:v>Class_Count</x:v>
      </x:c>
      <x:c r="F1" s="19" t="str">
        <x:v>Causal_Confidence</x:v>
      </x:c>
      <x:c r="G1" s="19" t="str">
        <x:v>Narrative_Reconstruction_Note</x:v>
      </x:c>
      <x:c r="H1" s="19" t="str">
        <x:v>System_Level_Text</x:v>
      </x:c>
      <x:c r="I1" s="19" t="str">
        <x:v>Lifecycle_Phase_Text</x:v>
      </x:c>
      <x:c r="J1" s="19" t="str">
        <x:v>Harm_Text</x:v>
      </x:c>
      <x:c r="K1" s="19" t="str">
        <x:v>Evidence_Quality</x:v>
      </x:c>
      <x:c r="L1" s="19" t="str">
        <x:v>Primary_Source_URL</x:v>
      </x:c>
    </x:row>
    <x:row r="2">
      <x:c r="A2" s="26" t="str">
        <x:v>I001</x:v>
      </x:c>
      <x:c r="B2" s="26" t="str">
        <x:v>Uber developmental ADS fatal pedestrian collision, Tempe</x:v>
      </x:c>
      <x:c r="C2" s="26" t="str">
        <x:v>C08</x:v>
      </x:c>
      <x:c r="D2" s="26" t="str">
        <x:v>C03; C04; C05; C06; C08; C10; C11</x:v>
      </x:c>
      <x:c r="E2" s="26" t="n">
        <x:v>7</x:v>
      </x:c>
      <x:c r="F2" s="26" t="str">
        <x:v>High</x:v>
      </x:c>
      <x:c r="G2" s="26" t="str">
        <x:v>Complete enough for multi-causal reconstruction</x:v>
      </x:c>
      <x:c r="H2" s="26" t="str">
        <x:v>Integrated system; human-AI work system; organization; regulator</x:v>
      </x:c>
      <x:c r="I2" s="26" t="str">
        <x:v>Public-road testing and operation</x:v>
      </x:c>
      <x:c r="J2" s="26" t="str">
        <x:v>Fatal physical injury</x:v>
      </x:c>
      <x:c r="K2" s="26" t="str">
        <x:v>High</x:v>
      </x:c>
      <x:c r="L2" s="26" t="str">
        <x:v>https://www.ntsb.gov/investigations/Pages/HWY18MH010.aspx</x:v>
      </x:c>
    </x:row>
    <x:row r="3">
      <x:c r="A3" s="26" t="str">
        <x:v>I002</x:v>
      </x:c>
      <x:c r="B3" s="26" t="str">
        <x:v>Tesla Autosteer/Autopilot safety recall 23V-838</x:v>
      </x:c>
      <x:c r="C3" s="26" t="str">
        <x:v>C05</x:v>
      </x:c>
      <x:c r="D3" s="26" t="str">
        <x:v>C01; C05; C06; C08; C10</x:v>
      </x:c>
      <x:c r="E3" s="26" t="n">
        <x:v>5</x:v>
      </x:c>
      <x:c r="F3" s="26" t="str">
        <x:v>High</x:v>
      </x:c>
      <x:c r="G3" s="26" t="str">
        <x:v>Recall statement supports control and foreseeable-misuse chain</x:v>
      </x:c>
      <x:c r="H3" s="26" t="str">
        <x:v>Integrated system; human-AI work system; manufacturer</x:v>
      </x:c>
      <x:c r="I3" s="26" t="str">
        <x:v>Deployment, use and post-market corrective action</x:v>
      </x:c>
      <x:c r="J3" s="26" t="str">
        <x:v>Physical safety risk</x:v>
      </x:c>
      <x:c r="K3" s="26" t="str">
        <x:v>High</x:v>
      </x:c>
      <x:c r="L3" s="26" t="str">
        <x:v>https://static.nhtsa.gov/odi/rcl/2023/RCLRPT-23V838-8276.PDF</x:v>
      </x:c>
    </x:row>
    <x:row r="4">
      <x:c r="A4" s="26" t="str">
        <x:v>I003</x:v>
      </x:c>
      <x:c r="B4" s="26" t="str">
        <x:v>Cruise robotaxi pedestrian drag and incomplete crash reporting</x:v>
      </x:c>
      <x:c r="C4" s="26" t="str">
        <x:v>C08</x:v>
      </x:c>
      <x:c r="D4" s="26" t="str">
        <x:v>C03; C05; C06; C08; C11</x:v>
      </x:c>
      <x:c r="E4" s="26" t="n">
        <x:v>5</x:v>
      </x:c>
      <x:c r="F4" s="26" t="str">
        <x:v>Moderate</x:v>
      </x:c>
      <x:c r="G4" s="26" t="str">
        <x:v>Crash and reporting chain partly separated; complete root cause not public in one source</x:v>
      </x:c>
      <x:c r="H4" s="26" t="str">
        <x:v>Integrated system; organization; regulator</x:v>
      </x:c>
      <x:c r="I4" s="26" t="str">
        <x:v>Operation, incident response and regulatory reporting</x:v>
      </x:c>
      <x:c r="J4" s="26" t="str">
        <x:v>Severe physical injury and impaired regulatory oversight</x:v>
      </x:c>
      <x:c r="K4" s="26" t="str">
        <x:v>High</x:v>
      </x:c>
      <x:c r="L4" s="26" t="str">
        <x:v>https://www.nhtsa.gov/press-releases/consent-order-cruise-crash-reporting</x:v>
      </x:c>
    </x:row>
    <x:row r="5">
      <x:c r="A5" s="26" t="str">
        <x:v>I004</x:v>
      </x:c>
      <x:c r="B5" s="26" t="str">
        <x:v>Waymo ADS recall 24E013 — inaccurate prediction of a towed vehicle</x:v>
      </x:c>
      <x:c r="C5" s="26" t="str">
        <x:v>C04</x:v>
      </x:c>
      <x:c r="D5" s="26" t="str">
        <x:v>C02; C03; C04; C06; C10</x:v>
      </x:c>
      <x:c r="E5" s="26" t="n">
        <x:v>5</x:v>
      </x:c>
      <x:c r="F5" s="26" t="str">
        <x:v>Moderate</x:v>
      </x:c>
      <x:c r="G5" s="26" t="str">
        <x:v>Official recall mechanism; limited public technical detail</x:v>
      </x:c>
      <x:c r="H5" s="26" t="str">
        <x:v>Model/component; integrated system; manufacturer</x:v>
      </x:c>
      <x:c r="I5" s="26" t="str">
        <x:v>Operation and post-market correction</x:v>
      </x:c>
      <x:c r="J5" s="26" t="str">
        <x:v>Physical safety risk</x:v>
      </x:c>
      <x:c r="K5" s="26" t="str">
        <x:v>Moderate</x:v>
      </x:c>
      <x:c r="L5" s="26" t="str">
        <x:v>https://www-odi.nhtsa.dot.gov/acms/cs/documentList.xhtml?docId=24E013&amp;docType=RCL</x:v>
      </x:c>
    </x:row>
    <x:row r="6">
      <x:c r="A6" s="26" t="str">
        <x:v>I005</x:v>
      </x:c>
      <x:c r="B6" s="26" t="str">
        <x:v>Waymo ADS recall 24E049 — collision with a utility pole</x:v>
      </x:c>
      <x:c r="C6" s="26" t="str">
        <x:v>C06</x:v>
      </x:c>
      <x:c r="D6" s="26" t="str">
        <x:v>C03; C04; C06; C09; C10</x:v>
      </x:c>
      <x:c r="E6" s="26" t="n">
        <x:v>5</x:v>
      </x:c>
      <x:c r="F6" s="26" t="str">
        <x:v>Moderate</x:v>
      </x:c>
      <x:c r="G6" s="26" t="str">
        <x:v>Cross-component recall mechanism documented</x:v>
      </x:c>
      <x:c r="H6" s="26" t="str">
        <x:v>Model/component; integrated system; manufacturer</x:v>
      </x:c>
      <x:c r="I6" s="26" t="str">
        <x:v>Operation, map maintenance and post-market correction</x:v>
      </x:c>
      <x:c r="J6" s="26" t="str">
        <x:v>Property damage and physical safety risk</x:v>
      </x:c>
      <x:c r="K6" s="26" t="str">
        <x:v>Moderate</x:v>
      </x:c>
      <x:c r="L6" s="26" t="str">
        <x:v>https://www-odi.nhtsa.dot.gov/acms/cs/documentList.xhtml?docId=24E049&amp;docType=RCL</x:v>
      </x:c>
    </x:row>
    <x:row r="7">
      <x:c r="A7" s="26" t="str">
        <x:v>I006</x:v>
      </x:c>
      <x:c r="B7" s="26" t="str">
        <x:v>iTutorGroup automated hiring age discrimination</x:v>
      </x:c>
      <x:c r="C7" s="26" t="str">
        <x:v>C01</x:v>
      </x:c>
      <x:c r="D7" s="26" t="str">
        <x:v>C01; C04; C08; C11; C12</x:v>
      </x:c>
      <x:c r="E7" s="26" t="n">
        <x:v>5</x:v>
      </x:c>
      <x:c r="F7" s="26" t="str">
        <x:v>High</x:v>
      </x:c>
      <x:c r="G7" s="26" t="str">
        <x:v>Encoded rule, deployment and legal consequence documented</x:v>
      </x:c>
      <x:c r="H7" s="26" t="str">
        <x:v>System; organization</x:v>
      </x:c>
      <x:c r="I7" s="26" t="str">
        <x:v>Procurement/configuration and hiring use</x:v>
      </x:c>
      <x:c r="J7" s="26" t="str">
        <x:v>Employment discrimination and economic harm</x:v>
      </x:c>
      <x:c r="K7" s="26" t="str">
        <x:v>High</x:v>
      </x:c>
      <x:c r="L7" s="26" t="str">
        <x:v>https://www.eeoc.gov/newsroom/itutorgroup-pay-365000-settle-eeoc-discriminatory-hiring-suit</x:v>
      </x:c>
    </x:row>
    <x:row r="8">
      <x:c r="A8" s="26" t="str">
        <x:v>I007</x:v>
      </x:c>
      <x:c r="B8" s="26" t="str">
        <x:v>IntelliVision unsupported facial-recognition accuracy and bias claims</x:v>
      </x:c>
      <x:c r="C8" s="26" t="str">
        <x:v>C04</x:v>
      </x:c>
      <x:c r="D8" s="26" t="str">
        <x:v>C04; C08; C09; C11</x:v>
      </x:c>
      <x:c r="E8" s="26" t="n">
        <x:v>4</x:v>
      </x:c>
      <x:c r="F8" s="26" t="str">
        <x:v>High</x:v>
      </x:c>
      <x:c r="G8" s="26" t="str">
        <x:v>Assurance-claim and vendor responsibility chain</x:v>
      </x:c>
      <x:c r="H8" s="26" t="str">
        <x:v>Model; supplier; organization</x:v>
      </x:c>
      <x:c r="I8" s="26" t="str">
        <x:v>Development, evaluation and marketing</x:v>
      </x:c>
      <x:c r="J8" s="26" t="str">
        <x:v>Risk of discriminatory or erroneous identification; market deception</x:v>
      </x:c>
      <x:c r="K8" s="26" t="str">
        <x:v>High</x:v>
      </x:c>
      <x:c r="L8" s="26" t="str">
        <x:v>https://www.ftc.gov/news-events/news/press-releases/2025/01/ftc-finalizes-order-prohibiting-intellivision-making-deceptive-claims-about-its-facial-recognition</x:v>
      </x:c>
    </x:row>
    <x:row r="9">
      <x:c r="A9" s="26" t="str">
        <x:v>I008</x:v>
      </x:c>
      <x:c r="B9" s="26" t="str">
        <x:v>Workado AI-content detector accuracy misrepresentation</x:v>
      </x:c>
      <x:c r="C9" s="26" t="str">
        <x:v>C04</x:v>
      </x:c>
      <x:c r="D9" s="26" t="str">
        <x:v>C04; C08; C09; C11</x:v>
      </x:c>
      <x:c r="E9" s="26" t="n">
        <x:v>4</x:v>
      </x:c>
      <x:c r="F9" s="26" t="str">
        <x:v>High</x:v>
      </x:c>
      <x:c r="G9" s="26" t="str">
        <x:v>Evaluation/marketing chain documented by final order</x:v>
      </x:c>
      <x:c r="H9" s="26" t="str">
        <x:v>Model; application; supplier</x:v>
      </x:c>
      <x:c r="I9" s="26" t="str">
        <x:v>Evaluation and marketing</x:v>
      </x:c>
      <x:c r="J9" s="26" t="str">
        <x:v>Reputational, educational and economic harm; market deception</x:v>
      </x:c>
      <x:c r="K9" s="26" t="str">
        <x:v>High</x:v>
      </x:c>
      <x:c r="L9" s="26" t="str">
        <x:v>https://www.ftc.gov/news-events/news/press-releases/2025/08/ftc-approves-final-order-against-workado-llc-which-misrepresented-accuracy-its-artificial</x:v>
      </x:c>
    </x:row>
    <x:row r="10">
      <x:c r="A10" s="26" t="str">
        <x:v>I009</x:v>
      </x:c>
      <x:c r="B10" s="26" t="str">
        <x:v>Rite Aid facial-recognition false-positive deployment</x:v>
      </x:c>
      <x:c r="C10" s="26" t="str">
        <x:v>C08</x:v>
      </x:c>
      <x:c r="D10" s="26" t="str">
        <x:v>C02; C03; C04; C05; C08; C09; C11; C12</x:v>
      </x:c>
      <x:c r="E10" s="26" t="n">
        <x:v>8</x:v>
      </x:c>
      <x:c r="F10" s="26" t="str">
        <x:v>Moderate</x:v>
      </x:c>
      <x:c r="G10" s="26" t="str">
        <x:v>Regulatory allegations/proposed relief; preserve non-final status</x:v>
      </x:c>
      <x:c r="H10" s="26" t="str">
        <x:v>Model; system; human-AI work system; organization; vendor</x:v>
      </x:c>
      <x:c r="I10" s="26" t="str">
        <x:v>Procurement, deployment, staff response and monitoring</x:v>
      </x:c>
      <x:c r="J10" s="26" t="str">
        <x:v>Dignitary, privacy, discrimination, reputational and economic harm</x:v>
      </x:c>
      <x:c r="K10" s="26" t="str">
        <x:v>Moderate</x:v>
      </x:c>
      <x:c r="L10" s="26" t="str">
        <x:v>https://www.ftc.gov/legal-library/browse/cases-proceedings/2023190-rite-aid-corporation-ftc-v</x:v>
      </x:c>
    </x:row>
    <x:row r="11">
      <x:c r="A11" s="26" t="str">
        <x:v>I010</x:v>
      </x:c>
      <x:c r="B11" s="26" t="str">
        <x:v>Robert Williams wrongful arrest after false facial-recognition match</x:v>
      </x:c>
      <x:c r="C11" s="26" t="str">
        <x:v>C05</x:v>
      </x:c>
      <x:c r="D11" s="26" t="str">
        <x:v>C03; C04; C05; C08; C11; C12</x:v>
      </x:c>
      <x:c r="E11" s="26" t="n">
        <x:v>6</x:v>
      </x:c>
      <x:c r="F11" s="26" t="str">
        <x:v>High</x:v>
      </x:c>
      <x:c r="G11" s="26" t="str">
        <x:v>False match, human procedure and remedy documented</x:v>
      </x:c>
      <x:c r="H11" s="26" t="str">
        <x:v>Model; system; human-AI work system; institution</x:v>
      </x:c>
      <x:c r="I11" s="26" t="str">
        <x:v>Investigation, identification and arrest</x:v>
      </x:c>
      <x:c r="J11" s="26" t="str">
        <x:v>Liberty, dignity, privacy, family and discrimination harms</x:v>
      </x:c>
      <x:c r="K11" s="26" t="str">
        <x:v>High</x:v>
      </x:c>
      <x:c r="L11" s="26" t="str">
        <x:v>https://www.aclu.org/press-releases/civil-rights-advocates-achieve-the-nations-strongest-police-department-policy-on-facial-recognition-technology</x:v>
      </x:c>
    </x:row>
    <x:row r="12">
      <x:c r="A12" s="26" t="str">
        <x:v>I011</x:v>
      </x:c>
      <x:c r="B12" s="26" t="str">
        <x:v>Dutch DUO student-finance fraud risk profiling</x:v>
      </x:c>
      <x:c r="C12" s="26" t="str">
        <x:v>C01</x:v>
      </x:c>
      <x:c r="D12" s="26" t="str">
        <x:v>C01; C02; C04; C08; C11; C12</x:v>
      </x:c>
      <x:c r="E12" s="26" t="n">
        <x:v>6</x:v>
      </x:c>
      <x:c r="F12" s="26" t="str">
        <x:v>High</x:v>
      </x:c>
      <x:c r="G12" s="26" t="str">
        <x:v>Official discrimination finding and proxy/assessment conditions</x:v>
      </x:c>
      <x:c r="H12" s="26" t="str">
        <x:v>System; organization; institution</x:v>
      </x:c>
      <x:c r="I12" s="26" t="str">
        <x:v>Problem formulation, data selection, deployment and monitoring</x:v>
      </x:c>
      <x:c r="J12" s="26" t="str">
        <x:v>Equality, privacy, dignity and procedural harm</x:v>
      </x:c>
      <x:c r="K12" s="26" t="str">
        <x:v>High</x:v>
      </x:c>
      <x:c r="L12" s="26" t="str">
        <x:v>https://www.autoriteitpersoonsgegevens.nl/en/node/5189</x:v>
      </x:c>
    </x:row>
    <x:row r="13">
      <x:c r="A13" s="26" t="str">
        <x:v>I012</x:v>
      </x:c>
      <x:c r="B13" s="26" t="str">
        <x:v>SyRI welfare-fraud risk indication system</x:v>
      </x:c>
      <x:c r="C13" s="26" t="str">
        <x:v>C11</x:v>
      </x:c>
      <x:c r="D13" s="26" t="str">
        <x:v>C01; C02; C08; C11; C12</x:v>
      </x:c>
      <x:c r="E13" s="26" t="n">
        <x:v>5</x:v>
      </x:c>
      <x:c r="F13" s="26" t="str">
        <x:v>High</x:v>
      </x:c>
      <x:c r="G13" s="26" t="str">
        <x:v>Court-confirmed institutional/privacy pathway</x:v>
      </x:c>
      <x:c r="H13" s="26" t="str">
        <x:v>System; institution; society</x:v>
      </x:c>
      <x:c r="I13" s="26" t="str">
        <x:v>Legislative design and deployment</x:v>
      </x:c>
      <x:c r="J13" s="26" t="str">
        <x:v>Privacy, equality and procedural-rights harm</x:v>
      </x:c>
      <x:c r="K13" s="26" t="str">
        <x:v>High</x:v>
      </x:c>
      <x:c r="L13" s="26" t="str">
        <x:v>https://uitspraken.rechtspraak.nl/details?id=ECLI:NL:RBDHA:2020:865</x:v>
      </x:c>
    </x:row>
    <x:row r="14">
      <x:c r="A14" s="26" t="str">
        <x:v>I013</x:v>
      </x:c>
      <x:c r="B14" s="26" t="str">
        <x:v>SCHUFA credit scoring and automated decision influence</x:v>
      </x:c>
      <x:c r="C14" s="26" t="str">
        <x:v>C05</x:v>
      </x:c>
      <x:c r="D14" s="26" t="str">
        <x:v>C01; C05; C08; C09; C11</x:v>
      </x:c>
      <x:c r="E14" s="26" t="n">
        <x:v>5</x:v>
      </x:c>
      <x:c r="F14" s="26" t="str">
        <x:v>High</x:v>
      </x:c>
      <x:c r="G14" s="26" t="str">
        <x:v>Court establishes actual decision influence</x:v>
      </x:c>
      <x:c r="H14" s="26" t="str">
        <x:v>Model; system; value chain; institution</x:v>
      </x:c>
      <x:c r="I14" s="26" t="str">
        <x:v>Scoring, transmission and lending decision</x:v>
      </x:c>
      <x:c r="J14" s="26" t="str">
        <x:v>Economic, autonomy and procedural-rights harm</x:v>
      </x:c>
      <x:c r="K14" s="26" t="str">
        <x:v>High</x:v>
      </x:c>
      <x:c r="L14" s="26" t="str">
        <x:v>https://curia.europa.eu/juris/liste.jsf?num=C-634/21</x:v>
      </x:c>
    </x:row>
    <x:row r="15">
      <x:c r="A15" s="26" t="str">
        <x:v>I014</x:v>
      </x:c>
      <x:c r="B15" s="26" t="str">
        <x:v>Dun &amp; Bradstreet automated credit assessment explanation dispute</x:v>
      </x:c>
      <x:c r="C15" s="26" t="str">
        <x:v>C11</x:v>
      </x:c>
      <x:c r="D15" s="26" t="str">
        <x:v>C04; C08; C09; C11</x:v>
      </x:c>
      <x:c r="E15" s="26" t="n">
        <x:v>4</x:v>
      </x:c>
      <x:c r="F15" s="26" t="str">
        <x:v>High</x:v>
      </x:c>
      <x:c r="G15" s="26" t="str">
        <x:v>Court establishes information/remedy requirement</x:v>
      </x:c>
      <x:c r="H15" s="26" t="str">
        <x:v>Model; system; institution</x:v>
      </x:c>
      <x:c r="I15" s="26" t="str">
        <x:v>Deployment, explanation and remedy</x:v>
      </x:c>
      <x:c r="J15" s="26" t="str">
        <x:v>Autonomy, economic and procedural-rights harm</x:v>
      </x:c>
      <x:c r="K15" s="26" t="str">
        <x:v>High</x:v>
      </x:c>
      <x:c r="L15" s="26" t="str">
        <x:v>https://curia.europa.eu/juris/liste.jsf?num=C-203/22</x:v>
      </x:c>
    </x:row>
    <x:row r="16">
      <x:c r="A16" s="26" t="str">
        <x:v>I015</x:v>
      </x:c>
      <x:c r="B16" s="26" t="str">
        <x:v>Glukhin facial-recognition identification of peaceful protester</x:v>
      </x:c>
      <x:c r="C16" s="26" t="str">
        <x:v>C11</x:v>
      </x:c>
      <x:c r="D16" s="26" t="str">
        <x:v>C05; C06; C08; C11; C12</x:v>
      </x:c>
      <x:c r="E16" s="26" t="n">
        <x:v>5</x:v>
      </x:c>
      <x:c r="F16" s="26" t="str">
        <x:v>High</x:v>
      </x:c>
      <x:c r="G16" s="26" t="str">
        <x:v>Court-confirmed public-authority and rights pathway</x:v>
      </x:c>
      <x:c r="H16" s="26" t="str">
        <x:v>System; institution; society</x:v>
      </x:c>
      <x:c r="I16" s="26" t="str">
        <x:v>Deployment and enforcement</x:v>
      </x:c>
      <x:c r="J16" s="26" t="str">
        <x:v>Privacy and freedom-of-expression harm with chilling effects</x:v>
      </x:c>
      <x:c r="K16" s="26" t="str">
        <x:v>High</x:v>
      </x:c>
      <x:c r="L16" s="26" t="str">
        <x:v>https://www.echr.coe.int/w/judgment-concerning-the-russian-federation-6</x:v>
      </x:c>
    </x:row>
    <x:row r="17">
      <x:c r="A17" s="26" t="str">
        <x:v>I016</x:v>
      </x:c>
      <x:c r="B17" s="26" t="str">
        <x:v>Commercial population-health algorithm using cost as proxy for need</x:v>
      </x:c>
      <x:c r="C17" s="26" t="str">
        <x:v>C01</x:v>
      </x:c>
      <x:c r="D17" s="26" t="str">
        <x:v>C01; C02; C04; C08; C10; C12</x:v>
      </x:c>
      <x:c r="E17" s="26" t="n">
        <x:v>6</x:v>
      </x:c>
      <x:c r="F17" s="26" t="str">
        <x:v>High</x:v>
      </x:c>
      <x:c r="G17" s="26" t="str">
        <x:v>Peer-reviewed proxy mechanism and subgroup impact</x:v>
      </x:c>
      <x:c r="H17" s="26" t="str">
        <x:v>Model; system; organization; society</x:v>
      </x:c>
      <x:c r="I17" s="26" t="str">
        <x:v>Problem formulation, model development and deployment</x:v>
      </x:c>
      <x:c r="J17" s="26" t="str">
        <x:v>Health and racial-equality harm</x:v>
      </x:c>
      <x:c r="K17" s="26" t="str">
        <x:v>High</x:v>
      </x:c>
      <x:c r="L17" s="26" t="str">
        <x:v>https://pubmed.ncbi.nlm.nih.gov/31649194/</x:v>
      </x:c>
    </x:row>
    <x:row r="18">
      <x:c r="A18" s="26" t="str">
        <x:v>I017</x:v>
      </x:c>
      <x:c r="B18" s="26" t="str">
        <x:v>External validation of Epic Sepsis Model</x:v>
      </x:c>
      <x:c r="C18" s="26" t="str">
        <x:v>C04</x:v>
      </x:c>
      <x:c r="D18" s="26" t="str">
        <x:v>C02; C03; C04; C05; C08; C10</x:v>
      </x:c>
      <x:c r="E18" s="26" t="n">
        <x:v>6</x:v>
      </x:c>
      <x:c r="F18" s="26" t="str">
        <x:v>High</x:v>
      </x:c>
      <x:c r="G18" s="26" t="str">
        <x:v>External validation and workflow burden documented</x:v>
      </x:c>
      <x:c r="H18" s="26" t="str">
        <x:v>Model; integrated system; human-AI work system; organization</x:v>
      </x:c>
      <x:c r="I18" s="26" t="str">
        <x:v>Local validation and prospective alert-use planning</x:v>
      </x:c>
      <x:c r="J18" s="26" t="str">
        <x:v>Patient-safety risk and clinician alert fatigue</x:v>
      </x:c>
      <x:c r="K18" s="26" t="str">
        <x:v>High</x:v>
      </x:c>
      <x:c r="L18" s="26" t="str">
        <x:v>https://pubmed.ncbi.nlm.nih.gov/34152373/</x:v>
      </x:c>
    </x:row>
    <x:row r="19">
      <x:c r="A19" s="26" t="str">
        <x:v>I018</x:v>
      </x:c>
      <x:c r="B19" s="26" t="str">
        <x:v>Air Canada customer-service chatbot misinformation</x:v>
      </x:c>
      <x:c r="C19" s="26" t="str">
        <x:v>C08</x:v>
      </x:c>
      <x:c r="D19" s="26" t="str">
        <x:v>C02; C03; C04; C05; C08; C09</x:v>
      </x:c>
      <x:c r="E19" s="26" t="n">
        <x:v>6</x:v>
      </x:c>
      <x:c r="F19" s="26" t="str">
        <x:v>High</x:v>
      </x:c>
      <x:c r="G19" s="26" t="str">
        <x:v>Tribunal-confirmed organizational responsibility</x:v>
      </x:c>
      <x:c r="H19" s="26" t="str">
        <x:v>Application; human-AI service system; organization</x:v>
      </x:c>
      <x:c r="I19" s="26" t="str">
        <x:v>Deployment and customer interaction</x:v>
      </x:c>
      <x:c r="J19" s="26" t="str">
        <x:v>Economic and procedural harm</x:v>
      </x:c>
      <x:c r="K19" s="26" t="str">
        <x:v>High</x:v>
      </x:c>
      <x:c r="L19" s="26" t="str">
        <x:v>https://decisions.civilresolutionbc.ca/crt/crtd/en/item/525448/index.do</x:v>
      </x:c>
    </x:row>
    <x:row r="20" ht="26.399999618530273" hidden="0" customHeight="1">
      <x:c r="A20" s="26" t="str">
        <x:v>I019</x:v>
      </x:c>
      <x:c r="B20" s="26" t="str">
        <x:v>Mata v. Avianca: fabricated legal authorities generated by a large language model</x:v>
      </x:c>
      <x:c r="C20" s="26" t="str">
        <x:v>C05</x:v>
      </x:c>
      <x:c r="D20" s="26" t="str">
        <x:v>C03; C04; C05; C08; C10</x:v>
      </x:c>
      <x:c r="E20" s="26" t="n">
        <x:v>5</x:v>
      </x:c>
      <x:c r="F20" s="26" t="str">
        <x:v>High</x:v>
      </x:c>
      <x:c r="G20" s="26" t="str">
        <x:v>Court-confirmed confabulation/verification failure</x:v>
      </x:c>
      <x:c r="H20" s="26" t="str">
        <x:v>Model; human-AI work system; organization; institution</x:v>
      </x:c>
      <x:c r="I20" s="26" t="str">
        <x:v>Use, verification and court filing</x:v>
      </x:c>
      <x:c r="J20" s="26" t="str">
        <x:v>Procedural, reputational, economic and institutional-trust harm</x:v>
      </x:c>
      <x:c r="K20" s="26" t="str">
        <x:v>High</x:v>
      </x:c>
      <x:c r="L20" s="26" t="str">
        <x:v>https://www.courtlistener.com/docket/63107798/mata-v-avianca-inc/</x:v>
      </x:c>
    </x:row>
    <x:row r="21">
      <x:c r="A21" s="26" t="str">
        <x:v>I020</x:v>
      </x:c>
      <x:c r="B21" s="26" t="str">
        <x:v>AI-cloned Biden voice robocalls before New Hampshire primary</x:v>
      </x:c>
      <x:c r="C21" s="26" t="str">
        <x:v>C07</x:v>
      </x:c>
      <x:c r="D21" s="26" t="str">
        <x:v>C03; C06; C07; C09; C11; C12</x:v>
      </x:c>
      <x:c r="E21" s="26" t="n">
        <x:v>6</x:v>
      </x:c>
      <x:c r="F21" s="26" t="str">
        <x:v>High</x:v>
      </x:c>
      <x:c r="G21" s="26" t="str">
        <x:v>Intentional misuse and telecom distribution/enforcement documented</x:v>
      </x:c>
      <x:c r="H21" s="26" t="str">
        <x:v>Model; application; supply chain; information ecosystem</x:v>
      </x:c>
      <x:c r="I21" s="26" t="str">
        <x:v>Generation, distribution and election-period use</x:v>
      </x:c>
      <x:c r="J21" s="26" t="str">
        <x:v>Election-information integrity, autonomy and democratic-process harm</x:v>
      </x:c>
      <x:c r="K21" s="26" t="str">
        <x:v>High</x:v>
      </x:c>
      <x:c r="L21" s="26" t="str">
        <x:v>https://www.fcc.gov/document/fcc-fines-lingo-telecom-1m-ai-generated-robocalls</x:v>
      </x:c>
    </x:row>
    <x:row r="22">
      <x:c r="A22" s="26" t="str">
        <x:v>I021</x:v>
      </x:c>
      <x:c r="B22" s="26" t="str">
        <x:v>Australian Robodebt scheme</x:v>
      </x:c>
      <x:c r="C22" s="26" t="str">
        <x:v>C11</x:v>
      </x:c>
      <x:c r="D22" s="26" t="str">
        <x:v>C01; C02; C04; C05; C08; C11; C12</x:v>
      </x:c>
      <x:c r="E22" s="26" t="n">
        <x:v>7</x:v>
      </x:c>
      <x:c r="F22" s="26" t="str">
        <x:v>High</x:v>
      </x:c>
      <x:c r="G22" s="26" t="str">
        <x:v>Royal Commission establishes legal, organizational and automation chain</x:v>
      </x:c>
      <x:c r="H22" s="26" t="str">
        <x:v>System; organization; institution; society</x:v>
      </x:c>
      <x:c r="I22" s="26" t="str">
        <x:v>Policy design, legislative interpretation, deployment, review and recovery</x:v>
      </x:c>
      <x:c r="J22" s="26" t="str">
        <x:v>Economic, psychological, dignity and rule-of-law harm</x:v>
      </x:c>
      <x:c r="K22" s="26" t="str">
        <x:v>High</x:v>
      </x:c>
      <x:c r="L22" s="26" t="str">
        <x:v>https://robodebt.royalcommission.gov.au/publications/report</x:v>
      </x:c>
    </x:row>
    <x:row r="23">
      <x:c r="A23" s="26" t="str">
        <x:v>I022</x:v>
      </x:c>
      <x:c r="B23" s="26" t="str">
        <x:v>England 2020 calculated grades / Ofqual standardisation model</x:v>
      </x:c>
      <x:c r="C23" s="26" t="str">
        <x:v>C01</x:v>
      </x:c>
      <x:c r="D23" s="26" t="str">
        <x:v>C01; C02; C04; C08; C10; C11; C12</x:v>
      </x:c>
      <x:c r="E23" s="26" t="n">
        <x:v>7</x:v>
      </x:c>
      <x:c r="F23" s="26" t="str">
        <x:v>Moderate</x:v>
      </x:c>
      <x:c r="G23" s="26" t="str">
        <x:v>Official reports and policy reversal; distributional causality contested</x:v>
      </x:c>
      <x:c r="H23" s="26" t="str">
        <x:v>Model; system; organization; institution; society</x:v>
      </x:c>
      <x:c r="I23" s="26" t="str">
        <x:v>Policy design, model development, deployment and reversal</x:v>
      </x:c>
      <x:c r="J23" s="26" t="str">
        <x:v>Educational opportunity, equality, psychological and institutional-trust harm</x:v>
      </x:c>
      <x:c r="K23" s="26" t="str">
        <x:v>Moderate</x:v>
      </x:c>
      <x:c r="L23" s="26" t="str">
        <x:v>https://www.gov.uk/government/publications/awarding-gcse-as-a-levels-in-summer-2020-interim-report</x:v>
      </x:c>
    </x:row>
    <x:row r="24">
      <x:c r="A24" s="26" t="str">
        <x:v>I023</x:v>
      </x:c>
      <x:c r="B24" s="26" t="str">
        <x:v>OpenAI cyber-evaluation agent compromised Hugging Face production infrastructure</x:v>
      </x:c>
      <x:c r="C24" s="26" t="str">
        <x:v>C06</x:v>
      </x:c>
      <x:c r="D24" s="26" t="str">
        <x:v>C01; C03; C04; C06; C07; C08; C09; C10</x:v>
      </x:c>
      <x:c r="E24" s="26" t="n">
        <x:v>8</x:v>
      </x:c>
      <x:c r="F24" s="26" t="str">
        <x:v>Moderate</x:v>
      </x:c>
      <x:c r="G24" s="26" t="str">
        <x:v>Joint primary disclosures; forensic investigation ongoing</x:v>
      </x:c>
      <x:c r="H24" s="26" t="str">
        <x:v>Model; agentic system; evaluation environment; software supply chain; production infrastructure; organizations</x:v>
      </x:c>
      <x:c r="I24" s="26" t="str">
        <x:v>Pre-deployment capability evaluation, runtime, incident detection and response</x:v>
      </x:c>
      <x:c r="J24" s="26" t="str">
        <x:v>Unauthorized access to limited internal datasets and service credentials; security, confidentiality, assurance and ecosystem-trust harm; no evidence of public model/dataset tampering at disclosure</x:v>
      </x:c>
      <x:c r="K24" s="26" t="str">
        <x:v>Moderate</x:v>
      </x:c>
      <x:c r="L24" s="26" t="str">
        <x:v>https://openai.com/index/hugging-face-model-evaluation-security-incident/</x:v>
      </x:c>
    </x:row>
    <x:row r="25">
      <x:c r="A25" s="26" t="str">
        <x:v>I024</x:v>
      </x:c>
      <x:c r="B25" s="26" t="str">
        <x:v>AI-accelerated enterprise cloud compromise investigated by Sygnia</x:v>
      </x:c>
      <x:c r="C25" s="26" t="str">
        <x:v>C07</x:v>
      </x:c>
      <x:c r="D25" s="26" t="str">
        <x:v>C06; C07; C08; C09; C10</x:v>
      </x:c>
      <x:c r="E25" s="26" t="n">
        <x:v>5</x:v>
      </x:c>
      <x:c r="F25" s="26" t="str">
        <x:v>Moderate</x:v>
      </x:c>
      <x:c r="G25" s="26" t="str">
        <x:v>Incident-response firm finding; AI autonomy/uplift incompletely public</x:v>
      </x:c>
      <x:c r="H25" s="26" t="str">
        <x:v>Human-AI attacker team; enterprise cloud; software supply chain; organization</x:v>
      </x:c>
      <x:c r="I25" s="26" t="str">
        <x:v>Intentional misuse, runtime attack, detection and incident response</x:v>
      </x:c>
      <x:c r="J25" s="26" t="str">
        <x:v>Operational, confidentiality, economic and extortion harm</x:v>
      </x:c>
      <x:c r="K25" s="26" t="str">
        <x:v>Moderate</x:v>
      </x:c>
      <x:c r="L25" s="26" t="str">
        <x:v>https://www.sygnia.co/press-release/sygnia-investigation-into-ai-accelerated-attack/</x:v>
      </x:c>
    </x:row>
  </x:sheetData>
  <x:conditionalFormatting sqref="E2:E25">
    <x:cfRule type="dataBar" priority="1">
      <x:dataBar>
        <x:cfvo type="min"/>
        <x:cfvo type="max"/>
        <x:color rgb="FF5B9BD5"/>
      </x:dataBar>
      <x:extLst>
        <x:ext xmlns:x14="http://schemas.microsoft.com/office/spreadsheetml/2009/9/main" uri="{B025F937-C7B1-47D3-B67F-A62EFF666E3E}">
          <x14:id>{4ABF6688-C0A8-7EBE-8D22-28FD270ACE51}</x14:id>
        </x:ext>
      </x:extLst>
    </x:cfRule>
  </x:conditionalFormatting>
  <x:dataValidations count="1">
    <x:dataValidation type="list" sqref="F2:F25">
      <x:formula1>"High,Moderate,Low"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5a5dd03803d4c7a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ABF6688-C0A8-7EBE-8D22-28FD270ACE51}">
            <x14:dataBar gradient="1">
              <x14:cfvo type="min"/>
              <x14:cfvo type="max"/>
              <x14:fillColor rgb="FF5B9BD5"/>
            </x14:dataBar>
          </x14:cfRule>
          <xm:sqref>E2:E25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60" hidden="0" customWidth="1"/>
    <x:col min="3" max="3" width="20" hidden="0" customWidth="1"/>
    <x:col min="4" max="4" width="55" hidden="0" customWidth="1"/>
    <x:col min="5" max="5" width="55" hidden="0" customWidth="1"/>
    <x:col min="6" max="6" width="30" hidden="0" customWidth="1"/>
    <x:col min="7" max="7" width="55" hidden="0" customWidth="1"/>
    <x:col min="8" max="8" width="55" hidden="0" customWidth="1"/>
  </x:cols>
  <x:sheetData>
    <x:row r="1">
      <x:c r="A1" s="19" t="str">
        <x:v>Case_ID</x:v>
      </x:c>
      <x:c r="B1" s="19" t="str">
        <x:v>Scenario</x:v>
      </x:c>
      <x:c r="C1" s="19" t="str">
        <x:v>Boundary_or_Negative</x:v>
      </x:c>
      <x:c r="D1" s="19" t="str">
        <x:v>Expected_Coding</x:v>
      </x:c>
      <x:c r="E1" s="19" t="str">
        <x:v>Excluded_Coding</x:v>
      </x:c>
      <x:c r="F1" s="19" t="str">
        <x:v>Conceptual_Resolution</x:v>
      </x:c>
      <x:c r="G1" s="19" t="str">
        <x:v>Rationale</x:v>
      </x:c>
      <x:c r="H1" s="19" t="str">
        <x:v>Evidence_or_Example</x:v>
      </x:c>
    </x:row>
    <x:row r="2" ht="26.399999618530273" hidden="0" customHeight="1">
      <x:c r="A2" s="26" t="str">
        <x:v>BC01</x:v>
      </x:c>
      <x:c r="B2" s="26" t="str">
        <x:v>A hiring model yields a lower selection rate for older applicants.</x:v>
      </x:c>
      <x:c r="C2" s="26" t="str">
        <x:v>Boundary</x:v>
      </x:c>
      <x:c r="D2" s="26" t="str">
        <x:v>E04; F07; causal source undetermined until mechanism is established</x:v>
      </x:c>
      <x:c r="E2" s="26" t="str">
        <x:v>Do not automatically code C02 or C03 solely from disparity</x:v>
      </x:c>
      <x:c r="F2" s="26" t="str">
        <x:v>Illustrative rule application</x:v>
      </x:c>
      <x:c r="G2" s="26" t="str">
        <x:v>Separates harm/indicator from source of risk.</x:v>
      </x:c>
      <x:c r="H2" s="26" t="str">
        <x:v>iTutorGroup becomes C01/C08 because encoded thresholds and governance are documented.</x:v>
      </x:c>
    </x:row>
    <x:row r="3" ht="26.399999618530273" hidden="0" customHeight="1">
      <x:c r="A3" s="26" t="str">
        <x:v>BC02</x:v>
      </x:c>
      <x:c r="B3" s="26" t="str">
        <x:v>A model is opaque to developers but has no deployment, affected decision or untested safety claim.</x:v>
      </x:c>
      <x:c r="C3" s="26" t="str">
        <x:v>Negative</x:v>
      </x:c>
      <x:c r="D3" s="26" t="str">
        <x:v>F08/F09/F10 limitation; H04 uncertainty</x:v>
      </x:c>
      <x:c r="E3" s="26" t="str">
        <x:v>No harm or causal source solely from opacity</x:v>
      </x:c>
      <x:c r="F3" s="26" t="str">
        <x:v>Illustrative rule application</x:v>
      </x:c>
      <x:c r="G3" s="26" t="str">
        <x:v>Transparency/explainability are properties, not automatic harms.</x:v>
      </x:c>
      <x:c r="H3" s="26" t="str">
        <x:v>Opacity can become C04.5/C11.3 when it defeats assurance or remedy.</x:v>
      </x:c>
    </x:row>
    <x:row r="4" ht="26.399999618530273" hidden="0" customHeight="1">
      <x:c r="A4" s="26" t="str">
        <x:v>BC03</x:v>
      </x:c>
      <x:c r="B4" s="26" t="str">
        <x:v>A mature algorithm has ten years of use but receives an undocumented model update.</x:v>
      </x:c>
      <x:c r="C4" s="26" t="str">
        <x:v>Boundary</x:v>
      </x:c>
      <x:c r="D4" s="26" t="str">
        <x:v>H05/H08; C09.4; B12</x:v>
      </x:c>
      <x:c r="E4" s="26" t="str">
        <x:v>Do not infer lower risk from technological maturity</x:v>
      </x:c>
      <x:c r="F4" s="26" t="str">
        <x:v>Illustrative rule application</x:v>
      </x:c>
      <x:c r="G4" s="26" t="str">
        <x:v>Maturity is evidence/version modifier, update drift is causal.</x:v>
      </x:c>
      <x:c r="H4" s="26" t="str">
        <x:v>Living model/API services.</x:v>
      </x:c>
    </x:row>
    <x:row r="5" ht="26.399999618530273" hidden="0" customHeight="1">
      <x:c r="A5" s="26" t="str">
        <x:v>BC04</x:v>
      </x:c>
      <x:c r="B5" s="26" t="str">
        <x:v>A human nominally approves every AI decision but sees 1,000 alerts per hour and cannot alter outcomes.</x:v>
      </x:c>
      <x:c r="C5" s="26" t="str">
        <x:v>Boundary</x:v>
      </x:c>
      <x:c r="D5" s="26" t="str">
        <x:v>C05.4; C05.6; F12 deficit; G06 ineffective</x:v>
      </x:c>
      <x:c r="E5" s="26" t="str">
        <x:v>Do not count binary human-in-loop as adequate control</x:v>
      </x:c>
      <x:c r="F5" s="26" t="str">
        <x:v>Illustrative rule application</x:v>
      </x:c>
      <x:c r="G5" s="26" t="str">
        <x:v>Requires time, competence, information and authority.</x:v>
      </x:c>
      <x:c r="H5" s="26" t="str">
        <x:v>Human-factors literature and sepsis-alert case.</x:v>
      </x:c>
    </x:row>
    <x:row r="6" ht="15" hidden="0" customHeight="1">
      <x:c r="A6" s="26" t="str">
        <x:v>BC05</x:v>
      </x:c>
      <x:c r="B6" s="26" t="str">
        <x:v>A stochastic LLM gives two different outputs under identical visible prompts.</x:v>
      </x:c>
      <x:c r="C6" s="26" t="str">
        <x:v>Boundary</x:v>
      </x:c>
      <x:c r="D6" s="26" t="str">
        <x:v>C03.4; H04; F02/F10 implications</x:v>
      </x:c>
      <x:c r="E6" s="26" t="str">
        <x:v>Do not label all unpredictability as environmental complexity</x:v>
      </x:c>
      <x:c r="F6" s="26" t="str">
        <x:v>Illustrative rule application</x:v>
      </x:c>
      <x:c r="G6" s="26" t="str">
        <x:v>Separates stochastic/execution variability from epistemic uncertainty.</x:v>
      </x:c>
      <x:c r="H6" s="26" t="str">
        <x:v>Revises the source article's overbroad determinism claim.</x:v>
      </x:c>
    </x:row>
    <x:row r="7" ht="15" hidden="0" customHeight="1">
      <x:c r="A7" s="26" t="str">
        <x:v>BC06</x:v>
      </x:c>
      <x:c r="B7" s="26" t="str">
        <x:v>A RAG system repeats a false statement from a poisoned document.</x:v>
      </x:c>
      <x:c r="C7" s="26" t="str">
        <x:v>Boundary</x:v>
      </x:c>
      <x:c r="D7" s="26" t="str">
        <x:v>C02.4; C02.6; optionally C07.1/C07.3 if adversarial; CH03–CH04</x:v>
      </x:c>
      <x:c r="E7" s="26" t="str">
        <x:v>Do not code only C03.2 confabulation</x:v>
      </x:c>
      <x:c r="F7" s="26" t="str">
        <x:v>Illustrative rule application</x:v>
      </x:c>
      <x:c r="G7" s="26" t="str">
        <x:v>Distinguishes knowledge-source integrity, retrieval and model generation.</x:v>
      </x:c>
      <x:c r="H7" s="26" t="str">
        <x:v>PoisonedRAG and indirect prompt-injection literature.</x:v>
      </x:c>
    </x:row>
    <x:row r="8" ht="26.399999618530273" hidden="0" customHeight="1">
      <x:c r="A8" s="26" t="str">
        <x:v>BC07</x:v>
      </x:c>
      <x:c r="B8" s="26" t="str">
        <x:v>An agent is granted email access but takes no unauthorized action and no threat scenario is modeled.</x:v>
      </x:c>
      <x:c r="C8" s="26" t="str">
        <x:v>Negative</x:v>
      </x:c>
      <x:c r="D8" s="26" t="str">
        <x:v>C06.5 vulnerability/condition if permission is excessive; no C07 incident</x:v>
      </x:c>
      <x:c r="E8" s="26" t="str">
        <x:v>Do not infer adversarial misuse from capability alone</x:v>
      </x:c>
      <x:c r="F8" s="26" t="str">
        <x:v>Illustrative rule application</x:v>
      </x:c>
      <x:c r="G8" s="26" t="str">
        <x:v>Separates vulnerability/capability from attack/harm.</x:v>
      </x:c>
      <x:c r="H8" s="26" t="str">
        <x:v>OWASP excessive agency versus actual tool misuse.</x:v>
      </x:c>
    </x:row>
    <x:row r="9" ht="26.399999618530273" hidden="0" customHeight="1">
      <x:c r="A9" s="26" t="str">
        <x:v>BC08</x:v>
      </x:c>
      <x:c r="B9" s="26" t="str">
        <x:v>A provider holds ISO/IEC 42001 certification.</x:v>
      </x:c>
      <x:c r="C9" s="26" t="str">
        <x:v>Negative</x:v>
      </x:c>
      <x:c r="D9" s="26" t="str">
        <x:v>G07/G10/G12 and H-T06 evidence limited to AIMS scope</x:v>
      </x:c>
      <x:c r="E9" s="26" t="str">
        <x:v>No automatic F04 safety or AI Act conformity claim</x:v>
      </x:c>
      <x:c r="F9" s="26" t="str">
        <x:v>Illustrative rule application</x:v>
      </x:c>
      <x:c r="G9" s="26" t="str">
        <x:v>Separates management-system certification from product/system assurance and law.</x:v>
      </x:c>
      <x:c r="H9" s="26" t="str">
        <x:v>Gate E status rule.</x:v>
      </x:c>
    </x:row>
    <x:row r="10" ht="39.599998474121094" hidden="0" customHeight="1">
      <x:c r="A10" s="26" t="str">
        <x:v>BC09</x:v>
      </x:c>
      <x:c r="B10" s="26" t="str">
        <x:v>A law prohibits a use even though an organization estimates net social benefit.</x:v>
      </x:c>
      <x:c r="C10" s="26" t="str">
        <x:v>Boundary</x:v>
      </x:c>
      <x:c r="D10" s="26" t="str">
        <x:v>Normative/legal constraint; no C11 assignment without a stated institutional harm mechanism. Legal prohibition overrides organizational risk appetite.</x:v>
      </x:c>
      <x:c r="E10" s="26" t="str">
        <x:v>Do not trade a prohibition away through a benefit-risk score or infer a causal C11 source from prohibition alone.</x:v>
      </x:c>
      <x:c r="F10" s="26" t="str">
        <x:v>Internal rule-consistency check completed 2026-10-10</x:v>
      </x:c>
      <x:c r="G10" s="26" t="str">
        <x:v>The scenario states a legal boundary but no institutional mechanism that enables or amplifies harm. The normative effect is retained without a causal-class assignment.</x:v>
      </x:c>
      <x:c r="H10" s="26" t="str">
        <x:v>EU AI Act Article 5 framework.</x:v>
      </x:c>
    </x:row>
    <x:row r="11" ht="26.399999618530273" hidden="0" customHeight="1">
      <x:c r="A11" s="26" t="str">
        <x:v>BC10</x:v>
      </x:c>
      <x:c r="B11" s="26" t="str">
        <x:v>An adversarial image causes a camera classifier to fail in a physical safety function.</x:v>
      </x:c>
      <x:c r="C11" s="26" t="str">
        <x:v>Boundary</x:v>
      </x:c>
      <x:c r="D11" s="26" t="str">
        <x:v>C07.2 plus C03.1/C06.2 if supported; E01; F03/F05</x:v>
      </x:c>
      <x:c r="E11" s="26" t="str">
        <x:v>Do not treat security and safety as exclusive categories</x:v>
      </x:c>
      <x:c r="F11" s="26" t="str">
        <x:v>Illustrative rule application</x:v>
      </x:c>
      <x:c r="G11" s="26" t="str">
        <x:v>Links threat to shared failure/harm chain.</x:v>
      </x:c>
      <x:c r="H11" s="26" t="str">
        <x:v>Adversarial ML / physical attack research.</x:v>
      </x:c>
    </x:row>
    <x:row r="12" ht="15" hidden="0" customHeight="1">
      <x:c r="A12" s="26" t="str">
        <x:v>BC11</x:v>
      </x:c>
      <x:c r="B12" s="26" t="str">
        <x:v>One cloud server fails but redundant local service preserves all functions.</x:v>
      </x:c>
      <x:c r="C12" s="26" t="str">
        <x:v>Negative</x:v>
      </x:c>
      <x:c r="D12" s="26" t="str">
        <x:v>C06.3 event; effective controls; no E13/E14 harm</x:v>
      </x:c>
      <x:c r="E12" s="26" t="str">
        <x:v>Do not label systemic risk merely because cloud is involved</x:v>
      </x:c>
      <x:c r="F12" s="26" t="str">
        <x:v>Illustrative rule application</x:v>
      </x:c>
      <x:c r="G12" s="26" t="str">
        <x:v>Systemic code requires propagation/correlation and exposure.</x:v>
      </x:c>
      <x:c r="H12" s="26" t="str">
        <x:v>C12.6 inclusion rule.</x:v>
      </x:c>
    </x:row>
    <x:row r="13" ht="26.399999618530273" hidden="0" customHeight="1">
      <x:c r="A13" s="26" t="str">
        <x:v>BC12</x:v>
      </x:c>
      <x:c r="B13" s="26" t="str">
        <x:v>A model benchmark is excellent, but integrated tool calls can execute arbitrary code.</x:v>
      </x:c>
      <x:c r="C13" s="26" t="str">
        <x:v>Boundary</x:v>
      </x:c>
      <x:c r="D13" s="26" t="str">
        <x:v>C06.1/C06.5; C04.4; possibly C07.6; A03</x:v>
      </x:c>
      <x:c r="E13" s="26" t="str">
        <x:v>Do not infer system safety from A01 benchmark</x:v>
      </x:c>
      <x:c r="F13" s="26" t="str">
        <x:v>Illustrative rule application</x:v>
      </x:c>
      <x:c r="G13" s="26" t="str">
        <x:v>Preserves model/system boundary.</x:v>
      </x:c>
      <x:c r="H13" s="26" t="str">
        <x:v>AgentDojo, ToolEmu and OpenAI/Hugging Face incident.</x:v>
      </x:c>
    </x:row>
    <x:row r="14" ht="26.399999618530273" hidden="0" customHeight="1">
      <x:c r="A14" s="26" t="str">
        <x:v>BC13</x:v>
      </x:c>
      <x:c r="B14" s="26" t="str">
        <x:v>An AI-assisted attacker uses ordinary cloud techniques much faster than one human normally could.</x:v>
      </x:c>
      <x:c r="C14" s="26" t="str">
        <x:v>Boundary</x:v>
      </x:c>
      <x:c r="D14" s="26" t="str">
        <x:v>D-A07 plus D-A09/D-A11; D-I03; C07.7; C10.5</x:v>
      </x:c>
      <x:c r="E14" s="26" t="str">
        <x:v>Do not describe AI as sole intentional actor without evidence</x:v>
      </x:c>
      <x:c r="F14" s="26" t="str">
        <x:v>Illustrative rule application</x:v>
      </x:c>
      <x:c r="G14" s="26" t="str">
        <x:v>Separates human intent, AI capability uplift and scale.</x:v>
      </x:c>
      <x:c r="H14" s="26" t="str">
        <x:v>Sygnia incident I024.</x:v>
      </x:c>
    </x:row>
    <x:row r="15" ht="26.399999618530273" hidden="0" customHeight="1">
      <x:c r="A15" s="26" t="str">
        <x:v>BC14</x:v>
      </x:c>
      <x:c r="B15" s="26" t="str">
        <x:v>An autonomous evaluation agent escapes containment to obtain benchmark answers.</x:v>
      </x:c>
      <x:c r="C15" s="26" t="str">
        <x:v>Boundary</x:v>
      </x:c>
      <x:c r="D15" s="26" t="str">
        <x:v>C01.3/C01.4; C03.5; C06.5/C06.6; C07.6; C08.3; C09; C10; D-I04/undetermined by actor</x:v>
      </x:c>
      <x:c r="E15" s="26" t="str">
        <x:v>Do not collapse into generic 'rogue AI' or infer moral agency</x:v>
      </x:c>
      <x:c r="F15" s="26" t="str">
        <x:v>Illustrative rule application</x:v>
      </x:c>
      <x:c r="G15" s="26" t="str">
        <x:v>Requires multi-level chain and preserves human organizational contributions.</x:v>
      </x:c>
      <x:c r="H15" s="26" t="str">
        <x:v>OpenAI/Hugging Face incident I023.</x:v>
      </x:c>
    </x:row>
    <x:row r="16" ht="26.399999618530273" hidden="0" customHeight="1">
      <x:c r="A16" s="26" t="str">
        <x:v>BC15</x:v>
      </x:c>
      <x:c r="B16" s="26" t="str">
        <x:v>A model contains a potentially memorized record but is never queried, deployed or exposed.</x:v>
      </x:c>
      <x:c r="C16" s="26" t="str">
        <x:v>Negative</x:v>
      </x:c>
      <x:c r="D16" s="26" t="str">
        <x:v>C03.7 vulnerability; no realized E03 harm; exposure absent</x:v>
      </x:c>
      <x:c r="E16" s="26" t="str">
        <x:v>Do not count an incident without CH06 exposure/CH07 harm</x:v>
      </x:c>
      <x:c r="F16" s="26" t="str">
        <x:v>Illustrative rule application</x:v>
      </x:c>
      <x:c r="G16" s="26" t="str">
        <x:v>Separates propensity/vulnerability from incident and harm.</x:v>
      </x:c>
      <x:c r="H16" s="26" t="str">
        <x:v>Training-data extraction literature.</x:v>
      </x:c>
    </x:row>
    <x:row r="17" ht="26.399999618530273" hidden="0" customHeight="1">
      <x:c r="A17" s="26" t="str">
        <x:v>BC16</x:v>
      </x:c>
      <x:c r="B17" s="26" t="str">
        <x:v>A fairness intervention improves demographic parity but reduces sensitivity for a safety-critical subgroup.</x:v>
      </x:c>
      <x:c r="C17" s="26" t="str">
        <x:v>Boundary</x:v>
      </x:c>
      <x:c r="D17" s="26" t="str">
        <x:v>G03/G07 control with induced risk; F07/F01/F04 trade-off; E04/E01</x:v>
      </x:c>
      <x:c r="E17" s="26" t="str">
        <x:v>Do not report fairness control as uniformly beneficial</x:v>
      </x:c>
      <x:c r="F17" s="26" t="str">
        <x:v>Illustrative rule application</x:v>
      </x:c>
      <x:c r="G17" s="26" t="str">
        <x:v>Control-induced risks and non-commensurable constraints are explicit.</x:v>
      </x:c>
      <x:c r="H17" s="26" t="str">
        <x:v>Fairness metric incompatibility and safety trade-offs.</x:v>
      </x:c>
    </x:row>
    <x:row r="18" ht="26.399999618530273" hidden="0" customHeight="1">
      <x:c r="A18" s="26" t="str">
        <x:v>BC17</x:v>
      </x:c>
      <x:c r="B18" s="26" t="str">
        <x:v>A provider changes a foundation-model API's behavior without version notice.</x:v>
      </x:c>
      <x:c r="C18" s="26" t="str">
        <x:v>Boundary</x:v>
      </x:c>
      <x:c r="D18" s="26" t="str">
        <x:v>C09.4 primary; C08.4 downstream if change not tested; H05; B12</x:v>
      </x:c>
      <x:c r="E18" s="26" t="str">
        <x:v>Do not code only technological maturity or generic drift</x:v>
      </x:c>
      <x:c r="F18" s="26" t="str">
        <x:v>Illustrative rule application</x:v>
      </x:c>
      <x:c r="G18" s="26" t="str">
        <x:v>Places upstream change and downstream change management at distinct levels.</x:v>
      </x:c>
      <x:c r="H18" s="26" t="str">
        <x:v>Foundation-model value-chain risk.</x:v>
      </x:c>
    </x:row>
    <x:row r="19" ht="26.399999618530273" hidden="0" customHeight="1">
      <x:c r="A19" s="26" t="str">
        <x:v>BC18</x:v>
      </x:c>
      <x:c r="B19" s="26" t="str">
        <x:v>A public authority uses face recognition with high accuracy to identify a peaceful protester.</x:v>
      </x:c>
      <x:c r="C19" s="26" t="str">
        <x:v>Boundary</x:v>
      </x:c>
      <x:c r="D19" s="26" t="str">
        <x:v>C11.4; C12.2; E03/E05/E10; accuracy does not remove rights risk</x:v>
      </x:c>
      <x:c r="E19" s="26" t="str">
        <x:v>Do not treat high performance as legal/social acceptability</x:v>
      </x:c>
      <x:c r="F19" s="26" t="str">
        <x:v>Illustrative rule application</x:v>
      </x:c>
      <x:c r="G19" s="26" t="str">
        <x:v>Separates technical validity from lawful purpose/proportionality.</x:v>
      </x:c>
      <x:c r="H19" s="26" t="str">
        <x:v>Glukhin v. Russia.</x:v>
      </x:c>
    </x:row>
    <x:row r="20" ht="26.399999618530273" hidden="0" customHeight="1">
      <x:c r="A20" s="26" t="str">
        <x:v>BC19</x:v>
      </x:c>
      <x:c r="B20" s="26" t="str">
        <x:v>A proposed frontier-control-loss scenario has theoretical support but no field incident.</x:v>
      </x:c>
      <x:c r="C20" s="26" t="str">
        <x:v>Boundary</x:v>
      </x:c>
      <x:c r="D20" s="26" t="str">
        <x:v>Relevant C01/C03/C06/C08/C12 classes plus H-T05/H-T07/H-T08 and high uncertainty</x:v>
      </x:c>
      <x:c r="E20" s="26" t="str">
        <x:v>Do not present it as observed capability or incident frequency</x:v>
      </x:c>
      <x:c r="F20" s="26" t="str">
        <x:v>Illustrative rule application</x:v>
      </x:c>
      <x:c r="G20" s="26" t="str">
        <x:v>Evidence tier prevents alarmism and premature dismissal.</x:v>
      </x:c>
      <x:c r="H20" s="26" t="str">
        <x:v>International AI Safety Reports.</x:v>
      </x:c>
    </x:row>
    <x:row r="21" ht="26.399999618530273" hidden="0" customHeight="1">
      <x:c r="A21" s="26" t="str">
        <x:v>BC20</x:v>
      </x:c>
      <x:c r="B21" s="26" t="str">
        <x:v>A framework lists 'privacy' as a risk but provides no causal mechanism.</x:v>
      </x:c>
      <x:c r="C21" s="26" t="str">
        <x:v>Boundary</x:v>
      </x:c>
      <x:c r="D21" s="26" t="str">
        <x:v>E03/F06; source pending or mapped to specific data/security mechanism after analysis</x:v>
      </x:c>
      <x:c r="E21" s="26" t="str">
        <x:v>Do not force privacy into C02 or C07 without evidence</x:v>
      </x:c>
      <x:c r="F21" s="26" t="str">
        <x:v>Illustrative rule application</x:v>
      </x:c>
      <x:c r="G21" s="26" t="str">
        <x:v>Crosswalk preserves semantic loss and open mapping question.</x:v>
      </x:c>
      <x:c r="H21" s="26" t="str">
        <x:v>Original taxonomy and NIST GAI profile.</x:v>
      </x:c>
    </x:row>
  </x:sheetData>
  <x:conditionalFormatting sqref="F2:F21">
    <x:cfRule type="expression" dxfId="2" priority="1">
      <x:formula>$F2="Pass"</x:formula>
    </x:cfRule>
    <x:cfRule type="expression" dxfId="3" priority="2">
      <x:formula>$F2="Fail"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45f42b853e34929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0" hidden="0" customWidth="1"/>
    <x:col min="3" max="3" width="65" hidden="0" customWidth="1"/>
    <x:col min="4" max="4" width="16" hidden="0" customWidth="1"/>
    <x:col min="5" max="5" width="28" hidden="0" customWidth="1"/>
    <x:col min="6" max="6" width="75" hidden="0" customWidth="1"/>
  </x:cols>
  <x:sheetData>
    <x:row r="1">
      <x:c r="A1" s="19" t="str">
        <x:v>Facet_ID</x:v>
      </x:c>
      <x:c r="B1" s="19" t="str">
        <x:v>Facet_Label</x:v>
      </x:c>
      <x:c r="C1" s="19" t="str">
        <x:v>Definition</x:v>
      </x:c>
      <x:c r="D1" s="19" t="str">
        <x:v>Category_Count</x:v>
      </x:c>
      <x:c r="E1" s="19" t="str">
        <x:v>Role</x:v>
      </x:c>
      <x:c r="F1" s="19" t="str">
        <x:v>Mandatory_in_Incident_Coding</x:v>
      </x:c>
    </x:row>
    <x:row r="2" ht="15" hidden="0" customHeight="1">
      <x:c r="A2" s="26" t="str">
        <x:v>CH</x:v>
      </x:c>
      <x:c r="B2" s="26" t="str">
        <x:v>Causal backbone</x:v>
      </x:c>
      <x:c r="C2" s="26" t="str">
        <x:v>Ordered causal-chain positions from source to monitoring/incident response.</x:v>
      </x:c>
      <x:c r="D2" s="81" t="n">
        <x:f>COUNTIF(Complete_Codebook!$C$2:$C$222,"CH")</x:f>
        <x:v>12</x:v>
      </x:c>
      <x:c r="E2" s="26" t="str">
        <x:v>Facet root</x:v>
      </x:c>
      <x:c r="F2" s="26" t="str">
        <x:v>Causal backbone and at least one code from A, B, C, D, E, G and H; F as relevant.</x:v>
      </x:c>
    </x:row>
    <x:row r="3" ht="15" hidden="0" customHeight="1">
      <x:c r="A3" s="26" t="str">
        <x:v>A</x:v>
      </x:c>
      <x:c r="B3" s="26" t="str">
        <x:v>System and effect level</x:v>
      </x:c>
      <x:c r="C3" s="26" t="str">
        <x:v>Level at which source, control, exposure or harm is located.</x:v>
      </x:c>
      <x:c r="D3" s="81" t="n">
        <x:f>COUNTIF(Complete_Codebook!$C$2:$C$222,"A")</x:f>
        <x:v>9</x:v>
      </x:c>
      <x:c r="E3" s="26" t="str">
        <x:v>Facet root</x:v>
      </x:c>
      <x:c r="F3" s="26" t="str">
        <x:v>Causal backbone and at least one code from A, B, C, D, E, G and H; F as relevant.</x:v>
      </x:c>
    </x:row>
    <x:row r="4" ht="15" hidden="0" customHeight="1">
      <x:c r="A4" s="26" t="str">
        <x:v>B</x:v>
      </x:c>
      <x:c r="B4" s="26" t="str">
        <x:v>Lifecycle phase</x:v>
      </x:c>
      <x:c r="C4" s="26" t="str">
        <x:v>Phase in which risk is introduced, activated, controlled or observed.</x:v>
      </x:c>
      <x:c r="D4" s="81" t="n">
        <x:f>COUNTIF(Complete_Codebook!$C$2:$C$222,"B")</x:f>
        <x:v>14</x:v>
      </x:c>
      <x:c r="E4" s="26" t="str">
        <x:v>Facet root</x:v>
      </x:c>
      <x:c r="F4" s="26" t="str">
        <x:v>Causal backbone and at least one code from A, B, C, D, E, G and H; F as relevant.</x:v>
      </x:c>
    </x:row>
    <x:row r="5" ht="15" hidden="0" customHeight="1">
      <x:c r="A5" s="26" t="str">
        <x:v>C</x:v>
      </x:c>
      <x:c r="B5" s="26" t="str">
        <x:v>Causal source class</x:v>
      </x:c>
      <x:c r="C5" s="26" t="str">
        <x:v>Mechanistic source or condition contributing to the harmful chain.</x:v>
      </x:c>
      <x:c r="D5" s="81" t="n">
        <x:f>COUNTIF(Complete_Codebook!$F$2:$F$222,"Parent causal source class")+COUNTIF(Complete_Codebook!$F$2:$F$222,"Leaf causal source/condition")</x:f>
        <x:v>86</x:v>
      </x:c>
      <x:c r="E5" s="26" t="str">
        <x:v>Facet root</x:v>
      </x:c>
      <x:c r="F5" s="26" t="str">
        <x:v>Causal backbone and at least one code from A, B, C, D, E, G and H; F as relevant.</x:v>
      </x:c>
    </x:row>
    <x:row r="6" ht="15" hidden="0" customHeight="1">
      <x:c r="A6" s="26" t="str">
        <x:v>D</x:v>
      </x:c>
      <x:c r="B6" s="26" t="str">
        <x:v>Actor, intent and timing</x:v>
      </x:c>
      <x:c r="C6" s="26" t="str">
        <x:v>Actor role, intentionality and temporal origin/activation.</x:v>
      </x:c>
      <x:c r="D6" s="81" t="n">
        <x:f>SUM(D7:D9)</x:f>
        <x:v>20</x:v>
      </x:c>
      <x:c r="E6" s="26" t="str">
        <x:v>Facet root</x:v>
      </x:c>
      <x:c r="F6" s="26" t="str">
        <x:v>Causal backbone and at least one code from A, B, C, D, E, G and H; F as relevant.</x:v>
      </x:c>
    </x:row>
    <x:row r="7" ht="15" hidden="0" customHeight="1">
      <x:c r="A7" s="26" t="str">
        <x:v>D-A</x:v>
      </x:c>
      <x:c r="B7" s="26" t="str">
        <x:v>Actor role</x:v>
      </x:c>
      <x:c r="C7" s="26" t="str">
        <x:v>Human, organizational, AI or environmental contributing actor.</x:v>
      </x:c>
      <x:c r="D7" s="81" t="n">
        <x:f>COUNTIF(Complete_Codebook!$C$2:$C$222,"D-A")</x:f>
        <x:v>11</x:v>
      </x:c>
      <x:c r="E7" s="26" t="str">
        <x:v>Subfacet root</x:v>
      </x:c>
      <x:c r="F7" s="26" t="str">
        <x:v>Causal backbone and at least one code from A, B, C, D, E, G and H; F as relevant.</x:v>
      </x:c>
    </x:row>
    <x:row r="8" ht="15" hidden="0" customHeight="1">
      <x:c r="A8" s="26" t="str">
        <x:v>D-I</x:v>
      </x:c>
      <x:c r="B8" s="26" t="str">
        <x:v>Intentionality</x:v>
      </x:c>
      <x:c r="C8" s="26" t="str">
        <x:v>Intent, negligence, structural emergence or uncertainty.</x:v>
      </x:c>
      <x:c r="D8" s="81" t="n">
        <x:f>COUNTIF(Complete_Codebook!$C$2:$C$222,"D-I")</x:f>
        <x:v>5</x:v>
      </x:c>
      <x:c r="E8" s="26" t="str">
        <x:v>Subfacet root</x:v>
      </x:c>
      <x:c r="F8" s="26" t="str">
        <x:v>Causal backbone and at least one code from A, B, C, D, E, G and H; F as relevant.</x:v>
      </x:c>
    </x:row>
    <x:row r="9" ht="15" hidden="0" customHeight="1">
      <x:c r="A9" s="26" t="str">
        <x:v>D-T</x:v>
      </x:c>
      <x:c r="B9" s="26" t="str">
        <x:v>Timing</x:v>
      </x:c>
      <x:c r="C9" s="26" t="str">
        <x:v>Pre-deployment, runtime, post-deployment or cross-version timing.</x:v>
      </x:c>
      <x:c r="D9" s="81" t="n">
        <x:f>COUNTIF(Complete_Codebook!$C$2:$C$222,"D-T")</x:f>
        <x:v>4</x:v>
      </x:c>
      <x:c r="E9" s="26" t="str">
        <x:v>Subfacet root</x:v>
      </x:c>
      <x:c r="F9" s="26" t="str">
        <x:v>Causal backbone and at least one code from A, B, C, D, E, G and H; F as relevant.</x:v>
      </x:c>
    </x:row>
    <x:row r="10" ht="15" hidden="0" customHeight="1">
      <x:c r="A10" s="26" t="str">
        <x:v>E</x:v>
      </x:c>
      <x:c r="B10" s="26" t="str">
        <x:v>Harm domain</x:v>
      </x:c>
      <x:c r="C10" s="26" t="str">
        <x:v>Protected interest or adverse effect.</x:v>
      </x:c>
      <x:c r="D10" s="81" t="n">
        <x:f>COUNTIF(Complete_Codebook!$C$2:$C$222,"E")</x:f>
        <x:v>14</x:v>
      </x:c>
      <x:c r="E10" s="26" t="str">
        <x:v>Facet root</x:v>
      </x:c>
      <x:c r="F10" s="26" t="str">
        <x:v>Causal backbone and at least one code from A, B, C, D, E, G and H; F as relevant.</x:v>
      </x:c>
    </x:row>
    <x:row r="11" ht="15" hidden="0" customHeight="1">
      <x:c r="A11" s="26" t="str">
        <x:v>F</x:v>
      </x:c>
      <x:c r="B11" s="26" t="str">
        <x:v>Trustworthiness and assurance property</x:v>
      </x:c>
      <x:c r="C11" s="26" t="str">
        <x:v>Desired property or assurance claim.</x:v>
      </x:c>
      <x:c r="D11" s="81" t="n">
        <x:f>COUNTIF(Complete_Codebook!$C$2:$C$222,"F")</x:f>
        <x:v>16</x:v>
      </x:c>
      <x:c r="E11" s="26" t="str">
        <x:v>Facet root</x:v>
      </x:c>
      <x:c r="F11" s="26" t="str">
        <x:v>Causal backbone and at least one code from A, B, C, D, E, G and H; F as relevant.</x:v>
      </x:c>
    </x:row>
    <x:row r="12" ht="15" hidden="0" customHeight="1">
      <x:c r="A12" s="26" t="str">
        <x:v>G</x:v>
      </x:c>
      <x:c r="B12" s="26" t="str">
        <x:v>Control and evidence</x:v>
      </x:c>
      <x:c r="C12" s="26" t="str">
        <x:v>Risk-control class and required evidence.</x:v>
      </x:c>
      <x:c r="D12" s="81" t="n">
        <x:f>COUNTIF(Complete_Codebook!$F$2:$F$222,"Control class")+D13</x:f>
        <x:v>19</x:v>
      </x:c>
      <x:c r="E12" s="26" t="str">
        <x:v>Facet root</x:v>
      </x:c>
      <x:c r="F12" s="26" t="str">
        <x:v>Causal backbone and at least one code from A, B, C, D, E, G and H; F as relevant.</x:v>
      </x:c>
    </x:row>
    <x:row r="13" ht="15" hidden="0" customHeight="1">
      <x:c r="A13" s="26" t="str">
        <x:v>G-F</x:v>
      </x:c>
      <x:c r="B13" s="26" t="str">
        <x:v>Control function</x:v>
      </x:c>
      <x:c r="C13" s="26" t="str">
        <x:v>Preventive, detective, corrective or compensating function.</x:v>
      </x:c>
      <x:c r="D13" s="81" t="n">
        <x:f>COUNTIF(Complete_Codebook!$C$2:$C$222,"G-F")</x:f>
        <x:v>4</x:v>
      </x:c>
      <x:c r="E13" s="26" t="str">
        <x:v>Subfacet root</x:v>
      </x:c>
      <x:c r="F13" s="26" t="str">
        <x:v>Causal backbone and at least one code from A, B, C, D, E, G and H; F as relevant.</x:v>
      </x:c>
    </x:row>
    <x:row r="14" ht="15" hidden="0" customHeight="1">
      <x:c r="A14" s="26" t="str">
        <x:v>H</x:v>
      </x:c>
      <x:c r="B14" s="26" t="str">
        <x:v>Evidence, uncertainty and version</x:v>
      </x:c>
      <x:c r="C14" s="26" t="str">
        <x:v>Evidence quality, uncertainty, integrity, access and version.</x:v>
      </x:c>
      <x:c r="D14" s="81" t="n">
        <x:f>COUNTIF(Complete_Codebook!$F$2:$F$222,"Evidence/uncertainty facet")+D15</x:f>
        <x:v>16</x:v>
      </x:c>
      <x:c r="E14" s="26" t="str">
        <x:v>Facet root</x:v>
      </x:c>
      <x:c r="F14" s="26" t="str">
        <x:v>Causal backbone and at least one code from A, B, C, D, E, G and H; F as relevant.</x:v>
      </x:c>
    </x:row>
    <x:row r="15" ht="15" hidden="0" customHeight="1">
      <x:c r="A15" s="26" t="str">
        <x:v>H-T</x:v>
      </x:c>
      <x:c r="B15" s="26" t="str">
        <x:v>Evidence tier</x:v>
      </x:c>
      <x:c r="C15" s="26" t="str">
        <x:v>Observed, experimental, synthesized, theoretical or prospective evidence.</x:v>
      </x:c>
      <x:c r="D15" s="81" t="n">
        <x:f>COUNTIF(Complete_Codebook!$C$2:$C$222,"H-T")</x:f>
        <x:v>8</x:v>
      </x:c>
      <x:c r="E15" s="26" t="str">
        <x:v>Subfacet root</x:v>
      </x:c>
      <x:c r="F15" s="26" t="str">
        <x:v>Causal backbone and at least one code from A, B, C, D, E, G and H; F as relevant.</x:v>
      </x:c>
    </x:row>
  </x:sheetData>
  <x:pageMargins left="0.7" right="0.7" top="0.75" bottom="0.75" header="0.3" footer="0.3"/>
  <x:tableParts count="1">
    <x:tablePart xmlns:r="http://schemas.openxmlformats.org/officeDocument/2006/relationships" r:id="R45451c629f7c4f25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115" hidden="0" customWidth="1"/>
  </x:cols>
  <x:sheetData>
    <x:row r="1">
      <x:c r="A1" s="19" t="str">
        <x:v>Item</x:v>
      </x:c>
      <x:c r="B1" s="19" t="str">
        <x:v>Value</x:v>
      </x:c>
    </x:row>
    <x:row r="2" ht="15" hidden="0" customHeight="1">
      <x:c r="A2" s="26" t="str">
        <x:v>Name</x:v>
      </x:c>
      <x:c r="B2" s="26" t="str">
        <x:v>Faceted Causal AI Risk and Assurance framework and lightweight ontology (FCAIR-O) v1.2.1</x:v>
      </x:c>
    </x:row>
    <x:row r="3">
      <x:c r="A3" s="24" t="str">
        <x:v>Material cutoff</x:v>
      </x:c>
      <x:c r="B3" s="24" t="str">
        <x:v>2026-07-25 23:59 CEST</x:v>
      </x:c>
    </x:row>
    <x:row r="4">
      <x:c r="A4" s="24" t="str">
        <x:v>Epistemic status</x:v>
      </x:c>
      <x:c r="B4" s="24" t="str">
        <x:v>Academic conceptual construct and logical successor to Steimers and Schneider (2022); no empirical validation, inter-rater study, or performance test is claimed.</x:v>
      </x:c>
    </x:row>
    <x:row r="5" ht="26.399999618530273" hidden="0" customHeight="1">
      <x:c r="A5" s="26" t="str">
        <x:v>Representation</x:v>
      </x:c>
      <x:c r="B5" s="26" t="str">
        <x:v>Faceted causal framework with a controlled concept scheme, causal/assurance backbone and explicit relation profile. Imported terms retain a primary role or an explicit composite source-term role, with secondary roles and associated C classes recorded separately.</x:v>
      </x:c>
    </x:row>
    <x:row r="6">
      <x:c r="A6" s="24" t="str">
        <x:v>Derivation</x:v>
      </x:c>
      <x:c r="B6" s="24" t="str">
        <x:v>Critical integrative synthesis, best-fit framework synthesis, inductive conceptual supplementation, framework crosswalk, law/standards analysis, and illustrative case reconstruction.</x:v>
      </x:c>
    </x:row>
    <x:row r="7">
      <x:c r="A7" s="24" t="str">
        <x:v>Case use</x:v>
      </x:c>
      <x:c r="B7" s="24" t="str">
        <x:v>24 purposively selected cases illustrate the representation of heterogeneous causal narratives; they are not an incidence sample, holdout set, or validation corpus.</x:v>
      </x:c>
    </x:row>
    <x:row r="8">
      <x:c r="A8" s="24" t="str">
        <x:v>Causal threshold</x:v>
      </x:c>
      <x:c r="B8" s="24" t="str">
        <x:v>Use a C code only where a plausible mechanism is stated; otherwise retain factor, condition, indicator, harm, property, legal, or H uncertainty tags.</x:v>
      </x:c>
    </x:row>
    <x:row r="9">
      <x:c r="A9" s="24" t="str">
        <x:v>Law rule</x:v>
      </x:c>
      <x:c r="B9" s="24" t="str">
        <x:v>Protected interests, prohibitions, mandatory controls, evidence duties, remedies and institutional conditions are separated from technical sources.</x:v>
      </x:c>
    </x:row>
    <x:row r="10">
      <x:c r="A10" s="24" t="str">
        <x:v>Standards rule</x:v>
      </x:c>
      <x:c r="B10" s="24" t="str">
        <x:v>International standard, draft, EN/harmonised status and certification are distinct; inaccessible paid text is not represented as read.</x:v>
      </x:c>
    </x:row>
    <x:row r="11">
      <x:c r="A11" s="24" t="str">
        <x:v>Revision rule</x:v>
      </x:c>
      <x:c r="B11" s="24" t="str">
        <x:v>Stable IDs are retained; substantive conceptual changes require semantic versioning, migration notes and preservation of non-mapping.</x:v>
      </x:c>
    </x:row>
    <x:row r="12" ht="26.399999618530273" hidden="0" customHeight="1">
      <x:c r="A12" s="26" t="str">
        <x:v>Index count convention</x:v>
      </x:c>
      <x:c r="B12" s="26" t="str">
        <x:v>Category_Count includes all descendant content categories, including causal parent classes, but excludes facet/subfacet roots. Parent and subfacet index rows overlap and must not be added to obtain a scheme total.</x:v>
      </x:c>
    </x:row>
    <x:row r="13" ht="15" hidden="0" customHeight="1">
      <x:c r="A13" s="26" t="str">
        <x:v>Release date</x:v>
      </x:c>
      <x:c r="B13" s="26" t="str">
        <x:v>2026-10-10</x:v>
      </x:c>
    </x:row>
    <x:row r="14" ht="26.399999618530273" hidden="0" customHeight="1">
      <x:c r="A14" s="26" t="str">
        <x:v>Canonical case annotations</x:v>
      </x:c>
      <x:c r="B14" s="26" t="str">
        <x:v>OR5_FCAIRO_Incident_Corpus_v1.2.1.xlsx :: Incidents. Existing causal annotations were transferred from the supplied OR2 v1.2 mapping without changing the coding. The Incident_Mappings sheet is a derived view.</x:v>
      </x:c>
    </x:row>
  </x:sheetData>
  <x:pageMargins left="0.7" right="0.7" top="0.75" bottom="0.75" header="0.3" footer="0.3"/>
  <x:tableParts count="1">
    <x:tablePart xmlns:r="http://schemas.openxmlformats.org/officeDocument/2006/relationships" r:id="Rd88b58fdf29c43c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25" hidden="0" customWidth="1"/>
    <x:col min="4" max="4" width="25" hidden="0" customWidth="1"/>
    <x:col min="5" max="5" width="75" hidden="0" customWidth="1"/>
  </x:cols>
  <x:sheetData>
    <x:row r="1">
      <x:c r="A1" s="56" t="str">
        <x:v>Relation_ID</x:v>
      </x:c>
      <x:c r="B1" s="56" t="str">
        <x:v>Preferred_Label</x:v>
      </x:c>
      <x:c r="C1" s="56" t="str">
        <x:v>Domain</x:v>
      </x:c>
      <x:c r="D1" s="56" t="str">
        <x:v>Range</x:v>
      </x:c>
      <x:c r="E1" s="56" t="str">
        <x:v>Operational meaning</x:v>
      </x:c>
    </x:row>
    <x:row r="2">
      <x:c r="A2" s="24" t="str">
        <x:v>R01</x:v>
      </x:c>
      <x:c r="B2" s="24" t="str">
        <x:v>contributesTo</x:v>
      </x:c>
      <x:c r="C2" s="24" t="str">
        <x:v>RiskSource</x:v>
      </x:c>
      <x:c r="D2" s="24" t="str">
        <x:v>LatentCondition</x:v>
      </x:c>
      <x:c r="E2" s="24" t="str">
        <x:v>Non-exclusive mechanistic contribution; does not imply sole or sufficient cause.</x:v>
      </x:c>
    </x:row>
    <x:row r="3">
      <x:c r="A3" s="24" t="str">
        <x:v>R02</x:v>
      </x:c>
      <x:c r="B3" s="24" t="str">
        <x:v>enables</x:v>
      </x:c>
      <x:c r="C3" s="24" t="str">
        <x:v>LatentCondition</x:v>
      </x:c>
      <x:c r="D3" s="24" t="str">
        <x:v>Trigger</x:v>
      </x:c>
      <x:c r="E3" s="24" t="str">
        <x:v>A condition makes activation or failure possible.</x:v>
      </x:c>
    </x:row>
    <x:row r="4">
      <x:c r="A4" s="24" t="str">
        <x:v>R03</x:v>
      </x:c>
      <x:c r="B4" s="24" t="str">
        <x:v>activates</x:v>
      </x:c>
      <x:c r="C4" s="24" t="str">
        <x:v>Trigger</x:v>
      </x:c>
      <x:c r="D4" s="24" t="str">
        <x:v>FailureMode</x:v>
      </x:c>
      <x:c r="E4" s="24" t="str">
        <x:v>A trigger or threat activates a failure mode.</x:v>
      </x:c>
    </x:row>
    <x:row r="5">
      <x:c r="A5" s="24" t="str">
        <x:v>R04</x:v>
      </x:c>
      <x:c r="B5" s="24" t="str">
        <x:v>resultsIn</x:v>
      </x:c>
      <x:c r="C5" s="24" t="str">
        <x:v>FailureMode</x:v>
      </x:c>
      <x:c r="D5" s="24" t="str">
        <x:v>HazardousEvent</x:v>
      </x:c>
      <x:c r="E5" s="24" t="str">
        <x:v>A failure mode produces or contributes to a hazardous event.</x:v>
      </x:c>
    </x:row>
    <x:row r="6">
      <x:c r="A6" s="24" t="str">
        <x:v>R05</x:v>
      </x:c>
      <x:c r="B6" s="24" t="str">
        <x:v>createsExposureTo</x:v>
      </x:c>
      <x:c r="C6" s="24" t="str">
        <x:v>HazardousEvent</x:v>
      </x:c>
      <x:c r="D6" s="24" t="str">
        <x:v>Exposure</x:v>
      </x:c>
      <x:c r="E6" s="24" t="str">
        <x:v>A hazardous event creates an exposure relationship.</x:v>
      </x:c>
    </x:row>
    <x:row r="7">
      <x:c r="A7" s="24" t="str">
        <x:v>R06</x:v>
      </x:c>
      <x:c r="B7" s="24" t="str">
        <x:v>causesOrContributesToHarm</x:v>
      </x:c>
      <x:c r="C7" s="24" t="str">
        <x:v>Exposure</x:v>
      </x:c>
      <x:c r="D7" s="24" t="str">
        <x:v>Harm</x:v>
      </x:c>
      <x:c r="E7" s="24" t="str">
        <x:v>Exposure causes or contributes to harm without implying mono-causality.</x:v>
      </x:c>
    </x:row>
    <x:row r="8">
      <x:c r="A8" s="24" t="str">
        <x:v>R07</x:v>
      </x:c>
      <x:c r="B8" s="24" t="str">
        <x:v>amplifies</x:v>
      </x:c>
      <x:c r="C8" s="24" t="str">
        <x:v>Propagation</x:v>
      </x:c>
      <x:c r="D8" s="24" t="str">
        <x:v>Harm</x:v>
      </x:c>
      <x:c r="E8" s="24" t="str">
        <x:v>A propagation mechanism increases reach, severity, duration, or correlation.</x:v>
      </x:c>
    </x:row>
    <x:row r="9">
      <x:c r="A9" s="24" t="str">
        <x:v>R08</x:v>
      </x:c>
      <x:c r="B9" s="24" t="str">
        <x:v>propagatesThrough</x:v>
      </x:c>
      <x:c r="C9" s="24" t="str">
        <x:v>Propagation</x:v>
      </x:c>
      <x:c r="D9" s="24" t="str">
        <x:v>SystemLevel</x:v>
      </x:c>
      <x:c r="E9" s="24" t="str">
        <x:v>Effects spread through a level, dependency, or infrastructure.</x:v>
      </x:c>
    </x:row>
    <x:row r="10">
      <x:c r="A10" s="24" t="str">
        <x:v>R09</x:v>
      </x:c>
      <x:c r="B10" s="24" t="str">
        <x:v>mitigatedBy</x:v>
      </x:c>
      <x:c r="C10" s="24" t="str">
        <x:v>RiskSource</x:v>
      </x:c>
      <x:c r="D10" s="24" t="str">
        <x:v>Control</x:v>
      </x:c>
      <x:c r="E10" s="24" t="str">
        <x:v>A control is intended to modify a source or condition.</x:v>
      </x:c>
    </x:row>
    <x:row r="11">
      <x:c r="A11" s="24" t="str">
        <x:v>R10</x:v>
      </x:c>
      <x:c r="B11" s="24" t="str">
        <x:v>supportedBy</x:v>
      </x:c>
      <x:c r="C11" s="24" t="str">
        <x:v>Control</x:v>
      </x:c>
      <x:c r="D11" s="24" t="str">
        <x:v>Evidence</x:v>
      </x:c>
      <x:c r="E11" s="24" t="str">
        <x:v>A control claim is supported or challenged by evidence.</x:v>
      </x:c>
    </x:row>
    <x:row r="12">
      <x:c r="A12" s="24" t="str">
        <x:v>R11</x:v>
      </x:c>
      <x:c r="B12" s="24" t="str">
        <x:v>leavesResidualRisk</x:v>
      </x:c>
      <x:c r="C12" s="24" t="str">
        <x:v>Control</x:v>
      </x:c>
      <x:c r="D12" s="24" t="str">
        <x:v>ResidualRisk</x:v>
      </x:c>
      <x:c r="E12" s="24" t="str">
        <x:v>Risk remains after controls and assurance review.</x:v>
      </x:c>
    </x:row>
    <x:row r="13">
      <x:c r="A13" s="24" t="str">
        <x:v>R12</x:v>
      </x:c>
      <x:c r="B13" s="24" t="str">
        <x:v>monitoredBy</x:v>
      </x:c>
      <x:c r="C13" s="24" t="str">
        <x:v>ResidualRisk</x:v>
      </x:c>
      <x:c r="D13" s="24" t="str">
        <x:v>MonitoringActivity</x:v>
      </x:c>
      <x:c r="E13" s="24" t="str">
        <x:v>Residual risk is subject to operational monitoring or incident response.</x:v>
      </x:c>
    </x:row>
    <x:row r="14">
      <x:c r="A14" s="24" t="str">
        <x:v>R13</x:v>
      </x:c>
      <x:c r="B14" s="24" t="str">
        <x:v>defeatsControl</x:v>
      </x:c>
      <x:c r="C14" s="24" t="str">
        <x:v>RiskSource</x:v>
      </x:c>
      <x:c r="D14" s="24" t="str">
        <x:v>Control</x:v>
      </x:c>
      <x:c r="E14" s="24" t="str">
        <x:v>A source, threat, or condition undermines a control.</x:v>
      </x:c>
    </x:row>
    <x:row r="15">
      <x:c r="A15" s="24" t="str">
        <x:v>R14</x:v>
      </x:c>
      <x:c r="B15" s="24" t="str">
        <x:v>sharesCommonCauseWith</x:v>
      </x:c>
      <x:c r="C15" s="24" t="str">
        <x:v>RiskSource</x:v>
      </x:c>
      <x:c r="D15" s="24" t="str">
        <x:v>RiskSource</x:v>
      </x:c>
      <x:c r="E15" s="24" t="str">
        <x:v>Two sources or failures share a common cause or dependency.</x:v>
      </x:c>
    </x:row>
    <x:row r="16">
      <x:c r="A16" s="24" t="str">
        <x:v>R15</x:v>
      </x:c>
      <x:c r="B16" s="24" t="str">
        <x:v>createsFeedbackWith</x:v>
      </x:c>
      <x:c r="C16" s="24" t="str">
        <x:v>RiskSource</x:v>
      </x:c>
      <x:c r="D16" s="24" t="str">
        <x:v>RiskSource</x:v>
      </x:c>
      <x:c r="E16" s="24" t="str">
        <x:v>Two conditions or processes form a reciprocal or endogenous feedback relation.</x:v>
      </x:c>
    </x:row>
  </x:sheetData>
  <x:pageMargins left="0.7" right="0.7" top="0.75" bottom="0.75" header="0.3" footer="0.3"/>
  <x:tableParts count="1">
    <x:tablePart xmlns:r="http://schemas.openxmlformats.org/officeDocument/2006/relationships" r:id="R539f6e8452cd402a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0" hidden="0" customWidth="1"/>
  </x:cols>
  <x:sheetData>
    <x:row r="1">
      <x:c r="A1" s="58" t="str">
        <x:v>CQ_ID</x:v>
      </x:c>
      <x:c r="B1" s="58" t="str">
        <x:v>Competency question</x:v>
      </x:c>
    </x:row>
    <x:row r="2">
      <x:c r="A2" s="24" t="str">
        <x:v>CQ01</x:v>
      </x:c>
      <x:c r="B2" s="24" t="str">
        <x:v>Which causal source or contributing condition is asserted, and what mechanism supports the assertion?</x:v>
      </x:c>
    </x:row>
    <x:row r="3">
      <x:c r="A3" s="24" t="str">
        <x:v>CQ02</x:v>
      </x:c>
      <x:c r="B3" s="24" t="str">
        <x:v>At which system/effect level and lifecycle phase was the source introduced, activated, detected, or controlled?</x:v>
      </x:c>
    </x:row>
    <x:row r="4">
      <x:c r="A4" s="24" t="str">
        <x:v>CQ03</x:v>
      </x:c>
      <x:c r="B4" s="24" t="str">
        <x:v>Which latent condition or vulnerability enabled the trigger to produce a failure mode?</x:v>
      </x:c>
    </x:row>
    <x:row r="5">
      <x:c r="A5" s="24" t="str">
        <x:v>CQ04</x:v>
      </x:c>
      <x:c r="B5" s="24" t="str">
        <x:v>Which actor roles contributed, and what intent, negligence, or structural mechanism is supported by evidence?</x:v>
      </x:c>
    </x:row>
    <x:row r="6">
      <x:c r="A6" s="24" t="str">
        <x:v>CQ05</x:v>
      </x:c>
      <x:c r="B6" s="24" t="str">
        <x:v>What hazardous event, exposure relationship, and harm domain are represented?</x:v>
      </x:c>
    </x:row>
    <x:row r="7">
      <x:c r="A7" s="24" t="str">
        <x:v>CQ06</x:v>
      </x:c>
      <x:c r="B7" s="24" t="str">
        <x:v>How did the effect propagate, amplify, correlate, or feed back across systems or organizations?</x:v>
      </x:c>
    </x:row>
    <x:row r="8">
      <x:c r="A8" s="24" t="str">
        <x:v>CQ07</x:v>
      </x:c>
      <x:c r="B8" s="24" t="str">
        <x:v>Which controls address the source, vulnerability, trigger, exposure, consequence, or uncertainty?</x:v>
      </x:c>
    </x:row>
    <x:row r="9">
      <x:c r="A9" s="24" t="str">
        <x:v>CQ08</x:v>
      </x:c>
      <x:c r="B9" s="24" t="str">
        <x:v>Who owns each control, at what lifecycle phase, and with what competence and authority?</x:v>
      </x:c>
    </x:row>
    <x:row r="10">
      <x:c r="A10" s="24" t="str">
        <x:v>CQ09</x:v>
      </x:c>
      <x:c r="B10" s="24" t="str">
        <x:v>What acceptance criterion, evidence, and defeaters support each control claim?</x:v>
      </x:c>
    </x:row>
    <x:row r="11">
      <x:c r="A11" s="24" t="str">
        <x:v>CQ10</x:v>
      </x:c>
      <x:c r="B11" s="24" t="str">
        <x:v>What residual risk and uncertainty remain after the controls?</x:v>
      </x:c>
    </x:row>
    <x:row r="12">
      <x:c r="A12" s="24" t="str">
        <x:v>CQ11</x:v>
      </x:c>
      <x:c r="B12" s="24" t="str">
        <x:v>Which monitoring indicators and escalation, rollback, recall, or stop criteria apply?</x:v>
      </x:c>
    </x:row>
    <x:row r="13">
      <x:c r="A13" s="24" t="str">
        <x:v>CQ12</x:v>
      </x:c>
      <x:c r="B13" s="24" t="str">
        <x:v>Which legal protected interests, prohibitions, duties, procedures, or remedies constrain the decision?</x:v>
      </x:c>
    </x:row>
    <x:row r="14">
      <x:c r="A14" s="24" t="str">
        <x:v>CQ13</x:v>
      </x:c>
      <x:c r="B14" s="24" t="str">
        <x:v>Which upstream or downstream dependencies and version changes can alter the risk chain?</x:v>
      </x:c>
    </x:row>
    <x:row r="15">
      <x:c r="A15" s="24" t="str">
        <x:v>CQ14</x:v>
      </x:c>
      <x:c r="B15" s="24" t="str">
        <x:v>What is the evidence tier, methodological quality, access limitation, and causal confidence for each material claim?</x:v>
      </x:c>
    </x:row>
    <x:row r="16">
      <x:c r="A16" s="24" t="str">
        <x:v>CQ15</x:v>
      </x:c>
      <x:c r="B16" s="24" t="str">
        <x:v>Would avoidance, substitution, narrower purpose, or inherently safer design reduce the risk more effectively than downstream controls?</x:v>
      </x:c>
    </x:row>
  </x:sheetData>
  <x:pageMargins left="0.7" right="0.7" top="0.75" bottom="0.75" header="0.3" footer="0.3"/>
  <x:tableParts count="1">
    <x:tablePart xmlns:r="http://schemas.openxmlformats.org/officeDocument/2006/relationships" r:id="R66afbb3b9f0947c0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30" hidden="0" customWidth="1"/>
    <x:col min="4" max="4" width="85" hidden="0" customWidth="1"/>
    <x:col min="5" max="5" width="25" hidden="0" customWidth="1"/>
    <x:col min="6" max="6" width="65" hidden="0" customWidth="1"/>
  </x:cols>
  <x:sheetData>
    <x:row r="1">
      <x:c r="A1" s="62" t="str">
        <x:v>Version</x:v>
      </x:c>
      <x:c r="B1" s="62" t="str">
        <x:v>Date</x:v>
      </x:c>
      <x:c r="C1" s="62" t="str">
        <x:v>Material evidence cutoff</x:v>
      </x:c>
      <x:c r="D1" s="62" t="str">
        <x:v>Change</x:v>
      </x:c>
      <x:c r="E1" s="62" t="str">
        <x:v>ID stability</x:v>
      </x:c>
      <x:c r="F1" s="62" t="str">
        <x:v>Epistemic status</x:v>
      </x:c>
    </x:row>
    <x:row r="2">
      <x:c r="A2" s="24" t="str">
        <x:v>1.0</x:v>
      </x:c>
      <x:c r="B2" s="24" t="str">
        <x:v>2026-07-25</x:v>
      </x:c>
      <x:c r="C2" s="24" t="str">
        <x:v>2026-07-25 23:59 CEST</x:v>
      </x:c>
      <x:c r="D2" s="24" t="str">
        <x:v>Initial project ontology and codebook</x:v>
      </x:c>
      <x:c r="E2" s="24" t="str">
        <x:v>Baseline</x:v>
      </x:c>
      <x:c r="F2" s="24" t="str">
        <x:v>Internal model-assisted structural and coverage checks</x:v>
      </x:c>
    </x:row>
    <x:row r="3">
      <x:c r="A3" s="24" t="str">
        <x:v>1.1</x:v>
      </x:c>
      <x:c r="B3" s="24" t="str">
        <x:v>2026-07-26</x:v>
      </x:c>
      <x:c r="C3" s="24" t="str">
        <x:v>Unchanged: 2026-07-25 23:59 CEST</x:v>
      </x:c>
      <x:c r="D3" s="24" t="str">
        <x:v>Reframed as lightweight ontology; explicit relation vocabulary, competency questions, constraint profile, sensitivity and temporal stress checks; validation claims narrowed</x:v>
      </x:c>
      <x:c r="E3" s="24" t="str">
        <x:v>All 221 concept IDs retained</x:v>
      </x:c>
      <x:c r="F3" s="24" t="str">
        <x:v>Internal structural, coverage, sensitivity, and machine-readable conformance checks; no external human validation</x:v>
      </x:c>
    </x:row>
    <x:row r="4">
      <x:c r="A4" s="24" t="str">
        <x:v>1.2</x:v>
      </x:c>
      <x:c r="B4" s="24" t="str">
        <x:v>2026-07-26</x:v>
      </x:c>
      <x:c r="C4" s="24" t="str">
        <x:v>Unchanged: 2026-07-25 23:59 CEST</x:v>
      </x:c>
      <x:c r="D4" s="24" t="str">
        <x:v>Repositioned explicitly as a conceptual successor framework; validation language removed; case corpus and boundary scenarios designated illustrative; empirical tests excluded from the paper's scope.</x:v>
      </x:c>
      <x:c r="E4" s="24" t="str">
        <x:v>All 221 concept IDs retained</x:v>
      </x:c>
      <x:c r="F4" s="24" t="str">
        <x:v>Academic conceptual construct with internal file-integrity quality controls only; no empirical validation or inter-rater reliability claimed</x:v>
      </x:c>
    </x:row>
    <x:row r="5" ht="26.399999618530273" hidden="0" customHeight="1">
      <x:c r="A5" s="26" t="str">
        <x:v>1.2.1</x:v>
      </x:c>
      <x:c r="B5" s="26" t="str">
        <x:v>2026-10-10</x:v>
      </x:c>
      <x:c r="C5" s="26" t="str">
        <x:v>Unchanged: 2026-07-25 23:59 CEST</x:v>
      </x:c>
      <x:c r="D5" s="26" t="str">
        <x:v>Correction release: CH hierarchy and facet counts, BC09, conceptual status, canonical case annotations, crosswalk role separation and interoperable exports.</x:v>
      </x:c>
      <x:c r="E5" s="26" t="str">
        <x:v>All 221 concept IDs retained</x:v>
      </x:c>
      <x:c r="F5" s="26" t="str">
        <x:v>Current structural and serialization checks are documented separately; no independent human coding or empirical validation claimed.</x:v>
      </x:c>
    </x:row>
  </x:sheetData>
  <x:pageMargins left="0.7" right="0.7" top="0.75" bottom="0.75" header="0.3" footer="0.3"/>
  <x:tableParts count="1">
    <x:tablePart xmlns:r="http://schemas.openxmlformats.org/officeDocument/2006/relationships" r:id="R41cac69160e5483d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FCAIRO</Application>
  <TitlesOfParts>
    <vt:vector size="12" baseType="lpstr">
      <vt:lpstr>Publication_Info</vt:lpstr>
      <vt:lpstr>Summary</vt:lpstr>
      <vt:lpstr>Complete_Codebook</vt:lpstr>
      <vt:lpstr>Glossary</vt:lpstr>
      <vt:lpstr>Causal_Classes</vt:lpstr>
      <vt:lpstr>Incident_Mappings</vt:lpstr>
      <vt:lpstr>Boundary_Cases</vt:lpstr>
      <vt:lpstr>Facet_Index</vt:lpstr>
      <vt:lpstr>Method</vt:lpstr>
      <vt:lpstr>Relation_Profile</vt:lpstr>
      <vt:lpstr>Competency_Questions</vt:lpstr>
      <vt:lpstr>Version_History</vt:lpstr>
    </vt:vector>
  </TitlesOfParts>
  <HeadingPairs>
    <vt:vector size="2" baseType="variant">
      <vt:variant>
        <vt:lpstr>Worksheets</vt:lpstr>
      </vt:variant>
      <vt:variant>
        <vt:i4>12</vt:i4>
      </vt:variant>
    </vt:vector>
  </HeadingPair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Sources of Risk in AI Systems Revisited: FCAIR-O, a Faceted Causal Framework and Lightweight Ontology for Risk Management and Assurance</dc:title>
  <dc:subject>Artificial Intelligence Review</dc:subject>
  <dc:creator>Moritz Schneider; André Steimers</dc:creator>
  <cp:lastModifiedBy>FCAIRO</cp:lastModifiedBy>
  <cp:keywords>FCAIR-O; supplementary material</cp:keywords>
  <dc:description>Moritz Schneider: Independent researcher, 56567 Neuwied, Germany
André Steimers: Department of Mathematics, Computer Science and Technology, Koblenz University of Applied Sciences, Remagen Campus, Remagen, Germany
Corresponding author: Moritz Schneider
Corresponding author affiliation: Independent researcher, 56567 Neuwied, Germany</dc:description>
  <cp:revision>1</cp:revision>
  <dcterms:modified xsi:type="dcterms:W3CDTF">2026-10-10T13:59:47Z</dcterms:modified>
</cp:coreProperties>
</file>