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sheets/sheet10.xml" ContentType="application/vnd.openxmlformats-officedocument.spreadsheetml.worksheet+xml"/>
  <Override PartName="/xl/tables/table9.xml" ContentType="application/vnd.openxmlformats-officedocument.spreadsheetml.table+xml"/>
  <Override PartName="/xl/worksheets/sheet11.xml" ContentType="application/vnd.openxmlformats-officedocument.spreadsheetml.worksheet+xml"/>
  <Override PartName="/xl/tables/table10.xml" ContentType="application/vnd.openxmlformats-officedocument.spreadsheetml.table+xml"/>
  <Override PartName="/xl/worksheets/sheet12.xml" ContentType="application/vnd.openxmlformats-officedocument.spreadsheetml.worksheet+xml"/>
  <Override PartName="/xl/tables/table11.xml" ContentType="application/vnd.openxmlformats-officedocument.spreadsheetml.table+xml"/>
  <Override PartName="/xl/worksheets/publication_info.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Type="http://schemas.openxmlformats.org/officeDocument/2006/relationships/officeDocument" Target="/xl/workbook.xml" Id="R4767f35f69d14886"/><Relationship Id="rIdPublicationCore" Type="http://schemas.openxmlformats.org/package/2006/relationships/metadata/core-properties" Target="docProps/core.xml"/><Relationship Id="rIdPublicationApp" Type="http://schemas.openxmlformats.org/officeDocument/2006/relationships/extended-properties" Target="docProps/app.xml"/></Relationships>
</file>

<file path=xl/workbook.xml><?xml version="1.0" encoding="utf-8"?>
<x:workbook xmlns:x="http://schemas.openxmlformats.org/spreadsheetml/2006/main">
  <x:sheets>
    <x:sheet xmlns:r="http://schemas.openxmlformats.org/officeDocument/2006/relationships" name="Publication_Info" sheetId="13" state="visible" r:id="rIdPublicationInfo"/>
    <x:sheet xmlns:r="http://schemas.openxmlformats.org/officeDocument/2006/relationships" name="Summary" sheetId="1" r:id="R1cbcee8938944f2a"/>
    <x:sheet xmlns:r="http://schemas.openxmlformats.org/officeDocument/2006/relationships" name="Gap_Matrix" sheetId="2" r:id="Ra0444153147c4ed1"/>
    <x:sheet xmlns:r="http://schemas.openxmlformats.org/officeDocument/2006/relationships" name="Framework_Crosswalk" sheetId="3" r:id="R6c8e72b934df4a58"/>
    <x:sheet xmlns:r="http://schemas.openxmlformats.org/officeDocument/2006/relationships" name="Framework_Profiles" sheetId="4" r:id="Rfd24b5bbb9604f56"/>
    <x:sheet xmlns:r="http://schemas.openxmlformats.org/officeDocument/2006/relationships" name="Semantic_Issues" sheetId="5" r:id="Ra5d6bc9b2c364ffe"/>
    <x:sheet xmlns:r="http://schemas.openxmlformats.org/officeDocument/2006/relationships" name="Coding_Rules" sheetId="6" r:id="Raf13f3d1a4144d34"/>
    <x:sheet xmlns:r="http://schemas.openxmlformats.org/officeDocument/2006/relationships" name="Author_Followups" sheetId="7" r:id="R037118dc922447e5"/>
    <x:sheet xmlns:r="http://schemas.openxmlformats.org/officeDocument/2006/relationships" name="Incident_Coverage" sheetId="8" r:id="R0a632558f845442b"/>
    <x:sheet xmlns:r="http://schemas.openxmlformats.org/officeDocument/2006/relationships" name="Framework_Counts" sheetId="9" r:id="Rc5d84de7f7264d4b"/>
    <x:sheet xmlns:r="http://schemas.openxmlformats.org/officeDocument/2006/relationships" name="Source_Index" sheetId="10" r:id="R790d178fb36a4558"/>
    <x:sheet xmlns:r="http://schemas.openxmlformats.org/officeDocument/2006/relationships" name="Method" sheetId="11" r:id="R1352bbb2c9f44f89"/>
    <x:sheet xmlns:r="http://schemas.openxmlformats.org/officeDocument/2006/relationships" name="Case_Coverage_Source" sheetId="12" r:id="Ra405c34c7e6c4fc7"/>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
    <x:numFmt numFmtId="201" formatCode="0.00%"/>
  </x:numFmts>
  <x:fonts count="17">
    <x:font>
      <x:sz val="11"/>
      <x:name val="Carlito"/>
    </x:font>
    <x:font>
      <x:b/>
      <x:sz val="18"/>
      <x:color rgb="FFFFFFFF"/>
      <x:name val="Carlito"/>
    </x:font>
    <x:font>
      <x:i/>
      <x:sz val="10"/>
      <x:color rgb="FF17365D"/>
      <x:name val="Carlito"/>
    </x:font>
    <x:font>
      <x:b/>
      <x:sz val="10"/>
      <x:color rgb="FFFFFFFF"/>
      <x:name val="Carlito"/>
    </x:font>
    <x:font>
      <x:b/>
      <x:sz val="11"/>
      <x:color rgb="FF17365D"/>
      <x:name val="Carlito"/>
    </x:font>
    <x:font>
      <x:b/>
      <x:sz val="11"/>
      <x:color rgb="FFFFFFFF"/>
      <x:name val="Carlito"/>
    </x:font>
    <x:font>
      <x:sz val="11"/>
      <x:color rgb="FF7F6000"/>
      <x:name val="Carlito"/>
    </x:font>
    <x:font>
      <x:sz val="10"/>
      <x:name val="Arial"/>
    </x:font>
    <x:font>
      <x:b/>
      <x:sz val="10"/>
      <x:color rgb="FFFFFFFF"/>
      <x:name val="Arial"/>
    </x:font>
    <x:font>
      <x:sz val="11"/>
      <x:name val="Carlito"/>
    </x:font>
    <x:font>
      <x:sz val="11"/>
      <x:color rgb="FF172B4D"/>
      <x:name val="Arial"/>
    </x:font>
    <x:font>
      <x:b/>
      <x:sz val="16"/>
      <x:color rgb="FF172B4D"/>
      <x:name val="Arial"/>
    </x:font>
    <x:font>
      <x:b/>
      <x:sz val="11"/>
      <x:color rgb="FF172B4D"/>
      <x:name val="Arial"/>
    </x:font>
    <x:font>
      <x:sz val="11"/>
      <x:name val="Carlito"/>
    </x:font>
    <x:font>
      <x:sz val="11"/>
      <x:color rgb="FF172B4D"/>
      <x:name val="Arial"/>
    </x:font>
    <x:font>
      <x:b/>
      <x:sz val="16"/>
      <x:color rgb="FF172B4D"/>
      <x:name val="Arial"/>
    </x:font>
    <x:font>
      <x:b/>
      <x:sz val="11"/>
      <x:color rgb="FF172B4D"/>
      <x:name val="Arial"/>
    </x:font>
  </x:fonts>
  <x:fills count="12">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EAF2F8"/>
      </x:patternFill>
    </x:fill>
    <x:fill>
      <x:patternFill patternType="solid">
        <x:fgColor rgb="FF5B9BD5"/>
      </x:patternFill>
    </x:fill>
    <x:fill>
      <x:patternFill patternType="solid">
        <x:fgColor rgb="FFFFF2CC"/>
      </x:patternFill>
    </x:fill>
    <x:fill>
      <x:patternFill patternType="solid">
        <x:fgColor rgb="FF17365D"/>
      </x:patternFill>
    </x:fill>
    <x:fill>
      <x:patternFill patternType="none"/>
    </x:fill>
    <x:fill>
      <x:patternFill patternType="gray125"/>
    </x:fill>
    <x:fill>
      <x:patternFill patternType="none"/>
    </x:fill>
    <x:fill>
      <x:patternFill patternType="gray125"/>
    </x:fill>
  </x:fills>
  <x:borders count="6">
    <x:border/>
    <x:border/>
    <x:border>
      <x:left/>
      <x:right/>
      <x:top/>
      <x:bottom/>
      <x:diagonal/>
    </x:border>
    <x:border>
      <x:left/>
      <x:right/>
      <x:top/>
      <x:bottom style="thin">
        <x:color rgb="FFAFC1D3"/>
      </x:bottom>
      <x:diagonal/>
    </x:border>
    <x:border>
      <x:left/>
      <x:right/>
      <x:top/>
      <x:bottom/>
      <x:diagonal/>
    </x:border>
    <x:border>
      <x:left/>
      <x:right/>
      <x:top/>
      <x:bottom style="thin">
        <x:color rgb="FFAFC1D3"/>
      </x:bottom>
      <x:diagonal/>
    </x:border>
  </x:borders>
  <x:cellStyleXfs count="3">
    <x:xf numFmtId="0" fontId="0" fillId="0" borderId="0"/>
    <x:xf numFmtId="0" fontId="9" fillId="8" borderId="2"/>
    <x:xf numFmtId="0" fontId="13" fillId="10" borderId="4"/>
  </x:cellStyleXfs>
  <x:cellXfs count="73">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3" fillId="2" borderId="0"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horizontal="center" wrapText="1"/>
    </x:xf>
    <x:xf numFmtId="0" fontId="3" fillId="2" borderId="0" xfId="0" applyNumberFormat="1" applyFont="1" applyFill="1" applyBorder="1" applyAlignment="1">
      <x:alignment horizontal="center" vertical="center" wrapText="1"/>
    </x:xf>
    <x:xf numFmtId="0" fontId="3" fillId="2" borderId="1" xfId="0" applyNumberFormat="1" applyFont="1" applyFill="1" applyBorder="1"/>
    <x:xf numFmtId="0" fontId="3" fillId="2" borderId="1" xfId="0" applyNumberFormat="1" applyFont="1" applyFill="1" applyBorder="1" applyAlignment="1">
      <x:alignment wrapText="1"/>
    </x:xf>
    <x:xf numFmtId="0" fontId="3" fillId="2" borderId="1" xfId="0" applyNumberFormat="1" applyFont="1" applyFill="1" applyBorder="1" applyAlignment="1">
      <x:alignment horizontal="center" wrapText="1"/>
    </x:xf>
    <x:xf numFmtId="0" fontId="3" fillId="2" borderId="1"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vertical="top" wrapText="1"/>
    </x:xf>
    <x:xf numFmtId="200" fontId="0" fillId="0" borderId="0" xfId="0" applyNumberFormat="1" applyFont="1" applyFill="1" applyBorder="1" applyAlignment="1">
      <x:alignment vertical="top" wrapText="1"/>
    </x:xf>
    <x:xf numFmtId="200" fontId="0" fillId="0" borderId="1" xfId="0" applyNumberFormat="1" applyFont="1" applyFill="1" applyBorder="1" applyAlignment="1">
      <x:alignment vertical="top" wrapText="1"/>
    </x:xf>
    <x:xf numFmtId="0" fontId="0" fillId="4" borderId="0" xfId="0" applyNumberFormat="1" applyFont="1" applyFill="1" applyBorder="1"/>
    <x:xf numFmtId="0" fontId="4" fillId="4" borderId="0" xfId="0" applyNumberFormat="1" applyFont="1" applyFill="1" applyBorder="1"/>
    <x:xf numFmtId="0" fontId="0" fillId="4" borderId="1" xfId="0" applyNumberFormat="1" applyFont="1" applyFill="1" applyBorder="1"/>
    <x:xf numFmtId="0" fontId="4" fillId="4" borderId="1" xfId="0" applyNumberFormat="1" applyFont="1" applyFill="1" applyBorder="1"/>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vertical="center"/>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vertical="center"/>
    </x:xf>
    <x:xf numFmtId="0" fontId="0" fillId="6" borderId="0" xfId="0" applyNumberFormat="1" applyFont="1" applyFill="1" applyBorder="1"/>
    <x:xf numFmtId="0" fontId="6" fillId="6" borderId="0" xfId="0" applyNumberFormat="1" applyFont="1" applyFill="1" applyBorder="1"/>
    <x:xf numFmtId="0" fontId="6" fillId="6" borderId="0" xfId="0" applyNumberFormat="1" applyFont="1" applyFill="1" applyBorder="1" applyAlignment="1">
      <x:alignment wrapText="1"/>
    </x:xf>
    <x:xf numFmtId="0" fontId="6" fillId="6" borderId="0" xfId="0" applyNumberFormat="1" applyFont="1" applyFill="1" applyBorder="1" applyAlignment="1">
      <x:alignment vertical="top" wrapText="1"/>
    </x:xf>
    <x:xf numFmtId="0" fontId="0" fillId="6" borderId="1" xfId="0" applyNumberFormat="1" applyFont="1" applyFill="1" applyBorder="1"/>
    <x:xf numFmtId="0" fontId="6" fillId="6" borderId="1" xfId="0" applyNumberFormat="1" applyFont="1" applyFill="1" applyBorder="1"/>
    <x:xf numFmtId="0" fontId="6" fillId="6" borderId="1" xfId="0" applyNumberFormat="1" applyFont="1" applyFill="1" applyBorder="1" applyAlignment="1">
      <x:alignment wrapText="1"/>
    </x:xf>
    <x:xf numFmtId="0" fontId="6" fillId="6" borderId="1" xfId="0" applyNumberFormat="1" applyFont="1" applyFill="1" applyBorder="1" applyAlignment="1">
      <x:alignment vertical="top" wrapText="1"/>
    </x:xf>
    <x:xf numFmtId="0" fontId="1" fillId="2" borderId="0" xfId="0" applyNumberFormat="1" applyFont="1" applyFill="1" applyBorder="1" applyAlignment="1">
      <x:alignment vertical="center" wrapText="1"/>
    </x:xf>
    <x:xf numFmtId="0" fontId="5" fillId="5" borderId="0" xfId="0" applyNumberFormat="1" applyFont="1" applyFill="1" applyBorder="1" applyAlignment="1">
      <x:alignment vertical="center" wrapText="1"/>
    </x:xf>
    <x:xf numFmtId="0" fontId="4" fillId="4" borderId="0" xfId="0" applyNumberFormat="1" applyFont="1" applyFill="1" applyBorder="1" applyAlignment="1">
      <x:alignment wrapText="1"/>
    </x:xf>
    <x:xf numFmtId="0" fontId="7" fillId="0" borderId="0" xfId="0" applyNumberFormat="1" applyFont="1" applyFill="1" applyBorder="1"/>
    <x:xf numFmtId="0" fontId="7" fillId="0" borderId="0" xfId="0" applyNumberFormat="1" applyFont="1" applyFill="1" applyBorder="1" applyAlignment="1">
      <x:alignment wrapText="1"/>
    </x:xf>
    <x:xf numFmtId="0" fontId="7" fillId="0" borderId="0" xfId="0" applyNumberFormat="1" applyFont="1" applyFill="1" applyBorder="1" applyAlignment="1">
      <x:alignment vertical="top" wrapText="1"/>
    </x:xf>
    <x:xf numFmtId="0" fontId="7" fillId="7" borderId="0" xfId="0" applyNumberFormat="1" applyFont="1" applyFill="1" applyBorder="1" applyAlignment="1">
      <x:alignment vertical="top" wrapText="1"/>
    </x:xf>
    <x:xf numFmtId="0" fontId="8" fillId="7" borderId="0" xfId="0" applyNumberFormat="1" applyFont="1" applyFill="1" applyBorder="1" applyAlignment="1">
      <x:alignment vertical="top" wrapText="1"/>
    </x:xf>
    <x:xf numFmtId="201" fontId="0" fillId="0" borderId="0" xfId="0" applyNumberFormat="1" applyFont="1" applyFill="1" applyBorder="1" applyAlignment="1">
      <x:alignment vertical="top" wrapText="1"/>
    </x:xf>
    <x:xf numFmtId="0" fontId="3" fillId="2" borderId="0" xfId="0" applyNumberFormat="1" applyFont="1" applyFill="1" applyBorder="1" applyAlignment="1">
      <x:alignment horizontal="center" vertical="top" wrapText="1"/>
    </x:xf>
    <x:xf numFmtId="0" fontId="9" fillId="8" borderId="2" xfId="1"/>
    <x:xf numFmtId="0" fontId="10" fillId="8" borderId="2" xfId="1" applyNumberFormat="1" applyFont="1" applyFill="1" applyBorder="1"/>
    <x:xf numFmtId="0" fontId="10" fillId="8" borderId="2" xfId="1" applyNumberFormat="1" applyFont="1" applyFill="1" applyBorder="1" applyAlignment="1">
      <x:alignment vertical="top"/>
    </x:xf>
    <x:xf numFmtId="0" fontId="11" fillId="8" borderId="2" xfId="1" applyNumberFormat="1" applyFont="1" applyFill="1" applyBorder="1" applyAlignment="1">
      <x:alignment vertical="top"/>
    </x:xf>
    <x:xf numFmtId="0" fontId="10" fillId="8" borderId="3" xfId="1" applyNumberFormat="1" applyFont="1" applyFill="1" applyBorder="1" applyAlignment="1">
      <x:alignment vertical="top"/>
    </x:xf>
    <x:xf numFmtId="0" fontId="12" fillId="8" borderId="2" xfId="1" applyNumberFormat="1" applyFont="1" applyFill="1" applyBorder="1" applyAlignment="1">
      <x:alignment vertical="top"/>
    </x:xf>
    <x:xf numFmtId="0" fontId="10" fillId="8" borderId="2" xfId="1" applyNumberFormat="1" applyFont="1" applyFill="1" applyBorder="1" applyAlignment="1">
      <x:alignment vertical="top" wrapText="1"/>
    </x:xf>
    <x:xf numFmtId="0" fontId="13" fillId="10" borderId="4" xfId="2"/>
    <x:xf numFmtId="0" fontId="14" fillId="10" borderId="4" xfId="2" applyNumberFormat="1" applyFont="1" applyFill="1" applyBorder="1"/>
    <x:xf numFmtId="0" fontId="14" fillId="10" borderId="4" xfId="2" applyNumberFormat="1" applyFont="1" applyFill="1" applyBorder="1" applyAlignment="1">
      <x:alignment vertical="top"/>
    </x:xf>
    <x:xf numFmtId="0" fontId="15" fillId="10" borderId="4" xfId="2" applyNumberFormat="1" applyFont="1" applyFill="1" applyBorder="1" applyAlignment="1">
      <x:alignment vertical="top"/>
    </x:xf>
    <x:xf numFmtId="0" fontId="14" fillId="10" borderId="5" xfId="2" applyNumberFormat="1" applyFont="1" applyFill="1" applyBorder="1" applyAlignment="1">
      <x:alignment vertical="top"/>
    </x:xf>
    <x:xf numFmtId="0" fontId="16" fillId="10" borderId="4" xfId="2" applyNumberFormat="1" applyFont="1" applyFill="1" applyBorder="1" applyAlignment="1">
      <x:alignment vertical="top"/>
    </x:xf>
    <x:xf numFmtId="0" fontId="14" fillId="10" borderId="4" xfId="2" applyNumberFormat="1" applyFont="1" applyFill="1" applyBorder="1" applyAlignment="1">
      <x:alignment vertical="top" wrapText="1"/>
    </x:xf>
    <x:xf numFmtId="0" fontId="16" fillId="10" borderId="5" xfId="2" applyNumberFormat="1" applyFont="1" applyFill="1" applyBorder="1" applyAlignment="1">
      <x:alignment vertical="top"/>
    </x:xf>
  </x:cellXfs>
  <x:cellStyles count="1">
    <x:cellStyle name="Normal" xfId="0"/>
  </x:cellStyles>
  <x:dxfs count="14">
    <x:dxf>
      <x:font>
        <x:color rgb="FF375623"/>
      </x:font>
      <x:fill>
        <x:patternFill>
          <x:bgColor rgb="FFE2F0D9"/>
        </x:patternFill>
      </x:fill>
    </x:dxf>
    <x:dxf>
      <x:font>
        <x:color rgb="FF375623"/>
      </x:font>
      <x:fill>
        <x:patternFill>
          <x:bgColor rgb="FFE2F0D9"/>
        </x:patternFill>
      </x:fill>
    </x:dxf>
    <x:dxf>
      <x:font>
        <x:color rgb="FF7F6000"/>
      </x:font>
      <x:fill>
        <x:patternFill>
          <x:bgColor rgb="FFFFF2CC"/>
        </x:patternFill>
      </x:fill>
    </x:dxf>
    <x:dxf>
      <x:font>
        <x:color rgb="FF9C0006"/>
      </x:font>
      <x:fill>
        <x:patternFill>
          <x:bgColor rgb="FFF4CCCC"/>
        </x:patternFill>
      </x:fill>
    </x:dxf>
    <x:dxf>
      <x:font>
        <x:color rgb="FF9C0006"/>
      </x:font>
      <x:fill>
        <x:patternFill>
          <x:bgColor rgb="FFF4CCCC"/>
        </x:patternFill>
      </x:fill>
    </x:dxf>
    <x:dxf>
      <x:font>
        <x:color rgb="FF7F6000"/>
      </x:font>
      <x:fill>
        <x:patternFill>
          <x:bgColor rgb="FFFFF2CC"/>
        </x:patternFill>
      </x:fill>
    </x:dxf>
    <x:dxf>
      <x:font>
        <x:color rgb="FF375623"/>
      </x:font>
      <x:fill>
        <x:patternFill>
          <x:bgColor rgb="FFE2F0D9"/>
        </x:patternFill>
      </x:fill>
    </x:dxf>
    <x:dxf>
      <x:font>
        <x:color rgb="FF375623"/>
      </x:font>
      <x:fill>
        <x:patternFill>
          <x:bgColor rgb="FFE2F0D9"/>
        </x:patternFill>
      </x:fill>
    </x:dxf>
    <x:dxf>
      <x:font>
        <x:color rgb="FF375623"/>
      </x:font>
      <x:fill>
        <x:patternFill>
          <x:bgColor rgb="FFE2F0D9"/>
        </x:patternFill>
      </x:fill>
    </x:dxf>
    <x:dxf>
      <x:font>
        <x:color rgb="FF7F6000"/>
      </x:font>
      <x:fill>
        <x:patternFill>
          <x:bgColor rgb="FFFFF2CC"/>
        </x:patternFill>
      </x:fill>
    </x:dxf>
    <x:dxf>
      <x:font>
        <x:color rgb="FF375623"/>
      </x:font>
      <x:fill>
        <x:patternFill>
          <x:bgColor rgb="FFE2F0D9"/>
        </x:patternFill>
      </x:fill>
    </x:dxf>
    <x:dxf>
      <x:font>
        <x:color rgb="FF7F6000"/>
      </x:font>
      <x:fill>
        <x:patternFill>
          <x:bgColor rgb="FFFFF2CC"/>
        </x:patternFill>
      </x:fill>
    </x:dxf>
    <x:dxf>
      <x:font>
        <x:color rgb="FF7F6000"/>
      </x:font>
      <x:fill>
        <x:patternFill>
          <x:bgColor rgb="FFFFF2CC"/>
        </x:patternFill>
      </x:fill>
    </x:dxf>
    <x:dxf>
      <x:font>
        <x:color rgb="FF9C0006"/>
      </x:font>
      <x:fill>
        <x:patternFill>
          <x:bgColor rgb="FFF4CCCC"/>
        </x:patternFill>
      </x:fill>
    </x:dxf>
  </x:dxfs>
</x:styleSheet>
</file>

<file path=xl/_rels/workbook.xml.rels><?xml version='1.0' encoding='UTF-8' standalone='yes'?>
<Relationships xmlns="http://schemas.openxmlformats.org/package/2006/relationships"><Relationship Type="http://schemas.openxmlformats.org/officeDocument/2006/relationships/styles" Target="/xl/styles.xml" Id="Rf0e7ae1c673d4c89"/><Relationship Type="http://schemas.openxmlformats.org/officeDocument/2006/relationships/theme" Target="/xl/theme/theme1.xml" Id="Rd16fa68518ce46e5"/><Relationship Type="http://schemas.openxmlformats.org/officeDocument/2006/relationships/sharedStrings" Target="/xl/sharedStrings.xml" Id="R20e4f05a8b3e4873"/><Relationship Type="http://schemas.openxmlformats.org/officeDocument/2006/relationships/worksheet" Target="/xl/worksheets/sheet1.xml" Id="R1cbcee8938944f2a"/><Relationship Type="http://schemas.openxmlformats.org/officeDocument/2006/relationships/worksheet" Target="/xl/worksheets/sheet2.xml" Id="Ra0444153147c4ed1"/><Relationship Type="http://schemas.openxmlformats.org/officeDocument/2006/relationships/worksheet" Target="/xl/worksheets/sheet3.xml" Id="R6c8e72b934df4a58"/><Relationship Type="http://schemas.openxmlformats.org/officeDocument/2006/relationships/worksheet" Target="/xl/worksheets/sheet4.xml" Id="Rfd24b5bbb9604f56"/><Relationship Type="http://schemas.openxmlformats.org/officeDocument/2006/relationships/worksheet" Target="/xl/worksheets/sheet5.xml" Id="Ra5d6bc9b2c364ffe"/><Relationship Type="http://schemas.openxmlformats.org/officeDocument/2006/relationships/worksheet" Target="/xl/worksheets/sheet6.xml" Id="Raf13f3d1a4144d34"/><Relationship Type="http://schemas.openxmlformats.org/officeDocument/2006/relationships/worksheet" Target="/xl/worksheets/sheet7.xml" Id="R037118dc922447e5"/><Relationship Type="http://schemas.openxmlformats.org/officeDocument/2006/relationships/worksheet" Target="/xl/worksheets/sheet8.xml" Id="R0a632558f845442b"/><Relationship Type="http://schemas.openxmlformats.org/officeDocument/2006/relationships/worksheet" Target="/xl/worksheets/sheet9.xml" Id="Rc5d84de7f7264d4b"/><Relationship Type="http://schemas.openxmlformats.org/officeDocument/2006/relationships/worksheet" Target="/xl/worksheets/sheet10.xml" Id="R790d178fb36a4558"/><Relationship Type="http://schemas.openxmlformats.org/officeDocument/2006/relationships/worksheet" Target="/xl/worksheets/sheet11.xml" Id="R1352bbb2c9f44f89"/><Relationship Type="http://schemas.openxmlformats.org/officeDocument/2006/relationships/worksheet" Target="/xl/worksheets/sheet12.xml" Id="Ra405c34c7e6c4fc7"/><Relationship Id="rIdPublicationInfo" Type="http://schemas.openxmlformats.org/officeDocument/2006/relationships/worksheet" Target="worksheets/publication_info.xml"/></Relationships>
</file>

<file path=xl/tables/table1.xml><?xml version="1.0" encoding="utf-8"?>
<x:table xmlns:x="http://schemas.openxmlformats.org/spreadsheetml/2006/main" id="11" name="GapMatrix" displayName="GapMatrix" ref="A1:U9" headerRowCount="1" totalsRowCount="0" totalsRowShown="0">
  <x:autoFilter ref="A1:U9"/>
  <x:tableColumns count="21">
    <x:tableColumn id="1" name="Gap_ID"/>
    <x:tableColumn id="2" name="Original_Category"/>
    <x:tableColumn id="3" name="Original_Block"/>
    <x:tableColumn id="4" name="Original_2022_Role"/>
    <x:tableColumn id="5" name="Ontological_Mixing_or_Problem"/>
    <x:tableColumn id="6" name="July_2026_Evidence_Assessment"/>
    <x:tableColumn id="7" name="Provisional_Decision"/>
    <x:tableColumn id="8" name="Relocated_Ontology_Role"/>
    <x:tableColumn id="9" name="Associated_Causal_Decomposition"/>
    <x:tableColumn id="10" name="System_Levels"/>
    <x:tableColumn id="11" name="Lifecycle_Phases"/>
    <x:tableColumn id="12" name="Material_Developments_2022_2026"/>
    <x:tableColumn id="13" name="Controls_and_Assurance_Evidence"/>
    <x:tableColumn id="14" name="Incident_Coverage_n_of_24"/>
    <x:tableColumn id="15" name="Incident_IDs"/>
    <x:tableColumn id="16" name="Illustrative_Incidents"/>
    <x:tableColumn id="17" name="Framework_Convergence"/>
    <x:tableColumn id="18" name="Evidence_Strength"/>
    <x:tableColumn id="19" name="Counterarguments_and_Limits"/>
    <x:tableColumn id="20" name="Open_Questions"/>
    <x:tableColumn id="21" name="Key_Source_IDs"/>
  </x:tableColumns>
  <x:tableStyleInfo name="TableStyleMedium2" showFirstColumn="0" showLastColumn="0" showRowStripes="1" showColumnStripes="0"/>
</x:table>
</file>

<file path=xl/tables/table2.xml><?xml version="1.0" encoding="utf-8"?>
<x:table xmlns:x="http://schemas.openxmlformats.org/spreadsheetml/2006/main" id="12" name="FrameworkCrosswalk" displayName="FrameworkCrosswalk" ref="A1:Z127" headerRowCount="1" totalsRowCount="0" totalsRowShown="0">
  <x:autoFilter ref="A1:Z127"/>
  <x:tableColumns count="26">
    <x:tableColumn id="1" name="Crosswalk_ID"/>
    <x:tableColumn id="2" name="Framework"/>
    <x:tableColumn id="3" name="Version_or_Date"/>
    <x:tableColumn id="4" name="Source_ID"/>
    <x:tableColumn id="5" name="Original_ID"/>
    <x:tableColumn id="6" name="Original_Term"/>
    <x:tableColumn id="7" name="Definition_or_Scope"/>
    <x:tableColumn id="8" name="Framework_Type"/>
    <x:tableColumn id="9" name="Source_Ontology_Role"/>
    <x:tableColumn id="10" name="Associated_Causal_Classes"/>
    <x:tableColumn id="11" name="System_Level"/>
    <x:tableColumn id="12" name="Lifecycle_Phase"/>
    <x:tableColumn id="13" name="Harm_Domain"/>
    <x:tableColumn id="14" name="Trustworthiness_or_Assurance_Property"/>
    <x:tableColumn id="15" name="Control_or_Evidence"/>
    <x:tableColumn id="16" name="Alignment_Degree"/>
    <x:tableColumn id="17" name="Semantic_Loss"/>
    <x:tableColumn id="18" name="Open_Mapping_Question"/>
    <x:tableColumn id="19" name="Source_URL"/>
    <x:tableColumn id="20" name="Access_Status"/>
    <x:tableColumn id="21" name="Evidence_Status"/>
    <x:tableColumn id="22" name="Secondary_Ontology_Roles"/>
    <x:tableColumn id="23" name="Direct_Causal_Class"/>
    <x:tableColumn id="24" name="Mechanism_Basis"/>
    <x:tableColumn id="25" name="Assignment_Status"/>
    <x:tableColumn id="26" name="Correction_Date"/>
  </x:tableColumns>
  <x:tableStyleInfo name="TableStyleMedium2" showFirstColumn="0" showLastColumn="0" showRowStripes="1" showColumnStripes="0"/>
</x:table>
</file>

<file path=xl/tables/table3.xml><?xml version="1.0" encoding="utf-8"?>
<x:table xmlns:x="http://schemas.openxmlformats.org/spreadsheetml/2006/main" id="3" name="FrameworkProfiles" displayName="FrameworkProfiles" ref="A1:K14" headerRowCount="1">
  <x:tableColumns count="11">
    <x:tableColumn id="1" name="Profile_ID"/>
    <x:tableColumn id="2" name="Framework"/>
    <x:tableColumn id="3" name="Source_ID"/>
    <x:tableColumn id="4" name="Formal_Status"/>
    <x:tableColumn id="5" name="Unit_of_Classification"/>
    <x:tableColumn id="6" name="Epistemic_Role"/>
    <x:tableColumn id="7" name="Strengths"/>
    <x:tableColumn id="8" name="Blind_Spots"/>
    <x:tableColumn id="9" name="Recommended_Use"/>
    <x:tableColumn id="10" name="Not_Suitable_As"/>
    <x:tableColumn id="11" name="Version_Cutoff_Note"/>
  </x:tableColumns>
  <x:tableStyleInfo name="TableStyleMedium2" showRowStripes="1"/>
</x:table>
</file>

<file path=xl/tables/table4.xml><?xml version="1.0" encoding="utf-8"?>
<x:table xmlns:x="http://schemas.openxmlformats.org/spreadsheetml/2006/main" id="4" name="SemanticIssues" displayName="SemanticIssues" ref="A1:F16" headerRowCount="1">
  <x:tableColumns count="6">
    <x:tableColumn id="1" name="Issue_ID"/>
    <x:tableColumn id="2" name="Issue"/>
    <x:tableColumn id="3" name="Observed_in"/>
    <x:tableColumn id="4" name="Why_it_matters"/>
    <x:tableColumn id="5" name="Resolution_rule"/>
    <x:tableColumn id="6" name="Residual_uncertainty"/>
  </x:tableColumns>
  <x:tableStyleInfo name="TableStyleMedium2" showRowStripes="1"/>
</x:table>
</file>

<file path=xl/tables/table5.xml><?xml version="1.0" encoding="utf-8"?>
<x:table xmlns:x="http://schemas.openxmlformats.org/spreadsheetml/2006/main" id="5" name="CodingRules" displayName="CodingRules" ref="A1:E17" headerRowCount="1">
  <x:tableColumns count="5">
    <x:tableColumn id="1" name="Rule_ID"/>
    <x:tableColumn id="2" name="Rule_Name"/>
    <x:tableColumn id="3" name="Rule"/>
    <x:tableColumn id="4" name="Rationale"/>
    <x:tableColumn id="5" name="Exception_or_Adjudication"/>
  </x:tableColumns>
  <x:tableStyleInfo name="TableStyleMedium2" showRowStripes="1"/>
</x:table>
</file>

<file path=xl/tables/table6.xml><?xml version="1.0" encoding="utf-8"?>
<x:table xmlns:x="http://schemas.openxmlformats.org/spreadsheetml/2006/main" id="6" name="AuthorFollowups" displayName="AuthorFollowups" ref="A1:J8" headerRowCount="1">
  <x:tableColumns count="10">
    <x:tableColumn id="1" name="Followup_ID"/>
    <x:tableColumn id="2" name="Authors"/>
    <x:tableColumn id="3" name="Year"/>
    <x:tableColumn id="4" name="Title"/>
    <x:tableColumn id="5" name="Publication_or_Venue"/>
    <x:tableColumn id="6" name="Identifier"/>
    <x:tableColumn id="7" name="Relationship"/>
    <x:tableColumn id="8" name="Verified_Status"/>
    <x:tableColumn id="9" name="Analytical_Use"/>
    <x:tableColumn id="10" name="Source_URL"/>
  </x:tableColumns>
  <x:tableStyleInfo name="TableStyleMedium2" showRowStripes="1"/>
</x:table>
</file>

<file path=xl/tables/table7.xml><?xml version="1.0" encoding="utf-8"?>
<x:table xmlns:x="http://schemas.openxmlformats.org/spreadsheetml/2006/main" id="13" name="IncidentCoverage" displayName="IncidentCoverage" ref="A1:F9" headerRowCount="1" totalsRowCount="0" totalsRowShown="0">
  <x:autoFilter ref="A1:F9"/>
  <x:tableColumns count="6">
    <x:tableColumn id="1" name="Original_Category"/>
    <x:tableColumn id="2" name="Documented_Category_Mentions"/>
    <x:tableColumn id="3" name="Total_Incident_Sample"/>
    <x:tableColumn id="4" name="Share_of_Case_Records"/>
    <x:tableColumn id="5" name="Incident_IDs"/>
    <x:tableColumn id="6" name="Interpretation"/>
  </x:tableColumns>
  <x:tableStyleInfo name="TableStyleMedium2" showFirstColumn="0" showLastColumn="0" showRowStripes="1" showColumnStripes="0"/>
</x:table>
</file>

<file path=xl/tables/table8.xml><?xml version="1.0" encoding="utf-8"?>
<x:table xmlns:x="http://schemas.openxmlformats.org/spreadsheetml/2006/main" id="8" name="FrameworkCounts" displayName="FrameworkCounts" ref="A1:C13" headerRowCount="1">
  <x:tableColumns count="3">
    <x:tableColumn id="1" name="Framework"/>
    <x:tableColumn id="2" name="Crosswalk_Rows"/>
    <x:tableColumn id="3" name="Interpretation"/>
  </x:tableColumns>
  <x:tableStyleInfo name="TableStyleMedium2" showRowStripes="1"/>
</x:table>
</file>

<file path=xl/tables/table9.xml><?xml version="1.0" encoding="utf-8"?>
<x:table xmlns:x="http://schemas.openxmlformats.org/spreadsheetml/2006/main" id="14" name="SourceIndex" displayName="SourceIndex" ref="A1:G21" headerRowCount="1" totalsRowCount="0" totalsRowShown="0">
  <x:autoFilter ref="A1:G21"/>
  <x:tableColumns count="7">
    <x:tableColumn id="1" name="Source_ID"/>
    <x:tableColumn id="2" name="Source"/>
    <x:tableColumn id="3" name="Type"/>
    <x:tableColumn id="4" name="Version_or_date"/>
    <x:tableColumn id="5" name="Access"/>
    <x:tableColumn id="6" name="Source_URL_or_Package_Locator"/>
    <x:tableColumn id="7" name="Use"/>
  </x:tableColumns>
  <x:tableStyleInfo name="TableStyleMedium2" showFirstColumn="0" showLastColumn="0" showRowStripes="1" showColumnStripes="0"/>
</x:table>
</file>

<file path=xl/tables/table10.xml><?xml version="1.0" encoding="utf-8"?>
<x:table xmlns:x="http://schemas.openxmlformats.org/spreadsheetml/2006/main" id="15" name="D5Method" displayName="D5Method" ref="A1:B17" headerRowCount="1" totalsRowCount="0" totalsRowShown="0">
  <x:autoFilter ref="A1:B17"/>
  <x:tableColumns count="2">
    <x:tableColumn id="1" name="Item"/>
    <x:tableColumn id="2" name="Value"/>
  </x:tableColumns>
  <x:tableStyleInfo name="TableStyleMedium2" showFirstColumn="0" showLastColumn="0" showRowStripes="1" showColumnStripes="0"/>
</x:table>
</file>

<file path=xl/tables/table11.xml><?xml version="1.0" encoding="utf-8"?>
<x:table xmlns:x="http://schemas.openxmlformats.org/spreadsheetml/2006/main" id="16" name="CaseCoverageSource" displayName="CaseCoverageSource" ref="A1:K25" headerRowCount="1" totalsRowCount="0" totalsRowShown="0">
  <x:autoFilter ref="A1:K25"/>
  <x:tableColumns count="11">
    <x:tableColumn id="1" name="Incident_ID"/>
    <x:tableColumn id="2" name="Original_2022_categories"/>
    <x:tableColumn id="3" name="Fairness"/>
    <x:tableColumn id="4" name="Privacy"/>
    <x:tableColumn id="5" name="Degree of Automation and Control"/>
    <x:tableColumn id="6" name="Complexity of the Intended Task and Usage Environment"/>
    <x:tableColumn id="7" name="Transparency and Explainability"/>
    <x:tableColumn id="8" name="Security"/>
    <x:tableColumn id="9" name="System Hardware"/>
    <x:tableColumn id="10" name="Technological Maturity"/>
    <x:tableColumn id="11" name="Qualification"/>
  </x:tableColumns>
  <x:tableStyleInfo name="TableStyleMedium2" showFirstColumn="0" showLastColumn="0" showRowStripes="1" showColumnStripes="0"/>
</x:table>
</file>

<file path=xl/theme/theme1.xml><?xml version="1.0" encoding="utf-8"?>
<a:theme xmlns:a="http://schemas.openxmlformats.org/drawingml/2006/main" name="FCAIRO">
  <a:themeElements>
    <a:clrScheme name="FCAIRO">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FCAIRO">
      <a:majorFont>
        <a:latin typeface="Calibri"/>
        <a:ea typeface="Calibri"/>
        <a:cs typeface="Calibri"/>
      </a:majorFont>
      <a:minorFont>
        <a:latin typeface="Calibri"/>
        <a:ea typeface="Calibri"/>
        <a:cs typeface="Calibri"/>
      </a:minorFont>
    </a:fontScheme>
    <a:fmtScheme name="FCAIRO">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06a99cf9c8f2424f" /></Relationships>
</file>

<file path=xl/worksheets/_rels/sheet3.xml.rels>&#65279;<?xml version="1.0" encoding="utf-8"?><Relationships xmlns="http://schemas.openxmlformats.org/package/2006/relationships"><Relationship Type="http://schemas.openxmlformats.org/officeDocument/2006/relationships/table" Target="/xl/tables/table2.xml" Id="R326980314b77401b" /></Relationships>
</file>

<file path=xl/worksheets/_rels/sheet4.xml.rels>&#65279;<?xml version="1.0" encoding="utf-8"?><Relationships xmlns="http://schemas.openxmlformats.org/package/2006/relationships"><Relationship Type="http://schemas.openxmlformats.org/officeDocument/2006/relationships/table" Target="/xl/tables/table3.xml" Id="R7d54371320f7413e" /></Relationships>
</file>

<file path=xl/worksheets/_rels/sheet5.xml.rels>&#65279;<?xml version="1.0" encoding="utf-8"?><Relationships xmlns="http://schemas.openxmlformats.org/package/2006/relationships"><Relationship Type="http://schemas.openxmlformats.org/officeDocument/2006/relationships/table" Target="/xl/tables/table4.xml" Id="R9dc7e56b8ec74f0b" /></Relationships>
</file>

<file path=xl/worksheets/_rels/sheet6.xml.rels>&#65279;<?xml version="1.0" encoding="utf-8"?><Relationships xmlns="http://schemas.openxmlformats.org/package/2006/relationships"><Relationship Type="http://schemas.openxmlformats.org/officeDocument/2006/relationships/table" Target="/xl/tables/table5.xml" Id="R72916d209596441d" /></Relationships>
</file>

<file path=xl/worksheets/_rels/sheet7.xml.rels>&#65279;<?xml version="1.0" encoding="utf-8"?><Relationships xmlns="http://schemas.openxmlformats.org/package/2006/relationships"><Relationship Type="http://schemas.openxmlformats.org/officeDocument/2006/relationships/table" Target="/xl/tables/table6.xml" Id="Rc8c36f6f037145e1" /></Relationships>
</file>

<file path=xl/worksheets/_rels/sheet8.xml.rels>&#65279;<?xml version="1.0" encoding="utf-8"?><Relationships xmlns="http://schemas.openxmlformats.org/package/2006/relationships"><Relationship Type="http://schemas.openxmlformats.org/officeDocument/2006/relationships/table" Target="/xl/tables/table7.xml" Id="R9123c57bc51b48f8" /></Relationships>
</file>

<file path=xl/worksheets/_rels/sheet9.xml.rels>&#65279;<?xml version="1.0" encoding="utf-8"?><Relationships xmlns="http://schemas.openxmlformats.org/package/2006/relationships"><Relationship Type="http://schemas.openxmlformats.org/officeDocument/2006/relationships/table" Target="/xl/tables/table8.xml" Id="R554c356118be4e11" /></Relationships>
</file>

<file path=xl/worksheets/_rels/sheet10.xml.rels>&#65279;<?xml version="1.0" encoding="utf-8"?><Relationships xmlns="http://schemas.openxmlformats.org/package/2006/relationships"><Relationship Type="http://schemas.openxmlformats.org/officeDocument/2006/relationships/table" Target="/xl/tables/table9.xml" Id="R424de204afe846db" /></Relationships>
</file>

<file path=xl/worksheets/_rels/sheet11.xml.rels>&#65279;<?xml version="1.0" encoding="utf-8"?><Relationships xmlns="http://schemas.openxmlformats.org/package/2006/relationships"><Relationship Type="http://schemas.openxmlformats.org/officeDocument/2006/relationships/table" Target="/xl/tables/table10.xml" Id="Rc4d4fd2331cf4047" /></Relationships>
</file>

<file path=xl/worksheets/_rels/sheet12.xml.rels>&#65279;<?xml version="1.0" encoding="utf-8"?><Relationships xmlns="http://schemas.openxmlformats.org/package/2006/relationships"><Relationship Type="http://schemas.openxmlformats.org/officeDocument/2006/relationships/table" Target="/xl/tables/table11.xml" Id="R28ba00aa775140fe" /></Relationships>
</file>

<file path=xl/worksheets/publication_info.xml><?xml version="1.0" encoding="utf-8"?>
<x:worksheet xmlns:x="http://schemas.openxmlformats.org/spreadsheetml/2006/main">
  <x:sheetPr>
    <x:tabColor rgb="FF24466B"/>
  </x:sheetPr>
  <x:sheetViews>
    <x:sheetView showGridLines="0" workbookViewId="0"/>
  </x:sheetViews>
  <x:sheetFormatPr defaultRowHeight="15"/>
  <x:cols>
    <x:col min="1" max="1" width="29" hidden="0" customWidth="1"/>
    <x:col min="2" max="2" width="109" hidden="0" customWidth="1"/>
  </x:cols>
  <x:sheetData>
    <x:row r="1" ht="14" customHeight="1">
      <x:c r="A1" s="67"/>
      <x:c r="B1" s="67"/>
    </x:row>
    <x:row r="2" ht="29" customHeight="1">
      <x:c r="A2" s="68" t="str">
        <x:v>Publication information</x:v>
      </x:c>
      <x:c r="B2" s="67"/>
    </x:row>
    <x:row r="3" ht="9" customHeight="1">
      <x:c r="A3" s="69"/>
      <x:c r="B3" s="69"/>
    </x:row>
    <x:row r="4" ht="26" customHeight="1">
      <x:c r="A4" s="70" t="str">
        <x:v>Resource</x:v>
      </x:c>
      <x:c r="B4" s="71" t="str">
        <x:v>Online Resource 3: Framework crosswalk</x:v>
      </x:c>
    </x:row>
    <x:row r="5" ht="58" customHeight="1">
      <x:c r="A5" s="70" t="str">
        <x:v>Article</x:v>
      </x:c>
      <x:c r="B5" s="71" t="str">
        <x:v>Sources of Risk in AI Systems Revisited: FCAIR-O, a Faceted Causal Framework and Lightweight Ontology for Risk Management and Assurance</x:v>
      </x:c>
    </x:row>
    <x:row r="6" ht="26" customHeight="1">
      <x:c r="A6" s="70" t="str">
        <x:v>Journal</x:v>
      </x:c>
      <x:c r="B6" s="71" t="str">
        <x:v>Artificial Intelligence Review</x:v>
      </x:c>
    </x:row>
    <x:row r="7" ht="26" customHeight="1">
      <x:c r="A7" s="70" t="str">
        <x:v>Authors</x:v>
      </x:c>
      <x:c r="B7" s="71" t="str">
        <x:v>Moritz Schneider; André Steimers</x:v>
      </x:c>
    </x:row>
    <x:row r="8" ht="26" customHeight="1">
      <x:c r="A8" s="70" t="str">
        <x:v>Release</x:v>
      </x:c>
      <x:c r="B8" s="71" t="str">
        <x:v>FCAIR-O v1.2.1</x:v>
      </x:c>
    </x:row>
    <x:row r="9" ht="26" customHeight="1">
      <x:c r="A9" s="70" t="str">
        <x:v>Preparation date</x:v>
      </x:c>
      <x:c r="B9" s="71" t="str">
        <x:v>2026-10-10</x:v>
      </x:c>
    </x:row>
    <x:row r="10" ht="26" customHeight="1">
      <x:c r="A10" s="67"/>
      <x:c r="B10" s="67"/>
    </x:row>
    <x:row r="11" ht="27" customHeight="1">
      <x:c r="A11" s="72" t="str">
        <x:v>Author affiliations</x:v>
      </x:c>
      <x:c r="B11" s="69"/>
    </x:row>
    <x:row r="12" ht="26" customHeight="1">
      <x:c r="A12" s="67"/>
      <x:c r="B12" s="67"/>
    </x:row>
    <x:row r="13" ht="26" customHeight="1">
      <x:c r="A13" s="70" t="str">
        <x:v>Moritz Schneider</x:v>
      </x:c>
      <x:c r="B13" s="71" t="str">
        <x:v>Independent researcher, 56567 Neuwied, Germany</x:v>
      </x:c>
    </x:row>
    <x:row r="14" ht="44" customHeight="1">
      <x:c r="A14" s="70" t="str">
        <x:v>André Steimers</x:v>
      </x:c>
      <x:c r="B14" s="71" t="str">
        <x:v>Department of Mathematics, Computer Science and Technology, Koblenz University of Applied Sciences, Remagen Campus, Remagen, Germany</x:v>
      </x:c>
    </x:row>
    <x:row r="15" ht="26" customHeight="1">
      <x:c r="A15" s="67"/>
      <x:c r="B15" s="67"/>
    </x:row>
    <x:row r="16" ht="26" customHeight="1">
      <x:c r="A16" s="70" t="str">
        <x:v>Corresponding author</x:v>
      </x:c>
      <x:c r="B16" s="71" t="str">
        <x:v>Moritz Schneider</x:v>
      </x:c>
    </x:row>
    <x:row r="17" ht="26" customHeight="1">
      <x:c r="A17" s="70" t="str">
        <x:v>Affiliation</x:v>
      </x:c>
      <x:c r="B17" s="71" t="str">
        <x:v>Independent researcher, 56567 Neuwied, Germany</x:v>
      </x:c>
    </x:row>
  </x:sheetData>
  <x:pageMargins left="0.7" right="0.7" top="0.75" bottom="0.75" header="0.3" footer="0.3"/>
</x:worksheet>
</file>

<file path=xl/worksheets/sheet1.xml><?xml version="1.0" encoding="utf-8"?>
<x:worksheet xmlns:x="http://schemas.openxmlformats.org/spreadsheetml/2006/main">
  <x:sheetFormatPr defaultRowHeight="15"/>
  <x:cols>
    <x:col min="1" max="1" width="37" hidden="0" customWidth="1"/>
    <x:col min="2" max="2" width="19"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x:c r="A1" s="48" t="str">
        <x:v>FCAIR-O v1.2.1 — Conceptual Gap Analysis and Framework Crosswalk</x:v>
      </x:c>
      <x:c r="B1" s="48"/>
      <x:c r="C1" s="48"/>
      <x:c r="D1" s="48"/>
      <x:c r="E1" s="48"/>
      <x:c r="F1" s="48"/>
      <x:c r="G1" s="48"/>
      <x:c r="H1" s="48"/>
    </x:row>
    <x:row r="2">
      <x:c r="A2" s="48"/>
      <x:c r="B2" s="48"/>
      <x:c r="C2" s="48"/>
      <x:c r="D2" s="48"/>
      <x:c r="E2" s="48"/>
      <x:c r="F2" s="48"/>
      <x:c r="G2" s="48"/>
      <x:c r="H2" s="48"/>
    </x:row>
    <x:row r="3">
      <x:c r="A3" s="11" t="str">
        <x:v>Final cutoff crosswalk supporting the Artificial Intelligence Review conceptual successor manuscript. The mapping is category/process/requirement-level, access-limited, and not a complete mapping of every individual entry in the living MIT AI Risk Repository.</x:v>
      </x:c>
      <x:c r="B3" s="11"/>
      <x:c r="C3" s="11"/>
      <x:c r="D3" s="11"/>
      <x:c r="E3" s="11"/>
      <x:c r="F3" s="11"/>
      <x:c r="G3" s="11"/>
      <x:c r="H3" s="11"/>
    </x:row>
    <x:row r="4">
      <x:c r="A4" s="11"/>
      <x:c r="B4" s="11"/>
      <x:c r="C4" s="11"/>
      <x:c r="D4" s="11"/>
      <x:c r="E4" s="11"/>
      <x:c r="F4" s="11"/>
      <x:c r="G4" s="11"/>
      <x:c r="H4" s="11"/>
    </x:row>
    <x:row r="5">
      <x:c r="A5" s="24"/>
      <x:c r="B5" s="24"/>
      <x:c r="C5" s="24"/>
      <x:c r="D5" s="24"/>
      <x:c r="E5" s="24"/>
      <x:c r="F5" s="24"/>
      <x:c r="G5" s="24"/>
      <x:c r="H5" s="24"/>
    </x:row>
    <x:row r="6">
      <x:c r="A6" s="19" t="str">
        <x:v>Metric</x:v>
      </x:c>
      <x:c r="B6" s="19" t="str">
        <x:v>Value</x:v>
      </x:c>
      <x:c r="C6" s="24"/>
      <x:c r="D6" s="49" t="str">
        <x:v>Conceptual restructuring decisions</x:v>
      </x:c>
      <x:c r="E6" s="49"/>
      <x:c r="F6" s="49"/>
      <x:c r="G6" s="49"/>
      <x:c r="H6" s="49"/>
    </x:row>
    <x:row r="7">
      <x:c r="A7" s="50" t="str">
        <x:v>Original categories reassessed</x:v>
      </x:c>
      <x:c r="B7" s="24" t="n">
        <x:f>COUNTA(Gap_Matrix!A2:A9)</x:f>
        <x:v>8</x:v>
      </x:c>
      <x:c r="C7" s="24"/>
      <x:c r="D7" s="26" t="str">
        <x:v>Fairness, privacy, and transparency/explainability are split into harm/protected-interest, property, causal-source and control/evidence facets.</x:v>
      </x:c>
      <x:c r="E7" s="26"/>
      <x:c r="F7" s="26"/>
      <x:c r="G7" s="26"/>
      <x:c r="H7" s="26"/>
    </x:row>
    <x:row r="8">
      <x:c r="A8" s="50" t="str">
        <x:v>Framework crosswalk rows</x:v>
      </x:c>
      <x:c r="B8" s="24" t="n">
        <x:f>COUNTA(Framework_Crosswalk!A2:A127)</x:f>
        <x:v>126</x:v>
      </x:c>
      <x:c r="C8" s="24"/>
      <x:c r="D8" s="26" t="str">
        <x:v>Automation/control is retained only as a multidimensional authority-and-control configuration, not a one-dimensional automation level.</x:v>
      </x:c>
      <x:c r="E8" s="26"/>
      <x:c r="F8" s="26"/>
      <x:c r="G8" s="26"/>
      <x:c r="H8" s="26"/>
    </x:row>
    <x:row r="9">
      <x:c r="A9" s="50" t="str">
        <x:v>Framework profiles</x:v>
      </x:c>
      <x:c r="B9" s="24" t="n">
        <x:f>COUNTA(Framework_Profiles!A2:A14)</x:f>
        <x:v>13</x:v>
      </x:c>
      <x:c r="C9" s="24"/>
      <x:c r="D9" s="26" t="str">
        <x:v>Complexity becomes a context/uncertainty modifier; its embedded mechanisms are decomposed.</x:v>
      </x:c>
      <x:c r="E9" s="26"/>
      <x:c r="F9" s="26"/>
      <x:c r="G9" s="26"/>
      <x:c r="H9" s="26"/>
    </x:row>
    <x:row r="10">
      <x:c r="A10" s="50" t="str">
        <x:v>Semantic issues</x:v>
      </x:c>
      <x:c r="B10" s="24" t="n">
        <x:f>COUNTA(Semantic_Issues!A2:A16)</x:f>
        <x:v>15</x:v>
      </x:c>
      <x:c r="C10" s="24"/>
      <x:c r="D10" s="26" t="str">
        <x:v>Security remains a threat domain but is decomposed by actor, access, capability, lifecycle, vulnerability and objective.</x:v>
      </x:c>
      <x:c r="E10" s="26"/>
      <x:c r="F10" s="26"/>
      <x:c r="G10" s="26"/>
      <x:c r="H10" s="26"/>
    </x:row>
    <x:row r="11">
      <x:c r="A11" s="50" t="str">
        <x:v>Coding rules</x:v>
      </x:c>
      <x:c r="B11" s="24" t="n">
        <x:f>COUNTA(Coding_Rules!A2:A17)</x:f>
        <x:v>16</x:v>
      </x:c>
      <x:c r="C11" s="24"/>
      <x:c r="D11" s="26" t="str">
        <x:v>Hardware expands to software–infrastructure–hardware architecture and supply-chain dependencies.</x:v>
      </x:c>
      <x:c r="E11" s="26"/>
      <x:c r="F11" s="26"/>
      <x:c r="G11" s="26"/>
      <x:c r="H11" s="26"/>
    </x:row>
    <x:row r="12">
      <x:c r="A12" s="50" t="str">
        <x:v>Incident sample used</x:v>
      </x:c>
      <x:c r="B12" s="24" t="n">
        <x:f>COUNTA(Case_Coverage_Source!A2:A25)</x:f>
        <x:v>24</x:v>
      </x:c>
      <x:c r="C12" s="24"/>
      <x:c r="D12" s="26" t="str">
        <x:v>Technological maturity is downgraded from a cause to an evidence/uncertainty and change-velocity modifier.</x:v>
      </x:c>
      <x:c r="E12" s="26"/>
      <x:c r="F12" s="26"/>
      <x:c r="G12" s="26"/>
      <x:c r="H12" s="26"/>
    </x:row>
    <x:row r="13">
      <x:c r="A13" s="50" t="str">
        <x:v>Strong original-category assessments</x:v>
      </x:c>
      <x:c r="B13" s="24" t="n">
        <x:f>COUNTIF(Gap_Matrix!R2:R9,"Strong")</x:f>
        <x:v>6</x:v>
      </x:c>
      <x:c r="C13" s="24"/>
      <x:c r="D13" s="26" t="str">
        <x:v>The preferred representation is FCAIR-O v1.2.1, a faceted causal framework with a lightweight ontology, explicit relation profile and causal/assurance backbone.</x:v>
      </x:c>
      <x:c r="E13" s="26"/>
      <x:c r="F13" s="26"/>
      <x:c r="G13" s="26"/>
      <x:c r="H13" s="26"/>
    </x:row>
    <x:row r="14">
      <x:c r="A14" s="50" t="str">
        <x:v>Strong conceptual crosswalk alignments</x:v>
      </x:c>
      <x:c r="B14" s="24" t="n">
        <x:f>COUNTIF(Framework_Crosswalk!P2:P127,"Strong")</x:f>
        <x:v>94</x:v>
      </x:c>
      <x:c r="C14" s="24"/>
      <x:c r="D14" s="24"/>
      <x:c r="E14" s="24"/>
      <x:c r="F14" s="24"/>
      <x:c r="G14" s="24"/>
      <x:c r="H14" s="24"/>
    </x:row>
    <x:row r="15">
      <x:c r="A15" s="24"/>
      <x:c r="B15" s="24"/>
      <x:c r="C15" s="24"/>
      <x:c r="D15" s="24"/>
      <x:c r="E15" s="24"/>
      <x:c r="F15" s="24"/>
      <x:c r="G15" s="24"/>
      <x:c r="H15" s="24"/>
    </x:row>
    <x:row r="16">
      <x:c r="A16" s="24"/>
      <x:c r="B16" s="24"/>
      <x:c r="C16" s="24"/>
      <x:c r="D16" s="24"/>
      <x:c r="E16" s="24"/>
      <x:c r="F16" s="24"/>
      <x:c r="G16" s="24"/>
      <x:c r="H16" s="24"/>
    </x:row>
    <x:row r="17">
      <x:c r="A17" s="49" t="str">
        <x:v>Status and bounded claims</x:v>
      </x:c>
      <x:c r="B17" s="49"/>
      <x:c r="C17" s="49"/>
      <x:c r="D17" s="49"/>
      <x:c r="E17" s="49"/>
      <x:c r="F17" s="49"/>
      <x:c r="G17" s="49"/>
      <x:c r="H17" s="49"/>
    </x:row>
    <x:row r="18">
      <x:c r="A18" s="43" t="str">
        <x:v>Material cutoff closed at 25 July 2026, 23:59 CEST. The crosswalk is frozen for the material findings.</x:v>
      </x:c>
      <x:c r="B18" s="43"/>
      <x:c r="C18" s="43"/>
      <x:c r="D18" s="43"/>
      <x:c r="E18" s="43"/>
      <x:c r="F18" s="43"/>
      <x:c r="G18" s="43"/>
      <x:c r="H18" s="43"/>
    </x:row>
    <x:row r="19">
      <x:c r="A19" s="43" t="str">
        <x:v>The full MIT risk-entry dataset was not accessible without authentication; the crosswalk maps official public taxonomies and selected framework categories, not all living-database entries.</x:v>
      </x:c>
      <x:c r="B19" s="43"/>
      <x:c r="C19" s="43"/>
      <x:c r="D19" s="43"/>
      <x:c r="E19" s="43"/>
      <x:c r="F19" s="43"/>
      <x:c r="G19" s="43"/>
      <x:c r="H19" s="43"/>
    </x:row>
    <x:row r="20">
      <x:c r="A20" s="43" t="str">
        <x:v>Case annotation figures refer to a purposive 24-record corpus and cannot be interpreted as frequency, prevalence, severity, comparative importance, or validation evidence.</x:v>
      </x:c>
      <x:c r="B20" s="43"/>
      <x:c r="C20" s="43"/>
      <x:c r="D20" s="43"/>
      <x:c r="E20" s="43"/>
      <x:c r="F20" s="43"/>
      <x:c r="G20" s="43"/>
      <x:c r="H20" s="43"/>
    </x:row>
    <x:row r="21">
      <x:c r="A21" s="43" t="str">
        <x:v>Alignment and mapping counts describe semantic correspondences in the project crosswalk; they do not establish external reliability, completeness, or decision improvement.</x:v>
      </x:c>
      <x:c r="B21" s="43"/>
      <x:c r="C21" s="43"/>
      <x:c r="D21" s="43"/>
      <x:c r="E21" s="43"/>
      <x:c r="F21" s="43"/>
      <x:c r="G21" s="43"/>
      <x:c r="H21" s="43"/>
    </x:row>
    <x:row r="22">
      <x:c r="A22" s="24"/>
      <x:c r="B22" s="24"/>
      <x:c r="C22" s="24"/>
      <x:c r="D22" s="24"/>
      <x:c r="E22" s="24"/>
      <x:c r="F22" s="24"/>
      <x:c r="G22" s="24"/>
      <x:c r="H22" s="24"/>
    </x:row>
    <x:row r="23" ht="35" customHeight="1">
      <x:c r="A23" s="24" t="str">
        <x:v>Correction release: 2026-10-10. Direct mechanism classifications and broader C-class associations are separately identified.</x:v>
      </x:c>
      <x:c r="B23" s="24"/>
      <x:c r="C23" s="24"/>
      <x:c r="D23" s="24"/>
      <x:c r="E23" s="24"/>
      <x:c r="F23" s="24"/>
      <x:c r="G23" s="24"/>
      <x:c r="H23" s="24"/>
    </x:row>
    <x:row r="24">
      <x:c r="A24" s="24"/>
      <x:c r="B24" s="24"/>
      <x:c r="C24" s="24"/>
      <x:c r="D24" s="24"/>
      <x:c r="E24" s="24"/>
      <x:c r="F24" s="24"/>
      <x:c r="G24" s="24"/>
      <x:c r="H24" s="24"/>
    </x:row>
    <x:row r="25">
      <x:c r="A25" s="24"/>
      <x:c r="B25" s="24"/>
      <x:c r="C25" s="24"/>
      <x:c r="D25" s="24"/>
      <x:c r="E25" s="24"/>
      <x:c r="F25" s="24"/>
      <x:c r="G25" s="24"/>
      <x:c r="H25" s="24"/>
    </x:row>
  </x:sheetData>
  <x:mergeCells>
    <x:mergeCell ref="A1:H2"/>
    <x:mergeCell ref="A3:H4"/>
    <x:mergeCell ref="D6:H6"/>
    <x:mergeCell ref="D7:H7"/>
    <x:mergeCell ref="D8:H8"/>
    <x:mergeCell ref="D9:H9"/>
    <x:mergeCell ref="D10:H10"/>
    <x:mergeCell ref="D11:H11"/>
    <x:mergeCell ref="D12:H12"/>
    <x:mergeCell ref="D13:H13"/>
    <x:mergeCell ref="A17:H17"/>
    <x:mergeCell ref="A18:H18"/>
    <x:mergeCell ref="A19:H19"/>
    <x:mergeCell ref="A20:H20"/>
    <x:mergeCell ref="A21:H21"/>
    <x:mergeCell ref="A23:H23"/>
  </x:mergeCells>
  <x:pageMargins left="0.7" right="0.7" top="0.75" bottom="0.75" header="0.3" footer="0.3"/>
</x:worksheet>
</file>

<file path=xl/worksheets/sheet2.xml><?xml version="1.0" encoding="utf-8"?>
<x:worksheet xmlns:x="http://schemas.openxmlformats.org/spreadsheetml/2006/main">
  <x:sheetFormatPr defaultRowHeight="15"/>
  <x:cols>
    <x:col min="1" max="1" width="10" hidden="0" customWidth="1"/>
    <x:col min="2" max="2" width="34" hidden="0" customWidth="1"/>
    <x:col min="3" max="3" width="22" hidden="0" customWidth="1"/>
    <x:col min="4" max="4" width="43" hidden="0" customWidth="1"/>
    <x:col min="5" max="5" width="48" hidden="0" customWidth="1"/>
    <x:col min="6" max="6" width="58" hidden="0" customWidth="1"/>
    <x:col min="7" max="7" width="28" hidden="0" customWidth="1"/>
    <x:col min="8" max="8" width="48" hidden="0" customWidth="1"/>
    <x:col min="9" max="9" width="30" hidden="0" customWidth="1"/>
    <x:col min="10" max="10" width="35" hidden="0" customWidth="1"/>
    <x:col min="11" max="11" width="38" hidden="0" customWidth="1"/>
    <x:col min="12" max="12" width="58" hidden="0" customWidth="1"/>
    <x:col min="13" max="13" width="58" hidden="0" customWidth="1"/>
    <x:col min="14" max="14" width="18" hidden="0" customWidth="1"/>
    <x:col min="15" max="15" width="42" hidden="0" customWidth="1"/>
    <x:col min="16" max="16" width="50" hidden="0" customWidth="1"/>
    <x:col min="17" max="17" width="52" hidden="0" customWidth="1"/>
    <x:col min="18" max="18" width="18" hidden="0" customWidth="1"/>
    <x:col min="19" max="19" width="55" hidden="0" customWidth="1"/>
    <x:col min="20" max="20" width="52" hidden="0" customWidth="1"/>
    <x:col min="21" max="21" width="30" hidden="0" customWidth="1"/>
  </x:cols>
  <x:sheetData>
    <x:row r="1" ht="24" hidden="0" customHeight="1">
      <x:c r="A1" s="57" t="str">
        <x:v>Gap_ID</x:v>
      </x:c>
      <x:c r="B1" s="57" t="str">
        <x:v>Original_Category</x:v>
      </x:c>
      <x:c r="C1" s="57" t="str">
        <x:v>Original_Block</x:v>
      </x:c>
      <x:c r="D1" s="57" t="str">
        <x:v>Original_2022_Role</x:v>
      </x:c>
      <x:c r="E1" s="57" t="str">
        <x:v>Ontological_Mixing_or_Problem</x:v>
      </x:c>
      <x:c r="F1" s="57" t="str">
        <x:v>July_2026_Evidence_Assessment</x:v>
      </x:c>
      <x:c r="G1" s="57" t="str">
        <x:v>Provisional_Decision</x:v>
      </x:c>
      <x:c r="H1" s="57" t="str">
        <x:v>Relocated_Ontology_Role</x:v>
      </x:c>
      <x:c r="I1" s="57" t="str">
        <x:v>Associated_Causal_Decomposition</x:v>
      </x:c>
      <x:c r="J1" s="57" t="str">
        <x:v>System_Levels</x:v>
      </x:c>
      <x:c r="K1" s="57" t="str">
        <x:v>Lifecycle_Phases</x:v>
      </x:c>
      <x:c r="L1" s="57" t="str">
        <x:v>Material_Developments_2022_2026</x:v>
      </x:c>
      <x:c r="M1" s="57" t="str">
        <x:v>Controls_and_Assurance_Evidence</x:v>
      </x:c>
      <x:c r="N1" s="57" t="str">
        <x:v>Incident_Coverage_n_of_24</x:v>
      </x:c>
      <x:c r="O1" s="57" t="str">
        <x:v>Incident_IDs</x:v>
      </x:c>
      <x:c r="P1" s="57" t="str">
        <x:v>Illustrative_Incidents</x:v>
      </x:c>
      <x:c r="Q1" s="57" t="str">
        <x:v>Framework_Convergence</x:v>
      </x:c>
      <x:c r="R1" s="57" t="str">
        <x:v>Evidence_Strength</x:v>
      </x:c>
      <x:c r="S1" s="57" t="str">
        <x:v>Counterarguments_and_Limits</x:v>
      </x:c>
      <x:c r="T1" s="57" t="str">
        <x:v>Open_Questions</x:v>
      </x:c>
      <x:c r="U1" s="57" t="str">
        <x:v>Key_Source_IDs</x:v>
      </x:c>
    </x:row>
    <x:row r="2" ht="52.79999923706055" hidden="0" customHeight="1">
      <x:c r="A2" s="26" t="str">
        <x:v>G01</x:v>
      </x:c>
      <x:c r="B2" s="26" t="str">
        <x:v>Fairness</x:v>
      </x:c>
      <x:c r="C2" s="26" t="str">
        <x:v>Ethical aspects</x:v>
      </x:c>
      <x:c r="D2" s="26" t="str">
        <x:v>Ethical requirement and risk of unfair treatment; discussion includes data imbalance, objective functions and fairness metrics.</x:v>
      </x:c>
      <x:c r="E2" s="26" t="str">
        <x:v>Combines protected value, trustworthiness property, harm/outcome, measurement criteria and multiple causal mechanisms.</x:v>
      </x:c>
      <x:c r="F2" s="26" t="str">
        <x:v>Strong evidence confirms discrimination and unequal performance as material harms, but the mechanisms span purpose/proxy selection, data, model, evaluation, human practice, organizational incentives, institutions and social structure.</x:v>
      </x:c>
      <x:c r="G2" s="26" t="str">
        <x:v>Split and relocate</x:v>
      </x:c>
      <x:c r="H2" s="26" t="str">
        <x:v>Harm domain: equality/non-discrimination; assurance property: fairness; causal sources coded separately.</x:v>
      </x:c>
      <x:c r="I2" s="26" t="str">
        <x:v>C01; C02; C03; C04; C05; C08; C11; C12</x:v>
      </x:c>
      <x:c r="J2" s="26" t="str">
        <x:v>Model through society/institution</x:v>
      </x:c>
      <x:c r="K2" s="26" t="str">
        <x:v>Problem formulation; data; training; evaluation; procurement; deployment; monitoring; remedy</x:v>
      </x:c>
      <x:c r="L2" s="26" t="str">
        <x:v>Foundation-model upstream bias propagation, generative homogenization, synthetic-data feedback, cross-lingual disparity and value-chain responsibility became materially more visible.</x:v>
      </x:c>
      <x:c r="M2" s="26" t="str">
        <x:v>Target/proxy review; representative data and subgroup testing; causal and intersectional analysis; stakeholder participation; appeal; audit logs; monitoring; independent review; legal equality assessment.</x:v>
      </x:c>
      <x:c r="N2" s="26" t="n">
        <x:f>Incident_Coverage!B2</x:f>
        <x:v>12</x:v>
      </x:c>
      <x:c r="O2" s="26" t="str">
        <x:v>I006; I007; I008; I009; I010; I011; I012; I013; I015; I016; I021; I022</x:v>
      </x:c>
      <x:c r="P2" s="26" t="str">
        <x:v>iTutorGroup hiring; population-health cost proxy; DUO fraud profiling; Rite Aid and Robert Williams facial-recognition cases.</x:v>
      </x:c>
      <x:c r="Q2" s="26" t="str">
        <x:v>MIT 1.1/1.3; NIST GAI Harmful Bias or Homogenization; NIST RMF Measure 2.11; AI Act data governance, FRIA and non-discrimination layer.</x:v>
      </x:c>
      <x:c r="R2" s="26" t="str">
        <x:v>Strong</x:v>
      </x:c>
      <x:c r="S2" s="26" t="str">
        <x:v>“Fairness” remains a useful practitioner heading, and some sources call it a risk source. Fairness metrics are mutually incompatible in some settings and require normative/legal judgment.</x:v>
      </x:c>
      <x:c r="T2" s="26" t="str">
        <x:v>How should intersectional and rare-group evidence thresholds be set, and how should upstream model providers share responsibility for downstream disparity?</x:v>
      </x:c>
      <x:c r="U2" s="26" t="str">
        <x:v>SRC01; SRC02; SRC03; SRC05; SRC12; SRC17; SRC18</x:v>
      </x:c>
    </x:row>
    <x:row r="3" ht="52.79999923706055" hidden="0" customHeight="1">
      <x:c r="A3" s="26" t="str">
        <x:v>G02</x:v>
      </x:c>
      <x:c r="B3" s="26" t="str">
        <x:v>Privacy</x:v>
      </x:c>
      <x:c r="C3" s="26" t="str">
        <x:v>Ethical aspects</x:v>
      </x:c>
      <x:c r="D3" s="26" t="str">
        <x:v>Ethical/legal property concerning control of personal and confidential information; includes data protection and model extraction/inference.</x:v>
      </x:c>
      <x:c r="E3" s="26" t="str">
        <x:v>Combines protected interest, harm domain, trustworthiness property, legal compliance and security mechanisms.</x:v>
      </x:c>
      <x:c r="F3" s="26" t="str">
        <x:v>Privacy harms are confirmed, while the causal chain must distinguish overcollection/unlawful processing, poor provenance, memorization, inference, extraction, unauthorized access, RAG/vector leakage, retention and supplier failures.</x:v>
      </x:c>
      <x:c r="G3" s="26" t="str">
        <x:v>Split and relocate</x:v>
      </x:c>
      <x:c r="H3" s="26" t="str">
        <x:v>Protected interest/harm domain: privacy and data protection; assurance property: privacy-enhanced; threat/vulnerability and data-governance sources separate.</x:v>
      </x:c>
      <x:c r="I3" s="26" t="str">
        <x:v>C02; C03; C06; C07; C08; C09; C11</x:v>
      </x:c>
      <x:c r="J3" s="26" t="str">
        <x:v>Data subject/model through organization and value chain</x:v>
      </x:c>
      <x:c r="K3" s="26" t="str">
        <x:v>Data acquisition; pretraining; fine-tuning; integration; operation; logging; retention; deletion; incident response</x:v>
      </x:c>
      <x:c r="L3" s="26" t="str">
        <x:v>Foundation-model memorization and extraction, prompt/RAG exfiltration, vector-store weaknesses, broad tool access and cross-provider data flows widened the operational threat surface.</x:v>
      </x:c>
      <x:c r="M3" s="26" t="str">
        <x:v>Purpose limitation and minimization; lawful basis; provenance; privacy testing; access control; least privilege; isolation; encryption; retention/deletion; DPIA; incident handling; supplier terms.</x:v>
      </x:c>
      <x:c r="N3" s="26" t="n">
        <x:f>Incident_Coverage!B3</x:f>
        <x:v>9</x:v>
      </x:c>
      <x:c r="O3" s="26" t="str">
        <x:v>I009; I010; I011; I012; I013; I014; I015; I020; I021</x:v>
      </x:c>
      <x:c r="P3" s="26" t="str">
        <x:v>Rite Aid, Robert Williams, DUO, SyRI, SCHUFA/Dun &amp; Bradstreet procedural cases, election impersonation and Robodebt boundary case.</x:v>
      </x:c>
      <x:c r="Q3" s="26" t="str">
        <x:v>MIT 2.1; NIST GAI Data Privacy; OWASP LLM02/LLM08; NIST AML privacy attacks; GDPR and AI Act controls.</x:v>
      </x:c>
      <x:c r="R3" s="26" t="str">
        <x:v>Strong</x:v>
      </x:c>
      <x:c r="S3" s="26" t="str">
        <x:v>Privacy can also be treated as a design objective or legal status rather than a harm. Technical privacy measures do not by themselves establish legal compliance or social acceptability.</x:v>
      </x:c>
      <x:c r="T3" s="26" t="str">
        <x:v>How can end-to-end provenance and deletion be assured across foundation-model, RAG and tool supply chains?</x:v>
      </x:c>
      <x:c r="U3" s="26" t="str">
        <x:v>SRC01; SRC03; SRC04; SRC05; SRC07; SRC12; SRC17; SRC18</x:v>
      </x:c>
    </x:row>
    <x:row r="4" ht="52.79999923706055" hidden="0" customHeight="1">
      <x:c r="A4" s="26" t="str">
        <x:v>G03</x:v>
      </x:c>
      <x:c r="B4" s="26" t="str">
        <x:v>Degree of Automation and Control</x:v>
      </x:c>
      <x:c r="C4" s="26" t="str">
        <x:v>Ethical aspects</x:v>
      </x:c>
      <x:c r="D4" s="26" t="str">
        <x:v>Scalar degree of independence from human supervision and control; discusses critics, human intervention, continuous learning and autonomy.</x:v>
      </x:c>
      <x:c r="E4" s="26" t="str">
        <x:v>Merges autonomy level, authority allocation, human oversight, controllability, responsibility and an ethical conception of autonomy.</x:v>
      </x:c>
      <x:c r="F4" s="26" t="str">
        <x:v>The core concern remains valid, but a single automation scale is not predictive of safety. Evidence emphasizes task allocation, action scope, privileges, observability, workload, competence, interruptibility, contestability and actual—not nominal—decision authority.</x:v>
      </x:c>
      <x:c r="G4" s="26" t="str">
        <x:v>Retain concept but split and redefine</x:v>
      </x:c>
      <x:c r="H4" s="26" t="str">
        <x:v>Cross-cutting control-allocation and human-system configuration facet; causal sources in C01, C05, C06, C08 and C11.; C07 where adversarial misuse is specified</x:v>
      </x:c>
      <x:c r="I4" s="26" t="str">
        <x:v>C01; C05; C06; C07; C08; C11</x:v>
      </x:c>
      <x:c r="J4" s="26" t="str">
        <x:v>Integrated system; human-AI team; organization; institution</x:v>
      </x:c>
      <x:c r="K4" s="26" t="str">
        <x:v>Purpose; architecture; integration; deployment; use; monitoring; incident response</x:v>
      </x:c>
      <x:c r="L4" s="26" t="str">
        <x:v>Tool-using and agentic systems create excessive agency, privilege escalation, long action chains, memory/context persistence, multi-agent coordination and stop/rollback problems.</x:v>
      </x:c>
      <x:c r="M4" s="26" t="str">
        <x:v>Function/permission scoping; least privilege; approval gates; sandboxing; interruption guarantees; reversible actions; workload/competence testing; escalation; appeal; responsibility allocation; runtime monitoring.</x:v>
      </x:c>
      <x:c r="N4" s="26" t="n">
        <x:f>Incident_Coverage!B4</x:f>
        <x:v>18</x:v>
      </x:c>
      <x:c r="O4" s="26" t="str">
        <x:v>I001; I002; I003; I006; I009; I010; I011; I012; I013; I014; I015; I017; I018; I019; I020; I021; I022; I023</x:v>
      </x:c>
      <x:c r="P4" s="26" t="str">
        <x:v>Uber, Tesla recall, Cruise, iTutorGroup, facial recognition, credit scoring, Air Canada, Mata and Robodebt.; I023: evaluation-agent containment and cross-organization security incident</x:v>
      </x:c>
      <x:c r="Q4" s="26" t="str">
        <x:v>NIST GAI Human-AI Configuration; MIT 5.1/5.2; OWASP LLM06 and ASI01–ASI10; NIST RMF Govern 3.2/Map 3.5; AI Act human oversight.</x:v>
      </x:c>
      <x:c r="R4" s="26" t="str">
        <x:v>Strong</x:v>
      </x:c>
      <x:c r="S4" s="26" t="str">
        <x:v>Automation-level taxonomies remain useful for describing function allocation in sectors, but identical nominal levels can conceal radically different authority, competence and time-criticality.</x:v>
      </x:c>
      <x:c r="T4" s="26" t="str">
        <x:v>Which measurable conditions make human intervention effective rather than ceremonial, and how should responsibility be partitioned in agent/tool chains?</x:v>
      </x:c>
      <x:c r="U4" s="26" t="str">
        <x:v>SRC01; SRC02; SRC03; SRC05; SRC07; SRC08; SRC12; SRC17; SRC18</x:v>
      </x:c>
    </x:row>
    <x:row r="5" ht="52.79999923706055" hidden="0" customHeight="1">
      <x:c r="A5" s="26" t="str">
        <x:v>G04</x:v>
      </x:c>
      <x:c r="B5" s="26" t="str">
        <x:v>Complexity of the Intended Task and Usage Environment</x:v>
      </x:c>
      <x:c r="C5" s="26" t="str">
        <x:v>Reliability and robustness</x:v>
      </x:c>
      <x:c r="D5" s="26" t="str">
        <x:v>Broad source of uncertainty attributed to large state spaces, incomplete specification, transfer, drift, reward hacking and safe exploration.</x:v>
      </x:c>
      <x:c r="E5" s="26" t="str">
        <x:v>Treats a contextual property and uncertainty amplifier as the original cause while embedding numerous separable technical and organizational mechanisms.</x:v>
      </x:c>
      <x:c r="F5" s="26" t="str">
        <x:v>Complexity remains a major modifier of uncertainty and test coverage, but it is too non-specific and weakly actionable as a top-level causal source. Evidence supports splitting specification gaps, distribution shift, dynamic feedback, integration and long-horizon propagation.</x:v>
      </x:c>
      <x:c r="G5" s="26" t="str">
        <x:v>Split; retain complexity only as modifier/context descriptor</x:v>
      </x:c>
      <x:c r="H5" s="26" t="str">
        <x:v>Context/uncertainty facet plus causal classes C01, C02, C03, C04, C06, C09 and C10.; C12 where a societal/environmental mechanism is specified</x:v>
      </x:c>
      <x:c r="I5" s="26" t="str">
        <x:v>C01; C02; C03; C04; C06; C09; C10; C12</x:v>
      </x:c>
      <x:c r="J5" s="26" t="str">
        <x:v>Model through sector/society</x:v>
      </x:c>
      <x:c r="K5" s="26" t="str">
        <x:v>Problem definition; data; training; evaluation; integration; use; change; monitoring</x:v>
      </x:c>
      <x:c r="L5" s="26" t="str">
        <x:v>Open-ended generative tasks, RAG knowledge dynamics, agentic workflows, multimodality, model/API updates, performativity and recursive synthetic-data feedback materially enlarge the system state and dependency space.</x:v>
      </x:c>
      <x:c r="M5" s="26" t="str">
        <x:v>Operational-design-domain limits; scenario and stress testing; uncertainty estimation; system-level TEVV; drift/feedback monitoring; staged deployment; graceful degradation; change control; rollback.</x:v>
      </x:c>
      <x:c r="N5" s="26" t="n">
        <x:f>Incident_Coverage!B5</x:f>
        <x:v>11</x:v>
      </x:c>
      <x:c r="O5" s="26" t="str">
        <x:v>I001; I002; I003; I004; I005; I016; I017; I018; I022; I023; I024</x:v>
      </x:c>
      <x:c r="P5" s="26" t="str">
        <x:v>Uber, Tesla, Cruise, both Waymo recalls, healthcare proxy, Epic sepsis, Air Canada and Ofqual.; I023: evaluation-agent containment and cross-organization security incident; I024: AI-assisted enterprise cloud compromise</x:v>
      </x:c>
      <x:c r="Q5" s="26" t="str">
        <x:v>NIST RMF Map/Measure; MIT 7.3/7.6; NIST GAI Value Chain and Component Integration; ISO/SOTIF analogues; incident evidence.</x:v>
      </x:c>
      <x:c r="R5" s="26" t="str">
        <x:v>Strong</x:v>
      </x:c>
      <x:c r="S5" s="26" t="str">
        <x:v>Complexity can causally raise exposure and verification difficulty. However, “complexity” alone does not identify where intervention should occur and can become an explanatory residual.</x:v>
      </x:c>
      <x:c r="T5" s="26" t="str">
        <x:v>Which complexity descriptors are causally informative and measurable without collapsing into a generic “unknown unknowns” category?</x:v>
      </x:c>
      <x:c r="U5" s="26" t="str">
        <x:v>SRC01; SRC02; SRC03; SRC05; SRC09; SRC17; SRC18</x:v>
      </x:c>
    </x:row>
    <x:row r="6" ht="52.79999923706055" hidden="0" customHeight="1">
      <x:c r="A6" s="26" t="str">
        <x:v>G05</x:v>
      </x:c>
      <x:c r="B6" s="26" t="str">
        <x:v>Transparency and Explainability</x:v>
      </x:c>
      <x:c r="C6" s="26" t="str">
        <x:v>Reliability and robustness</x:v>
      </x:c>
      <x:c r="D6" s="26" t="str">
        <x:v>Degree to which system information and reasons can be communicated or understood; treated as influencing fairness, security and accountability.</x:v>
      </x:c>
      <x:c r="E6" s="26" t="str">
        <x:v>Combines several assurance properties and controls—traceability, documentation, explainability, interpretability, reproducibility and recognizability—with causal opacity.</x:v>
      </x:c>
      <x:c r="F6" s="26" t="str">
        <x:v>Transparency and explanation remain important but are generally assurance/control properties rather than original causes. Their relevance is audience-, purpose- and remedy-specific; explanation fidelity and information overload are separate risks.</x:v>
      </x:c>
      <x:c r="G6" s="26" t="str">
        <x:v>Split and relocate</x:v>
      </x:c>
      <x:c r="H6" s="26" t="str">
        <x:v>Assurance properties and controls: traceability, provenance, documentation, explanation fidelity, interpretability, auditability and contestability.</x:v>
      </x:c>
      <x:c r="I6" s="26" t="str">
        <x:v>C03; C04; C05; C08; C09; C11</x:v>
      </x:c>
      <x:c r="J6" s="26" t="str">
        <x:v>Model; system; human-AI team; organization; institution</x:v>
      </x:c>
      <x:c r="K6" s="26" t="str">
        <x:v>Design; evaluation; procurement; deployment; use; audit; incident investigation; remedy</x:v>
      </x:c>
      <x:c r="L6" s="26" t="str">
        <x:v>Foundation-model provenance gaps, generated citations, opaque upstream updates, unfaithful explanations, benchmark contamination and trade-secret conflicts broadened the issue beyond model interpretability.</x:v>
      </x:c>
      <x:c r="M6" s="26" t="str">
        <x:v>Audience/purpose specification; faithful explanation validation; provenance; logs; model/system cards; technical documentation; challenge procedures; protected-information review; post-incident traceability.</x:v>
      </x:c>
      <x:c r="N6" s="26" t="n">
        <x:f>Incident_Coverage!B6</x:f>
        <x:v>19</x:v>
      </x:c>
      <x:c r="O6" s="26" t="str">
        <x:v>I003; I004; I006; I007; I008; I009; I010; I011; I012; I013; I014; I016; I017; I018; I019; I020; I021; I022; I023</x:v>
      </x:c>
      <x:c r="P6" s="26" t="str">
        <x:v>Cruise reporting, iTutorGroup, vendor accuracy claims, Rite Aid, Williams, DUO, SyRI, SCHUFA/Dun &amp; Bradstreet, Air Canada, Mata, Ofqual.; I023: evaluation-agent containment and cross-organization security incident</x:v>
      </x:c>
      <x:c r="Q6" s="26" t="str">
        <x:v>MIT 7.4; NIST RMF Measure 2.8/2.9; NIST GAI information categories; AI Act transparency/documentation/logging and GDPR case law.</x:v>
      </x:c>
      <x:c r="R6" s="26" t="str">
        <x:v>Strong</x:v>
      </x:c>
      <x:c r="S6" s="26" t="str">
        <x:v>Opacity can be a direct vulnerability in audit and incident response. More disclosure can create overload, privacy, IP or security risks; “explainable” does not guarantee faithful or useful explanation.</x:v>
      </x:c>
      <x:c r="T6" s="26" t="str">
        <x:v>How should explanation sufficiency be tested for distinct audiences, legal purposes and high-dimensional foundation-model systems?</x:v>
      </x:c>
      <x:c r="U6" s="26" t="str">
        <x:v>SRC01; SRC02; SRC03; SRC05; SRC12; SRC17; SRC18</x:v>
      </x:c>
    </x:row>
    <x:row r="7" ht="66" hidden="0" customHeight="1">
      <x:c r="A7" s="26" t="str">
        <x:v>G06</x:v>
      </x:c>
      <x:c r="B7" s="26" t="str">
        <x:v>Security</x:v>
      </x:c>
      <x:c r="C7" s="26" t="str">
        <x:v>Reliability and robustness</x:v>
      </x:c>
      <x:c r="D7" s="26" t="str">
        <x:v>Traditional IT security plus adversarial ML attacks, including evasion and poisoning.</x:v>
      </x:c>
      <x:c r="E7" s="26" t="str">
        <x:v>Uses an entire threat domain as one source and incompletely separates adversary, capability, access, vulnerability, attack stage, objective and safety consequence.</x:v>
      </x:c>
      <x:c r="F7" s="26" t="str">
        <x:v>Security remains indispensable and directly couples to safety, but requires a structured threat model. Post-2022 evidence adds prompt injection, jailbreaks, RAG poisoning, model/data supply-chain compromise, identity/privilege, tool misuse, memory and inter-agent attacks.</x:v>
      </x:c>
      <x:c r="G7" s="26" t="str">
        <x:v>Retain as threat domain; decompose causally</x:v>
      </x:c>
      <x:c r="H7" s="26" t="str">
        <x:v>Threat/vulnerability facet plus C06, C07 and C09; intentionality and actor coded independently.</x:v>
      </x:c>
      <x:c r="I7" s="26" t="str">
        <x:v>C02; C03; C06; C07; C08; C09</x:v>
      </x:c>
      <x:c r="J7" s="26" t="str">
        <x:v>Model; component; system; organization; supply chain; sector</x:v>
      </x:c>
      <x:c r="K7" s="26" t="str">
        <x:v>Data/training; integration; deployment; runtime; update; incident response</x:v>
      </x:c>
      <x:c r="L7" s="26" t="str">
        <x:v>LLM and agentic integration changes untrusted content into instructions and expands blast radius through tools, permissions, memory, protocols and connected services.</x:v>
      </x:c>
      <x:c r="M7" s="26" t="str">
        <x:v>Threat modeling; secure supply chain; provenance; adversarial tests; isolation; least privilege; identity and authorization; output validation; secrets management; runtime detection; incident response; recovery.</x:v>
      </x:c>
      <x:c r="N7" s="26" t="n">
        <x:f>Incident_Coverage!B7</x:f>
        <x:v>6</x:v>
      </x:c>
      <x:c r="O7" s="26" t="str">
        <x:v>I002; I009; I015; I020; I023; I024</x:v>
      </x:c>
      <x:c r="P7" s="26" t="str">
        <x:v>Transport cases only partially exposed security, while election voice-cloning and the scientific/OWASP evidence demonstrate intentional misuse and integration threats.; I023: evaluation-agent containment and cross-organization security incident; I024: AI-assisted enterprise cloud compromise</x:v>
      </x:c>
      <x:c r="Q7" s="26" t="str">
        <x:v>NIST AML; MIT 2.2/4.1–4.3; OWASP LLM and Agentic Top 10; NIST GAI Information Security; AI Act cybersecurity.</x:v>
      </x:c>
      <x:c r="R7" s="26" t="str">
        <x:v>Strong</x:v>
      </x:c>
      <x:c r="S7" s="26" t="str">
        <x:v>Security taxonomies are often vulnerability-centered and may underrepresent human, organizational, rights and systemic harms. Some controls create safety, usability or transparency trade-offs.</x:v>
      </x:c>
      <x:c r="T7" s="26" t="str">
        <x:v>How should safety cases incorporate adaptive attackers and residual attack uncertainty without treating every vulnerability as an equivalent safety hazard?</x:v>
      </x:c>
      <x:c r="U7" s="26" t="str">
        <x:v>SRC01; SRC03; SRC04; SRC05; SRC07; SRC08; SRC12; SRC17; SRC18</x:v>
      </x:c>
    </x:row>
    <x:row r="8" ht="52.79999923706055" hidden="0" customHeight="1">
      <x:c r="A8" s="26" t="str">
        <x:v>G07</x:v>
      </x:c>
      <x:c r="B8" s="26" t="str">
        <x:v>System Hardware</x:v>
      </x:c>
      <x:c r="C8" s="26" t="str">
        <x:v>Reliability and robustness</x:v>
      </x:c>
      <x:c r="D8" s="26" t="str">
        <x:v>Random, common-cause and systematic hardware failures in training and inference infrastructure, including GPU, cloud/edge and network effects.</x:v>
      </x:c>
      <x:c r="E8" s="26" t="str">
        <x:v>Valid component-level causal class, but artificially separates hardware from software, sensors, networks, serving infrastructure, dependencies and operational resource constraints.</x:v>
      </x:c>
      <x:c r="F8" s="26" t="str">
        <x:v>Hardware remains a real source of failure, especially in physical and high-performance systems. Modern AI risk chains require a broader architecture/infrastructure class and explicit common-mode and supply-chain coding.</x:v>
      </x:c>
      <x:c r="G8" s="26" t="str">
        <x:v>Retain and expand</x:v>
      </x:c>
      <x:c r="H8" s="26" t="str">
        <x:v>C06 software, infrastructure and hardware architecture; C09 supply chain/dependencies.</x:v>
      </x:c>
      <x:c r="I8" s="26" t="str">
        <x:v>C06; C09; C10</x:v>
      </x:c>
      <x:c r="J8" s="26" t="str">
        <x:v>Technical component; integrated system; supply chain; critical infrastructure</x:v>
      </x:c>
      <x:c r="K8" s="26" t="str">
        <x:v>Procurement; training; integration; deployment; operation; maintenance; update</x:v>
      </x:c>
      <x:c r="L8" s="26" t="str">
        <x:v>Cloud/API dependence, accelerator faults, resource exhaustion, model-serving stacks, sensors/maps, networking, shared libraries, MCP/tool protocols and provider outages gained importance.</x:v>
      </x:c>
      <x:c r="M8" s="26" t="str">
        <x:v>Architecture hazard analysis; redundancy/diversity; resource limits; fault injection; sensor/network diagnostics; dependency inventory; secure updates; service-level monitoring; fail-safe state; supplier assurance.</x:v>
      </x:c>
      <x:c r="N8" s="26" t="n">
        <x:f>Incident_Coverage!B8</x:f>
        <x:v>3</x:v>
      </x:c>
      <x:c r="O8" s="26" t="str">
        <x:v>I001; I002; I005</x:v>
      </x:c>
      <x:c r="P8" s="26" t="str">
        <x:v>Uber, Tesla and Waymo pole recall directly implicate system/component architecture; other incidents show software/platform rather than physical hardware failure.</x:v>
      </x:c>
      <x:c r="Q8" s="26" t="str">
        <x:v>MIT 2.2/7.3/7.6; NIST GAI Value Chain; OWASP supply-chain/unbounded-consumption categories; functional-safety and product standards.</x:v>
      </x:c>
      <x:c r="R8" s="26" t="str">
        <x:v>Moderate to strong</x:v>
      </x:c>
      <x:c r="S8" s="26" t="str">
        <x:v>Many infrastructure failures are not AI-specific. The ontology should avoid double counting a generic component fault and its AI-specific sensitivity or propagation mechanism.</x:v>
      </x:c>
      <x:c r="T8" s="26" t="str">
        <x:v>Which architectural failure modes are uniquely intensified by AI workloads, shared foundation models and centralized serving?</x:v>
      </x:c>
      <x:c r="U8" s="26" t="str">
        <x:v>SRC01; SRC03; SRC05; SRC07; SRC08; SRC17; SRC18</x:v>
      </x:c>
    </x:row>
    <x:row r="9" ht="66" hidden="0" customHeight="1">
      <x:c r="A9" s="26" t="str">
        <x:v>G08</x:v>
      </x:c>
      <x:c r="B9" s="26" t="str">
        <x:v>Technological Maturity</x:v>
      </x:c>
      <x:c r="C9" s="26" t="str">
        <x:v>Reliability and robustness</x:v>
      </x:c>
      <x:c r="D9" s="26" t="str">
        <x:v>Maturity and field experience are treated as a source of risk; operational history is proposed as evidence.</x:v>
      </x:c>
      <x:c r="E9" s="26" t="str">
        <x:v>Conflates novelty, uncertainty, evidence availability, organizational competence, update velocity and operational experience; maturity is usually an indicator/modifier rather than a mechanism.</x:v>
      </x:c>
      <x:c r="F9" s="26" t="str">
        <x:v>Novelty and sparse experience increase epistemic uncertainty, but maturity does not itself cause harm and mature technologies can normalize deviations or retain structural defects. Evidence quality and change velocity should be coded directly.</x:v>
      </x:c>
      <x:c r="G9" s="26" t="str">
        <x:v>Downgrade from causal source to modifier/evidence-quality facet</x:v>
      </x:c>
      <x:c r="H9" s="26" t="str">
        <x:v>Epistemic uncertainty, evidence maturity and change/operational-experience attributes; causal sources remain elsewhere.</x:v>
      </x:c>
      <x:c r="I9" s="26" t="str">
        <x:v>C04; C08; C09; C10</x:v>
      </x:c>
      <x:c r="J9" s="26" t="str">
        <x:v>Component through organization/value chain</x:v>
      </x:c>
      <x:c r="K9" s="26" t="str">
        <x:v>Technology selection; validation; deployment; monitoring; updates; retirement</x:v>
      </x:c>
      <x:c r="L9" s="26" t="str">
        <x:v>Foundation-model and API release cadence, silent model updates, fast-changing agent/tool ecosystems and limited incident reporting make “proven in use” unstable and version-specific.</x:v>
      </x:c>
      <x:c r="M9" s="26" t="str">
        <x:v>Version/provenance records; change impact assessment; staged release; external validation; operational monitoring; incident aggregation; rollback; competence management; explicit evidence confidence.</x:v>
      </x:c>
      <x:c r="N9" s="26" t="n">
        <x:f>Incident_Coverage!B9</x:f>
        <x:v>11</x:v>
      </x:c>
      <x:c r="O9" s="26" t="str">
        <x:v>I001; I003; I004; I005; I007; I008; I009; I017; I019; I023; I024</x:v>
      </x:c>
      <x:c r="P9" s="26" t="str">
        <x:v>Uber, Cruise, Waymo recalls, vendor assurance cases, Epic sepsis and Mata were coded by the original category but need more specific mechanisms.; I023: evaluation-agent containment and cross-organization security incident; I024: AI-assisted enterprise cloud compromise</x:v>
      </x:c>
      <x:c r="Q9" s="26" t="str">
        <x:v>NIST RMF continuous monitoring; MIT competitive dynamics/governance failure; ISO management and lifecycle standards; AI Act change/post-market controls.</x:v>
      </x:c>
      <x:c r="R9" s="26" t="str">
        <x:v>Moderate</x:v>
      </x:c>
      <x:c r="S9" s="26" t="str">
        <x:v>Technology-readiness and proven-in-use concepts remain useful decision inputs in safety engineering. They should not be mistaken for direct proof of safety or a universal causal category.</x:v>
      </x:c>
      <x:c r="T9" s="26" t="str">
        <x:v>How should evidence decay be modeled when models, data, APIs and deployment contexts change faster than operational experience accumulates?</x:v>
      </x:c>
      <x:c r="U9" s="26" t="str">
        <x:v>SRC01; SRC02; SRC05; SRC09; SRC10; SRC12; SRC17; SRC18</x:v>
      </x:c>
    </x:row>
  </x:sheetData>
  <x:conditionalFormatting sqref="R2:R9">
    <x:cfRule type="expression" dxfId="0" priority="1">
      <x:formula>$R2="Strong"</x:formula>
    </x:cfRule>
    <x:cfRule type="expression" dxfId="1" priority="2">
      <x:formula>$R2="Moderate to strong"</x:formula>
    </x:cfRule>
    <x:cfRule type="expression" dxfId="2" priority="3">
      <x:formula>$R2="Moderate"</x:formula>
    </x:cfRule>
    <x:cfRule type="expression" dxfId="3" priority="4">
      <x:formula>$R2="Limited"</x:formula>
    </x:cfRule>
    <x:cfRule type="expression" dxfId="4" priority="5">
      <x:formula>$R2="Contested"</x:formula>
    </x:cfRule>
  </x:conditionalFormatting>
  <x:conditionalFormatting sqref="G2:G9">
    <x:cfRule type="expression" dxfId="5" priority="6">
      <x:formula>$G2="Split and relocate"</x:formula>
    </x:cfRule>
    <x:cfRule type="expression" dxfId="6" priority="7">
      <x:formula>$G2="Retain concept but split and redefine"</x:formula>
    </x:cfRule>
    <x:cfRule type="expression" dxfId="7" priority="8">
      <x:formula>$G2="Retain as threat domain; decompose causally"</x:formula>
    </x:cfRule>
    <x:cfRule type="expression" dxfId="8" priority="9">
      <x:formula>$G2="Retain and expand"</x:formula>
    </x:cfRule>
    <x:cfRule type="expression" dxfId="9" priority="10">
      <x:formula>$G2="Downgrade from causal source to modifier/evidence-quality facet"</x:formula>
    </x:cfRule>
  </x:conditionalFormatting>
  <x:dataValidations count="2">
    <x:dataValidation type="list" sqref="G2:G9">
      <x:formula1>"Split and relocate,Retain concept but split and redefine,Split; retain complexity only as modifier/context descriptor,Retain as threat domain; decompose causally,Retain and expand,Downgrade from causal source to modifier/evidence-quality facet"</x:formula1>
    </x:dataValidation>
    <x:dataValidation type="list" sqref="R2:R9">
      <x:formula1>"Strong,Moderate to strong,Moderate,Limited,Contested"</x:formula1>
    </x:dataValidation>
  </x:dataValidations>
  <x:pageMargins left="0.7" right="0.7" top="0.75" bottom="0.75" header="0.3" footer="0.3"/>
  <x:tableParts count="1">
    <x:tablePart xmlns:r="http://schemas.openxmlformats.org/officeDocument/2006/relationships" r:id="R06a99cf9c8f2424f"/>
  </x:tableParts>
</x:worksheet>
</file>

<file path=xl/worksheets/sheet3.xml><?xml version="1.0" encoding="utf-8"?>
<x:worksheet xmlns:x="http://schemas.openxmlformats.org/spreadsheetml/2006/main">
  <x:sheetFormatPr defaultRowHeight="15"/>
  <x:cols>
    <x:col min="1" max="1" width="12" hidden="0" customWidth="1"/>
    <x:col min="2" max="2" width="38" hidden="0" customWidth="1"/>
    <x:col min="3" max="3" width="25" hidden="0" customWidth="1"/>
    <x:col min="4" max="4" width="16" hidden="0" customWidth="1"/>
    <x:col min="5" max="5" width="18" hidden="0" customWidth="1"/>
    <x:col min="6" max="6" width="38" hidden="0" customWidth="1"/>
    <x:col min="7" max="7" width="58" hidden="0" customWidth="1"/>
    <x:col min="8" max="8" width="30" hidden="0" customWidth="1"/>
    <x:col min="9" max="9" width="34" hidden="0" customWidth="1"/>
    <x:col min="10" max="10" width="30" hidden="0" customWidth="1"/>
    <x:col min="11" max="11" width="34" hidden="0" customWidth="1"/>
    <x:col min="12" max="12" width="36" hidden="0" customWidth="1"/>
    <x:col min="13" max="13" width="36" hidden="0" customWidth="1"/>
    <x:col min="14" max="14" width="36" hidden="0" customWidth="1"/>
    <x:col min="15" max="15" width="45" hidden="0" customWidth="1"/>
    <x:col min="16" max="16" width="18" hidden="0" customWidth="1"/>
    <x:col min="17" max="17" width="52" hidden="0" customWidth="1"/>
    <x:col min="18" max="18" width="52" hidden="0" customWidth="1"/>
    <x:col min="19" max="19" width="58" hidden="0" customWidth="1"/>
    <x:col min="20" max="20" width="42" hidden="0" customWidth="1"/>
    <x:col min="21" max="21" width="42" hidden="0" customWidth="1"/>
    <x:col min="22" max="22" width="38" hidden="0" customWidth="1"/>
    <x:col min="23" max="23" width="22" hidden="0" customWidth="1"/>
    <x:col min="24" max="24" width="64" hidden="0" customWidth="1"/>
    <x:col min="25" max="25" width="38" hidden="0" customWidth="1"/>
    <x:col min="26" max="26" width="15" hidden="0" customWidth="1"/>
  </x:cols>
  <x:sheetData>
    <x:row r="1" ht="15" hidden="0" customHeight="1">
      <x:c r="A1" s="57" t="str">
        <x:v>Crosswalk_ID</x:v>
      </x:c>
      <x:c r="B1" s="57" t="str">
        <x:v>Framework</x:v>
      </x:c>
      <x:c r="C1" s="57" t="str">
        <x:v>Version_or_Date</x:v>
      </x:c>
      <x:c r="D1" s="57" t="str">
        <x:v>Source_ID</x:v>
      </x:c>
      <x:c r="E1" s="57" t="str">
        <x:v>Original_ID</x:v>
      </x:c>
      <x:c r="F1" s="57" t="str">
        <x:v>Original_Term</x:v>
      </x:c>
      <x:c r="G1" s="57" t="str">
        <x:v>Definition_or_Scope</x:v>
      </x:c>
      <x:c r="H1" s="57" t="str">
        <x:v>Framework_Type</x:v>
      </x:c>
      <x:c r="I1" s="57" t="str">
        <x:v>Source_Ontology_Role</x:v>
      </x:c>
      <x:c r="J1" s="57" t="str">
        <x:v>Associated_Causal_Classes</x:v>
      </x:c>
      <x:c r="K1" s="57" t="str">
        <x:v>System_Level</x:v>
      </x:c>
      <x:c r="L1" s="57" t="str">
        <x:v>Lifecycle_Phase</x:v>
      </x:c>
      <x:c r="M1" s="57" t="str">
        <x:v>Harm_Domain</x:v>
      </x:c>
      <x:c r="N1" s="57" t="str">
        <x:v>Trustworthiness_or_Assurance_Property</x:v>
      </x:c>
      <x:c r="O1" s="57" t="str">
        <x:v>Control_or_Evidence</x:v>
      </x:c>
      <x:c r="P1" s="57" t="str">
        <x:v>Alignment_Degree</x:v>
      </x:c>
      <x:c r="Q1" s="57" t="str">
        <x:v>Semantic_Loss</x:v>
      </x:c>
      <x:c r="R1" s="57" t="str">
        <x:v>Open_Mapping_Question</x:v>
      </x:c>
      <x:c r="S1" s="57" t="str">
        <x:v>Source_URL</x:v>
      </x:c>
      <x:c r="T1" s="57" t="str">
        <x:v>Access_Status</x:v>
      </x:c>
      <x:c r="U1" s="57" t="str">
        <x:v>Evidence_Status</x:v>
      </x:c>
      <x:c r="V1" s="57" t="str">
        <x:v>Secondary_Ontology_Roles</x:v>
      </x:c>
      <x:c r="W1" s="57" t="str">
        <x:v>Direct_Causal_Class</x:v>
      </x:c>
      <x:c r="X1" s="57" t="str">
        <x:v>Mechanism_Basis</x:v>
      </x:c>
      <x:c r="Y1" s="57" t="str">
        <x:v>Assignment_Status</x:v>
      </x:c>
      <x:c r="Z1" s="57" t="str">
        <x:v>Correction_Date</x:v>
      </x:c>
    </x:row>
    <x:row r="2" ht="39.599998474121094" hidden="0" customHeight="1">
      <x:c r="A2" s="26" t="str">
        <x:v>CW001</x:v>
      </x:c>
      <x:c r="B2" s="26" t="str">
        <x:v>Steimers &amp; Schneider taxonomy</x:v>
      </x:c>
      <x:c r="C2" s="26" t="str">
        <x:v>2022</x:v>
      </x:c>
      <x:c r="D2" s="26" t="str">
        <x:v>SRC01</x:v>
      </x:c>
      <x:c r="E2" s="26" t="str">
        <x:v>SS22-1</x:v>
      </x:c>
      <x:c r="F2" s="26" t="str">
        <x:v>Fairness</x:v>
      </x:c>
      <x:c r="G2" s="26" t="str">
        <x:v>Absence/mitigation of unfair treatment and discrimination in AI-supported decisions.</x:v>
      </x:c>
      <x:c r="H2" s="26" t="str">
        <x:v>Risk-source taxonomy</x:v>
      </x:c>
      <x:c r="I2" s="26" t="str">
        <x:v>Composite source term</x:v>
      </x:c>
      <x:c r="J2" s="26" t="str">
        <x:v>C01; C02; C03; C04; C05; C08; C11; C12</x:v>
      </x:c>
      <x:c r="K2" s="26" t="str">
        <x:v>Model; system; organization; institution; society</x:v>
      </x:c>
      <x:c r="L2" s="26" t="str">
        <x:v>Problem definition through monitoring</x:v>
      </x:c>
      <x:c r="M2" s="26" t="str">
        <x:v>Equality and non-discrimination</x:v>
      </x:c>
      <x:c r="N2" s="26" t="str">
        <x:v>Fairness</x:v>
      </x:c>
      <x:c r="O2" s="26" t="str">
        <x:v>Bias testing, representative data, stakeholder/legal review</x:v>
      </x:c>
      <x:c r="P2" s="26" t="str">
        <x:v>Partial</x:v>
      </x:c>
      <x:c r="Q2" s="26" t="str">
        <x:v>Must be decomposed into protected interest, outcome, metrics and causes.</x:v>
      </x:c>
      <x:c r="R2" s="26" t="str">
        <x:v>Which causal mechanism produced the disparity?</x:v>
      </x:c>
      <x:c r="S2" s="26" t="str">
        <x:v>https://doi.org/10.3390/ijerph19063641</x:v>
      </x:c>
      <x:c r="T2" s="26" t="str">
        <x:v>Full supplied article</x:v>
      </x:c>
      <x:c r="U2" s="26" t="str">
        <x:v>Verified source terminology; mapping is provisional</x:v>
      </x:c>
      <x:c r="V2" s="26" t="str">
        <x:v>Protected interest/harm; trustworthiness property; possible causal condition</x:v>
      </x:c>
      <x:c r="W2" s="26"/>
      <x:c r="X2" s="26" t="str">
        <x:v>The row preserves a source category, process, property, event, scope condition or evidence theme. Candidate C-class associations do not establish a direct causal mechanism.</x:v>
      </x:c>
      <x:c r="Y2" s="26" t="str">
        <x:v>Associated candidates only; no direct causal classification asserted</x:v>
      </x:c>
      <x:c r="Z2" s="26" t="str">
        <x:v>2026-10-10</x:v>
      </x:c>
    </x:row>
    <x:row r="3" ht="39.599998474121094" hidden="0" customHeight="1">
      <x:c r="A3" s="26" t="str">
        <x:v>CW002</x:v>
      </x:c>
      <x:c r="B3" s="26" t="str">
        <x:v>Steimers &amp; Schneider taxonomy</x:v>
      </x:c>
      <x:c r="C3" s="26" t="str">
        <x:v>2022</x:v>
      </x:c>
      <x:c r="D3" s="26" t="str">
        <x:v>SRC01</x:v>
      </x:c>
      <x:c r="E3" s="26" t="str">
        <x:v>SS22-2</x:v>
      </x:c>
      <x:c r="F3" s="26" t="str">
        <x:v>Privacy</x:v>
      </x:c>
      <x:c r="G3" s="26" t="str">
        <x:v>Control and protection of personal or confidential information across data and model use.</x:v>
      </x:c>
      <x:c r="H3" s="26" t="str">
        <x:v>Risk-source taxonomy</x:v>
      </x:c>
      <x:c r="I3" s="26" t="str">
        <x:v>Composite source term</x:v>
      </x:c>
      <x:c r="J3" s="26" t="str">
        <x:v>C02; C03; C06; C07; C08; C09; C11</x:v>
      </x:c>
      <x:c r="K3" s="26" t="str">
        <x:v>Data/model through organization/value chain</x:v>
      </x:c>
      <x:c r="L3" s="26" t="str">
        <x:v>Data acquisition through deletion</x:v>
      </x:c>
      <x:c r="M3" s="26" t="str">
        <x:v>Privacy and data protection</x:v>
      </x:c>
      <x:c r="N3" s="26" t="str">
        <x:v>Privacy-enhanced</x:v>
      </x:c>
      <x:c r="O3" s="26" t="str">
        <x:v>Data governance, access controls, privacy testing, DPIA</x:v>
      </x:c>
      <x:c r="P3" s="26" t="str">
        <x:v>Partial</x:v>
      </x:c>
      <x:c r="Q3" s="26" t="str">
        <x:v>Does not distinguish unlawful processing, memorization, inference, extraction and disclosure.</x:v>
      </x:c>
      <x:c r="R3" s="26" t="str">
        <x:v>What is the precise data flow and attack/governance mechanism?</x:v>
      </x:c>
      <x:c r="S3" s="26" t="str">
        <x:v>https://doi.org/10.3390/ijerph19063641</x:v>
      </x:c>
      <x:c r="T3" s="26" t="str">
        <x:v>Full supplied article</x:v>
      </x:c>
      <x:c r="U3" s="26" t="str">
        <x:v>Verified source terminology; mapping is provisional</x:v>
      </x:c>
      <x:c r="V3" s="26" t="str">
        <x:v>Protected interest/harm; trustworthiness property; legal constraint; threat/security domain</x:v>
      </x:c>
      <x:c r="W3" s="26"/>
      <x:c r="X3" s="26" t="str">
        <x:v>The row preserves a source category, process, property, event, scope condition or evidence theme. Candidate C-class associations do not establish a direct causal mechanism.</x:v>
      </x:c>
      <x:c r="Y3" s="26" t="str">
        <x:v>Associated candidates only; no direct causal classification asserted</x:v>
      </x:c>
      <x:c r="Z3" s="26" t="str">
        <x:v>2026-10-10</x:v>
      </x:c>
    </x:row>
    <x:row r="4" ht="39.599998474121094" hidden="0" customHeight="1">
      <x:c r="A4" s="26" t="str">
        <x:v>CW003</x:v>
      </x:c>
      <x:c r="B4" s="26" t="str">
        <x:v>Steimers &amp; Schneider taxonomy</x:v>
      </x:c>
      <x:c r="C4" s="26" t="str">
        <x:v>2022</x:v>
      </x:c>
      <x:c r="D4" s="26" t="str">
        <x:v>SRC01</x:v>
      </x:c>
      <x:c r="E4" s="26" t="str">
        <x:v>SS22-3</x:v>
      </x:c>
      <x:c r="F4" s="26" t="str">
        <x:v>Degree of Automation and Control</x:v>
      </x:c>
      <x:c r="G4" s="26" t="str">
        <x:v>Extent of independent system operation and available human supervision/intervention.</x:v>
      </x:c>
      <x:c r="H4" s="26" t="str">
        <x:v>Risk-source taxonomy</x:v>
      </x:c>
      <x:c r="I4" s="26" t="str">
        <x:v>Control-allocation/configuration</x:v>
      </x:c>
      <x:c r="J4" s="26" t="str">
        <x:v>C01; C05; C06; C07; C08; C11</x:v>
      </x:c>
      <x:c r="K4" s="26" t="str">
        <x:v>System; human-AI team; organization</x:v>
      </x:c>
      <x:c r="L4" s="26" t="str">
        <x:v>Architecture, integration, use, incident response</x:v>
      </x:c>
      <x:c r="M4" s="26" t="str">
        <x:v>Autonomy, safety and procedural rights</x:v>
      </x:c>
      <x:c r="N4" s="26" t="str">
        <x:v>Controllability; human oversight</x:v>
      </x:c>
      <x:c r="O4" s="26" t="str">
        <x:v>Authority design, least privilege, interruption, appeal</x:v>
      </x:c>
      <x:c r="P4" s="26" t="str">
        <x:v>Partial</x:v>
      </x:c>
      <x:c r="Q4" s="26" t="str">
        <x:v>A scalar automation level obscures actual authority, timing, workload, competence and privileges.</x:v>
      </x:c>
      <x:c r="R4" s="26" t="str">
        <x:v>Under what conditions is intervention effective rather than nominal?</x:v>
      </x:c>
      <x:c r="S4" s="26" t="str">
        <x:v>https://doi.org/10.3390/ijerph19063641</x:v>
      </x:c>
      <x:c r="T4" s="26" t="str">
        <x:v>Full supplied article</x:v>
      </x:c>
      <x:c r="U4" s="26" t="str">
        <x:v>Verified source terminology; mapping is provisional</x:v>
      </x:c>
      <x:c r="V4" s="26" t="str">
        <x:v>Not separately asserted</x:v>
      </x:c>
      <x:c r="W4" s="26"/>
      <x:c r="X4" s="26" t="str">
        <x:v>The row preserves a source category, process, property, event, scope condition or evidence theme. Candidate C-class associations do not establish a direct causal mechanism.</x:v>
      </x:c>
      <x:c r="Y4" s="26" t="str">
        <x:v>Associated candidates only; no direct causal classification asserted</x:v>
      </x:c>
      <x:c r="Z4" s="26" t="str">
        <x:v>2026-10-10</x:v>
      </x:c>
    </x:row>
    <x:row r="5" ht="39.599998474121094" hidden="0" customHeight="1">
      <x:c r="A5" s="26" t="str">
        <x:v>CW004</x:v>
      </x:c>
      <x:c r="B5" s="26" t="str">
        <x:v>Steimers &amp; Schneider taxonomy</x:v>
      </x:c>
      <x:c r="C5" s="26" t="str">
        <x:v>2022</x:v>
      </x:c>
      <x:c r="D5" s="26" t="str">
        <x:v>SRC01</x:v>
      </x:c>
      <x:c r="E5" s="26" t="str">
        <x:v>SS22-4</x:v>
      </x:c>
      <x:c r="F5" s="26" t="str">
        <x:v>Complexity of the Intended Task and Usage Environment</x:v>
      </x:c>
      <x:c r="G5" s="26" t="str">
        <x:v>Complex tasks/environments create large state spaces, incomplete specifications and uncertainty.</x:v>
      </x:c>
      <x:c r="H5" s="26" t="str">
        <x:v>Risk-source taxonomy</x:v>
      </x:c>
      <x:c r="I5" s="26" t="str">
        <x:v>Composite source term</x:v>
      </x:c>
      <x:c r="J5" s="26" t="str">
        <x:v>C01; C02; C03; C04; C06; C09; C10; C12</x:v>
      </x:c>
      <x:c r="K5" s="26" t="str">
        <x:v>Model through sector/society</x:v>
      </x:c>
      <x:c r="L5" s="26" t="str">
        <x:v>Problem definition through monitoring</x:v>
      </x:c>
      <x:c r="M5" s="26" t="str">
        <x:v>Multiple</x:v>
      </x:c>
      <x:c r="N5" s="26" t="str">
        <x:v>Validity; robustness; safety</x:v>
      </x:c>
      <x:c r="O5" s="26" t="str">
        <x:v>Scope limits, scenario testing, uncertainty, monitoring</x:v>
      </x:c>
      <x:c r="P5" s="26" t="str">
        <x:v>Indirect</x:v>
      </x:c>
      <x:c r="Q5" s="26" t="str">
        <x:v>Complexity aggregates many distinct mechanisms and is weakly actionable.</x:v>
      </x:c>
      <x:c r="R5" s="26" t="str">
        <x:v>Which specification, context-change or interaction mechanism matters?</x:v>
      </x:c>
      <x:c r="S5" s="26" t="str">
        <x:v>https://doi.org/10.3390/ijerph19063641</x:v>
      </x:c>
      <x:c r="T5" s="26" t="str">
        <x:v>Full supplied article</x:v>
      </x:c>
      <x:c r="U5" s="26" t="str">
        <x:v>Verified source terminology; mapping is provisional</x:v>
      </x:c>
      <x:c r="V5" s="26" t="str">
        <x:v>Context; uncertainty modifier</x:v>
      </x:c>
      <x:c r="W5" s="26"/>
      <x:c r="X5" s="26" t="str">
        <x:v>The row preserves a source category, process, property, event, scope condition or evidence theme. Candidate C-class associations do not establish a direct causal mechanism.</x:v>
      </x:c>
      <x:c r="Y5" s="26" t="str">
        <x:v>Associated candidates only; no direct causal classification asserted</x:v>
      </x:c>
      <x:c r="Z5" s="26" t="str">
        <x:v>2026-10-10</x:v>
      </x:c>
    </x:row>
    <x:row r="6" ht="39.599998474121094" hidden="0" customHeight="1">
      <x:c r="A6" s="26" t="str">
        <x:v>CW005</x:v>
      </x:c>
      <x:c r="B6" s="26" t="str">
        <x:v>Steimers &amp; Schneider taxonomy</x:v>
      </x:c>
      <x:c r="C6" s="26" t="str">
        <x:v>2022</x:v>
      </x:c>
      <x:c r="D6" s="26" t="str">
        <x:v>SRC01</x:v>
      </x:c>
      <x:c r="E6" s="26" t="str">
        <x:v>SS22-5</x:v>
      </x:c>
      <x:c r="F6" s="26" t="str">
        <x:v>Transparency and Explainability</x:v>
      </x:c>
      <x:c r="G6" s="26" t="str">
        <x:v>Availability and comprehensibility of information about the system and its decisions.</x:v>
      </x:c>
      <x:c r="H6" s="26" t="str">
        <x:v>Risk-source taxonomy</x:v>
      </x:c>
      <x:c r="I6" s="26" t="str">
        <x:v>Composite source term</x:v>
      </x:c>
      <x:c r="J6" s="26" t="str">
        <x:v>C03; C04; C05; C08; C09; C11</x:v>
      </x:c>
      <x:c r="K6" s="26" t="str">
        <x:v>Model; system; organization; institution</x:v>
      </x:c>
      <x:c r="L6" s="26" t="str">
        <x:v>Design, evaluation, audit, remedy</x:v>
      </x:c>
      <x:c r="M6" s="26" t="str">
        <x:v>Procedural, safety, equality and economic harms</x:v>
      </x:c>
      <x:c r="N6" s="26" t="str">
        <x:v>Transparency; explainability; traceability; auditability</x:v>
      </x:c>
      <x:c r="O6" s="26" t="str">
        <x:v>Documentation, provenance, faithful explanations, logs, contestability</x:v>
      </x:c>
      <x:c r="P6" s="26" t="str">
        <x:v>Partial</x:v>
      </x:c>
      <x:c r="Q6" s="26" t="str">
        <x:v>Conflates transparency, interpretability, explanation, reproducibility and recognizability.</x:v>
      </x:c>
      <x:c r="R6" s="26" t="str">
        <x:v>Which audience, purpose and fidelity criterion applies?</x:v>
      </x:c>
      <x:c r="S6" s="26" t="str">
        <x:v>https://doi.org/10.3390/ijerph19063641</x:v>
      </x:c>
      <x:c r="T6" s="26" t="str">
        <x:v>Full supplied article</x:v>
      </x:c>
      <x:c r="U6" s="26" t="str">
        <x:v>Verified source terminology; mapping is provisional</x:v>
      </x:c>
      <x:c r="V6" s="26" t="str">
        <x:v>Assurance property; control</x:v>
      </x:c>
      <x:c r="W6" s="26"/>
      <x:c r="X6" s="26" t="str">
        <x:v>The row preserves a source category, process, property, event, scope condition or evidence theme. Candidate C-class associations do not establish a direct causal mechanism.</x:v>
      </x:c>
      <x:c r="Y6" s="26" t="str">
        <x:v>Associated candidates only; no direct causal classification asserted</x:v>
      </x:c>
      <x:c r="Z6" s="26" t="str">
        <x:v>2026-10-10</x:v>
      </x:c>
    </x:row>
    <x:row r="7" ht="39.599998474121094" hidden="0" customHeight="1">
      <x:c r="A7" s="26" t="str">
        <x:v>CW006</x:v>
      </x:c>
      <x:c r="B7" s="26" t="str">
        <x:v>Steimers &amp; Schneider taxonomy</x:v>
      </x:c>
      <x:c r="C7" s="26" t="str">
        <x:v>2022</x:v>
      </x:c>
      <x:c r="D7" s="26" t="str">
        <x:v>SRC01</x:v>
      </x:c>
      <x:c r="E7" s="26" t="str">
        <x:v>SS22-6</x:v>
      </x:c>
      <x:c r="F7" s="26" t="str">
        <x:v>Security</x:v>
      </x:c>
      <x:c r="G7" s="26" t="str">
        <x:v>Traditional cybersecurity and adversarial machine-learning threats.</x:v>
      </x:c>
      <x:c r="H7" s="26" t="str">
        <x:v>Risk-source taxonomy</x:v>
      </x:c>
      <x:c r="I7" s="26" t="str">
        <x:v>Composite source term</x:v>
      </x:c>
      <x:c r="J7" s="26" t="str">
        <x:v>C02; C03; C06; C07; C08; C09</x:v>
      </x:c>
      <x:c r="K7" s="26" t="str">
        <x:v>Model through sector/value chain</x:v>
      </x:c>
      <x:c r="L7" s="26" t="str">
        <x:v>Training, integration, runtime, update, response</x:v>
      </x:c>
      <x:c r="M7" s="26" t="str">
        <x:v>Cybersecurity, privacy, safety and economic harms</x:v>
      </x:c>
      <x:c r="N7" s="26" t="str">
        <x:v>Security; resilience</x:v>
      </x:c>
      <x:c r="O7" s="26" t="str">
        <x:v>Threat modelling, adversarial testing, isolation, access control, response</x:v>
      </x:c>
      <x:c r="P7" s="26" t="str">
        <x:v>Strong</x:v>
      </x:c>
      <x:c r="Q7" s="26" t="str">
        <x:v>Too coarse without adversary, capability, access, lifecycle and objective facets.</x:v>
      </x:c>
      <x:c r="R7" s="26" t="str">
        <x:v>How should security events be linked to safety/harm chains?</x:v>
      </x:c>
      <x:c r="S7" s="26" t="str">
        <x:v>https://doi.org/10.3390/ijerph19063641</x:v>
      </x:c>
      <x:c r="T7" s="26" t="str">
        <x:v>Full supplied article</x:v>
      </x:c>
      <x:c r="U7" s="26" t="str">
        <x:v>Verified source terminology; mapping is provisional</x:v>
      </x:c>
      <x:c r="V7" s="26" t="str">
        <x:v>Threat; vulnerability domain</x:v>
      </x:c>
      <x:c r="W7" s="26"/>
      <x:c r="X7" s="26" t="str">
        <x:v>The row preserves a source category, process, property, event, scope condition or evidence theme. Candidate C-class associations do not establish a direct causal mechanism.</x:v>
      </x:c>
      <x:c r="Y7" s="26" t="str">
        <x:v>Associated candidates only; no direct causal classification asserted</x:v>
      </x:c>
      <x:c r="Z7" s="26" t="str">
        <x:v>2026-10-10</x:v>
      </x:c>
    </x:row>
    <x:row r="8" ht="39.599998474121094" hidden="0" customHeight="1">
      <x:c r="A8" s="26" t="str">
        <x:v>CW007</x:v>
      </x:c>
      <x:c r="B8" s="26" t="str">
        <x:v>Steimers &amp; Schneider taxonomy</x:v>
      </x:c>
      <x:c r="C8" s="26" t="str">
        <x:v>2022</x:v>
      </x:c>
      <x:c r="D8" s="26" t="str">
        <x:v>SRC01</x:v>
      </x:c>
      <x:c r="E8" s="26" t="str">
        <x:v>SS22-7</x:v>
      </x:c>
      <x:c r="F8" s="26" t="str">
        <x:v>System Hardware</x:v>
      </x:c>
      <x:c r="G8" s="26" t="str">
        <x:v>Random, common-cause and systematic hardware/infrastructure failures affecting AI execution.</x:v>
      </x:c>
      <x:c r="H8" s="26" t="str">
        <x:v>Risk-source taxonomy</x:v>
      </x:c>
      <x:c r="I8" s="26" t="str">
        <x:v>Causal architecture class</x:v>
      </x:c>
      <x:c r="J8" s="26" t="str">
        <x:v>C06; C09; C10</x:v>
      </x:c>
      <x:c r="K8" s="26" t="str">
        <x:v>Component; system; supply chain; infrastructure</x:v>
      </x:c>
      <x:c r="L8" s="26" t="str">
        <x:v>Procurement, training, operation, maintenance</x:v>
      </x:c>
      <x:c r="M8" s="26" t="str">
        <x:v>Safety, availability and economic harm</x:v>
      </x:c>
      <x:c r="N8" s="26" t="str">
        <x:v>Reliability; resilience</x:v>
      </x:c>
      <x:c r="O8" s="26" t="str">
        <x:v>Architecture analysis, fault injection, redundancy, diagnostics, supplier assurance</x:v>
      </x:c>
      <x:c r="P8" s="26" t="str">
        <x:v>Strong</x:v>
      </x:c>
      <x:c r="Q8" s="26" t="str">
        <x:v>Separating hardware from software, sensors, networking and cloud dependencies loses system interactions.</x:v>
      </x:c>
      <x:c r="R8" s="26" t="str">
        <x:v>Which architecture failures are AI-intensified rather than generic?</x:v>
      </x:c>
      <x:c r="S8" s="26" t="str">
        <x:v>https://doi.org/10.3390/ijerph19063641</x:v>
      </x:c>
      <x:c r="T8" s="26" t="str">
        <x:v>Full supplied article</x:v>
      </x:c>
      <x:c r="U8" s="26" t="str">
        <x:v>Verified source terminology; mapping is provisional</x:v>
      </x:c>
      <x:c r="V8" s="26" t="str">
        <x:v>Not separately asserted</x:v>
      </x:c>
      <x:c r="W8" s="26" t="str">
        <x:v>C06</x:v>
      </x:c>
      <x:c r="X8" s="26" t="str">
        <x:v>Random, common-cause and systematic hardware/infrastructure failures are explicitly described. Classification of the described mechanism only; no case-specific causal truth or independent validation is claimed.</x:v>
      </x:c>
      <x:c r="Y8" s="26" t="str">
        <x:v>Direct conceptual mechanism classification; associated candidates retained</x:v>
      </x:c>
      <x:c r="Z8" s="26" t="str">
        <x:v>2026-10-10</x:v>
      </x:c>
    </x:row>
    <x:row r="9" ht="39.599998474121094" hidden="0" customHeight="1">
      <x:c r="A9" s="26" t="str">
        <x:v>CW008</x:v>
      </x:c>
      <x:c r="B9" s="26" t="str">
        <x:v>Steimers &amp; Schneider taxonomy</x:v>
      </x:c>
      <x:c r="C9" s="26" t="str">
        <x:v>2022</x:v>
      </x:c>
      <x:c r="D9" s="26" t="str">
        <x:v>SRC01</x:v>
      </x:c>
      <x:c r="E9" s="26" t="str">
        <x:v>SS22-8</x:v>
      </x:c>
      <x:c r="F9" s="26" t="str">
        <x:v>Technological Maturity</x:v>
      </x:c>
      <x:c r="G9" s="26" t="str">
        <x:v>Novelty, field experience and evidence availability associated with a technology.</x:v>
      </x:c>
      <x:c r="H9" s="26" t="str">
        <x:v>Risk-source taxonomy</x:v>
      </x:c>
      <x:c r="I9" s="26" t="str">
        <x:v>Composite source term</x:v>
      </x:c>
      <x:c r="J9" s="26" t="str">
        <x:v>C04; C08; C09; C10</x:v>
      </x:c>
      <x:c r="K9" s="26" t="str">
        <x:v>Component through organization/value chain</x:v>
      </x:c>
      <x:c r="L9" s="26" t="str">
        <x:v>Selection, validation, monitoring, updates</x:v>
      </x:c>
      <x:c r="M9" s="26" t="str">
        <x:v>Multiple</x:v>
      </x:c>
      <x:c r="N9" s="26" t="str">
        <x:v>Evidence confidence; maintainability</x:v>
      </x:c>
      <x:c r="O9" s="26" t="str">
        <x:v>Version records, staged release, external validation, monitoring, rollback</x:v>
      </x:c>
      <x:c r="P9" s="26" t="str">
        <x:v>Indirect</x:v>
      </x:c>
      <x:c r="Q9" s="26" t="str">
        <x:v>Maturity is usually an indicator, not a mechanism, and can conceal normalized deviance.</x:v>
      </x:c>
      <x:c r="R9" s="26" t="str">
        <x:v>How quickly does evidence decay under updates and context change?</x:v>
      </x:c>
      <x:c r="S9" s="26" t="str">
        <x:v>https://doi.org/10.3390/ijerph19063641</x:v>
      </x:c>
      <x:c r="T9" s="26" t="str">
        <x:v>Full supplied article</x:v>
      </x:c>
      <x:c r="U9" s="26" t="str">
        <x:v>Verified source terminology; mapping is provisional</x:v>
      </x:c>
      <x:c r="V9" s="26" t="str">
        <x:v>Evidence; uncertainty modifier</x:v>
      </x:c>
      <x:c r="W9" s="26"/>
      <x:c r="X9" s="26" t="str">
        <x:v>The row preserves a source category, process, property, event, scope condition or evidence theme. Candidate C-class associations do not establish a direct causal mechanism.</x:v>
      </x:c>
      <x:c r="Y9" s="26" t="str">
        <x:v>Associated candidates only; no direct causal classification asserted</x:v>
      </x:c>
      <x:c r="Z9" s="26" t="str">
        <x:v>2026-10-10</x:v>
      </x:c>
    </x:row>
    <x:row r="10" ht="39.599998474121094" hidden="0" customHeight="1">
      <x:c r="A10" s="26" t="str">
        <x:v>CW009</x:v>
      </x:c>
      <x:c r="B10" s="26" t="str">
        <x:v>NIST AI RMF 1.0</x:v>
      </x:c>
      <x:c r="C10" s="26" t="str">
        <x:v>2023</x:v>
      </x:c>
      <x:c r="D10" s="26" t="str">
        <x:v>SRC02</x:v>
      </x:c>
      <x:c r="E10" s="26" t="str">
        <x:v>GOVERN 1</x:v>
      </x:c>
      <x:c r="F10" s="26" t="str">
        <x:v>Policies, processes, procedures, and practices</x:v>
      </x:c>
      <x:c r="G10" s="26" t="str">
        <x:v>Organization-wide risk-management policies and processes are implemented effectively.</x:v>
      </x:c>
      <x:c r="H10" s="26" t="str">
        <x:v>Risk-management framework</x:v>
      </x:c>
      <x:c r="I10" s="26" t="str">
        <x:v>Control/process</x:v>
      </x:c>
      <x:c r="J10" s="26" t="str">
        <x:v>C08; C11</x:v>
      </x:c>
      <x:c r="K10" s="26" t="str">
        <x:v>Organization</x:v>
      </x:c>
      <x:c r="L10" s="26" t="str">
        <x:v>Entire lifecycle</x:v>
      </x:c>
      <x:c r="M10" s="26" t="str">
        <x:v>Multiple</x:v>
      </x:c>
      <x:c r="N10" s="26" t="str">
        <x:v>Accountability; auditability</x:v>
      </x:c>
      <x:c r="O10" s="26" t="str">
        <x:v>Policies, inventories, review and decommissioning</x:v>
      </x:c>
      <x:c r="P10" s="26" t="str">
        <x:v>Indirect</x:v>
      </x:c>
      <x:c r="Q10" s="26" t="str">
        <x:v>Process category rather than risk source.</x:v>
      </x:c>
      <x:c r="R10" s="26" t="str">
        <x:v>Map organization-level governance conditions to causal failures when absent.</x:v>
      </x:c>
      <x:c r="S10" s="26" t="str">
        <x:v>https://airc.nist.gov/airmf-resources/airmf/5-sec-core/</x:v>
      </x:c>
      <x:c r="T10" s="26" t="str">
        <x:v>Official full web/PDF</x:v>
      </x:c>
      <x:c r="U10" s="26" t="str">
        <x:v>Verified source terminology; mapping is provisional</x:v>
      </x:c>
      <x:c r="V10" s="26" t="str">
        <x:v>Not separately asserted</x:v>
      </x:c>
      <x:c r="W10" s="26"/>
      <x:c r="X10" s="26" t="str">
        <x:v>The row preserves a source category, process, property, event, scope condition or evidence theme. Candidate C-class associations do not establish a direct causal mechanism.</x:v>
      </x:c>
      <x:c r="Y10" s="26" t="str">
        <x:v>Associated candidates only; no direct causal classification asserted</x:v>
      </x:c>
      <x:c r="Z10" s="26" t="str">
        <x:v>2026-10-10</x:v>
      </x:c>
    </x:row>
    <x:row r="11" ht="39.599998474121094" hidden="0" customHeight="1">
      <x:c r="A11" s="26" t="str">
        <x:v>CW010</x:v>
      </x:c>
      <x:c r="B11" s="26" t="str">
        <x:v>NIST AI RMF 1.0</x:v>
      </x:c>
      <x:c r="C11" s="26" t="str">
        <x:v>2023</x:v>
      </x:c>
      <x:c r="D11" s="26" t="str">
        <x:v>SRC02</x:v>
      </x:c>
      <x:c r="E11" s="26" t="str">
        <x:v>GOVERN 2</x:v>
      </x:c>
      <x:c r="F11" s="26" t="str">
        <x:v>Accountability structures</x:v>
      </x:c>
      <x:c r="G11" s="26" t="str">
        <x:v>Roles, responsibilities, empowerment, training and executive responsibility are established.</x:v>
      </x:c>
      <x:c r="H11" s="26" t="str">
        <x:v>Risk-management framework</x:v>
      </x:c>
      <x:c r="I11" s="26" t="str">
        <x:v>Control/process</x:v>
      </x:c>
      <x:c r="J11" s="26" t="str">
        <x:v>C05; C08</x:v>
      </x:c>
      <x:c r="K11" s="26" t="str">
        <x:v>Organization; human-AI team</x:v>
      </x:c>
      <x:c r="L11" s="26" t="str">
        <x:v>Entire lifecycle</x:v>
      </x:c>
      <x:c r="M11" s="26" t="str">
        <x:v>Multiple</x:v>
      </x:c>
      <x:c r="N11" s="26" t="str">
        <x:v>Accountability; competence</x:v>
      </x:c>
      <x:c r="O11" s="26" t="str">
        <x:v>Role assignment, training, leadership decisions</x:v>
      </x:c>
      <x:c r="P11" s="26" t="str">
        <x:v>Indirect</x:v>
      </x:c>
      <x:c r="Q11" s="26" t="str">
        <x:v>Describes controls, not risk/harm categories.</x:v>
      </x:c>
      <x:c r="R11" s="26" t="str">
        <x:v>How should distributed responsibility across model supply chains be represented?</x:v>
      </x:c>
      <x:c r="S11" s="26" t="str">
        <x:v>https://airc.nist.gov/airmf-resources/airmf/5-sec-core/</x:v>
      </x:c>
      <x:c r="T11" s="26" t="str">
        <x:v>Official full web/PDF</x:v>
      </x:c>
      <x:c r="U11" s="26" t="str">
        <x:v>Verified source terminology; mapping is provisional</x:v>
      </x:c>
      <x:c r="V11" s="26" t="str">
        <x:v>Not separately asserted</x:v>
      </x:c>
      <x:c r="W11" s="26"/>
      <x:c r="X11" s="26" t="str">
        <x:v>The row preserves a source category, process, property, event, scope condition or evidence theme. Candidate C-class associations do not establish a direct causal mechanism.</x:v>
      </x:c>
      <x:c r="Y11" s="26" t="str">
        <x:v>Associated candidates only; no direct causal classification asserted</x:v>
      </x:c>
      <x:c r="Z11" s="26" t="str">
        <x:v>2026-10-10</x:v>
      </x:c>
    </x:row>
    <x:row r="12" ht="39.599998474121094" hidden="0" customHeight="1">
      <x:c r="A12" s="26" t="str">
        <x:v>CW011</x:v>
      </x:c>
      <x:c r="B12" s="26" t="str">
        <x:v>NIST AI RMF 1.0</x:v>
      </x:c>
      <x:c r="C12" s="26" t="str">
        <x:v>2023</x:v>
      </x:c>
      <x:c r="D12" s="26" t="str">
        <x:v>SRC02</x:v>
      </x:c>
      <x:c r="E12" s="26" t="str">
        <x:v>GOVERN 3</x:v>
      </x:c>
      <x:c r="F12" s="26" t="str">
        <x:v>Workforce diversity, equity, inclusion and accessibility</x:v>
      </x:c>
      <x:c r="G12" s="26" t="str">
        <x:v>Diverse teams and defined human-AI oversight roles inform risk management.</x:v>
      </x:c>
      <x:c r="H12" s="26" t="str">
        <x:v>Risk-management framework</x:v>
      </x:c>
      <x:c r="I12" s="26" t="str">
        <x:v>Control/process</x:v>
      </x:c>
      <x:c r="J12" s="26" t="str">
        <x:v>C05; C08; C12</x:v>
      </x:c>
      <x:c r="K12" s="26" t="str">
        <x:v>Organization; human-AI team</x:v>
      </x:c>
      <x:c r="L12" s="26" t="str">
        <x:v>Entire lifecycle</x:v>
      </x:c>
      <x:c r="M12" s="26" t="str">
        <x:v>Equality; procedural harms</x:v>
      </x:c>
      <x:c r="N12" s="26" t="str">
        <x:v>Fairness; human oversight</x:v>
      </x:c>
      <x:c r="O12" s="26" t="str">
        <x:v>Diverse participation and role differentiation</x:v>
      </x:c>
      <x:c r="P12" s="26" t="str">
        <x:v>Indirect</x:v>
      </x:c>
      <x:c r="Q12" s="26" t="str">
        <x:v>Normative/process focus; not a causal taxonomy.</x:v>
      </x:c>
      <x:c r="R12" s="26" t="str">
        <x:v>Which diversity dimensions are material to specific risks?</x:v>
      </x:c>
      <x:c r="S12" s="26" t="str">
        <x:v>https://airc.nist.gov/airmf-resources/airmf/5-sec-core/</x:v>
      </x:c>
      <x:c r="T12" s="26" t="str">
        <x:v>Official full web/PDF</x:v>
      </x:c>
      <x:c r="U12" s="26" t="str">
        <x:v>Verified source terminology; mapping is provisional</x:v>
      </x:c>
      <x:c r="V12" s="26" t="str">
        <x:v>Not separately asserted</x:v>
      </x:c>
      <x:c r="W12" s="26"/>
      <x:c r="X12" s="26" t="str">
        <x:v>The row preserves a source category, process, property, event, scope condition or evidence theme. Candidate C-class associations do not establish a direct causal mechanism.</x:v>
      </x:c>
      <x:c r="Y12" s="26" t="str">
        <x:v>Associated candidates only; no direct causal classification asserted</x:v>
      </x:c>
      <x:c r="Z12" s="26" t="str">
        <x:v>2026-10-10</x:v>
      </x:c>
    </x:row>
    <x:row r="13" ht="39.599998474121094" hidden="0" customHeight="1">
      <x:c r="A13" s="26" t="str">
        <x:v>CW012</x:v>
      </x:c>
      <x:c r="B13" s="26" t="str">
        <x:v>NIST AI RMF 1.0</x:v>
      </x:c>
      <x:c r="C13" s="26" t="str">
        <x:v>2023</x:v>
      </x:c>
      <x:c r="D13" s="26" t="str">
        <x:v>SRC02</x:v>
      </x:c>
      <x:c r="E13" s="26" t="str">
        <x:v>GOVERN 4</x:v>
      </x:c>
      <x:c r="F13" s="26" t="str">
        <x:v>Risk-aware organizational culture</x:v>
      </x:c>
      <x:c r="G13" s="26" t="str">
        <x:v>Teams consider, document, test and communicate AI risks and incidents.</x:v>
      </x:c>
      <x:c r="H13" s="26" t="str">
        <x:v>Risk-management framework</x:v>
      </x:c>
      <x:c r="I13" s="26" t="str">
        <x:v>Control/process</x:v>
      </x:c>
      <x:c r="J13" s="26" t="str">
        <x:v>C08</x:v>
      </x:c>
      <x:c r="K13" s="26" t="str">
        <x:v>Organization</x:v>
      </x:c>
      <x:c r="L13" s="26" t="str">
        <x:v>Entire lifecycle</x:v>
      </x:c>
      <x:c r="M13" s="26" t="str">
        <x:v>Multiple</x:v>
      </x:c>
      <x:c r="N13" s="26" t="str">
        <x:v>Safety culture; accountability</x:v>
      </x:c>
      <x:c r="O13" s="26" t="str">
        <x:v>Safety-first culture, testing, incident sharing</x:v>
      </x:c>
      <x:c r="P13" s="26" t="str">
        <x:v>Indirect</x:v>
      </x:c>
      <x:c r="Q13" s="26" t="str">
        <x:v>Absence can be causal, but category is framed as desired state.</x:v>
      </x:c>
      <x:c r="R13" s="26" t="str">
        <x:v>How can culture be evidenced without symbolic compliance?</x:v>
      </x:c>
      <x:c r="S13" s="26" t="str">
        <x:v>https://airc.nist.gov/airmf-resources/airmf/5-sec-core/</x:v>
      </x:c>
      <x:c r="T13" s="26" t="str">
        <x:v>Official full web/PDF</x:v>
      </x:c>
      <x:c r="U13" s="26" t="str">
        <x:v>Verified source terminology; mapping is provisional</x:v>
      </x:c>
      <x:c r="V13" s="26" t="str">
        <x:v>Not separately asserted</x:v>
      </x:c>
      <x:c r="W13" s="26"/>
      <x:c r="X13" s="26" t="str">
        <x:v>The row preserves a source category, process, property, event, scope condition or evidence theme. Candidate C-class associations do not establish a direct causal mechanism.</x:v>
      </x:c>
      <x:c r="Y13" s="26" t="str">
        <x:v>Associated candidates only; no direct causal classification asserted</x:v>
      </x:c>
      <x:c r="Z13" s="26" t="str">
        <x:v>2026-10-10</x:v>
      </x:c>
    </x:row>
    <x:row r="14" ht="39.599998474121094" hidden="0" customHeight="1">
      <x:c r="A14" s="26" t="str">
        <x:v>CW013</x:v>
      </x:c>
      <x:c r="B14" s="26" t="str">
        <x:v>NIST AI RMF 1.0</x:v>
      </x:c>
      <x:c r="C14" s="26" t="str">
        <x:v>2023</x:v>
      </x:c>
      <x:c r="D14" s="26" t="str">
        <x:v>SRC02</x:v>
      </x:c>
      <x:c r="E14" s="26" t="str">
        <x:v>GOVERN 5</x:v>
      </x:c>
      <x:c r="F14" s="26" t="str">
        <x:v>Engagement with relevant AI actors</x:v>
      </x:c>
      <x:c r="G14" s="26" t="str">
        <x:v>External feedback and adjudicated stakeholder input are incorporated.</x:v>
      </x:c>
      <x:c r="H14" s="26" t="str">
        <x:v>Risk-management framework</x:v>
      </x:c>
      <x:c r="I14" s="26" t="str">
        <x:v>Control/process</x:v>
      </x:c>
      <x:c r="J14" s="26" t="str">
        <x:v>C08; C11; C12</x:v>
      </x:c>
      <x:c r="K14" s="26" t="str">
        <x:v>Organization; institution; society</x:v>
      </x:c>
      <x:c r="L14" s="26" t="str">
        <x:v>Design through monitoring</x:v>
      </x:c>
      <x:c r="M14" s="26" t="str">
        <x:v>Multiple</x:v>
      </x:c>
      <x:c r="N14" s="26" t="str">
        <x:v>Participation; accountability</x:v>
      </x:c>
      <x:c r="O14" s="26" t="str">
        <x:v>Stakeholder engagement and feedback loops</x:v>
      </x:c>
      <x:c r="P14" s="26" t="str">
        <x:v>Indirect</x:v>
      </x:c>
      <x:c r="Q14" s="26" t="str">
        <x:v>Does not itself classify the risks surfaced by engagement.</x:v>
      </x:c>
      <x:c r="R14" s="26" t="str">
        <x:v>How should conflicting stakeholder evidence be adjudicated?</x:v>
      </x:c>
      <x:c r="S14" s="26" t="str">
        <x:v>https://airc.nist.gov/airmf-resources/airmf/5-sec-core/</x:v>
      </x:c>
      <x:c r="T14" s="26" t="str">
        <x:v>Official full web/PDF</x:v>
      </x:c>
      <x:c r="U14" s="26" t="str">
        <x:v>Verified source terminology; mapping is provisional</x:v>
      </x:c>
      <x:c r="V14" s="26" t="str">
        <x:v>Not separately asserted</x:v>
      </x:c>
      <x:c r="W14" s="26"/>
      <x:c r="X14" s="26" t="str">
        <x:v>The row preserves a source category, process, property, event, scope condition or evidence theme. Candidate C-class associations do not establish a direct causal mechanism.</x:v>
      </x:c>
      <x:c r="Y14" s="26" t="str">
        <x:v>Associated candidates only; no direct causal classification asserted</x:v>
      </x:c>
      <x:c r="Z14" s="26" t="str">
        <x:v>2026-10-10</x:v>
      </x:c>
    </x:row>
    <x:row r="15" ht="39.599998474121094" hidden="0" customHeight="1">
      <x:c r="A15" s="26" t="str">
        <x:v>CW014</x:v>
      </x:c>
      <x:c r="B15" s="26" t="str">
        <x:v>NIST AI RMF 1.0</x:v>
      </x:c>
      <x:c r="C15" s="26" t="str">
        <x:v>2023</x:v>
      </x:c>
      <x:c r="D15" s="26" t="str">
        <x:v>SRC02</x:v>
      </x:c>
      <x:c r="E15" s="26" t="str">
        <x:v>GOVERN 6</x:v>
      </x:c>
      <x:c r="F15" s="26" t="str">
        <x:v>Third-party and supply-chain risk governance</x:v>
      </x:c>
      <x:c r="G15" s="26" t="str">
        <x:v>Policies and contingency processes address third-party software, data and AI failures.</x:v>
      </x:c>
      <x:c r="H15" s="26" t="str">
        <x:v>Risk-management framework</x:v>
      </x:c>
      <x:c r="I15" s="26" t="str">
        <x:v>Control/process</x:v>
      </x:c>
      <x:c r="J15" s="26" t="str">
        <x:v>C08; C09</x:v>
      </x:c>
      <x:c r="K15" s="26" t="str">
        <x:v>Organization; supply chain</x:v>
      </x:c>
      <x:c r="L15" s="26" t="str">
        <x:v>Procurement through incident response</x:v>
      </x:c>
      <x:c r="M15" s="26" t="str">
        <x:v>Multiple</x:v>
      </x:c>
      <x:c r="N15" s="26" t="str">
        <x:v>Resilience; accountability</x:v>
      </x:c>
      <x:c r="O15" s="26" t="str">
        <x:v>Supplier controls and contingencies</x:v>
      </x:c>
      <x:c r="P15" s="26" t="str">
        <x:v>Strong</x:v>
      </x:c>
      <x:c r="Q15" s="26" t="str">
        <x:v>Maps directly to a causal dependency class but remains control-oriented.</x:v>
      </x:c>
      <x:c r="R15" s="26" t="str">
        <x:v>How should upstream/downstream evidence duties be allocated?</x:v>
      </x:c>
      <x:c r="S15" s="26" t="str">
        <x:v>https://airc.nist.gov/airmf-resources/airmf/5-sec-core/</x:v>
      </x:c>
      <x:c r="T15" s="26" t="str">
        <x:v>Official full web/PDF</x:v>
      </x:c>
      <x:c r="U15" s="26" t="str">
        <x:v>Verified source terminology; mapping is provisional</x:v>
      </x:c>
      <x:c r="V15" s="26" t="str">
        <x:v>Not separately asserted</x:v>
      </x:c>
      <x:c r="W15" s="26"/>
      <x:c r="X15" s="26" t="str">
        <x:v>The row preserves a source category, process, property, event, scope condition or evidence theme. Candidate C-class associations do not establish a direct causal mechanism.</x:v>
      </x:c>
      <x:c r="Y15" s="26" t="str">
        <x:v>Associated candidates only; no direct causal classification asserted</x:v>
      </x:c>
      <x:c r="Z15" s="26" t="str">
        <x:v>2026-10-10</x:v>
      </x:c>
    </x:row>
    <x:row r="16" ht="39.599998474121094" hidden="0" customHeight="1">
      <x:c r="A16" s="26" t="str">
        <x:v>CW015</x:v>
      </x:c>
      <x:c r="B16" s="26" t="str">
        <x:v>NIST AI RMF 1.0</x:v>
      </x:c>
      <x:c r="C16" s="26" t="str">
        <x:v>2023</x:v>
      </x:c>
      <x:c r="D16" s="26" t="str">
        <x:v>SRC02</x:v>
      </x:c>
      <x:c r="E16" s="26" t="str">
        <x:v>MAP 1</x:v>
      </x:c>
      <x:c r="F16" s="26" t="str">
        <x:v>Context is established and understood</x:v>
      </x:c>
      <x:c r="G16" s="26" t="str">
        <x:v>Purposes, use context, law, expectations, requirements, mission and risk tolerances are documented.</x:v>
      </x:c>
      <x:c r="H16" s="26" t="str">
        <x:v>Risk-management framework</x:v>
      </x:c>
      <x:c r="I16" s="26" t="str">
        <x:v>Context/process</x:v>
      </x:c>
      <x:c r="J16" s="26" t="str">
        <x:v>C01; C08; C10; C11; C12</x:v>
      </x:c>
      <x:c r="K16" s="26" t="str">
        <x:v>System; organization; institution</x:v>
      </x:c>
      <x:c r="L16" s="26" t="str">
        <x:v>Problem definition and scoping</x:v>
      </x:c>
      <x:c r="M16" s="26" t="str">
        <x:v>Multiple</x:v>
      </x:c>
      <x:c r="N16" s="26" t="str">
        <x:v>Validity; accountability</x:v>
      </x:c>
      <x:c r="O16" s="26" t="str">
        <x:v>Context analysis, requirements, go/no-go inputs</x:v>
      </x:c>
      <x:c r="P16" s="26" t="str">
        <x:v>Strong</x:v>
      </x:c>
      <x:c r="Q16" s="26" t="str">
        <x:v>Broad context category combines causes, values and decision criteria.</x:v>
      </x:c>
      <x:c r="R16" s="26" t="str">
        <x:v>How should context assumptions be versioned and falsified?</x:v>
      </x:c>
      <x:c r="S16" s="26" t="str">
        <x:v>https://airc.nist.gov/airmf-resources/airmf/5-sec-core/</x:v>
      </x:c>
      <x:c r="T16" s="26" t="str">
        <x:v>Official full web/PDF</x:v>
      </x:c>
      <x:c r="U16" s="26" t="str">
        <x:v>Verified source terminology; mapping is provisional</x:v>
      </x:c>
      <x:c r="V16" s="26" t="str">
        <x:v>Not separately asserted</x:v>
      </x:c>
      <x:c r="W16" s="26"/>
      <x:c r="X16" s="26" t="str">
        <x:v>The row preserves a source category, process, property, event, scope condition or evidence theme. Candidate C-class associations do not establish a direct causal mechanism.</x:v>
      </x:c>
      <x:c r="Y16" s="26" t="str">
        <x:v>Associated candidates only; no direct causal classification asserted</x:v>
      </x:c>
      <x:c r="Z16" s="26" t="str">
        <x:v>2026-10-10</x:v>
      </x:c>
    </x:row>
    <x:row r="17" ht="39.599998474121094" hidden="0" customHeight="1">
      <x:c r="A17" s="26" t="str">
        <x:v>CW016</x:v>
      </x:c>
      <x:c r="B17" s="26" t="str">
        <x:v>NIST AI RMF 1.0</x:v>
      </x:c>
      <x:c r="C17" s="26" t="str">
        <x:v>2023</x:v>
      </x:c>
      <x:c r="D17" s="26" t="str">
        <x:v>SRC02</x:v>
      </x:c>
      <x:c r="E17" s="26" t="str">
        <x:v>MAP 2</x:v>
      </x:c>
      <x:c r="F17" s="26" t="str">
        <x:v>AI system categorization</x:v>
      </x:c>
      <x:c r="G17" s="26" t="str">
        <x:v>Tasks, methods, knowledge limits, output use, human oversight and scientific integrity are documented.</x:v>
      </x:c>
      <x:c r="H17" s="26" t="str">
        <x:v>Risk-management framework</x:v>
      </x:c>
      <x:c r="I17" s="26" t="str">
        <x:v>System characterization</x:v>
      </x:c>
      <x:c r="J17" s="26" t="str">
        <x:v>C01; C03; C04; C05</x:v>
      </x:c>
      <x:c r="K17" s="26" t="str">
        <x:v>Model; system; human-AI team</x:v>
      </x:c>
      <x:c r="L17" s="26" t="str">
        <x:v>Design and evaluation</x:v>
      </x:c>
      <x:c r="M17" s="26" t="str">
        <x:v>Multiple</x:v>
      </x:c>
      <x:c r="N17" s="26" t="str">
        <x:v>Validity; transparency</x:v>
      </x:c>
      <x:c r="O17" s="26" t="str">
        <x:v>System categorization and TEVV planning</x:v>
      </x:c>
      <x:c r="P17" s="26" t="str">
        <x:v>Strong</x:v>
      </x:c>
      <x:c r="Q17" s="26" t="str">
        <x:v>Characterization is not itself a risk source.</x:v>
      </x:c>
      <x:c r="R17" s="26" t="str">
        <x:v>What minimum system boundary is needed for downstream mapping?</x:v>
      </x:c>
      <x:c r="S17" s="26" t="str">
        <x:v>https://airc.nist.gov/airmf-resources/airmf/5-sec-core/</x:v>
      </x:c>
      <x:c r="T17" s="26" t="str">
        <x:v>Official full web/PDF</x:v>
      </x:c>
      <x:c r="U17" s="26" t="str">
        <x:v>Verified source terminology; mapping is provisional</x:v>
      </x:c>
      <x:c r="V17" s="26" t="str">
        <x:v>Not separately asserted</x:v>
      </x:c>
      <x:c r="W17" s="26"/>
      <x:c r="X17" s="26" t="str">
        <x:v>The row preserves a source category, process, property, event, scope condition or evidence theme. Candidate C-class associations do not establish a direct causal mechanism.</x:v>
      </x:c>
      <x:c r="Y17" s="26" t="str">
        <x:v>Associated candidates only; no direct causal classification asserted</x:v>
      </x:c>
      <x:c r="Z17" s="26" t="str">
        <x:v>2026-10-10</x:v>
      </x:c>
    </x:row>
    <x:row r="18" ht="39.599998474121094" hidden="0" customHeight="1">
      <x:c r="A18" s="26" t="str">
        <x:v>CW017</x:v>
      </x:c>
      <x:c r="B18" s="26" t="str">
        <x:v>NIST AI RMF 1.0</x:v>
      </x:c>
      <x:c r="C18" s="26" t="str">
        <x:v>2023</x:v>
      </x:c>
      <x:c r="D18" s="26" t="str">
        <x:v>SRC02</x:v>
      </x:c>
      <x:c r="E18" s="26" t="str">
        <x:v>MAP 3</x:v>
      </x:c>
      <x:c r="F18" s="26" t="str">
        <x:v>Capabilities, use, goals, benefits and costs</x:v>
      </x:c>
      <x:c r="G18" s="26" t="str">
        <x:v>Capability, application scope, operator proficiency and oversight are understood.</x:v>
      </x:c>
      <x:c r="H18" s="26" t="str">
        <x:v>Risk-management framework</x:v>
      </x:c>
      <x:c r="I18" s="26" t="str">
        <x:v>Context/process</x:v>
      </x:c>
      <x:c r="J18" s="26" t="str">
        <x:v>C01; C05; C08; C10</x:v>
      </x:c>
      <x:c r="K18" s="26" t="str">
        <x:v>System; human-AI team; organization</x:v>
      </x:c>
      <x:c r="L18" s="26" t="str">
        <x:v>Scoping, deployment and use</x:v>
      </x:c>
      <x:c r="M18" s="26" t="str">
        <x:v>Multiple</x:v>
      </x:c>
      <x:c r="N18" s="26" t="str">
        <x:v>Validity; human oversight</x:v>
      </x:c>
      <x:c r="O18" s="26" t="str">
        <x:v>Capability/use assessment and proficiency controls</x:v>
      </x:c>
      <x:c r="P18" s="26" t="str">
        <x:v>Strong</x:v>
      </x:c>
      <x:c r="Q18" s="26" t="str">
        <x:v>Mixes positive/negative outcomes, scope and organizational controls.</x:v>
      </x:c>
      <x:c r="R18" s="26" t="str">
        <x:v>How should off-label or repurposed use be coded?</x:v>
      </x:c>
      <x:c r="S18" s="26" t="str">
        <x:v>https://airc.nist.gov/airmf-resources/airmf/5-sec-core/</x:v>
      </x:c>
      <x:c r="T18" s="26" t="str">
        <x:v>Official full web/PDF</x:v>
      </x:c>
      <x:c r="U18" s="26" t="str">
        <x:v>Verified source terminology; mapping is provisional</x:v>
      </x:c>
      <x:c r="V18" s="26" t="str">
        <x:v>Not separately asserted</x:v>
      </x:c>
      <x:c r="W18" s="26"/>
      <x:c r="X18" s="26" t="str">
        <x:v>The row preserves a source category, process, property, event, scope condition or evidence theme. Candidate C-class associations do not establish a direct causal mechanism.</x:v>
      </x:c>
      <x:c r="Y18" s="26" t="str">
        <x:v>Associated candidates only; no direct causal classification asserted</x:v>
      </x:c>
      <x:c r="Z18" s="26" t="str">
        <x:v>2026-10-10</x:v>
      </x:c>
    </x:row>
    <x:row r="19" ht="39.599998474121094" hidden="0" customHeight="1">
      <x:c r="A19" s="26" t="str">
        <x:v>CW018</x:v>
      </x:c>
      <x:c r="B19" s="26" t="str">
        <x:v>NIST AI RMF 1.0</x:v>
      </x:c>
      <x:c r="C19" s="26" t="str">
        <x:v>2023</x:v>
      </x:c>
      <x:c r="D19" s="26" t="str">
        <x:v>SRC02</x:v>
      </x:c>
      <x:c r="E19" s="26" t="str">
        <x:v>MAP 4</x:v>
      </x:c>
      <x:c r="F19" s="26" t="str">
        <x:v>Component and third-party risks/benefits</x:v>
      </x:c>
      <x:c r="G19" s="26" t="str">
        <x:v>Risks and controls for all components, software and data are mapped.</x:v>
      </x:c>
      <x:c r="H19" s="26" t="str">
        <x:v>Risk-management framework</x:v>
      </x:c>
      <x:c r="I19" s="26" t="str">
        <x:v>Supply-chain/system process</x:v>
      </x:c>
      <x:c r="J19" s="26" t="str">
        <x:v>C06; C08; C09</x:v>
      </x:c>
      <x:c r="K19" s="26" t="str">
        <x:v>Component; system; supply chain</x:v>
      </x:c>
      <x:c r="L19" s="26" t="str">
        <x:v>Procurement and integration</x:v>
      </x:c>
      <x:c r="M19" s="26" t="str">
        <x:v>Multiple</x:v>
      </x:c>
      <x:c r="N19" s="26" t="str">
        <x:v>Traceability; accountability</x:v>
      </x:c>
      <x:c r="O19" s="26" t="str">
        <x:v>Component inventory and internal controls</x:v>
      </x:c>
      <x:c r="P19" s="26" t="str">
        <x:v>Strong</x:v>
      </x:c>
      <x:c r="Q19" s="26" t="str">
        <x:v>Process does not name specific dependency mechanisms.</x:v>
      </x:c>
      <x:c r="R19" s="26" t="str">
        <x:v>How granular must component mapping be for foundation-model APIs?</x:v>
      </x:c>
      <x:c r="S19" s="26" t="str">
        <x:v>https://airc.nist.gov/airmf-resources/airmf/5-sec-core/</x:v>
      </x:c>
      <x:c r="T19" s="26" t="str">
        <x:v>Official full web/PDF</x:v>
      </x:c>
      <x:c r="U19" s="26" t="str">
        <x:v>Verified source terminology; mapping is provisional</x:v>
      </x:c>
      <x:c r="V19" s="26" t="str">
        <x:v>Not separately asserted</x:v>
      </x:c>
      <x:c r="W19" s="26"/>
      <x:c r="X19" s="26" t="str">
        <x:v>The row preserves a source category, process, property, event, scope condition or evidence theme. Candidate C-class associations do not establish a direct causal mechanism.</x:v>
      </x:c>
      <x:c r="Y19" s="26" t="str">
        <x:v>Associated candidates only; no direct causal classification asserted</x:v>
      </x:c>
      <x:c r="Z19" s="26" t="str">
        <x:v>2026-10-10</x:v>
      </x:c>
    </x:row>
    <x:row r="20" ht="39.599998474121094" hidden="0" customHeight="1">
      <x:c r="A20" s="26" t="str">
        <x:v>CW019</x:v>
      </x:c>
      <x:c r="B20" s="26" t="str">
        <x:v>NIST AI RMF 1.0</x:v>
      </x:c>
      <x:c r="C20" s="26" t="str">
        <x:v>2023</x:v>
      </x:c>
      <x:c r="D20" s="26" t="str">
        <x:v>SRC02</x:v>
      </x:c>
      <x:c r="E20" s="26" t="str">
        <x:v>MAP 5</x:v>
      </x:c>
      <x:c r="F20" s="26" t="str">
        <x:v>Impacts are characterized</x:v>
      </x:c>
      <x:c r="G20" s="26" t="str">
        <x:v>Likelihood and magnitude of impacts to individuals, groups, communities, organizations and society are documented with engagement.</x:v>
      </x:c>
      <x:c r="H20" s="26" t="str">
        <x:v>Risk-management framework</x:v>
      </x:c>
      <x:c r="I20" s="26" t="str">
        <x:v>Impact assessment</x:v>
      </x:c>
      <x:c r="J20" s="26" t="str">
        <x:v>C04; C08; C11; C12</x:v>
      </x:c>
      <x:c r="K20" s="26" t="str">
        <x:v>Individual through society</x:v>
      </x:c>
      <x:c r="L20" s="26" t="str">
        <x:v>Pre-deployment and monitoring</x:v>
      </x:c>
      <x:c r="M20" s="26" t="str">
        <x:v>All</x:v>
      </x:c>
      <x:c r="N20" s="26" t="str">
        <x:v>Impact assessment; participation</x:v>
      </x:c>
      <x:c r="O20" s="26" t="str">
        <x:v>Impact characterization, incident evidence and feedback</x:v>
      </x:c>
      <x:c r="P20" s="26" t="str">
        <x:v>Strong</x:v>
      </x:c>
      <x:c r="Q20" s="26" t="str">
        <x:v>Impact is downstream of source/hazard and should not be conflated with cause.</x:v>
      </x:c>
      <x:c r="R20" s="26" t="str">
        <x:v>How should uncertainty and distribution of harm be expressed?</x:v>
      </x:c>
      <x:c r="S20" s="26" t="str">
        <x:v>https://airc.nist.gov/airmf-resources/airmf/5-sec-core/</x:v>
      </x:c>
      <x:c r="T20" s="26" t="str">
        <x:v>Official full web/PDF</x:v>
      </x:c>
      <x:c r="U20" s="26" t="str">
        <x:v>Verified source terminology; mapping is provisional</x:v>
      </x:c>
      <x:c r="V20" s="26" t="str">
        <x:v>Not separately asserted</x:v>
      </x:c>
      <x:c r="W20" s="26"/>
      <x:c r="X20" s="26" t="str">
        <x:v>The row preserves a source category, process, property, event, scope condition or evidence theme. Candidate C-class associations do not establish a direct causal mechanism.</x:v>
      </x:c>
      <x:c r="Y20" s="26" t="str">
        <x:v>Associated candidates only; no direct causal classification asserted</x:v>
      </x:c>
      <x:c r="Z20" s="26" t="str">
        <x:v>2026-10-10</x:v>
      </x:c>
    </x:row>
    <x:row r="21" ht="39.599998474121094" hidden="0" customHeight="1">
      <x:c r="A21" s="26" t="str">
        <x:v>CW020</x:v>
      </x:c>
      <x:c r="B21" s="26" t="str">
        <x:v>NIST AI RMF 1.0</x:v>
      </x:c>
      <x:c r="C21" s="26" t="str">
        <x:v>2023</x:v>
      </x:c>
      <x:c r="D21" s="26" t="str">
        <x:v>SRC02</x:v>
      </x:c>
      <x:c r="E21" s="26" t="str">
        <x:v>MEASURE 1</x:v>
      </x:c>
      <x:c r="F21" s="26" t="str">
        <x:v>Methods and metrics are identified and applied</x:v>
      </x:c>
      <x:c r="G21" s="26" t="str">
        <x:v>Appropriate metrics and control-effectiveness measures are selected and reviewed.</x:v>
      </x:c>
      <x:c r="H21" s="26" t="str">
        <x:v>Risk-management framework</x:v>
      </x:c>
      <x:c r="I21" s="26" t="str">
        <x:v>Assurance process</x:v>
      </x:c>
      <x:c r="J21" s="26" t="str">
        <x:v>C04; C08</x:v>
      </x:c>
      <x:c r="K21" s="26" t="str">
        <x:v>Model; system; organization</x:v>
      </x:c>
      <x:c r="L21" s="26" t="str">
        <x:v>Evaluation and monitoring</x:v>
      </x:c>
      <x:c r="M21" s="26" t="str">
        <x:v>Multiple</x:v>
      </x:c>
      <x:c r="N21" s="26" t="str">
        <x:v>Validity; measurement quality</x:v>
      </x:c>
      <x:c r="O21" s="26" t="str">
        <x:v>Metric selection and independent assessment</x:v>
      </x:c>
      <x:c r="P21" s="26" t="str">
        <x:v>Strong</x:v>
      </x:c>
      <x:c r="Q21" s="26" t="str">
        <x:v>Describes evaluation activity; metric choice can itself be a risk source when invalid.</x:v>
      </x:c>
      <x:c r="R21" s="26" t="str">
        <x:v>Which acceptance criteria are justified under deep uncertainty?</x:v>
      </x:c>
      <x:c r="S21" s="26" t="str">
        <x:v>https://airc.nist.gov/airmf-resources/airmf/5-sec-core/</x:v>
      </x:c>
      <x:c r="T21" s="26" t="str">
        <x:v>Official full web/PDF</x:v>
      </x:c>
      <x:c r="U21" s="26" t="str">
        <x:v>Verified source terminology; mapping is provisional</x:v>
      </x:c>
      <x:c r="V21" s="26" t="str">
        <x:v>Not separately asserted</x:v>
      </x:c>
      <x:c r="W21" s="26"/>
      <x:c r="X21" s="26" t="str">
        <x:v>The row preserves a source category, process, property, event, scope condition or evidence theme. Candidate C-class associations do not establish a direct causal mechanism.</x:v>
      </x:c>
      <x:c r="Y21" s="26" t="str">
        <x:v>Associated candidates only; no direct causal classification asserted</x:v>
      </x:c>
      <x:c r="Z21" s="26" t="str">
        <x:v>2026-10-10</x:v>
      </x:c>
    </x:row>
    <x:row r="22" ht="39.599998474121094" hidden="0" customHeight="1">
      <x:c r="A22" s="26" t="str">
        <x:v>CW021</x:v>
      </x:c>
      <x:c r="B22" s="26" t="str">
        <x:v>NIST AI RMF 1.0</x:v>
      </x:c>
      <x:c r="C22" s="26" t="str">
        <x:v>2023</x:v>
      </x:c>
      <x:c r="D22" s="26" t="str">
        <x:v>SRC02</x:v>
      </x:c>
      <x:c r="E22" s="26" t="str">
        <x:v>MEASURE 2</x:v>
      </x:c>
      <x:c r="F22" s="26" t="str">
        <x:v>Trustworthiness characteristics are evaluated</x:v>
      </x:c>
      <x:c r="G22" s="26" t="str">
        <x:v>Validity, safety, security, transparency, explainability, privacy, fairness and sustainability are tested and documented.</x:v>
      </x:c>
      <x:c r="H22" s="26" t="str">
        <x:v>Risk-management framework</x:v>
      </x:c>
      <x:c r="I22" s="26" t="str">
        <x:v>Composite source term</x:v>
      </x:c>
      <x:c r="J22" s="26" t="str">
        <x:v>C03; C04; C05; C06; C07; C10</x:v>
      </x:c>
      <x:c r="K22" s="26" t="str">
        <x:v>Model; system; human-AI team</x:v>
      </x:c>
      <x:c r="L22" s="26" t="str">
        <x:v>Evaluation, validation and operation</x:v>
      </x:c>
      <x:c r="M22" s="26" t="str">
        <x:v>All</x:v>
      </x:c>
      <x:c r="N22" s="26" t="str">
        <x:v>All trustworthiness properties</x:v>
      </x:c>
      <x:c r="O22" s="26" t="str">
        <x:v>TEVV, monitoring and documentation</x:v>
      </x:c>
      <x:c r="P22" s="26" t="str">
        <x:v>Strong</x:v>
      </x:c>
      <x:c r="Q22" s="26" t="str">
        <x:v>Treats heterogeneous properties together and does not yield a causal ontology.</x:v>
      </x:c>
      <x:c r="R22" s="26" t="str">
        <x:v>How are property trade-offs and system-level emergence represented?</x:v>
      </x:c>
      <x:c r="S22" s="26" t="str">
        <x:v>https://airc.nist.gov/airmf-resources/airmf/5-sec-core/</x:v>
      </x:c>
      <x:c r="T22" s="26" t="str">
        <x:v>Official full web/PDF</x:v>
      </x:c>
      <x:c r="U22" s="26" t="str">
        <x:v>Verified source terminology; mapping is provisional</x:v>
      </x:c>
      <x:c r="V22" s="26" t="str">
        <x:v>Assurance process; property set</x:v>
      </x:c>
      <x:c r="W22" s="26"/>
      <x:c r="X22" s="26" t="str">
        <x:v>The row preserves a source category, process, property, event, scope condition or evidence theme. Candidate C-class associations do not establish a direct causal mechanism.</x:v>
      </x:c>
      <x:c r="Y22" s="26" t="str">
        <x:v>Associated candidates only; no direct causal classification asserted</x:v>
      </x:c>
      <x:c r="Z22" s="26" t="str">
        <x:v>2026-10-10</x:v>
      </x:c>
    </x:row>
    <x:row r="23" ht="39.599998474121094" hidden="0" customHeight="1">
      <x:c r="A23" s="26" t="str">
        <x:v>CW022</x:v>
      </x:c>
      <x:c r="B23" s="26" t="str">
        <x:v>NIST AI RMF 1.0</x:v>
      </x:c>
      <x:c r="C23" s="26" t="str">
        <x:v>2023</x:v>
      </x:c>
      <x:c r="D23" s="26" t="str">
        <x:v>SRC02</x:v>
      </x:c>
      <x:c r="E23" s="26" t="str">
        <x:v>MEASURE 3</x:v>
      </x:c>
      <x:c r="F23" s="26" t="str">
        <x:v>Risks are tracked over time</x:v>
      </x:c>
      <x:c r="G23" s="26" t="str">
        <x:v>Existing, unanticipated and emergent risks are monitored, including appeal/feedback mechanisms.</x:v>
      </x:c>
      <x:c r="H23" s="26" t="str">
        <x:v>Risk-management framework</x:v>
      </x:c>
      <x:c r="I23" s="26" t="str">
        <x:v>Monitoring process</x:v>
      </x:c>
      <x:c r="J23" s="26" t="str">
        <x:v>C04; C08; C10</x:v>
      </x:c>
      <x:c r="K23" s="26" t="str">
        <x:v>System; organization; society</x:v>
      </x:c>
      <x:c r="L23" s="26" t="str">
        <x:v>Operation and monitoring</x:v>
      </x:c>
      <x:c r="M23" s="26" t="str">
        <x:v>Multiple</x:v>
      </x:c>
      <x:c r="N23" s="26" t="str">
        <x:v>Auditability; contestability</x:v>
      </x:c>
      <x:c r="O23" s="26" t="str">
        <x:v>Risk tracking, feedback and appeal</x:v>
      </x:c>
      <x:c r="P23" s="26" t="str">
        <x:v>Strong</x:v>
      </x:c>
      <x:c r="Q23" s="26" t="str">
        <x:v>Tracking mechanism is a control, not the risk itself.</x:v>
      </x:c>
      <x:c r="R23" s="26" t="str">
        <x:v>How are weak signals and correlated failures detected?</x:v>
      </x:c>
      <x:c r="S23" s="26" t="str">
        <x:v>https://airc.nist.gov/airmf-resources/airmf/5-sec-core/</x:v>
      </x:c>
      <x:c r="T23" s="26" t="str">
        <x:v>Official full web/PDF</x:v>
      </x:c>
      <x:c r="U23" s="26" t="str">
        <x:v>Verified source terminology; mapping is provisional</x:v>
      </x:c>
      <x:c r="V23" s="26" t="str">
        <x:v>Not separately asserted</x:v>
      </x:c>
      <x:c r="W23" s="26"/>
      <x:c r="X23" s="26" t="str">
        <x:v>The row preserves a source category, process, property, event, scope condition or evidence theme. Candidate C-class associations do not establish a direct causal mechanism.</x:v>
      </x:c>
      <x:c r="Y23" s="26" t="str">
        <x:v>Associated candidates only; no direct causal classification asserted</x:v>
      </x:c>
      <x:c r="Z23" s="26" t="str">
        <x:v>2026-10-10</x:v>
      </x:c>
    </x:row>
    <x:row r="24" ht="39.599998474121094" hidden="0" customHeight="1">
      <x:c r="A24" s="26" t="str">
        <x:v>CW023</x:v>
      </x:c>
      <x:c r="B24" s="26" t="str">
        <x:v>NIST AI RMF 1.0</x:v>
      </x:c>
      <x:c r="C24" s="26" t="str">
        <x:v>2023</x:v>
      </x:c>
      <x:c r="D24" s="26" t="str">
        <x:v>SRC02</x:v>
      </x:c>
      <x:c r="E24" s="26" t="str">
        <x:v>MEASURE 4</x:v>
      </x:c>
      <x:c r="F24" s="26" t="str">
        <x:v>Measurement efficacy is assessed</x:v>
      </x:c>
      <x:c r="G24" s="26" t="str">
        <x:v>Measurement is connected to deployment context and validated using expert, user and field input.</x:v>
      </x:c>
      <x:c r="H24" s="26" t="str">
        <x:v>Risk-management framework</x:v>
      </x:c>
      <x:c r="I24" s="26" t="str">
        <x:v>Meta-assurance process</x:v>
      </x:c>
      <x:c r="J24" s="26" t="str">
        <x:v>C04; C08; C10</x:v>
      </x:c>
      <x:c r="K24" s="26" t="str">
        <x:v>System; organization</x:v>
      </x:c>
      <x:c r="L24" s="26" t="str">
        <x:v>Evaluation and monitoring</x:v>
      </x:c>
      <x:c r="M24" s="26" t="str">
        <x:v>Multiple</x:v>
      </x:c>
      <x:c r="N24" s="26" t="str">
        <x:v>Measurement validity</x:v>
      </x:c>
      <x:c r="O24" s="26" t="str">
        <x:v>External/contextual validation</x:v>
      </x:c>
      <x:c r="P24" s="26" t="str">
        <x:v>Strong</x:v>
      </x:c>
      <x:c r="Q24" s="26" t="str">
        <x:v>Focuses on evidence quality rather than causal source.</x:v>
      </x:c>
      <x:c r="R24" s="26" t="str">
        <x:v>When should a metric or benchmark be retired?</x:v>
      </x:c>
      <x:c r="S24" s="26" t="str">
        <x:v>https://airc.nist.gov/airmf-resources/airmf/5-sec-core/</x:v>
      </x:c>
      <x:c r="T24" s="26" t="str">
        <x:v>Official full web/PDF</x:v>
      </x:c>
      <x:c r="U24" s="26" t="str">
        <x:v>Verified source terminology; mapping is provisional</x:v>
      </x:c>
      <x:c r="V24" s="26" t="str">
        <x:v>Not separately asserted</x:v>
      </x:c>
      <x:c r="W24" s="26"/>
      <x:c r="X24" s="26" t="str">
        <x:v>The row preserves a source category, process, property, event, scope condition or evidence theme. Candidate C-class associations do not establish a direct causal mechanism.</x:v>
      </x:c>
      <x:c r="Y24" s="26" t="str">
        <x:v>Associated candidates only; no direct causal classification asserted</x:v>
      </x:c>
      <x:c r="Z24" s="26" t="str">
        <x:v>2026-10-10</x:v>
      </x:c>
    </x:row>
    <x:row r="25" ht="39.599998474121094" hidden="0" customHeight="1">
      <x:c r="A25" s="26" t="str">
        <x:v>CW024</x:v>
      </x:c>
      <x:c r="B25" s="26" t="str">
        <x:v>NIST AI RMF 1.0</x:v>
      </x:c>
      <x:c r="C25" s="26" t="str">
        <x:v>2023</x:v>
      </x:c>
      <x:c r="D25" s="26" t="str">
        <x:v>SRC02</x:v>
      </x:c>
      <x:c r="E25" s="26" t="str">
        <x:v>MANAGE 1</x:v>
      </x:c>
      <x:c r="F25" s="26" t="str">
        <x:v>Risks are prioritized, treated and documented</x:v>
      </x:c>
      <x:c r="G25" s="26" t="str">
        <x:v>Go/no-go, treatment priority, response options and residual risks are decided.</x:v>
      </x:c>
      <x:c r="H25" s="26" t="str">
        <x:v>Risk-management framework</x:v>
      </x:c>
      <x:c r="I25" s="26" t="str">
        <x:v>Risk treatment process</x:v>
      </x:c>
      <x:c r="J25" s="26" t="str">
        <x:v>C08; C11</x:v>
      </x:c>
      <x:c r="K25" s="26" t="str">
        <x:v>Organization</x:v>
      </x:c>
      <x:c r="L25" s="26" t="str">
        <x:v>Decision, deployment and monitoring</x:v>
      </x:c>
      <x:c r="M25" s="26" t="str">
        <x:v>Multiple</x:v>
      </x:c>
      <x:c r="N25" s="26" t="str">
        <x:v>Accountability</x:v>
      </x:c>
      <x:c r="O25" s="26" t="str">
        <x:v>Prioritization, treatment and residual-risk records</x:v>
      </x:c>
      <x:c r="P25" s="26" t="str">
        <x:v>Indirect</x:v>
      </x:c>
      <x:c r="Q25" s="26" t="str">
        <x:v>Management decision rather than risk category; acceptance is legally constrained.</x:v>
      </x:c>
      <x:c r="R25" s="26" t="str">
        <x:v>How should non-compensable rights/safety constraints limit acceptance?</x:v>
      </x:c>
      <x:c r="S25" s="26" t="str">
        <x:v>https://airc.nist.gov/airmf-resources/airmf/5-sec-core/</x:v>
      </x:c>
      <x:c r="T25" s="26" t="str">
        <x:v>Official full web/PDF</x:v>
      </x:c>
      <x:c r="U25" s="26" t="str">
        <x:v>Verified source terminology; mapping is provisional</x:v>
      </x:c>
      <x:c r="V25" s="26" t="str">
        <x:v>Not separately asserted</x:v>
      </x:c>
      <x:c r="W25" s="26"/>
      <x:c r="X25" s="26" t="str">
        <x:v>The row preserves a source category, process, property, event, scope condition or evidence theme. Candidate C-class associations do not establish a direct causal mechanism.</x:v>
      </x:c>
      <x:c r="Y25" s="26" t="str">
        <x:v>Associated candidates only; no direct causal classification asserted</x:v>
      </x:c>
      <x:c r="Z25" s="26" t="str">
        <x:v>2026-10-10</x:v>
      </x:c>
    </x:row>
    <x:row r="26" ht="39.599998474121094" hidden="0" customHeight="1">
      <x:c r="A26" s="26" t="str">
        <x:v>CW025</x:v>
      </x:c>
      <x:c r="B26" s="26" t="str">
        <x:v>NIST AI RMF 1.0</x:v>
      </x:c>
      <x:c r="C26" s="26" t="str">
        <x:v>2023</x:v>
      </x:c>
      <x:c r="D26" s="26" t="str">
        <x:v>SRC02</x:v>
      </x:c>
      <x:c r="E26" s="26" t="str">
        <x:v>MANAGE 2</x:v>
      </x:c>
      <x:c r="F26" s="26" t="str">
        <x:v>Strategies minimize harm and sustain benefits</x:v>
      </x:c>
      <x:c r="G26" s="26" t="str">
        <x:v>Alternatives, resources, recovery, disengagement and deactivation are planned.</x:v>
      </x:c>
      <x:c r="H26" s="26" t="str">
        <x:v>Risk-management framework</x:v>
      </x:c>
      <x:c r="I26" s="26" t="str">
        <x:v>Control/process</x:v>
      </x:c>
      <x:c r="J26" s="26" t="str">
        <x:v>C01; C06; C08</x:v>
      </x:c>
      <x:c r="K26" s="26" t="str">
        <x:v>System; organization</x:v>
      </x:c>
      <x:c r="L26" s="26" t="str">
        <x:v>Design through incident response</x:v>
      </x:c>
      <x:c r="M26" s="26" t="str">
        <x:v>Multiple</x:v>
      </x:c>
      <x:c r="N26" s="26" t="str">
        <x:v>Safety; resilience; controllability</x:v>
      </x:c>
      <x:c r="O26" s="26" t="str">
        <x:v>Substitution, recovery, shutdown and deactivation</x:v>
      </x:c>
      <x:c r="P26" s="26" t="str">
        <x:v>Strong</x:v>
      </x:c>
      <x:c r="Q26" s="26" t="str">
        <x:v>Broad control category obscures control-induced risks and sector-specific thresholds.</x:v>
      </x:c>
      <x:c r="R26" s="26" t="str">
        <x:v>What evidence demonstrates safe shutdown or rollback?</x:v>
      </x:c>
      <x:c r="S26" s="26" t="str">
        <x:v>https://airc.nist.gov/airmf-resources/airmf/5-sec-core/</x:v>
      </x:c>
      <x:c r="T26" s="26" t="str">
        <x:v>Official full web/PDF</x:v>
      </x:c>
      <x:c r="U26" s="26" t="str">
        <x:v>Verified source terminology; mapping is provisional</x:v>
      </x:c>
      <x:c r="V26" s="26" t="str">
        <x:v>Not separately asserted</x:v>
      </x:c>
      <x:c r="W26" s="26"/>
      <x:c r="X26" s="26" t="str">
        <x:v>The row preserves a source category, process, property, event, scope condition or evidence theme. Candidate C-class associations do not establish a direct causal mechanism.</x:v>
      </x:c>
      <x:c r="Y26" s="26" t="str">
        <x:v>Associated candidates only; no direct causal classification asserted</x:v>
      </x:c>
      <x:c r="Z26" s="26" t="str">
        <x:v>2026-10-10</x:v>
      </x:c>
    </x:row>
    <x:row r="27" ht="39.599998474121094" hidden="0" customHeight="1">
      <x:c r="A27" s="26" t="str">
        <x:v>CW026</x:v>
      </x:c>
      <x:c r="B27" s="26" t="str">
        <x:v>NIST AI RMF 1.0</x:v>
      </x:c>
      <x:c r="C27" s="26" t="str">
        <x:v>2023</x:v>
      </x:c>
      <x:c r="D27" s="26" t="str">
        <x:v>SRC02</x:v>
      </x:c>
      <x:c r="E27" s="26" t="str">
        <x:v>MANAGE 3</x:v>
      </x:c>
      <x:c r="F27" s="26" t="str">
        <x:v>Third-party risks and benefits are managed</x:v>
      </x:c>
      <x:c r="G27" s="26" t="str">
        <x:v>Third-party resources and pretrained models are monitored and controlled.</x:v>
      </x:c>
      <x:c r="H27" s="26" t="str">
        <x:v>Risk-management framework</x:v>
      </x:c>
      <x:c r="I27" s="26" t="str">
        <x:v>Supply-chain control</x:v>
      </x:c>
      <x:c r="J27" s="26" t="str">
        <x:v>C08; C09</x:v>
      </x:c>
      <x:c r="K27" s="26" t="str">
        <x:v>Organization; supply chain</x:v>
      </x:c>
      <x:c r="L27" s="26" t="str">
        <x:v>Procurement through maintenance</x:v>
      </x:c>
      <x:c r="M27" s="26" t="str">
        <x:v>Multiple</x:v>
      </x:c>
      <x:c r="N27" s="26" t="str">
        <x:v>Resilience; accountability</x:v>
      </x:c>
      <x:c r="O27" s="26" t="str">
        <x:v>Supplier monitoring and controls</x:v>
      </x:c>
      <x:c r="P27" s="26" t="str">
        <x:v>Strong</x:v>
      </x:c>
      <x:c r="Q27" s="26" t="str">
        <x:v>Does not distinguish concentration, lock-in, update or contractual mechanisms.</x:v>
      </x:c>
      <x:c r="R27" s="26" t="str">
        <x:v>How are upstream changes detected when provider transparency is limited?</x:v>
      </x:c>
      <x:c r="S27" s="26" t="str">
        <x:v>https://airc.nist.gov/airmf-resources/airmf/5-sec-core/</x:v>
      </x:c>
      <x:c r="T27" s="26" t="str">
        <x:v>Official full web/PDF</x:v>
      </x:c>
      <x:c r="U27" s="26" t="str">
        <x:v>Verified source terminology; mapping is provisional</x:v>
      </x:c>
      <x:c r="V27" s="26" t="str">
        <x:v>Not separately asserted</x:v>
      </x:c>
      <x:c r="W27" s="26"/>
      <x:c r="X27" s="26" t="str">
        <x:v>The row preserves a source category, process, property, event, scope condition or evidence theme. Candidate C-class associations do not establish a direct causal mechanism.</x:v>
      </x:c>
      <x:c r="Y27" s="26" t="str">
        <x:v>Associated candidates only; no direct causal classification asserted</x:v>
      </x:c>
      <x:c r="Z27" s="26" t="str">
        <x:v>2026-10-10</x:v>
      </x:c>
    </x:row>
    <x:row r="28" ht="39.599998474121094" hidden="0" customHeight="1">
      <x:c r="A28" s="26" t="str">
        <x:v>CW027</x:v>
      </x:c>
      <x:c r="B28" s="26" t="str">
        <x:v>NIST AI RMF 1.0</x:v>
      </x:c>
      <x:c r="C28" s="26" t="str">
        <x:v>2023</x:v>
      </x:c>
      <x:c r="D28" s="26" t="str">
        <x:v>SRC02</x:v>
      </x:c>
      <x:c r="E28" s="26" t="str">
        <x:v>MANAGE 4</x:v>
      </x:c>
      <x:c r="F28" s="26" t="str">
        <x:v>Treatment, response, recovery and communication are monitored</x:v>
      </x:c>
      <x:c r="G28" s="26" t="str">
        <x:v>Post-deployment monitoring, appeal, override, decommissioning, incident response and change management are implemented.</x:v>
      </x:c>
      <x:c r="H28" s="26" t="str">
        <x:v>Risk-management framework</x:v>
      </x:c>
      <x:c r="I28" s="26" t="str">
        <x:v>Lifecycle control/process</x:v>
      </x:c>
      <x:c r="J28" s="26" t="str">
        <x:v>C05; C06; C08; C10; C11</x:v>
      </x:c>
      <x:c r="K28" s="26" t="str">
        <x:v>System; organization; institution</x:v>
      </x:c>
      <x:c r="L28" s="26" t="str">
        <x:v>Operation, change, incident response and retirement</x:v>
      </x:c>
      <x:c r="M28" s="26" t="str">
        <x:v>Multiple</x:v>
      </x:c>
      <x:c r="N28" s="26" t="str">
        <x:v>Resilience; accountability; contestability</x:v>
      </x:c>
      <x:c r="O28" s="26" t="str">
        <x:v>Monitoring, incident response, recovery and communication</x:v>
      </x:c>
      <x:c r="P28" s="26" t="str">
        <x:v>Strong</x:v>
      </x:c>
      <x:c r="Q28" s="26" t="str">
        <x:v>Control umbrella; needs event-specific effectiveness and authority evidence.</x:v>
      </x:c>
      <x:c r="R28" s="26" t="str">
        <x:v>Who can trigger rollback, recall or shutdown and on what threshold?</x:v>
      </x:c>
      <x:c r="S28" s="26" t="str">
        <x:v>https://airc.nist.gov/airmf-resources/airmf/5-sec-core/</x:v>
      </x:c>
      <x:c r="T28" s="26" t="str">
        <x:v>Official full web/PDF</x:v>
      </x:c>
      <x:c r="U28" s="26" t="str">
        <x:v>Verified source terminology; mapping is provisional</x:v>
      </x:c>
      <x:c r="V28" s="26" t="str">
        <x:v>Not separately asserted</x:v>
      </x:c>
      <x:c r="W28" s="26"/>
      <x:c r="X28" s="26" t="str">
        <x:v>The row preserves a source category, process, property, event, scope condition or evidence theme. Candidate C-class associations do not establish a direct causal mechanism.</x:v>
      </x:c>
      <x:c r="Y28" s="26" t="str">
        <x:v>Associated candidates only; no direct causal classification asserted</x:v>
      </x:c>
      <x:c r="Z28" s="26" t="str">
        <x:v>2026-10-10</x:v>
      </x:c>
    </x:row>
    <x:row r="29" ht="39.599998474121094" hidden="0" customHeight="1">
      <x:c r="A29" s="26" t="str">
        <x:v>CW028</x:v>
      </x:c>
      <x:c r="B29" s="26" t="str">
        <x:v>NIST AI 600-1 Generative AI Profile</x:v>
      </x:c>
      <x:c r="C29" s="26" t="str">
        <x:v>2024</x:v>
      </x:c>
      <x:c r="D29" s="26" t="str">
        <x:v>SRC03</x:v>
      </x:c>
      <x:c r="E29" s="26" t="str">
        <x:v>GAI-1</x:v>
      </x:c>
      <x:c r="F29" s="26" t="str">
        <x:v>CBRN Information or Capabilities</x:v>
      </x:c>
      <x:c r="G29" s="26" t="str">
        <x:v>GAI may lower barriers to chemical, biological, radiological or nuclear knowledge/capabilities.</x:v>
      </x:c>
      <x:c r="H29" s="26" t="str">
        <x:v>GAI risk profile</x:v>
      </x:c>
      <x:c r="I29" s="26" t="str">
        <x:v>Composite source term</x:v>
      </x:c>
      <x:c r="J29" s="26" t="str">
        <x:v>C07; C11; C12</x:v>
      </x:c>
      <x:c r="K29" s="26" t="str">
        <x:v>Model; system; society/global</x:v>
      </x:c>
      <x:c r="L29" s="26" t="str">
        <x:v>Pretraining through misuse</x:v>
      </x:c>
      <x:c r="M29" s="26" t="str">
        <x:v>CBRN and mass harm</x:v>
      </x:c>
      <x:c r="N29" s="26" t="str">
        <x:v>Safety/security</x:v>
      </x:c>
      <x:c r="O29" s="26" t="str">
        <x:v>Capability evaluations, access and misuse controls</x:v>
      </x:c>
      <x:c r="P29" s="26" t="str">
        <x:v>Partial</x:v>
      </x:c>
      <x:c r="Q29" s="26" t="str">
        <x:v>Combines capability, misuse pathway and downstream harm.</x:v>
      </x:c>
      <x:c r="R29" s="26" t="str">
        <x:v>What evidence distinguishes general information from materially enabling capability?</x:v>
      </x:c>
      <x:c r="S29" s="26" t="str">
        <x:v>https://doi.org/10.6028/NIST.AI.600-1</x:v>
      </x:c>
      <x:c r="T29" s="26" t="str">
        <x:v>Official full PDF</x:v>
      </x:c>
      <x:c r="U29" s="26" t="str">
        <x:v>Verified source terminology; mapping is provisional</x:v>
      </x:c>
      <x:c r="V29" s="26" t="str">
        <x:v>Harm; threat domain</x:v>
      </x:c>
      <x:c r="W29" s="26"/>
      <x:c r="X29" s="26" t="str">
        <x:v>The row preserves a source category, process, property, event, scope condition or evidence theme. Candidate C-class associations do not establish a direct causal mechanism.</x:v>
      </x:c>
      <x:c r="Y29" s="26" t="str">
        <x:v>Associated candidates only; no direct causal classification asserted</x:v>
      </x:c>
      <x:c r="Z29" s="26" t="str">
        <x:v>2026-10-10</x:v>
      </x:c>
    </x:row>
    <x:row r="30" ht="39.599998474121094" hidden="0" customHeight="1">
      <x:c r="A30" s="26" t="str">
        <x:v>CW029</x:v>
      </x:c>
      <x:c r="B30" s="26" t="str">
        <x:v>NIST AI 600-1 Generative AI Profile</x:v>
      </x:c>
      <x:c r="C30" s="26" t="str">
        <x:v>2024</x:v>
      </x:c>
      <x:c r="D30" s="26" t="str">
        <x:v>SRC03</x:v>
      </x:c>
      <x:c r="E30" s="26" t="str">
        <x:v>GAI-2</x:v>
      </x:c>
      <x:c r="F30" s="26" t="str">
        <x:v>Confabulation</x:v>
      </x:c>
      <x:c r="G30" s="26" t="str">
        <x:v>Confidently presented false or erroneous content.</x:v>
      </x:c>
      <x:c r="H30" s="26" t="str">
        <x:v>GAI risk profile</x:v>
      </x:c>
      <x:c r="I30" s="26" t="str">
        <x:v>Composite source term</x:v>
      </x:c>
      <x:c r="J30" s="26" t="str">
        <x:v>C02; C03; C04; C05; C10</x:v>
      </x:c>
      <x:c r="K30" s="26" t="str">
        <x:v>Model; application; human-AI team</x:v>
      </x:c>
      <x:c r="L30" s="26" t="str">
        <x:v>Inference, use and monitoring</x:v>
      </x:c>
      <x:c r="M30" s="26" t="str">
        <x:v>Information, economic, health and safety harms</x:v>
      </x:c>
      <x:c r="N30" s="26" t="str">
        <x:v>Validity; reliability</x:v>
      </x:c>
      <x:c r="O30" s="26" t="str">
        <x:v>Factuality tests, provenance, abstention and review</x:v>
      </x:c>
      <x:c r="P30" s="26" t="str">
        <x:v>Strong</x:v>
      </x:c>
      <x:c r="Q30" s="26" t="str">
        <x:v>May arise through several mechanisms and becomes harmful only in context/exposure.</x:v>
      </x:c>
      <x:c r="R30" s="26" t="str">
        <x:v>How should calibration and source-grounding be jointly evaluated?</x:v>
      </x:c>
      <x:c r="S30" s="26" t="str">
        <x:v>https://doi.org/10.6028/NIST.AI.600-1</x:v>
      </x:c>
      <x:c r="T30" s="26" t="str">
        <x:v>Official full PDF</x:v>
      </x:c>
      <x:c r="U30" s="26" t="str">
        <x:v>Verified source terminology; mapping is provisional</x:v>
      </x:c>
      <x:c r="V30" s="26" t="str">
        <x:v>Failure mode; hazard</x:v>
      </x:c>
      <x:c r="W30" s="26"/>
      <x:c r="X30" s="26" t="str">
        <x:v>The row preserves a source category, process, property, event, scope condition or evidence theme. Candidate C-class associations do not establish a direct causal mechanism.</x:v>
      </x:c>
      <x:c r="Y30" s="26" t="str">
        <x:v>Associated candidates only; no direct causal classification asserted</x:v>
      </x:c>
      <x:c r="Z30" s="26" t="str">
        <x:v>2026-10-10</x:v>
      </x:c>
    </x:row>
    <x:row r="31" ht="39.599998474121094" hidden="0" customHeight="1">
      <x:c r="A31" s="26" t="str">
        <x:v>CW030</x:v>
      </x:c>
      <x:c r="B31" s="26" t="str">
        <x:v>NIST AI 600-1 Generative AI Profile</x:v>
      </x:c>
      <x:c r="C31" s="26" t="str">
        <x:v>2024</x:v>
      </x:c>
      <x:c r="D31" s="26" t="str">
        <x:v>SRC03</x:v>
      </x:c>
      <x:c r="E31" s="26" t="str">
        <x:v>GAI-3</x:v>
      </x:c>
      <x:c r="F31" s="26" t="str">
        <x:v>Dangerous, Violent, or Hateful Content</x:v>
      </x:c>
      <x:c r="G31" s="26" t="str">
        <x:v>Generation or facilitation of violent, hateful or dangerous content.</x:v>
      </x:c>
      <x:c r="H31" s="26" t="str">
        <x:v>GAI risk profile</x:v>
      </x:c>
      <x:c r="I31" s="26" t="str">
        <x:v>Harm/content domain</x:v>
      </x:c>
      <x:c r="J31" s="26" t="str">
        <x:v>C02; C03; C07; C12</x:v>
      </x:c>
      <x:c r="K31" s="26" t="str">
        <x:v>Model; application; society</x:v>
      </x:c>
      <x:c r="L31" s="26" t="str">
        <x:v>Training, deployment and misuse</x:v>
      </x:c>
      <x:c r="M31" s="26" t="str">
        <x:v>Safety, equality and psychological harms</x:v>
      </x:c>
      <x:c r="N31" s="26" t="str">
        <x:v>Safety; fairness</x:v>
      </x:c>
      <x:c r="O31" s="26" t="str">
        <x:v>Content safeguards, misuse testing and monitoring</x:v>
      </x:c>
      <x:c r="P31" s="26" t="str">
        <x:v>Partial</x:v>
      </x:c>
      <x:c r="Q31" s="26" t="str">
        <x:v>Mixes unwanted output, intentional misuse and social harm.</x:v>
      </x:c>
      <x:c r="R31" s="26" t="str">
        <x:v>Which actor and intent generated the content?</x:v>
      </x:c>
      <x:c r="S31" s="26" t="str">
        <x:v>https://doi.org/10.6028/NIST.AI.600-1</x:v>
      </x:c>
      <x:c r="T31" s="26" t="str">
        <x:v>Official full PDF</x:v>
      </x:c>
      <x:c r="U31" s="26" t="str">
        <x:v>Verified source terminology; mapping is provisional</x:v>
      </x:c>
      <x:c r="V31" s="26" t="str">
        <x:v>Not separately asserted</x:v>
      </x:c>
      <x:c r="W31" s="26"/>
      <x:c r="X31" s="26" t="str">
        <x:v>The row preserves a source category, process, property, event, scope condition or evidence theme. Candidate C-class associations do not establish a direct causal mechanism.</x:v>
      </x:c>
      <x:c r="Y31" s="26" t="str">
        <x:v>Associated candidates only; no direct causal classification asserted</x:v>
      </x:c>
      <x:c r="Z31" s="26" t="str">
        <x:v>2026-10-10</x:v>
      </x:c>
    </x:row>
    <x:row r="32" ht="39.599998474121094" hidden="0" customHeight="1">
      <x:c r="A32" s="26" t="str">
        <x:v>CW031</x:v>
      </x:c>
      <x:c r="B32" s="26" t="str">
        <x:v>NIST AI 600-1 Generative AI Profile</x:v>
      </x:c>
      <x:c r="C32" s="26" t="str">
        <x:v>2024</x:v>
      </x:c>
      <x:c r="D32" s="26" t="str">
        <x:v>SRC03</x:v>
      </x:c>
      <x:c r="E32" s="26" t="str">
        <x:v>GAI-4</x:v>
      </x:c>
      <x:c r="F32" s="26" t="str">
        <x:v>Data Privacy</x:v>
      </x:c>
      <x:c r="G32" s="26" t="str">
        <x:v>Privacy compromise through data use, memorization, inference or disclosure.</x:v>
      </x:c>
      <x:c r="H32" s="26" t="str">
        <x:v>GAI risk profile</x:v>
      </x:c>
      <x:c r="I32" s="26" t="str">
        <x:v>Composite source term</x:v>
      </x:c>
      <x:c r="J32" s="26" t="str">
        <x:v>C02; C03; C06; C07; C09; C11</x:v>
      </x:c>
      <x:c r="K32" s="26" t="str">
        <x:v>Model; system; value chain</x:v>
      </x:c>
      <x:c r="L32" s="26" t="str">
        <x:v>Data through runtime/deletion</x:v>
      </x:c>
      <x:c r="M32" s="26" t="str">
        <x:v>Privacy and confidentiality</x:v>
      </x:c>
      <x:c r="N32" s="26" t="str">
        <x:v>Privacy-enhanced</x:v>
      </x:c>
      <x:c r="O32" s="26" t="str">
        <x:v>Privacy testing, governance, access controls and response</x:v>
      </x:c>
      <x:c r="P32" s="26" t="str">
        <x:v>Strong</x:v>
      </x:c>
      <x:c r="Q32" s="26" t="str">
        <x:v>Same ontological mixing as original Privacy category.</x:v>
      </x:c>
      <x:c r="R32" s="26" t="str">
        <x:v>Which data-flow and mechanism produced exposure?</x:v>
      </x:c>
      <x:c r="S32" s="26" t="str">
        <x:v>https://doi.org/10.6028/NIST.AI.600-1</x:v>
      </x:c>
      <x:c r="T32" s="26" t="str">
        <x:v>Official full PDF</x:v>
      </x:c>
      <x:c r="U32" s="26" t="str">
        <x:v>Verified source terminology; mapping is provisional</x:v>
      </x:c>
      <x:c r="V32" s="26" t="str">
        <x:v>Harm; property; threat</x:v>
      </x:c>
      <x:c r="W32" s="26"/>
      <x:c r="X32" s="26" t="str">
        <x:v>The row preserves a source category, process, property, event, scope condition or evidence theme. Candidate C-class associations do not establish a direct causal mechanism.</x:v>
      </x:c>
      <x:c r="Y32" s="26" t="str">
        <x:v>Associated candidates only; no direct causal classification asserted</x:v>
      </x:c>
      <x:c r="Z32" s="26" t="str">
        <x:v>2026-10-10</x:v>
      </x:c>
    </x:row>
    <x:row r="33" ht="39.599998474121094" hidden="0" customHeight="1">
      <x:c r="A33" s="26" t="str">
        <x:v>CW032</x:v>
      </x:c>
      <x:c r="B33" s="26" t="str">
        <x:v>NIST AI 600-1 Generative AI Profile</x:v>
      </x:c>
      <x:c r="C33" s="26" t="str">
        <x:v>2024</x:v>
      </x:c>
      <x:c r="D33" s="26" t="str">
        <x:v>SRC03</x:v>
      </x:c>
      <x:c r="E33" s="26" t="str">
        <x:v>GAI-5</x:v>
      </x:c>
      <x:c r="F33" s="26" t="str">
        <x:v>Environmental Impacts</x:v>
      </x:c>
      <x:c r="G33" s="26" t="str">
        <x:v>Energy, water, hardware and lifecycle environmental burdens.</x:v>
      </x:c>
      <x:c r="H33" s="26" t="str">
        <x:v>GAI risk profile</x:v>
      </x:c>
      <x:c r="I33" s="26" t="str">
        <x:v>Harm/systemic domain</x:v>
      </x:c>
      <x:c r="J33" s="26" t="str">
        <x:v>C06; C09; C12</x:v>
      </x:c>
      <x:c r="K33" s="26" t="str">
        <x:v>Organization; supply chain; society/global</x:v>
      </x:c>
      <x:c r="L33" s="26" t="str">
        <x:v>Training, deployment and retirement</x:v>
      </x:c>
      <x:c r="M33" s="26" t="str">
        <x:v>Environment and resources</x:v>
      </x:c>
      <x:c r="N33" s="26" t="str">
        <x:v>Sustainability</x:v>
      </x:c>
      <x:c r="O33" s="26" t="str">
        <x:v>Measurement, efficiency, procurement and reporting</x:v>
      </x:c>
      <x:c r="P33" s="26" t="str">
        <x:v>Strong</x:v>
      </x:c>
      <x:c r="Q33" s="26" t="str">
        <x:v>Does not distinguish source, exposure and externalized harm.</x:v>
      </x:c>
      <x:c r="R33" s="26" t="str">
        <x:v>Which boundaries and allocation rules define the footprint?</x:v>
      </x:c>
      <x:c r="S33" s="26" t="str">
        <x:v>https://doi.org/10.6028/NIST.AI.600-1</x:v>
      </x:c>
      <x:c r="T33" s="26" t="str">
        <x:v>Official full PDF</x:v>
      </x:c>
      <x:c r="U33" s="26" t="str">
        <x:v>Verified source terminology; mapping is provisional</x:v>
      </x:c>
      <x:c r="V33" s="26" t="str">
        <x:v>Not separately asserted</x:v>
      </x:c>
      <x:c r="W33" s="26"/>
      <x:c r="X33" s="26" t="str">
        <x:v>The row preserves a source category, process, property, event, scope condition or evidence theme. Candidate C-class associations do not establish a direct causal mechanism.</x:v>
      </x:c>
      <x:c r="Y33" s="26" t="str">
        <x:v>Associated candidates only; no direct causal classification asserted</x:v>
      </x:c>
      <x:c r="Z33" s="26" t="str">
        <x:v>2026-10-10</x:v>
      </x:c>
    </x:row>
    <x:row r="34" ht="39.599998474121094" hidden="0" customHeight="1">
      <x:c r="A34" s="26" t="str">
        <x:v>CW033</x:v>
      </x:c>
      <x:c r="B34" s="26" t="str">
        <x:v>NIST AI 600-1 Generative AI Profile</x:v>
      </x:c>
      <x:c r="C34" s="26" t="str">
        <x:v>2024</x:v>
      </x:c>
      <x:c r="D34" s="26" t="str">
        <x:v>SRC03</x:v>
      </x:c>
      <x:c r="E34" s="26" t="str">
        <x:v>GAI-6</x:v>
      </x:c>
      <x:c r="F34" s="26" t="str">
        <x:v>Harmful Bias or Homogenization</x:v>
      </x:c>
      <x:c r="G34" s="26" t="str">
        <x:v>Biased, stereotyped or homogenized outputs and unequal effects.</x:v>
      </x:c>
      <x:c r="H34" s="26" t="str">
        <x:v>GAI risk profile</x:v>
      </x:c>
      <x:c r="I34" s="26" t="str">
        <x:v>Composite source term</x:v>
      </x:c>
      <x:c r="J34" s="26" t="str">
        <x:v>C01; C02; C03; C04; C08; C12</x:v>
      </x:c>
      <x:c r="K34" s="26" t="str">
        <x:v>Model through society</x:v>
      </x:c>
      <x:c r="L34" s="26" t="str">
        <x:v>Entire lifecycle</x:v>
      </x:c>
      <x:c r="M34" s="26" t="str">
        <x:v>Equality, culture and opportunity</x:v>
      </x:c>
      <x:c r="N34" s="26" t="str">
        <x:v>Fairness; diversity</x:v>
      </x:c>
      <x:c r="O34" s="26" t="str">
        <x:v>Subgroup evaluation, data governance and stakeholder review</x:v>
      </x:c>
      <x:c r="P34" s="26" t="str">
        <x:v>Strong</x:v>
      </x:c>
      <x:c r="Q34" s="26" t="str">
        <x:v>Combines discrimination, representational harm and ecosystem homogenization.</x:v>
      </x:c>
      <x:c r="R34" s="26" t="str">
        <x:v>Should homogenization be a separate systemic mechanism from fairness?</x:v>
      </x:c>
      <x:c r="S34" s="26" t="str">
        <x:v>https://doi.org/10.6028/NIST.AI.600-1</x:v>
      </x:c>
      <x:c r="T34" s="26" t="str">
        <x:v>Official full PDF</x:v>
      </x:c>
      <x:c r="U34" s="26" t="str">
        <x:v>Verified source terminology; mapping is provisional</x:v>
      </x:c>
      <x:c r="V34" s="26" t="str">
        <x:v>Harm; property; systemic condition</x:v>
      </x:c>
      <x:c r="W34" s="26"/>
      <x:c r="X34" s="26" t="str">
        <x:v>The row preserves a source category, process, property, event, scope condition or evidence theme. Candidate C-class associations do not establish a direct causal mechanism.</x:v>
      </x:c>
      <x:c r="Y34" s="26" t="str">
        <x:v>Associated candidates only; no direct causal classification asserted</x:v>
      </x:c>
      <x:c r="Z34" s="26" t="str">
        <x:v>2026-10-10</x:v>
      </x:c>
    </x:row>
    <x:row r="35" ht="39.599998474121094" hidden="0" customHeight="1">
      <x:c r="A35" s="26" t="str">
        <x:v>CW034</x:v>
      </x:c>
      <x:c r="B35" s="26" t="str">
        <x:v>NIST AI 600-1 Generative AI Profile</x:v>
      </x:c>
      <x:c r="C35" s="26" t="str">
        <x:v>2024</x:v>
      </x:c>
      <x:c r="D35" s="26" t="str">
        <x:v>SRC03</x:v>
      </x:c>
      <x:c r="E35" s="26" t="str">
        <x:v>GAI-7</x:v>
      </x:c>
      <x:c r="F35" s="26" t="str">
        <x:v>Human-AI Configuration</x:v>
      </x:c>
      <x:c r="G35" s="26" t="str">
        <x:v>Risk arising from interaction, trust, anthropomorphism, delegation and role allocation.</x:v>
      </x:c>
      <x:c r="H35" s="26" t="str">
        <x:v>GAI risk profile</x:v>
      </x:c>
      <x:c r="I35" s="26" t="str">
        <x:v>Human-system configuration</x:v>
      </x:c>
      <x:c r="J35" s="26" t="str">
        <x:v>C05; C08; C10; C11</x:v>
      </x:c>
      <x:c r="K35" s="26" t="str">
        <x:v>Human-AI team; organization; institution</x:v>
      </x:c>
      <x:c r="L35" s="26" t="str">
        <x:v>Integration and use</x:v>
      </x:c>
      <x:c r="M35" s="26" t="str">
        <x:v>Autonomy, safety and decision harms</x:v>
      </x:c>
      <x:c r="N35" s="26" t="str">
        <x:v>Human oversight; controllability</x:v>
      </x:c>
      <x:c r="O35" s="26" t="str">
        <x:v>Interface/role design, training, escalation and monitoring</x:v>
      </x:c>
      <x:c r="P35" s="26" t="str">
        <x:v>Strong</x:v>
      </x:c>
      <x:c r="Q35" s="26" t="str">
        <x:v>Configuration includes both causal conditions and controls.</x:v>
      </x:c>
      <x:c r="R35" s="26" t="str">
        <x:v>What evidence establishes appropriate reliance for each task?</x:v>
      </x:c>
      <x:c r="S35" s="26" t="str">
        <x:v>https://doi.org/10.6028/NIST.AI.600-1</x:v>
      </x:c>
      <x:c r="T35" s="26" t="str">
        <x:v>Official full PDF</x:v>
      </x:c>
      <x:c r="U35" s="26" t="str">
        <x:v>Verified source terminology; mapping is provisional</x:v>
      </x:c>
      <x:c r="V35" s="26" t="str">
        <x:v>Not separately asserted</x:v>
      </x:c>
      <x:c r="W35" s="26"/>
      <x:c r="X35" s="26" t="str">
        <x:v>The row preserves a source category, process, property, event, scope condition or evidence theme. Candidate C-class associations do not establish a direct causal mechanism.</x:v>
      </x:c>
      <x:c r="Y35" s="26" t="str">
        <x:v>Associated candidates only; no direct causal classification asserted</x:v>
      </x:c>
      <x:c r="Z35" s="26" t="str">
        <x:v>2026-10-10</x:v>
      </x:c>
    </x:row>
    <x:row r="36" ht="39.599998474121094" hidden="0" customHeight="1">
      <x:c r="A36" s="26" t="str">
        <x:v>CW035</x:v>
      </x:c>
      <x:c r="B36" s="26" t="str">
        <x:v>NIST AI 600-1 Generative AI Profile</x:v>
      </x:c>
      <x:c r="C36" s="26" t="str">
        <x:v>2024</x:v>
      </x:c>
      <x:c r="D36" s="26" t="str">
        <x:v>SRC03</x:v>
      </x:c>
      <x:c r="E36" s="26" t="str">
        <x:v>GAI-8</x:v>
      </x:c>
      <x:c r="F36" s="26" t="str">
        <x:v>Information Integrity</x:v>
      </x:c>
      <x:c r="G36" s="26" t="str">
        <x:v>Degradation of reliable information through synthetic media, misinformation and provenance loss.</x:v>
      </x:c>
      <x:c r="H36" s="26" t="str">
        <x:v>GAI risk profile</x:v>
      </x:c>
      <x:c r="I36" s="26" t="str">
        <x:v>Harm/systemic domain</x:v>
      </x:c>
      <x:c r="J36" s="26" t="str">
        <x:v>C02; C03; C07; C09; C12</x:v>
      </x:c>
      <x:c r="K36" s="26" t="str">
        <x:v>Application; information ecosystem; society</x:v>
      </x:c>
      <x:c r="L36" s="26" t="str">
        <x:v>Generation, dissemination and long-term feedback</x:v>
      </x:c>
      <x:c r="M36" s="26" t="str">
        <x:v>Information integrity; democracy</x:v>
      </x:c>
      <x:c r="N36" s="26" t="str">
        <x:v>Transparency; provenance</x:v>
      </x:c>
      <x:c r="O36" s="26" t="str">
        <x:v>Content provenance, detection, labeling and distribution controls</x:v>
      </x:c>
      <x:c r="P36" s="26" t="str">
        <x:v>Strong</x:v>
      </x:c>
      <x:c r="Q36" s="26" t="str">
        <x:v>Conflates output error, intentional influence, platform distribution and societal effects.</x:v>
      </x:c>
      <x:c r="R36" s="26" t="str">
        <x:v>How should ecosystem exposure and causal attribution be measured?</x:v>
      </x:c>
      <x:c r="S36" s="26" t="str">
        <x:v>https://doi.org/10.6028/NIST.AI.600-1</x:v>
      </x:c>
      <x:c r="T36" s="26" t="str">
        <x:v>Official full PDF</x:v>
      </x:c>
      <x:c r="U36" s="26" t="str">
        <x:v>Verified source terminology; mapping is provisional</x:v>
      </x:c>
      <x:c r="V36" s="26" t="str">
        <x:v>Not separately asserted</x:v>
      </x:c>
      <x:c r="W36" s="26"/>
      <x:c r="X36" s="26" t="str">
        <x:v>The row preserves a source category, process, property, event, scope condition or evidence theme. Candidate C-class associations do not establish a direct causal mechanism.</x:v>
      </x:c>
      <x:c r="Y36" s="26" t="str">
        <x:v>Associated candidates only; no direct causal classification asserted</x:v>
      </x:c>
      <x:c r="Z36" s="26" t="str">
        <x:v>2026-10-10</x:v>
      </x:c>
    </x:row>
    <x:row r="37" ht="39.599998474121094" hidden="0" customHeight="1">
      <x:c r="A37" s="26" t="str">
        <x:v>CW036</x:v>
      </x:c>
      <x:c r="B37" s="26" t="str">
        <x:v>NIST AI 600-1 Generative AI Profile</x:v>
      </x:c>
      <x:c r="C37" s="26" t="str">
        <x:v>2024</x:v>
      </x:c>
      <x:c r="D37" s="26" t="str">
        <x:v>SRC03</x:v>
      </x:c>
      <x:c r="E37" s="26" t="str">
        <x:v>GAI-9</x:v>
      </x:c>
      <x:c r="F37" s="26" t="str">
        <x:v>Information Security</x:v>
      </x:c>
      <x:c r="G37" s="26" t="str">
        <x:v>Security vulnerabilities and misuse involving GAI systems.</x:v>
      </x:c>
      <x:c r="H37" s="26" t="str">
        <x:v>GAI risk profile</x:v>
      </x:c>
      <x:c r="I37" s="26" t="str">
        <x:v>Threat domain</x:v>
      </x:c>
      <x:c r="J37" s="26" t="str">
        <x:v>C06; C07; C08; C09</x:v>
      </x:c>
      <x:c r="K37" s="26" t="str">
        <x:v>Model; system; organization; supply chain</x:v>
      </x:c>
      <x:c r="L37" s="26" t="str">
        <x:v>Entire lifecycle</x:v>
      </x:c>
      <x:c r="M37" s="26" t="str">
        <x:v>Cybersecurity, privacy and safety</x:v>
      </x:c>
      <x:c r="N37" s="26" t="str">
        <x:v>Security; resilience</x:v>
      </x:c>
      <x:c r="O37" s="26" t="str">
        <x:v>Threat modelling, red teaming, access control and incident response</x:v>
      </x:c>
      <x:c r="P37" s="26" t="str">
        <x:v>Strong</x:v>
      </x:c>
      <x:c r="Q37" s="26" t="str">
        <x:v>Too broad without attack-stage and capability facets.</x:v>
      </x:c>
      <x:c r="R37" s="26" t="str">
        <x:v>Which threat model and trust boundary apply?</x:v>
      </x:c>
      <x:c r="S37" s="26" t="str">
        <x:v>https://doi.org/10.6028/NIST.AI.600-1</x:v>
      </x:c>
      <x:c r="T37" s="26" t="str">
        <x:v>Official full PDF</x:v>
      </x:c>
      <x:c r="U37" s="26" t="str">
        <x:v>Verified source terminology; mapping is provisional</x:v>
      </x:c>
      <x:c r="V37" s="26" t="str">
        <x:v>Not separately asserted</x:v>
      </x:c>
      <x:c r="W37" s="26"/>
      <x:c r="X37" s="26" t="str">
        <x:v>The row preserves a source category, process, property, event, scope condition or evidence theme. Candidate C-class associations do not establish a direct causal mechanism.</x:v>
      </x:c>
      <x:c r="Y37" s="26" t="str">
        <x:v>Associated candidates only; no direct causal classification asserted</x:v>
      </x:c>
      <x:c r="Z37" s="26" t="str">
        <x:v>2026-10-10</x:v>
      </x:c>
    </x:row>
    <x:row r="38" ht="39.599998474121094" hidden="0" customHeight="1">
      <x:c r="A38" s="26" t="str">
        <x:v>CW037</x:v>
      </x:c>
      <x:c r="B38" s="26" t="str">
        <x:v>NIST AI 600-1 Generative AI Profile</x:v>
      </x:c>
      <x:c r="C38" s="26" t="str">
        <x:v>2024</x:v>
      </x:c>
      <x:c r="D38" s="26" t="str">
        <x:v>SRC03</x:v>
      </x:c>
      <x:c r="E38" s="26" t="str">
        <x:v>GAI-10</x:v>
      </x:c>
      <x:c r="F38" s="26" t="str">
        <x:v>Intellectual Property</x:v>
      </x:c>
      <x:c r="G38" s="26" t="str">
        <x:v>Unauthorized use, reproduction or disclosure of protected works, code or confidential assets.</x:v>
      </x:c>
      <x:c r="H38" s="26" t="str">
        <x:v>GAI risk profile</x:v>
      </x:c>
      <x:c r="I38" s="26" t="str">
        <x:v>Composite source term</x:v>
      </x:c>
      <x:c r="J38" s="26" t="str">
        <x:v>C02; C03; C07; C09; C11</x:v>
      </x:c>
      <x:c r="K38" s="26" t="str">
        <x:v>Data/model; organization; value chain</x:v>
      </x:c>
      <x:c r="L38" s="26" t="str">
        <x:v>Data acquisition through output use</x:v>
      </x:c>
      <x:c r="M38" s="26" t="str">
        <x:v>Property, economic and cultural harms</x:v>
      </x:c>
      <x:c r="N38" s="26" t="str">
        <x:v>Accountability; provenance</x:v>
      </x:c>
      <x:c r="O38" s="26" t="str">
        <x:v>Rights clearance, provenance, filters and claims handling</x:v>
      </x:c>
      <x:c r="P38" s="26" t="str">
        <x:v>Partial</x:v>
      </x:c>
      <x:c r="Q38" s="26" t="str">
        <x:v>Legal status differs by jurisdiction and mechanism.</x:v>
      </x:c>
      <x:c r="R38" s="26" t="str">
        <x:v>Which rights, actor and lifecycle action are implicated?</x:v>
      </x:c>
      <x:c r="S38" s="26" t="str">
        <x:v>https://doi.org/10.6028/NIST.AI.600-1</x:v>
      </x:c>
      <x:c r="T38" s="26" t="str">
        <x:v>Official full PDF</x:v>
      </x:c>
      <x:c r="U38" s="26" t="str">
        <x:v>Verified source terminology; mapping is provisional</x:v>
      </x:c>
      <x:c r="V38" s="26" t="str">
        <x:v>Legal; harm domain</x:v>
      </x:c>
      <x:c r="W38" s="26"/>
      <x:c r="X38" s="26" t="str">
        <x:v>The row preserves a source category, process, property, event, scope condition or evidence theme. Candidate C-class associations do not establish a direct causal mechanism.</x:v>
      </x:c>
      <x:c r="Y38" s="26" t="str">
        <x:v>Associated candidates only; no direct causal classification asserted</x:v>
      </x:c>
      <x:c r="Z38" s="26" t="str">
        <x:v>2026-10-10</x:v>
      </x:c>
    </x:row>
    <x:row r="39" ht="39.599998474121094" hidden="0" customHeight="1">
      <x:c r="A39" s="26" t="str">
        <x:v>CW038</x:v>
      </x:c>
      <x:c r="B39" s="26" t="str">
        <x:v>NIST AI 600-1 Generative AI Profile</x:v>
      </x:c>
      <x:c r="C39" s="26" t="str">
        <x:v>2024</x:v>
      </x:c>
      <x:c r="D39" s="26" t="str">
        <x:v>SRC03</x:v>
      </x:c>
      <x:c r="E39" s="26" t="str">
        <x:v>GAI-11</x:v>
      </x:c>
      <x:c r="F39" s="26" t="str">
        <x:v>Obscene, Degrading, and/or Abusive Content</x:v>
      </x:c>
      <x:c r="G39" s="26" t="str">
        <x:v>Generation/distribution of sexual, degrading or abusive content, including non-consensual material.</x:v>
      </x:c>
      <x:c r="H39" s="26" t="str">
        <x:v>GAI risk profile</x:v>
      </x:c>
      <x:c r="I39" s="26" t="str">
        <x:v>Harm/content domain</x:v>
      </x:c>
      <x:c r="J39" s="26" t="str">
        <x:v>C02; C03; C07; C12</x:v>
      </x:c>
      <x:c r="K39" s="26" t="str">
        <x:v>Model; application; society</x:v>
      </x:c>
      <x:c r="L39" s="26" t="str">
        <x:v>Training, deployment and misuse</x:v>
      </x:c>
      <x:c r="M39" s="26" t="str">
        <x:v>Dignity, psychological safety and sexual harms</x:v>
      </x:c>
      <x:c r="N39" s="26" t="str">
        <x:v>Safety; fairness</x:v>
      </x:c>
      <x:c r="O39" s="26" t="str">
        <x:v>Content safeguards, abuse reporting and victim remedies</x:v>
      </x:c>
      <x:c r="P39" s="26" t="str">
        <x:v>Partial</x:v>
      </x:c>
      <x:c r="Q39" s="26" t="str">
        <x:v>Outcome category does not locate causal source or distributor.</x:v>
      </x:c>
      <x:c r="R39" s="26" t="str">
        <x:v>How are victim exposure, intent and platform propagation separated?</x:v>
      </x:c>
      <x:c r="S39" s="26" t="str">
        <x:v>https://doi.org/10.6028/NIST.AI.600-1</x:v>
      </x:c>
      <x:c r="T39" s="26" t="str">
        <x:v>Official full PDF</x:v>
      </x:c>
      <x:c r="U39" s="26" t="str">
        <x:v>Verified source terminology; mapping is provisional</x:v>
      </x:c>
      <x:c r="V39" s="26" t="str">
        <x:v>Not separately asserted</x:v>
      </x:c>
      <x:c r="W39" s="26"/>
      <x:c r="X39" s="26" t="str">
        <x:v>The row preserves a source category, process, property, event, scope condition or evidence theme. Candidate C-class associations do not establish a direct causal mechanism.</x:v>
      </x:c>
      <x:c r="Y39" s="26" t="str">
        <x:v>Associated candidates only; no direct causal classification asserted</x:v>
      </x:c>
      <x:c r="Z39" s="26" t="str">
        <x:v>2026-10-10</x:v>
      </x:c>
    </x:row>
    <x:row r="40" ht="39.599998474121094" hidden="0" customHeight="1">
      <x:c r="A40" s="26" t="str">
        <x:v>CW039</x:v>
      </x:c>
      <x:c r="B40" s="26" t="str">
        <x:v>NIST AI 600-1 Generative AI Profile</x:v>
      </x:c>
      <x:c r="C40" s="26" t="str">
        <x:v>2024</x:v>
      </x:c>
      <x:c r="D40" s="26" t="str">
        <x:v>SRC03</x:v>
      </x:c>
      <x:c r="E40" s="26" t="str">
        <x:v>GAI-12</x:v>
      </x:c>
      <x:c r="F40" s="26" t="str">
        <x:v>Value Chain and Component Integration</x:v>
      </x:c>
      <x:c r="G40" s="26" t="str">
        <x:v>Risks from upstream/downstream components, vendors, data, models and integration.</x:v>
      </x:c>
      <x:c r="H40" s="26" t="str">
        <x:v>GAI risk profile</x:v>
      </x:c>
      <x:c r="I40" s="26" t="str">
        <x:v>Supply-chain/system risk</x:v>
      </x:c>
      <x:c r="J40" s="26" t="str">
        <x:v>C06; C08; C09</x:v>
      </x:c>
      <x:c r="K40" s="26" t="str">
        <x:v>Component; system; organization; value chain</x:v>
      </x:c>
      <x:c r="L40" s="26" t="str">
        <x:v>Procurement, integration, deployment and updates</x:v>
      </x:c>
      <x:c r="M40" s="26" t="str">
        <x:v>Multiple</x:v>
      </x:c>
      <x:c r="N40" s="26" t="str">
        <x:v>Reliability; security; accountability</x:v>
      </x:c>
      <x:c r="O40" s="26" t="str">
        <x:v>Supplier governance, testing, inventory and change monitoring</x:v>
      </x:c>
      <x:c r="P40" s="26" t="str">
        <x:v>Strong</x:v>
      </x:c>
      <x:c r="Q40" s="26" t="str">
        <x:v>Broad dependency umbrella still needs mechanism-specific coding.</x:v>
      </x:c>
      <x:c r="R40" s="26" t="str">
        <x:v>How should responsibility and evidence flow across model/API providers and deployers?</x:v>
      </x:c>
      <x:c r="S40" s="26" t="str">
        <x:v>https://doi.org/10.6028/NIST.AI.600-1</x:v>
      </x:c>
      <x:c r="T40" s="26" t="str">
        <x:v>Official full PDF</x:v>
      </x:c>
      <x:c r="U40" s="26" t="str">
        <x:v>Verified source terminology; mapping is provisional</x:v>
      </x:c>
      <x:c r="V40" s="26" t="str">
        <x:v>Not separately asserted</x:v>
      </x:c>
      <x:c r="W40" s="26"/>
      <x:c r="X40" s="26" t="str">
        <x:v>The row preserves a source category, process, property, event, scope condition or evidence theme. Candidate C-class associations do not establish a direct causal mechanism.</x:v>
      </x:c>
      <x:c r="Y40" s="26" t="str">
        <x:v>Associated candidates only; no direct causal classification asserted</x:v>
      </x:c>
      <x:c r="Z40" s="26" t="str">
        <x:v>2026-10-10</x:v>
      </x:c>
    </x:row>
    <x:row r="41" ht="39.599998474121094" hidden="0" customHeight="1">
      <x:c r="A41" s="26" t="str">
        <x:v>CW040</x:v>
      </x:c>
      <x:c r="B41" s="26" t="str">
        <x:v>MIT AI Risk Repository — Domain Taxonomy</x:v>
      </x:c>
      <x:c r="C41" s="26" t="str">
        <x:v>Version 4 / 2025-12; paper 2026</x:v>
      </x:c>
      <x:c r="D41" s="26" t="str">
        <x:v>SRC05</x:v>
      </x:c>
      <x:c r="E41" s="26" t="str">
        <x:v>1.1</x:v>
      </x:c>
      <x:c r="F41" s="26" t="str">
        <x:v>Unfair discrimination and misrepresentation</x:v>
      </x:c>
      <x:c r="G41" s="26" t="str">
        <x:v>Unequal treatment or harmful representation based on sensitive or group characteristics.</x:v>
      </x:c>
      <x:c r="H41" s="26" t="str">
        <x:v>Living meta-taxonomy</x:v>
      </x:c>
      <x:c r="I41" s="26" t="str">
        <x:v>Harm/domain</x:v>
      </x:c>
      <x:c r="J41" s="26" t="str">
        <x:v>C01; C02; C03; C04; C08; C11; C12</x:v>
      </x:c>
      <x:c r="K41" s="26" t="str">
        <x:v>Model through society</x:v>
      </x:c>
      <x:c r="L41" s="26" t="str">
        <x:v>Entire lifecycle</x:v>
      </x:c>
      <x:c r="M41" s="26" t="str">
        <x:v>Equality and representation</x:v>
      </x:c>
      <x:c r="N41" s="26" t="str">
        <x:v>Fairness</x:v>
      </x:c>
      <x:c r="O41" s="26" t="str">
        <x:v>Bias/impact controls</x:v>
      </x:c>
      <x:c r="P41" s="26" t="str">
        <x:v>Strong</x:v>
      </x:c>
      <x:c r="Q41" s="26" t="str">
        <x:v>Domain row does not identify which cause produced the harm.</x:v>
      </x:c>
      <x:c r="R41" s="26" t="str">
        <x:v>Map source and legal protected ground separately.</x:v>
      </x:c>
      <x:c r="S41" s="26" t="str">
        <x:v>https://airisk.mit.edu/risks</x:v>
      </x:c>
      <x:c r="T41" s="26" t="str">
        <x:v>Official taxonomy web page; full bulk tables authentication-limited</x:v>
      </x:c>
      <x:c r="U41" s="26" t="str">
        <x:v>Verified source terminology; mapping is provisional</x:v>
      </x:c>
      <x:c r="V41" s="26" t="str">
        <x:v>Not separately asserted</x:v>
      </x:c>
      <x:c r="W41" s="26"/>
      <x:c r="X41" s="26" t="str">
        <x:v>The row preserves a source category, process, property, event, scope condition or evidence theme. Candidate C-class associations do not establish a direct causal mechanism.</x:v>
      </x:c>
      <x:c r="Y41" s="26" t="str">
        <x:v>Associated candidates only; no direct causal classification asserted</x:v>
      </x:c>
      <x:c r="Z41" s="26" t="str">
        <x:v>2026-10-10</x:v>
      </x:c>
    </x:row>
    <x:row r="42" ht="39.599998474121094" hidden="0" customHeight="1">
      <x:c r="A42" s="26" t="str">
        <x:v>CW041</x:v>
      </x:c>
      <x:c r="B42" s="26" t="str">
        <x:v>MIT AI Risk Repository — Domain Taxonomy</x:v>
      </x:c>
      <x:c r="C42" s="26" t="str">
        <x:v>Version 4 / 2025-12; paper 2026</x:v>
      </x:c>
      <x:c r="D42" s="26" t="str">
        <x:v>SRC05</x:v>
      </x:c>
      <x:c r="E42" s="26" t="str">
        <x:v>1.2</x:v>
      </x:c>
      <x:c r="F42" s="26" t="str">
        <x:v>Exposure to toxic content</x:v>
      </x:c>
      <x:c r="G42" s="26" t="str">
        <x:v>Users are exposed to harmful, abusive, unsafe, illegal or inappropriate content.</x:v>
      </x:c>
      <x:c r="H42" s="26" t="str">
        <x:v>Living meta-taxonomy</x:v>
      </x:c>
      <x:c r="I42" s="26" t="str">
        <x:v>Composite source term</x:v>
      </x:c>
      <x:c r="J42" s="26" t="str">
        <x:v>C02; C03; C07; C12</x:v>
      </x:c>
      <x:c r="K42" s="26" t="str">
        <x:v>Application; user; society</x:v>
      </x:c>
      <x:c r="L42" s="26" t="str">
        <x:v>Inference and dissemination</x:v>
      </x:c>
      <x:c r="M42" s="26" t="str">
        <x:v>Psychological safety, dignity and public safety</x:v>
      </x:c>
      <x:c r="N42" s="26" t="str">
        <x:v>Safety</x:v>
      </x:c>
      <x:c r="O42" s="26" t="str">
        <x:v>Content controls and reporting</x:v>
      </x:c>
      <x:c r="P42" s="26" t="str">
        <x:v>Strong</x:v>
      </x:c>
      <x:c r="Q42" s="26" t="str">
        <x:v>Exposure and content type are downstream of causal source.</x:v>
      </x:c>
      <x:c r="R42" s="26" t="str">
        <x:v>Code generator, distributor, intent and exposure separately.</x:v>
      </x:c>
      <x:c r="S42" s="26" t="str">
        <x:v>https://airisk.mit.edu/risks</x:v>
      </x:c>
      <x:c r="T42" s="26" t="str">
        <x:v>Official taxonomy web page; full bulk tables authentication-limited</x:v>
      </x:c>
      <x:c r="U42" s="26" t="str">
        <x:v>Verified source terminology; mapping is provisional</x:v>
      </x:c>
      <x:c r="V42" s="26" t="str">
        <x:v>Harm; exposure</x:v>
      </x:c>
      <x:c r="W42" s="26"/>
      <x:c r="X42" s="26" t="str">
        <x:v>The row preserves a source category, process, property, event, scope condition or evidence theme. Candidate C-class associations do not establish a direct causal mechanism.</x:v>
      </x:c>
      <x:c r="Y42" s="26" t="str">
        <x:v>Associated candidates only; no direct causal classification asserted</x:v>
      </x:c>
      <x:c r="Z42" s="26" t="str">
        <x:v>2026-10-10</x:v>
      </x:c>
    </x:row>
    <x:row r="43" ht="39.599998474121094" hidden="0" customHeight="1">
      <x:c r="A43" s="26" t="str">
        <x:v>CW042</x:v>
      </x:c>
      <x:c r="B43" s="26" t="str">
        <x:v>MIT AI Risk Repository — Domain Taxonomy</x:v>
      </x:c>
      <x:c r="C43" s="26" t="str">
        <x:v>Version 4 / 2025-12; paper 2026</x:v>
      </x:c>
      <x:c r="D43" s="26" t="str">
        <x:v>SRC05</x:v>
      </x:c>
      <x:c r="E43" s="26" t="str">
        <x:v>1.3</x:v>
      </x:c>
      <x:c r="F43" s="26" t="str">
        <x:v>Unequal performance across groups</x:v>
      </x:c>
      <x:c r="G43" s="26" t="str">
        <x:v>Accuracy/effectiveness differs by group membership.</x:v>
      </x:c>
      <x:c r="H43" s="26" t="str">
        <x:v>Living meta-taxonomy</x:v>
      </x:c>
      <x:c r="I43" s="26" t="str">
        <x:v>Composite source term</x:v>
      </x:c>
      <x:c r="J43" s="26" t="str">
        <x:v>C02; C03; C04; C10; C12</x:v>
      </x:c>
      <x:c r="K43" s="26" t="str">
        <x:v>Model; system; human-AI team</x:v>
      </x:c>
      <x:c r="L43" s="26" t="str">
        <x:v>Evaluation and deployment</x:v>
      </x:c>
      <x:c r="M43" s="26" t="str">
        <x:v>Equality, safety and access</x:v>
      </x:c>
      <x:c r="N43" s="26" t="str">
        <x:v>Fairness; validity</x:v>
      </x:c>
      <x:c r="O43" s="26" t="str">
        <x:v>Subgroup performance evaluation</x:v>
      </x:c>
      <x:c r="P43" s="26" t="str">
        <x:v>Strong</x:v>
      </x:c>
      <x:c r="Q43" s="26" t="str">
        <x:v>A measured disparity may be indicator, association or causal effect.</x:v>
      </x:c>
      <x:c r="R43" s="26" t="str">
        <x:v>What deployment and baseline define meaningful disparity?</x:v>
      </x:c>
      <x:c r="S43" s="26" t="str">
        <x:v>https://airisk.mit.edu/risks</x:v>
      </x:c>
      <x:c r="T43" s="26" t="str">
        <x:v>Official taxonomy web page; full bulk tables authentication-limited</x:v>
      </x:c>
      <x:c r="U43" s="26" t="str">
        <x:v>Verified source terminology; mapping is provisional</x:v>
      </x:c>
      <x:c r="V43" s="26" t="str">
        <x:v>Failure; outcome</x:v>
      </x:c>
      <x:c r="W43" s="26"/>
      <x:c r="X43" s="26" t="str">
        <x:v>The row preserves a source category, process, property, event, scope condition or evidence theme. Candidate C-class associations do not establish a direct causal mechanism.</x:v>
      </x:c>
      <x:c r="Y43" s="26" t="str">
        <x:v>Associated candidates only; no direct causal classification asserted</x:v>
      </x:c>
      <x:c r="Z43" s="26" t="str">
        <x:v>2026-10-10</x:v>
      </x:c>
    </x:row>
    <x:row r="44" ht="39.599998474121094" hidden="0" customHeight="1">
      <x:c r="A44" s="26" t="str">
        <x:v>CW043</x:v>
      </x:c>
      <x:c r="B44" s="26" t="str">
        <x:v>MIT AI Risk Repository — Domain Taxonomy</x:v>
      </x:c>
      <x:c r="C44" s="26" t="str">
        <x:v>Version 4 / 2025-12; paper 2026</x:v>
      </x:c>
      <x:c r="D44" s="26" t="str">
        <x:v>SRC05</x:v>
      </x:c>
      <x:c r="E44" s="26" t="str">
        <x:v>2.1</x:v>
      </x:c>
      <x:c r="F44" s="26" t="str">
        <x:v>Compromise of privacy by obtaining, leaking or inferring sensitive information</x:v>
      </x:c>
      <x:c r="G44" s="26" t="str">
        <x:v>Sensitive data are memorized, leaked or inferred without authorization.</x:v>
      </x:c>
      <x:c r="H44" s="26" t="str">
        <x:v>Living meta-taxonomy</x:v>
      </x:c>
      <x:c r="I44" s="26" t="str">
        <x:v>Composite source term</x:v>
      </x:c>
      <x:c r="J44" s="26" t="str">
        <x:v>C02; C03; C06; C07; C09; C11</x:v>
      </x:c>
      <x:c r="K44" s="26" t="str">
        <x:v>Model; system; value chain</x:v>
      </x:c>
      <x:c r="L44" s="26" t="str">
        <x:v>Data through runtime/deletion</x:v>
      </x:c>
      <x:c r="M44" s="26" t="str">
        <x:v>Privacy and confidentiality</x:v>
      </x:c>
      <x:c r="N44" s="26" t="str">
        <x:v>Privacy-enhanced</x:v>
      </x:c>
      <x:c r="O44" s="26" t="str">
        <x:v>Privacy/security controls</x:v>
      </x:c>
      <x:c r="P44" s="26" t="str">
        <x:v>Strong</x:v>
      </x:c>
      <x:c r="Q44" s="26" t="str">
        <x:v>Combines distinct attack and governance mechanisms.</x:v>
      </x:c>
      <x:c r="R44" s="26" t="str">
        <x:v>Disaggregate memorization, inference, access and disclosure.</x:v>
      </x:c>
      <x:c r="S44" s="26" t="str">
        <x:v>https://airisk.mit.edu/risks</x:v>
      </x:c>
      <x:c r="T44" s="26" t="str">
        <x:v>Official taxonomy web page; full bulk tables authentication-limited</x:v>
      </x:c>
      <x:c r="U44" s="26" t="str">
        <x:v>Verified source terminology; mapping is provisional</x:v>
      </x:c>
      <x:c r="V44" s="26" t="str">
        <x:v>Harm; threat</x:v>
      </x:c>
      <x:c r="W44" s="26"/>
      <x:c r="X44" s="26" t="str">
        <x:v>The row preserves a source category, process, property, event, scope condition or evidence theme. Candidate C-class associations do not establish a direct causal mechanism.</x:v>
      </x:c>
      <x:c r="Y44" s="26" t="str">
        <x:v>Associated candidates only; no direct causal classification asserted</x:v>
      </x:c>
      <x:c r="Z44" s="26" t="str">
        <x:v>2026-10-10</x:v>
      </x:c>
    </x:row>
    <x:row r="45" ht="39.599998474121094" hidden="0" customHeight="1">
      <x:c r="A45" s="26" t="str">
        <x:v>CW044</x:v>
      </x:c>
      <x:c r="B45" s="26" t="str">
        <x:v>MIT AI Risk Repository — Domain Taxonomy</x:v>
      </x:c>
      <x:c r="C45" s="26" t="str">
        <x:v>Version 4 / 2025-12; paper 2026</x:v>
      </x:c>
      <x:c r="D45" s="26" t="str">
        <x:v>SRC05</x:v>
      </x:c>
      <x:c r="E45" s="26" t="str">
        <x:v>2.2</x:v>
      </x:c>
      <x:c r="F45" s="26" t="str">
        <x:v>AI system security vulnerabilities and attacks</x:v>
      </x:c>
      <x:c r="G45" s="26" t="str">
        <x:v>AI, software, toolchain or hardware weaknesses enable unauthorized access/manipulation.</x:v>
      </x:c>
      <x:c r="H45" s="26" t="str">
        <x:v>Living meta-taxonomy</x:v>
      </x:c>
      <x:c r="I45" s="26" t="str">
        <x:v>Composite source term</x:v>
      </x:c>
      <x:c r="J45" s="26" t="str">
        <x:v>C02; C03; C06; C07; C09</x:v>
      </x:c>
      <x:c r="K45" s="26" t="str">
        <x:v>Model through supply chain</x:v>
      </x:c>
      <x:c r="L45" s="26" t="str">
        <x:v>Entire lifecycle</x:v>
      </x:c>
      <x:c r="M45" s="26" t="str">
        <x:v>Cybersecurity, privacy and safety</x:v>
      </x:c>
      <x:c r="N45" s="26" t="str">
        <x:v>Security; resilience</x:v>
      </x:c>
      <x:c r="O45" s="26" t="str">
        <x:v>Threat mitigation</x:v>
      </x:c>
      <x:c r="P45" s="26" t="str">
        <x:v>Strong</x:v>
      </x:c>
      <x:c r="Q45" s="26" t="str">
        <x:v>Very broad domain; attacker facets remain coarse.</x:v>
      </x:c>
      <x:c r="R45" s="26" t="str">
        <x:v>Use NIST AML/OWASP to refine mechanism.</x:v>
      </x:c>
      <x:c r="S45" s="26" t="str">
        <x:v>https://airisk.mit.edu/risks</x:v>
      </x:c>
      <x:c r="T45" s="26" t="str">
        <x:v>Official taxonomy web page; full bulk tables authentication-limited</x:v>
      </x:c>
      <x:c r="U45" s="26" t="str">
        <x:v>Verified source terminology; mapping is provisional</x:v>
      </x:c>
      <x:c r="V45" s="26" t="str">
        <x:v>Threat; vulnerability</x:v>
      </x:c>
      <x:c r="W45" s="26"/>
      <x:c r="X45" s="26" t="str">
        <x:v>The row preserves a source category, process, property, event, scope condition or evidence theme. Candidate C-class associations do not establish a direct causal mechanism.</x:v>
      </x:c>
      <x:c r="Y45" s="26" t="str">
        <x:v>Associated candidates only; no direct causal classification asserted</x:v>
      </x:c>
      <x:c r="Z45" s="26" t="str">
        <x:v>2026-10-10</x:v>
      </x:c>
    </x:row>
    <x:row r="46" ht="39.599998474121094" hidden="0" customHeight="1">
      <x:c r="A46" s="26" t="str">
        <x:v>CW045</x:v>
      </x:c>
      <x:c r="B46" s="26" t="str">
        <x:v>MIT AI Risk Repository — Domain Taxonomy</x:v>
      </x:c>
      <x:c r="C46" s="26" t="str">
        <x:v>Version 4 / 2025-12; paper 2026</x:v>
      </x:c>
      <x:c r="D46" s="26" t="str">
        <x:v>SRC05</x:v>
      </x:c>
      <x:c r="E46" s="26" t="str">
        <x:v>3.1</x:v>
      </x:c>
      <x:c r="F46" s="26" t="str">
        <x:v>False or misleading information</x:v>
      </x:c>
      <x:c r="G46" s="26" t="str">
        <x:v>AI generates or spreads incorrect/deceptive information that misleads users.</x:v>
      </x:c>
      <x:c r="H46" s="26" t="str">
        <x:v>Living meta-taxonomy</x:v>
      </x:c>
      <x:c r="I46" s="26" t="str">
        <x:v>Composite source term</x:v>
      </x:c>
      <x:c r="J46" s="26" t="str">
        <x:v>C02; C03; C04; C05; C07; C10</x:v>
      </x:c>
      <x:c r="K46" s="26" t="str">
        <x:v>Model; application; human-AI team</x:v>
      </x:c>
      <x:c r="L46" s="26" t="str">
        <x:v>Inference and use</x:v>
      </x:c>
      <x:c r="M46" s="26" t="str">
        <x:v>Information, autonomy and material harms</x:v>
      </x:c>
      <x:c r="N46" s="26" t="str">
        <x:v>Validity; reliability</x:v>
      </x:c>
      <x:c r="O46" s="26" t="str">
        <x:v>Factuality/provenance/review</x:v>
      </x:c>
      <x:c r="P46" s="26" t="str">
        <x:v>Strong</x:v>
      </x:c>
      <x:c r="Q46" s="26" t="str">
        <x:v>Cannot distinguish inadvertent confabulation from deliberate deception.</x:v>
      </x:c>
      <x:c r="R46" s="26" t="str">
        <x:v>Code intent, actor and propagation.</x:v>
      </x:c>
      <x:c r="S46" s="26" t="str">
        <x:v>https://airisk.mit.edu/risks</x:v>
      </x:c>
      <x:c r="T46" s="26" t="str">
        <x:v>Official taxonomy web page; full bulk tables authentication-limited</x:v>
      </x:c>
      <x:c r="U46" s="26" t="str">
        <x:v>Verified source terminology; mapping is provisional</x:v>
      </x:c>
      <x:c r="V46" s="26" t="str">
        <x:v>Failure; harm</x:v>
      </x:c>
      <x:c r="W46" s="26"/>
      <x:c r="X46" s="26" t="str">
        <x:v>The row preserves a source category, process, property, event, scope condition or evidence theme. Candidate C-class associations do not establish a direct causal mechanism.</x:v>
      </x:c>
      <x:c r="Y46" s="26" t="str">
        <x:v>Associated candidates only; no direct causal classification asserted</x:v>
      </x:c>
      <x:c r="Z46" s="26" t="str">
        <x:v>2026-10-10</x:v>
      </x:c>
    </x:row>
    <x:row r="47" ht="39.599998474121094" hidden="0" customHeight="1">
      <x:c r="A47" s="26" t="str">
        <x:v>CW046</x:v>
      </x:c>
      <x:c r="B47" s="26" t="str">
        <x:v>MIT AI Risk Repository — Domain Taxonomy</x:v>
      </x:c>
      <x:c r="C47" s="26" t="str">
        <x:v>Version 4 / 2025-12; paper 2026</x:v>
      </x:c>
      <x:c r="D47" s="26" t="str">
        <x:v>SRC05</x:v>
      </x:c>
      <x:c r="E47" s="26" t="str">
        <x:v>3.2</x:v>
      </x:c>
      <x:c r="F47" s="26" t="str">
        <x:v>Pollution of information ecosystem and loss of consensus reality</x:v>
      </x:c>
      <x:c r="G47" s="26" t="str">
        <x:v>Personalized/generated misinformation degrades shared understanding and social cohesion.</x:v>
      </x:c>
      <x:c r="H47" s="26" t="str">
        <x:v>Living meta-taxonomy</x:v>
      </x:c>
      <x:c r="I47" s="26" t="str">
        <x:v>Systemic harm</x:v>
      </x:c>
      <x:c r="J47" s="26" t="str">
        <x:v>C03; C07; C09; C12</x:v>
      </x:c>
      <x:c r="K47" s="26" t="str">
        <x:v>Information ecosystem; society/global</x:v>
      </x:c>
      <x:c r="L47" s="26" t="str">
        <x:v>Deployment and long-term feedback</x:v>
      </x:c>
      <x:c r="M47" s="26" t="str">
        <x:v>Information integrity; democracy</x:v>
      </x:c>
      <x:c r="N47" s="26" t="str">
        <x:v>Resilience</x:v>
      </x:c>
      <x:c r="O47" s="26" t="str">
        <x:v>Distribution/provenance/governance controls</x:v>
      </x:c>
      <x:c r="P47" s="26" t="str">
        <x:v>Strong</x:v>
      </x:c>
      <x:c r="Q47" s="26" t="str">
        <x:v>Systemic pathway and exposure are underspecified.</x:v>
      </x:c>
      <x:c r="R47" s="26" t="str">
        <x:v>How are cumulative and correlated ecosystem effects measured?</x:v>
      </x:c>
      <x:c r="S47" s="26" t="str">
        <x:v>https://airisk.mit.edu/risks</x:v>
      </x:c>
      <x:c r="T47" s="26" t="str">
        <x:v>Official taxonomy web page; full bulk tables authentication-limited</x:v>
      </x:c>
      <x:c r="U47" s="26" t="str">
        <x:v>Verified source terminology; mapping is provisional</x:v>
      </x:c>
      <x:c r="V47" s="26" t="str">
        <x:v>Not separately asserted</x:v>
      </x:c>
      <x:c r="W47" s="26"/>
      <x:c r="X47" s="26" t="str">
        <x:v>The row preserves a source category, process, property, event, scope condition or evidence theme. Candidate C-class associations do not establish a direct causal mechanism.</x:v>
      </x:c>
      <x:c r="Y47" s="26" t="str">
        <x:v>Associated candidates only; no direct causal classification asserted</x:v>
      </x:c>
      <x:c r="Z47" s="26" t="str">
        <x:v>2026-10-10</x:v>
      </x:c>
    </x:row>
    <x:row r="48" ht="39.599998474121094" hidden="0" customHeight="1">
      <x:c r="A48" s="26" t="str">
        <x:v>CW047</x:v>
      </x:c>
      <x:c r="B48" s="26" t="str">
        <x:v>MIT AI Risk Repository — Domain Taxonomy</x:v>
      </x:c>
      <x:c r="C48" s="26" t="str">
        <x:v>Version 4 / 2025-12; paper 2026</x:v>
      </x:c>
      <x:c r="D48" s="26" t="str">
        <x:v>SRC05</x:v>
      </x:c>
      <x:c r="E48" s="26" t="str">
        <x:v>4.1</x:v>
      </x:c>
      <x:c r="F48" s="26" t="str">
        <x:v>Disinformation, surveillance, and influence at scale</x:v>
      </x:c>
      <x:c r="G48" s="26" t="str">
        <x:v>AI is intentionally used for propaganda, surveillance, censorship or large-scale influence.</x:v>
      </x:c>
      <x:c r="H48" s="26" t="str">
        <x:v>Living meta-taxonomy</x:v>
      </x:c>
      <x:c r="I48" s="26" t="str">
        <x:v>Composite source term</x:v>
      </x:c>
      <x:c r="J48" s="26" t="str">
        <x:v>C07; C08; C11; C12</x:v>
      </x:c>
      <x:c r="K48" s="26" t="str">
        <x:v>System; institution; society/global</x:v>
      </x:c>
      <x:c r="L48" s="26" t="str">
        <x:v>Deployment and misuse</x:v>
      </x:c>
      <x:c r="M48" s="26" t="str">
        <x:v>Privacy, autonomy and democracy</x:v>
      </x:c>
      <x:c r="N48" s="26" t="str">
        <x:v>Security; accountability</x:v>
      </x:c>
      <x:c r="O48" s="26" t="str">
        <x:v>Misuse and institutional controls</x:v>
      </x:c>
      <x:c r="P48" s="26" t="str">
        <x:v>Strong</x:v>
      </x:c>
      <x:c r="Q48" s="26" t="str">
        <x:v>Combines several distinct malicious objectives and state/private actors.</x:v>
      </x:c>
      <x:c r="R48" s="26" t="str">
        <x:v>Separate surveillance, censorship and influence mechanisms.</x:v>
      </x:c>
      <x:c r="S48" s="26" t="str">
        <x:v>https://airisk.mit.edu/risks</x:v>
      </x:c>
      <x:c r="T48" s="26" t="str">
        <x:v>Official taxonomy web page; full bulk tables authentication-limited</x:v>
      </x:c>
      <x:c r="U48" s="26" t="str">
        <x:v>Verified source terminology; mapping is provisional</x:v>
      </x:c>
      <x:c r="V48" s="26" t="str">
        <x:v>Misuse; harm</x:v>
      </x:c>
      <x:c r="W48" s="26"/>
      <x:c r="X48" s="26" t="str">
        <x:v>The row preserves a source category, process, property, event, scope condition or evidence theme. Candidate C-class associations do not establish a direct causal mechanism.</x:v>
      </x:c>
      <x:c r="Y48" s="26" t="str">
        <x:v>Associated candidates only; no direct causal classification asserted</x:v>
      </x:c>
      <x:c r="Z48" s="26" t="str">
        <x:v>2026-10-10</x:v>
      </x:c>
    </x:row>
    <x:row r="49" ht="39.599998474121094" hidden="0" customHeight="1">
      <x:c r="A49" s="26" t="str">
        <x:v>CW048</x:v>
      </x:c>
      <x:c r="B49" s="26" t="str">
        <x:v>MIT AI Risk Repository — Domain Taxonomy</x:v>
      </x:c>
      <x:c r="C49" s="26" t="str">
        <x:v>Version 4 / 2025-12; paper 2026</x:v>
      </x:c>
      <x:c r="D49" s="26" t="str">
        <x:v>SRC05</x:v>
      </x:c>
      <x:c r="E49" s="26" t="str">
        <x:v>4.2</x:v>
      </x:c>
      <x:c r="F49" s="26" t="str">
        <x:v>Fraud, scams, and targeted manipulation</x:v>
      </x:c>
      <x:c r="G49" s="26" t="str">
        <x:v>AI supports fraud, impersonation, blackmail, cheating or targeted behavioral manipulation.</x:v>
      </x:c>
      <x:c r="H49" s="26" t="str">
        <x:v>Living meta-taxonomy</x:v>
      </x:c>
      <x:c r="I49" s="26" t="str">
        <x:v>Composite source term</x:v>
      </x:c>
      <x:c r="J49" s="26" t="str">
        <x:v>C07; C09; C12</x:v>
      </x:c>
      <x:c r="K49" s="26" t="str">
        <x:v>Application; organization; society</x:v>
      </x:c>
      <x:c r="L49" s="26" t="str">
        <x:v>Deployment and misuse</x:v>
      </x:c>
      <x:c r="M49" s="26" t="str">
        <x:v>Economic, autonomy and dignity harms</x:v>
      </x:c>
      <x:c r="N49" s="26" t="str">
        <x:v>Security; authenticity</x:v>
      </x:c>
      <x:c r="O49" s="26" t="str">
        <x:v>Identity, provenance and anti-fraud controls</x:v>
      </x:c>
      <x:c r="P49" s="26" t="str">
        <x:v>Strong</x:v>
      </x:c>
      <x:c r="Q49" s="26" t="str">
        <x:v>Outcome class lacks attacker capability and victim-exposure facets.</x:v>
      </x:c>
      <x:c r="R49" s="26" t="str">
        <x:v>What materially increases scale or success relative to non-AI fraud?</x:v>
      </x:c>
      <x:c r="S49" s="26" t="str">
        <x:v>https://airisk.mit.edu/risks</x:v>
      </x:c>
      <x:c r="T49" s="26" t="str">
        <x:v>Official taxonomy web page; full bulk tables authentication-limited</x:v>
      </x:c>
      <x:c r="U49" s="26" t="str">
        <x:v>Verified source terminology; mapping is provisional</x:v>
      </x:c>
      <x:c r="V49" s="26" t="str">
        <x:v>Misuse; harm</x:v>
      </x:c>
      <x:c r="W49" s="26"/>
      <x:c r="X49" s="26" t="str">
        <x:v>The row preserves a source category, process, property, event, scope condition or evidence theme. Candidate C-class associations do not establish a direct causal mechanism.</x:v>
      </x:c>
      <x:c r="Y49" s="26" t="str">
        <x:v>Associated candidates only; no direct causal classification asserted</x:v>
      </x:c>
      <x:c r="Z49" s="26" t="str">
        <x:v>2026-10-10</x:v>
      </x:c>
    </x:row>
    <x:row r="50" ht="39.599998474121094" hidden="0" customHeight="1">
      <x:c r="A50" s="26" t="str">
        <x:v>CW049</x:v>
      </x:c>
      <x:c r="B50" s="26" t="str">
        <x:v>MIT AI Risk Repository — Domain Taxonomy</x:v>
      </x:c>
      <x:c r="C50" s="26" t="str">
        <x:v>Version 4 / 2025-12; paper 2026</x:v>
      </x:c>
      <x:c r="D50" s="26" t="str">
        <x:v>SRC05</x:v>
      </x:c>
      <x:c r="E50" s="26" t="str">
        <x:v>4.3</x:v>
      </x:c>
      <x:c r="F50" s="26" t="str">
        <x:v>Cyberattacks, weapons development or use and mass harm</x:v>
      </x:c>
      <x:c r="G50" s="26" t="str">
        <x:v>AI supports cyber offense, weapons or mass-harm capability.</x:v>
      </x:c>
      <x:c r="H50" s="26" t="str">
        <x:v>Living meta-taxonomy</x:v>
      </x:c>
      <x:c r="I50" s="26" t="str">
        <x:v>Composite source term</x:v>
      </x:c>
      <x:c r="J50" s="26" t="str">
        <x:v>C03; C07; C11; C12</x:v>
      </x:c>
      <x:c r="K50" s="26" t="str">
        <x:v>Model; system; global</x:v>
      </x:c>
      <x:c r="L50" s="26" t="str">
        <x:v>Development and misuse</x:v>
      </x:c>
      <x:c r="M50" s="26" t="str">
        <x:v>Cyber, physical and catastrophic harm</x:v>
      </x:c>
      <x:c r="N50" s="26" t="str">
        <x:v>Safety; security</x:v>
      </x:c>
      <x:c r="O50" s="26" t="str">
        <x:v>Capability and access controls</x:v>
      </x:c>
      <x:c r="P50" s="26" t="str">
        <x:v>Strong</x:v>
      </x:c>
      <x:c r="Q50" s="26" t="str">
        <x:v>Combines capability, intent and extreme downstream harm.</x:v>
      </x:c>
      <x:c r="R50" s="26" t="str">
        <x:v>Separate observed capability from speculative scenario.</x:v>
      </x:c>
      <x:c r="S50" s="26" t="str">
        <x:v>https://airisk.mit.edu/risks</x:v>
      </x:c>
      <x:c r="T50" s="26" t="str">
        <x:v>Official taxonomy web page; full bulk tables authentication-limited</x:v>
      </x:c>
      <x:c r="U50" s="26" t="str">
        <x:v>Verified source terminology; mapping is provisional</x:v>
      </x:c>
      <x:c r="V50" s="26" t="str">
        <x:v>Misuse; capability; harm</x:v>
      </x:c>
      <x:c r="W50" s="26"/>
      <x:c r="X50" s="26" t="str">
        <x:v>The row preserves a source category, process, property, event, scope condition or evidence theme. Candidate C-class associations do not establish a direct causal mechanism.</x:v>
      </x:c>
      <x:c r="Y50" s="26" t="str">
        <x:v>Associated candidates only; no direct causal classification asserted</x:v>
      </x:c>
      <x:c r="Z50" s="26" t="str">
        <x:v>2026-10-10</x:v>
      </x:c>
    </x:row>
    <x:row r="51" ht="39.599998474121094" hidden="0" customHeight="1">
      <x:c r="A51" s="26" t="str">
        <x:v>CW050</x:v>
      </x:c>
      <x:c r="B51" s="26" t="str">
        <x:v>MIT AI Risk Repository — Domain Taxonomy</x:v>
      </x:c>
      <x:c r="C51" s="26" t="str">
        <x:v>Version 4 / 2025-12; paper 2026</x:v>
      </x:c>
      <x:c r="D51" s="26" t="str">
        <x:v>SRC05</x:v>
      </x:c>
      <x:c r="E51" s="26" t="str">
        <x:v>5.1</x:v>
      </x:c>
      <x:c r="F51" s="26" t="str">
        <x:v>Overreliance and unsafe use</x:v>
      </x:c>
      <x:c r="G51" s="26" t="str">
        <x:v>Anthropomorphism, trust or dependence leads to inappropriate use and harm.</x:v>
      </x:c>
      <x:c r="H51" s="26" t="str">
        <x:v>Living meta-taxonomy</x:v>
      </x:c>
      <x:c r="I51" s="26" t="str">
        <x:v>Human-factor condition</x:v>
      </x:c>
      <x:c r="J51" s="26" t="str">
        <x:v>C05; C08; C10; C12</x:v>
      </x:c>
      <x:c r="K51" s="26" t="str">
        <x:v>Human-AI team; organization; society</x:v>
      </x:c>
      <x:c r="L51" s="26" t="str">
        <x:v>Integration and use</x:v>
      </x:c>
      <x:c r="M51" s="26" t="str">
        <x:v>Safety, autonomy and social harms</x:v>
      </x:c>
      <x:c r="N51" s="26" t="str">
        <x:v>Human oversight; calibration</x:v>
      </x:c>
      <x:c r="O51" s="26" t="str">
        <x:v>Interface, training, review and escalation</x:v>
      </x:c>
      <x:c r="P51" s="26" t="str">
        <x:v>Strong</x:v>
      </x:c>
      <x:c r="Q51" s="26" t="str">
        <x:v>Overreliance can be cause, mediator or outcome depending on design.</x:v>
      </x:c>
      <x:c r="R51" s="26" t="str">
        <x:v>Identify reliance behavior and upstream design/organizational source.</x:v>
      </x:c>
      <x:c r="S51" s="26" t="str">
        <x:v>https://airisk.mit.edu/risks</x:v>
      </x:c>
      <x:c r="T51" s="26" t="str">
        <x:v>Official taxonomy web page; full bulk tables authentication-limited</x:v>
      </x:c>
      <x:c r="U51" s="26" t="str">
        <x:v>Verified source terminology; mapping is provisional</x:v>
      </x:c>
      <x:c r="V51" s="26" t="str">
        <x:v>Not separately asserted</x:v>
      </x:c>
      <x:c r="W51" s="26" t="str">
        <x:v>C05</x:v>
      </x:c>
      <x:c r="X51" s="26" t="str">
        <x:v>The description links trust/dependence to inappropriate use and harm. Classification of the described mechanism only; no case-specific causal truth or independent validation is claimed.</x:v>
      </x:c>
      <x:c r="Y51" s="26" t="str">
        <x:v>Direct conceptual mechanism classification; associated candidates retained</x:v>
      </x:c>
      <x:c r="Z51" s="26" t="str">
        <x:v>2026-10-10</x:v>
      </x:c>
    </x:row>
    <x:row r="52" ht="39.599998474121094" hidden="0" customHeight="1">
      <x:c r="A52" s="26" t="str">
        <x:v>CW051</x:v>
      </x:c>
      <x:c r="B52" s="26" t="str">
        <x:v>MIT AI Risk Repository — Domain Taxonomy</x:v>
      </x:c>
      <x:c r="C52" s="26" t="str">
        <x:v>Version 4 / 2025-12; paper 2026</x:v>
      </x:c>
      <x:c r="D52" s="26" t="str">
        <x:v>SRC05</x:v>
      </x:c>
      <x:c r="E52" s="26" t="str">
        <x:v>5.2</x:v>
      </x:c>
      <x:c r="F52" s="26" t="str">
        <x:v>Loss of human agency and autonomy</x:v>
      </x:c>
      <x:c r="G52" s="26" t="str">
        <x:v>Delegation or AI decision-making diminishes human control, skill or autonomy.</x:v>
      </x:c>
      <x:c r="H52" s="26" t="str">
        <x:v>Living meta-taxonomy</x:v>
      </x:c>
      <x:c r="I52" s="26" t="str">
        <x:v>Composite source term</x:v>
      </x:c>
      <x:c r="J52" s="26" t="str">
        <x:v>C01; C05; C08; C11; C12</x:v>
      </x:c>
      <x:c r="K52" s="26" t="str">
        <x:v>Human-AI team; institution; society</x:v>
      </x:c>
      <x:c r="L52" s="26" t="str">
        <x:v>Design and use</x:v>
      </x:c>
      <x:c r="M52" s="26" t="str">
        <x:v>Autonomy, dignity and procedural rights</x:v>
      </x:c>
      <x:c r="N52" s="26" t="str">
        <x:v>Controllability; human oversight</x:v>
      </x:c>
      <x:c r="O52" s="26" t="str">
        <x:v>Authority allocation and contestability</x:v>
      </x:c>
      <x:c r="P52" s="26" t="str">
        <x:v>Strong</x:v>
      </x:c>
      <x:c r="Q52" s="26" t="str">
        <x:v>Mixes harm with causal delegation arrangement.</x:v>
      </x:c>
      <x:c r="R52" s="26" t="str">
        <x:v>Code who delegates, who can override and legal decision effect.</x:v>
      </x:c>
      <x:c r="S52" s="26" t="str">
        <x:v>https://airisk.mit.edu/risks</x:v>
      </x:c>
      <x:c r="T52" s="26" t="str">
        <x:v>Official taxonomy web page; full bulk tables authentication-limited</x:v>
      </x:c>
      <x:c r="U52" s="26" t="str">
        <x:v>Verified source terminology; mapping is provisional</x:v>
      </x:c>
      <x:c r="V52" s="26" t="str">
        <x:v>Harm; control allocation</x:v>
      </x:c>
      <x:c r="W52" s="26"/>
      <x:c r="X52" s="26" t="str">
        <x:v>The row preserves a source category, process, property, event, scope condition or evidence theme. Candidate C-class associations do not establish a direct causal mechanism.</x:v>
      </x:c>
      <x:c r="Y52" s="26" t="str">
        <x:v>Associated candidates only; no direct causal classification asserted</x:v>
      </x:c>
      <x:c r="Z52" s="26" t="str">
        <x:v>2026-10-10</x:v>
      </x:c>
    </x:row>
    <x:row r="53" ht="39.599998474121094" hidden="0" customHeight="1">
      <x:c r="A53" s="26" t="str">
        <x:v>CW052</x:v>
      </x:c>
      <x:c r="B53" s="26" t="str">
        <x:v>MIT AI Risk Repository — Domain Taxonomy</x:v>
      </x:c>
      <x:c r="C53" s="26" t="str">
        <x:v>Version 4 / 2025-12; paper 2026</x:v>
      </x:c>
      <x:c r="D53" s="26" t="str">
        <x:v>SRC05</x:v>
      </x:c>
      <x:c r="E53" s="26" t="str">
        <x:v>6.1</x:v>
      </x:c>
      <x:c r="F53" s="26" t="str">
        <x:v>Power centralization and unfair distribution of benefits</x:v>
      </x:c>
      <x:c r="G53" s="26" t="str">
        <x:v>Control of powerful AI concentrates resources and benefits.</x:v>
      </x:c>
      <x:c r="H53" s="26" t="str">
        <x:v>Living meta-taxonomy</x:v>
      </x:c>
      <x:c r="I53" s="26" t="str">
        <x:v>Composite source term</x:v>
      </x:c>
      <x:c r="J53" s="26" t="str">
        <x:v>C09; C11; C12</x:v>
      </x:c>
      <x:c r="K53" s="26" t="str">
        <x:v>Market; sector; society/global</x:v>
      </x:c>
      <x:c r="L53" s="26" t="str">
        <x:v>Supply chain and deployment</x:v>
      </x:c>
      <x:c r="M53" s="26" t="str">
        <x:v>Equality, competition and geopolitical harms</x:v>
      </x:c>
      <x:c r="N53" s="26" t="str">
        <x:v>Accountability; sustainability</x:v>
      </x:c>
      <x:c r="O53" s="26" t="str">
        <x:v>Competition/governance/diversification</x:v>
      </x:c>
      <x:c r="P53" s="26" t="str">
        <x:v>Strong</x:v>
      </x:c>
      <x:c r="Q53" s="26" t="str">
        <x:v>Difficult to assign to a single system or incident.</x:v>
      </x:c>
      <x:c r="R53" s="26" t="str">
        <x:v>Define market boundary and causal pathway to concrete harms.</x:v>
      </x:c>
      <x:c r="S53" s="26" t="str">
        <x:v>https://airisk.mit.edu/risks</x:v>
      </x:c>
      <x:c r="T53" s="26" t="str">
        <x:v>Official taxonomy web page; full bulk tables authentication-limited</x:v>
      </x:c>
      <x:c r="U53" s="26" t="str">
        <x:v>Verified source terminology; mapping is provisional</x:v>
      </x:c>
      <x:c r="V53" s="26" t="str">
        <x:v>Systemic condition; harm</x:v>
      </x:c>
      <x:c r="W53" s="26"/>
      <x:c r="X53" s="26" t="str">
        <x:v>The row preserves a source category, process, property, event, scope condition or evidence theme. Candidate C-class associations do not establish a direct causal mechanism.</x:v>
      </x:c>
      <x:c r="Y53" s="26" t="str">
        <x:v>Associated candidates only; no direct causal classification asserted</x:v>
      </x:c>
      <x:c r="Z53" s="26" t="str">
        <x:v>2026-10-10</x:v>
      </x:c>
    </x:row>
    <x:row r="54" ht="39.599998474121094" hidden="0" customHeight="1">
      <x:c r="A54" s="26" t="str">
        <x:v>CW053</x:v>
      </x:c>
      <x:c r="B54" s="26" t="str">
        <x:v>MIT AI Risk Repository — Domain Taxonomy</x:v>
      </x:c>
      <x:c r="C54" s="26" t="str">
        <x:v>Version 4 / 2025-12; paper 2026</x:v>
      </x:c>
      <x:c r="D54" s="26" t="str">
        <x:v>SRC05</x:v>
      </x:c>
      <x:c r="E54" s="26" t="str">
        <x:v>6.2</x:v>
      </x:c>
      <x:c r="F54" s="26" t="str">
        <x:v>Increased inequality and decline in employment quality</x:v>
      </x:c>
      <x:c r="G54" s="26" t="str">
        <x:v>AI adoption increases inequality, displacement or exploitative labor relations.</x:v>
      </x:c>
      <x:c r="H54" s="26" t="str">
        <x:v>Living meta-taxonomy</x:v>
      </x:c>
      <x:c r="I54" s="26" t="str">
        <x:v>Systemic harm</x:v>
      </x:c>
      <x:c r="J54" s="26" t="str">
        <x:v>C08; C11; C12</x:v>
      </x:c>
      <x:c r="K54" s="26" t="str">
        <x:v>Organization; labor market; society</x:v>
      </x:c>
      <x:c r="L54" s="26" t="str">
        <x:v>Deployment and long-term change</x:v>
      </x:c>
      <x:c r="M54" s="26" t="str">
        <x:v>Work, economic and equality harms</x:v>
      </x:c>
      <x:c r="N54" s="26" t="str">
        <x:v>Fairness; sustainability</x:v>
      </x:c>
      <x:c r="O54" s="26" t="str">
        <x:v>Labor policy, transition and impact controls</x:v>
      </x:c>
      <x:c r="P54" s="26" t="str">
        <x:v>Strong</x:v>
      </x:c>
      <x:c r="Q54" s="26" t="str">
        <x:v>Effects are heterogeneous and causally confounded.</x:v>
      </x:c>
      <x:c r="R54" s="26" t="str">
        <x:v>Separate distributional evidence, task change and macroeconomic projection.</x:v>
      </x:c>
      <x:c r="S54" s="26" t="str">
        <x:v>https://airisk.mit.edu/risks</x:v>
      </x:c>
      <x:c r="T54" s="26" t="str">
        <x:v>Official taxonomy web page; full bulk tables authentication-limited</x:v>
      </x:c>
      <x:c r="U54" s="26" t="str">
        <x:v>Verified source terminology; mapping is provisional</x:v>
      </x:c>
      <x:c r="V54" s="26" t="str">
        <x:v>Not separately asserted</x:v>
      </x:c>
      <x:c r="W54" s="26"/>
      <x:c r="X54" s="26" t="str">
        <x:v>The row preserves a source category, process, property, event, scope condition or evidence theme. Candidate C-class associations do not establish a direct causal mechanism.</x:v>
      </x:c>
      <x:c r="Y54" s="26" t="str">
        <x:v>Associated candidates only; no direct causal classification asserted</x:v>
      </x:c>
      <x:c r="Z54" s="26" t="str">
        <x:v>2026-10-10</x:v>
      </x:c>
    </x:row>
    <x:row r="55" ht="39.599998474121094" hidden="0" customHeight="1">
      <x:c r="A55" s="26" t="str">
        <x:v>CW054</x:v>
      </x:c>
      <x:c r="B55" s="26" t="str">
        <x:v>MIT AI Risk Repository — Domain Taxonomy</x:v>
      </x:c>
      <x:c r="C55" s="26" t="str">
        <x:v>Version 4 / 2025-12; paper 2026</x:v>
      </x:c>
      <x:c r="D55" s="26" t="str">
        <x:v>SRC05</x:v>
      </x:c>
      <x:c r="E55" s="26" t="str">
        <x:v>6.3</x:v>
      </x:c>
      <x:c r="F55" s="26" t="str">
        <x:v>Economic and cultural devaluation of human effort</x:v>
      </x:c>
      <x:c r="G55" s="26" t="str">
        <x:v>Synthetic production disrupts creative/knowledge industries and cultural diversity.</x:v>
      </x:c>
      <x:c r="H55" s="26" t="str">
        <x:v>Living meta-taxonomy</x:v>
      </x:c>
      <x:c r="I55" s="26" t="str">
        <x:v>Systemic harm</x:v>
      </x:c>
      <x:c r="J55" s="26" t="str">
        <x:v>C03; C09; C11; C12</x:v>
      </x:c>
      <x:c r="K55" s="26" t="str">
        <x:v>Market; culture; society</x:v>
      </x:c>
      <x:c r="L55" s="26" t="str">
        <x:v>Deployment and cumulative feedback</x:v>
      </x:c>
      <x:c r="M55" s="26" t="str">
        <x:v>Economic, labor and cultural harms</x:v>
      </x:c>
      <x:c r="N55" s="26" t="str">
        <x:v>Sustainability; diversity</x:v>
      </x:c>
      <x:c r="O55" s="26" t="str">
        <x:v>Rights, provenance and market policies</x:v>
      </x:c>
      <x:c r="P55" s="26" t="str">
        <x:v>Partial</x:v>
      </x:c>
      <x:c r="Q55" s="26" t="str">
        <x:v>Normative and empirical thresholds are contested.</x:v>
      </x:c>
      <x:c r="R55" s="26" t="str">
        <x:v>How should substitution, complementarity and cultural homogenization be measured?</x:v>
      </x:c>
      <x:c r="S55" s="26" t="str">
        <x:v>https://airisk.mit.edu/risks</x:v>
      </x:c>
      <x:c r="T55" s="26" t="str">
        <x:v>Official taxonomy web page; full bulk tables authentication-limited</x:v>
      </x:c>
      <x:c r="U55" s="26" t="str">
        <x:v>Verified source terminology; mapping is provisional</x:v>
      </x:c>
      <x:c r="V55" s="26" t="str">
        <x:v>Not separately asserted</x:v>
      </x:c>
      <x:c r="W55" s="26"/>
      <x:c r="X55" s="26" t="str">
        <x:v>The row preserves a source category, process, property, event, scope condition or evidence theme. Candidate C-class associations do not establish a direct causal mechanism.</x:v>
      </x:c>
      <x:c r="Y55" s="26" t="str">
        <x:v>Associated candidates only; no direct causal classification asserted</x:v>
      </x:c>
      <x:c r="Z55" s="26" t="str">
        <x:v>2026-10-10</x:v>
      </x:c>
    </x:row>
    <x:row r="56" ht="39.599998474121094" hidden="0" customHeight="1">
      <x:c r="A56" s="26" t="str">
        <x:v>CW055</x:v>
      </x:c>
      <x:c r="B56" s="26" t="str">
        <x:v>MIT AI Risk Repository — Domain Taxonomy</x:v>
      </x:c>
      <x:c r="C56" s="26" t="str">
        <x:v>Version 4 / 2025-12; paper 2026</x:v>
      </x:c>
      <x:c r="D56" s="26" t="str">
        <x:v>SRC05</x:v>
      </x:c>
      <x:c r="E56" s="26" t="str">
        <x:v>6.4</x:v>
      </x:c>
      <x:c r="F56" s="26" t="str">
        <x:v>Competitive dynamics</x:v>
      </x:c>
      <x:c r="G56" s="26" t="str">
        <x:v>Race incentives encourage rapid unsafe development/deployment.</x:v>
      </x:c>
      <x:c r="H56" s="26" t="str">
        <x:v>Living meta-taxonomy</x:v>
      </x:c>
      <x:c r="I56" s="26" t="str">
        <x:v>Organizational/systemic condition</x:v>
      </x:c>
      <x:c r="J56" s="26" t="str">
        <x:v>C08; C09; C11; C12</x:v>
      </x:c>
      <x:c r="K56" s="26" t="str">
        <x:v>Organization; market; state/global</x:v>
      </x:c>
      <x:c r="L56" s="26" t="str">
        <x:v>Development and deployment</x:v>
      </x:c>
      <x:c r="M56" s="26" t="str">
        <x:v>Multiple/systemic</x:v>
      </x:c>
      <x:c r="N56" s="26" t="str">
        <x:v>Safety culture; accountability</x:v>
      </x:c>
      <x:c r="O56" s="26" t="str">
        <x:v>Governance, staged release and coordination</x:v>
      </x:c>
      <x:c r="P56" s="26" t="str">
        <x:v>Strong</x:v>
      </x:c>
      <x:c r="Q56" s="26" t="str">
        <x:v>Competition is contextual and may also drive safety investment.</x:v>
      </x:c>
      <x:c r="R56" s="26" t="str">
        <x:v>What evidence links specific incentive structures to unsafe release?</x:v>
      </x:c>
      <x:c r="S56" s="26" t="str">
        <x:v>https://airisk.mit.edu/risks</x:v>
      </x:c>
      <x:c r="T56" s="26" t="str">
        <x:v>Official taxonomy web page; full bulk tables authentication-limited</x:v>
      </x:c>
      <x:c r="U56" s="26" t="str">
        <x:v>Verified source terminology; mapping is provisional</x:v>
      </x:c>
      <x:c r="V56" s="26" t="str">
        <x:v>Not separately asserted</x:v>
      </x:c>
      <x:c r="W56" s="26" t="str">
        <x:v>C08</x:v>
      </x:c>
      <x:c r="X56" s="26" t="str">
        <x:v>The description links competitive incentives to unsafe development/deployment. Classification of the described mechanism only; no case-specific causal truth or independent validation is claimed.</x:v>
      </x:c>
      <x:c r="Y56" s="26" t="str">
        <x:v>Direct conceptual mechanism classification; associated candidates retained</x:v>
      </x:c>
      <x:c r="Z56" s="26" t="str">
        <x:v>2026-10-10</x:v>
      </x:c>
    </x:row>
    <x:row r="57" ht="39.599998474121094" hidden="0" customHeight="1">
      <x:c r="A57" s="26" t="str">
        <x:v>CW056</x:v>
      </x:c>
      <x:c r="B57" s="26" t="str">
        <x:v>MIT AI Risk Repository — Domain Taxonomy</x:v>
      </x:c>
      <x:c r="C57" s="26" t="str">
        <x:v>Version 4 / 2025-12; paper 2026</x:v>
      </x:c>
      <x:c r="D57" s="26" t="str">
        <x:v>SRC05</x:v>
      </x:c>
      <x:c r="E57" s="26" t="str">
        <x:v>6.5</x:v>
      </x:c>
      <x:c r="F57" s="26" t="str">
        <x:v>Governance failure</x:v>
      </x:c>
      <x:c r="G57" s="26" t="str">
        <x:v>Oversight and regulatory mechanisms fail to manage AI risks.</x:v>
      </x:c>
      <x:c r="H57" s="26" t="str">
        <x:v>Living meta-taxonomy</x:v>
      </x:c>
      <x:c r="I57" s="26" t="str">
        <x:v>Institutional condition</x:v>
      </x:c>
      <x:c r="J57" s="26" t="str">
        <x:v>C08; C11</x:v>
      </x:c>
      <x:c r="K57" s="26" t="str">
        <x:v>Organization; institution; global</x:v>
      </x:c>
      <x:c r="L57" s="26" t="str">
        <x:v>Entire lifecycle</x:v>
      </x:c>
      <x:c r="M57" s="26" t="str">
        <x:v>Multiple</x:v>
      </x:c>
      <x:c r="N57" s="26" t="str">
        <x:v>Accountability</x:v>
      </x:c>
      <x:c r="O57" s="26" t="str">
        <x:v>Regulatory and governance controls</x:v>
      </x:c>
      <x:c r="P57" s="26" t="str">
        <x:v>Strong</x:v>
      </x:c>
      <x:c r="Q57" s="26" t="str">
        <x:v>Can become circular if every unmanaged risk is labeled governance failure.</x:v>
      </x:c>
      <x:c r="R57" s="26" t="str">
        <x:v>Specify concrete institutional omission, authority and causal contribution.</x:v>
      </x:c>
      <x:c r="S57" s="26" t="str">
        <x:v>https://airisk.mit.edu/risks</x:v>
      </x:c>
      <x:c r="T57" s="26" t="str">
        <x:v>Official taxonomy web page; full bulk tables authentication-limited</x:v>
      </x:c>
      <x:c r="U57" s="26" t="str">
        <x:v>Verified source terminology; mapping is provisional</x:v>
      </x:c>
      <x:c r="V57" s="26" t="str">
        <x:v>Not separately asserted</x:v>
      </x:c>
      <x:c r="W57" s="26"/>
      <x:c r="X57" s="26" t="str">
        <x:v>The row preserves a source category, process, property, event, scope condition or evidence theme. Candidate C-class associations do not establish a direct causal mechanism.</x:v>
      </x:c>
      <x:c r="Y57" s="26" t="str">
        <x:v>Associated candidates only; no direct causal classification asserted</x:v>
      </x:c>
      <x:c r="Z57" s="26" t="str">
        <x:v>2026-10-10</x:v>
      </x:c>
    </x:row>
    <x:row r="58" ht="39.599998474121094" hidden="0" customHeight="1">
      <x:c r="A58" s="26" t="str">
        <x:v>CW057</x:v>
      </x:c>
      <x:c r="B58" s="26" t="str">
        <x:v>MIT AI Risk Repository — Domain Taxonomy</x:v>
      </x:c>
      <x:c r="C58" s="26" t="str">
        <x:v>Version 4 / 2025-12; paper 2026</x:v>
      </x:c>
      <x:c r="D58" s="26" t="str">
        <x:v>SRC05</x:v>
      </x:c>
      <x:c r="E58" s="26" t="str">
        <x:v>6.6</x:v>
      </x:c>
      <x:c r="F58" s="26" t="str">
        <x:v>Environmental harm</x:v>
      </x:c>
      <x:c r="G58" s="26" t="str">
        <x:v>AI development/operation imposes energy, water, material and carbon burdens.</x:v>
      </x:c>
      <x:c r="H58" s="26" t="str">
        <x:v>Living meta-taxonomy</x:v>
      </x:c>
      <x:c r="I58" s="26" t="str">
        <x:v>Harm/systemic</x:v>
      </x:c>
      <x:c r="J58" s="26" t="str">
        <x:v>C06; C09; C12</x:v>
      </x:c>
      <x:c r="K58" s="26" t="str">
        <x:v>Supply chain; infrastructure; society/global</x:v>
      </x:c>
      <x:c r="L58" s="26" t="str">
        <x:v>Training, deployment and retirement</x:v>
      </x:c>
      <x:c r="M58" s="26" t="str">
        <x:v>Environment and resources</x:v>
      </x:c>
      <x:c r="N58" s="26" t="str">
        <x:v>Sustainability</x:v>
      </x:c>
      <x:c r="O58" s="26" t="str">
        <x:v>Lifecycle assessment and efficiency</x:v>
      </x:c>
      <x:c r="P58" s="26" t="str">
        <x:v>Strong</x:v>
      </x:c>
      <x:c r="Q58" s="26" t="str">
        <x:v>Boundary and attribution choices materially alter results.</x:v>
      </x:c>
      <x:c r="R58" s="26" t="str">
        <x:v>What denominator and allocation basis are appropriate?</x:v>
      </x:c>
      <x:c r="S58" s="26" t="str">
        <x:v>https://airisk.mit.edu/risks</x:v>
      </x:c>
      <x:c r="T58" s="26" t="str">
        <x:v>Official taxonomy web page; full bulk tables authentication-limited</x:v>
      </x:c>
      <x:c r="U58" s="26" t="str">
        <x:v>Verified source terminology; mapping is provisional</x:v>
      </x:c>
      <x:c r="V58" s="26" t="str">
        <x:v>Not separately asserted</x:v>
      </x:c>
      <x:c r="W58" s="26"/>
      <x:c r="X58" s="26" t="str">
        <x:v>The row preserves a source category, process, property, event, scope condition or evidence theme. Candidate C-class associations do not establish a direct causal mechanism.</x:v>
      </x:c>
      <x:c r="Y58" s="26" t="str">
        <x:v>Associated candidates only; no direct causal classification asserted</x:v>
      </x:c>
      <x:c r="Z58" s="26" t="str">
        <x:v>2026-10-10</x:v>
      </x:c>
    </x:row>
    <x:row r="59" ht="39.599998474121094" hidden="0" customHeight="1">
      <x:c r="A59" s="26" t="str">
        <x:v>CW058</x:v>
      </x:c>
      <x:c r="B59" s="26" t="str">
        <x:v>MIT AI Risk Repository — Domain Taxonomy</x:v>
      </x:c>
      <x:c r="C59" s="26" t="str">
        <x:v>Version 4 / 2025-12; paper 2026</x:v>
      </x:c>
      <x:c r="D59" s="26" t="str">
        <x:v>SRC05</x:v>
      </x:c>
      <x:c r="E59" s="26" t="str">
        <x:v>7.1</x:v>
      </x:c>
      <x:c r="F59" s="26" t="str">
        <x:v>AI pursuing its own goals in conflict with human goals or values</x:v>
      </x:c>
      <x:c r="G59" s="26" t="str">
        <x:v>AI behavior conflicts with intended goals/values through design failures or dangerous capabilities.</x:v>
      </x:c>
      <x:c r="H59" s="26" t="str">
        <x:v>Living meta-taxonomy</x:v>
      </x:c>
      <x:c r="I59" s="26" t="str">
        <x:v>Composite source term</x:v>
      </x:c>
      <x:c r="J59" s="26" t="str">
        <x:v>C01; C03; C04; C06; C08</x:v>
      </x:c>
      <x:c r="K59" s="26" t="str">
        <x:v>Model; agentic system; society/global</x:v>
      </x:c>
      <x:c r="L59" s="26" t="str">
        <x:v>Training, deployment and runtime</x:v>
      </x:c>
      <x:c r="M59" s="26" t="str">
        <x:v>Safety and potentially catastrophic harms</x:v>
      </x:c>
      <x:c r="N59" s="26" t="str">
        <x:v>Controllability; alignment</x:v>
      </x:c>
      <x:c r="O59" s="26" t="str">
        <x:v>Alignment evaluation, constraints and monitoring</x:v>
      </x:c>
      <x:c r="P59" s="26" t="str">
        <x:v>Partial</x:v>
      </x:c>
      <x:c r="Q59" s="26" t="str">
        <x:v>Combines observed specification gaming with prospective power-seeking scenarios.</x:v>
      </x:c>
      <x:c r="R59" s="26" t="str">
        <x:v>Separate observed failures, experimental evidence and speculative claims.</x:v>
      </x:c>
      <x:c r="S59" s="26" t="str">
        <x:v>https://airisk.mit.edu/risks</x:v>
      </x:c>
      <x:c r="T59" s="26" t="str">
        <x:v>Official taxonomy web page; full bulk tables authentication-limited</x:v>
      </x:c>
      <x:c r="U59" s="26" t="str">
        <x:v>Verified source terminology; mapping is provisional</x:v>
      </x:c>
      <x:c r="V59" s="26" t="str">
        <x:v>Mechanism; scenario</x:v>
      </x:c>
      <x:c r="W59" s="26"/>
      <x:c r="X59" s="26" t="str">
        <x:v>The row preserves a source category, process, property, event, scope condition or evidence theme. Candidate C-class associations do not establish a direct causal mechanism.</x:v>
      </x:c>
      <x:c r="Y59" s="26" t="str">
        <x:v>Associated candidates only; no direct causal classification asserted</x:v>
      </x:c>
      <x:c r="Z59" s="26" t="str">
        <x:v>2026-10-10</x:v>
      </x:c>
    </x:row>
    <x:row r="60" ht="39.599998474121094" hidden="0" customHeight="1">
      <x:c r="A60" s="26" t="str">
        <x:v>CW059</x:v>
      </x:c>
      <x:c r="B60" s="26" t="str">
        <x:v>MIT AI Risk Repository — Domain Taxonomy</x:v>
      </x:c>
      <x:c r="C60" s="26" t="str">
        <x:v>Version 4 / 2025-12; paper 2026</x:v>
      </x:c>
      <x:c r="D60" s="26" t="str">
        <x:v>SRC05</x:v>
      </x:c>
      <x:c r="E60" s="26" t="str">
        <x:v>7.2</x:v>
      </x:c>
      <x:c r="F60" s="26" t="str">
        <x:v>AI possessing dangerous capabilities</x:v>
      </x:c>
      <x:c r="G60" s="26" t="str">
        <x:v>Models possess/access capabilities that can enable deception, weapons, cyber offense or self-proliferation.</x:v>
      </x:c>
      <x:c r="H60" s="26" t="str">
        <x:v>Living meta-taxonomy</x:v>
      </x:c>
      <x:c r="I60" s="26" t="str">
        <x:v>Composite source term</x:v>
      </x:c>
      <x:c r="J60" s="26" t="str">
        <x:v>C03; C07; C08; C09; C11</x:v>
      </x:c>
      <x:c r="K60" s="26" t="str">
        <x:v>Model; system; global</x:v>
      </x:c>
      <x:c r="L60" s="26" t="str">
        <x:v>Development, access and deployment</x:v>
      </x:c>
      <x:c r="M60" s="26" t="str">
        <x:v>Mass/catastrophic harm</x:v>
      </x:c>
      <x:c r="N60" s="26" t="str">
        <x:v>Safety; security</x:v>
      </x:c>
      <x:c r="O60" s="26" t="str">
        <x:v>Capability evaluation and access governance</x:v>
      </x:c>
      <x:c r="P60" s="26" t="str">
        <x:v>Partial</x:v>
      </x:c>
      <x:c r="Q60" s="26" t="str">
        <x:v>Capability is not harm and may not be exercised; thresholds are contested.</x:v>
      </x:c>
      <x:c r="R60" s="26" t="str">
        <x:v>What capability constitutes a material hazard under defined access/context?</x:v>
      </x:c>
      <x:c r="S60" s="26" t="str">
        <x:v>https://airisk.mit.edu/risks</x:v>
      </x:c>
      <x:c r="T60" s="26" t="str">
        <x:v>Official taxonomy web page; full bulk tables authentication-limited</x:v>
      </x:c>
      <x:c r="U60" s="26" t="str">
        <x:v>Verified source terminology; mapping is provisional</x:v>
      </x:c>
      <x:c r="V60" s="26" t="str">
        <x:v>Capability; hazard</x:v>
      </x:c>
      <x:c r="W60" s="26"/>
      <x:c r="X60" s="26" t="str">
        <x:v>The row preserves a source category, process, property, event, scope condition or evidence theme. Candidate C-class associations do not establish a direct causal mechanism.</x:v>
      </x:c>
      <x:c r="Y60" s="26" t="str">
        <x:v>Associated candidates only; no direct causal classification asserted</x:v>
      </x:c>
      <x:c r="Z60" s="26" t="str">
        <x:v>2026-10-10</x:v>
      </x:c>
    </x:row>
    <x:row r="61" ht="39.599998474121094" hidden="0" customHeight="1">
      <x:c r="A61" s="26" t="str">
        <x:v>CW060</x:v>
      </x:c>
      <x:c r="B61" s="26" t="str">
        <x:v>MIT AI Risk Repository — Domain Taxonomy</x:v>
      </x:c>
      <x:c r="C61" s="26" t="str">
        <x:v>Version 4 / 2025-12; paper 2026</x:v>
      </x:c>
      <x:c r="D61" s="26" t="str">
        <x:v>SRC05</x:v>
      </x:c>
      <x:c r="E61" s="26" t="str">
        <x:v>7.3</x:v>
      </x:c>
      <x:c r="F61" s="26" t="str">
        <x:v>Lack of capability or robustness</x:v>
      </x:c>
      <x:c r="G61" s="26" t="str">
        <x:v>AI fails to perform reliably or safely under varying conditions.</x:v>
      </x:c>
      <x:c r="H61" s="26" t="str">
        <x:v>Living meta-taxonomy</x:v>
      </x:c>
      <x:c r="I61" s="26" t="str">
        <x:v>Composite source term</x:v>
      </x:c>
      <x:c r="J61" s="26" t="str">
        <x:v>C02; C03; C04; C06; C10</x:v>
      </x:c>
      <x:c r="K61" s="26" t="str">
        <x:v>Model; system</x:v>
      </x:c>
      <x:c r="L61" s="26" t="str">
        <x:v>Evaluation and operation</x:v>
      </x:c>
      <x:c r="M61" s="26" t="str">
        <x:v>Safety and decision harms</x:v>
      </x:c>
      <x:c r="N61" s="26" t="str">
        <x:v>Validity; reliability; robustness</x:v>
      </x:c>
      <x:c r="O61" s="26" t="str">
        <x:v>TEVV, monitoring and fail-safe controls</x:v>
      </x:c>
      <x:c r="P61" s="26" t="str">
        <x:v>Strong</x:v>
      </x:c>
      <x:c r="Q61" s="26" t="str">
        <x:v>A property deficit does not identify root cause.</x:v>
      </x:c>
      <x:c r="R61" s="26" t="str">
        <x:v>Which distribution, perturbation or system interaction caused failure?</x:v>
      </x:c>
      <x:c r="S61" s="26" t="str">
        <x:v>https://airisk.mit.edu/risks</x:v>
      </x:c>
      <x:c r="T61" s="26" t="str">
        <x:v>Official taxonomy web page; full bulk tables authentication-limited</x:v>
      </x:c>
      <x:c r="U61" s="26" t="str">
        <x:v>Verified source terminology; mapping is provisional</x:v>
      </x:c>
      <x:c r="V61" s="26" t="str">
        <x:v>Failure; property deficit</x:v>
      </x:c>
      <x:c r="W61" s="26"/>
      <x:c r="X61" s="26" t="str">
        <x:v>The row preserves a source category, process, property, event, scope condition or evidence theme. Candidate C-class associations do not establish a direct causal mechanism.</x:v>
      </x:c>
      <x:c r="Y61" s="26" t="str">
        <x:v>Associated candidates only; no direct causal classification asserted</x:v>
      </x:c>
      <x:c r="Z61" s="26" t="str">
        <x:v>2026-10-10</x:v>
      </x:c>
    </x:row>
    <x:row r="62" ht="39.599998474121094" hidden="0" customHeight="1">
      <x:c r="A62" s="26" t="str">
        <x:v>CW061</x:v>
      </x:c>
      <x:c r="B62" s="26" t="str">
        <x:v>MIT AI Risk Repository — Domain Taxonomy</x:v>
      </x:c>
      <x:c r="C62" s="26" t="str">
        <x:v>Version 4 / 2025-12; paper 2026</x:v>
      </x:c>
      <x:c r="D62" s="26" t="str">
        <x:v>SRC05</x:v>
      </x:c>
      <x:c r="E62" s="26" t="str">
        <x:v>7.4</x:v>
      </x:c>
      <x:c r="F62" s="26" t="str">
        <x:v>Lack of transparency or interpretability</x:v>
      </x:c>
      <x:c r="G62" s="26" t="str">
        <x:v>System behavior cannot be understood/explained sufficiently for trust, compliance or correction.</x:v>
      </x:c>
      <x:c r="H62" s="26" t="str">
        <x:v>Living meta-taxonomy</x:v>
      </x:c>
      <x:c r="I62" s="26" t="str">
        <x:v>Assurance/property deficit</x:v>
      </x:c>
      <x:c r="J62" s="26" t="str">
        <x:v>C03; C04; C05; C08; C09; C11</x:v>
      </x:c>
      <x:c r="K62" s="26" t="str">
        <x:v>Model; system; organization; institution</x:v>
      </x:c>
      <x:c r="L62" s="26" t="str">
        <x:v>Design through audit/remedy</x:v>
      </x:c>
      <x:c r="M62" s="26" t="str">
        <x:v>Procedural, safety and accountability harms</x:v>
      </x:c>
      <x:c r="N62" s="26" t="str">
        <x:v>Transparency; explainability</x:v>
      </x:c>
      <x:c r="O62" s="26" t="str">
        <x:v>Documentation, explanation and logs</x:v>
      </x:c>
      <x:c r="P62" s="26" t="str">
        <x:v>Strong</x:v>
      </x:c>
      <x:c r="Q62" s="26" t="str">
        <x:v>Still merges multiple audiences and purposes.</x:v>
      </x:c>
      <x:c r="R62" s="26" t="str">
        <x:v>Specify required information, audience, fidelity and action.</x:v>
      </x:c>
      <x:c r="S62" s="26" t="str">
        <x:v>https://airisk.mit.edu/risks</x:v>
      </x:c>
      <x:c r="T62" s="26" t="str">
        <x:v>Official taxonomy web page; full bulk tables authentication-limited</x:v>
      </x:c>
      <x:c r="U62" s="26" t="str">
        <x:v>Verified source terminology; mapping is provisional</x:v>
      </x:c>
      <x:c r="V62" s="26" t="str">
        <x:v>Not separately asserted</x:v>
      </x:c>
      <x:c r="W62" s="26"/>
      <x:c r="X62" s="26" t="str">
        <x:v>The row preserves a source category, process, property, event, scope condition or evidence theme. Candidate C-class associations do not establish a direct causal mechanism.</x:v>
      </x:c>
      <x:c r="Y62" s="26" t="str">
        <x:v>Associated candidates only; no direct causal classification asserted</x:v>
      </x:c>
      <x:c r="Z62" s="26" t="str">
        <x:v>2026-10-10</x:v>
      </x:c>
    </x:row>
    <x:row r="63" ht="39.599998474121094" hidden="0" customHeight="1">
      <x:c r="A63" s="26" t="str">
        <x:v>CW062</x:v>
      </x:c>
      <x:c r="B63" s="26" t="str">
        <x:v>MIT AI Risk Repository — Domain Taxonomy</x:v>
      </x:c>
      <x:c r="C63" s="26" t="str">
        <x:v>Version 4 / 2025-12; paper 2026</x:v>
      </x:c>
      <x:c r="D63" s="26" t="str">
        <x:v>SRC05</x:v>
      </x:c>
      <x:c r="E63" s="26" t="str">
        <x:v>7.5</x:v>
      </x:c>
      <x:c r="F63" s="26" t="str">
        <x:v>AI welfare and rights</x:v>
      </x:c>
      <x:c r="G63" s="26" t="str">
        <x:v>Potential moral/legal harms to possibly sentient AI systems.</x:v>
      </x:c>
      <x:c r="H63" s="26" t="str">
        <x:v>Living meta-taxonomy</x:v>
      </x:c>
      <x:c r="I63" s="26" t="str">
        <x:v>Prospective protected-interest domain</x:v>
      </x:c>
      <x:c r="J63" s="26" t="str">
        <x:v>C01; C11; C12</x:v>
      </x:c>
      <x:c r="K63" s="26" t="str">
        <x:v>Model/system; society</x:v>
      </x:c>
      <x:c r="L63" s="26" t="str">
        <x:v>Development and use</x:v>
      </x:c>
      <x:c r="M63" s="26" t="str">
        <x:v>Potential AI welfare/rights</x:v>
      </x:c>
      <x:c r="N63" s="26" t="str">
        <x:v>Ethical accountability</x:v>
      </x:c>
      <x:c r="O63" s="26" t="str">
        <x:v>Research and governance</x:v>
      </x:c>
      <x:c r="P63" s="26" t="str">
        <x:v>Non-equivalent</x:v>
      </x:c>
      <x:c r="Q63" s="26" t="str">
        <x:v>Outside most present product-safety/legal protected-interest schemes and highly uncertain.</x:v>
      </x:c>
      <x:c r="R63" s="26" t="str">
        <x:v>What evidence of morally relevant properties would trigger duties?</x:v>
      </x:c>
      <x:c r="S63" s="26" t="str">
        <x:v>https://airisk.mit.edu/risks</x:v>
      </x:c>
      <x:c r="T63" s="26" t="str">
        <x:v>Official taxonomy web page; full bulk tables authentication-limited</x:v>
      </x:c>
      <x:c r="U63" s="26" t="str">
        <x:v>Verified source terminology; mapping is provisional</x:v>
      </x:c>
      <x:c r="V63" s="26" t="str">
        <x:v>Not separately asserted</x:v>
      </x:c>
      <x:c r="W63" s="26"/>
      <x:c r="X63" s="26" t="str">
        <x:v>The row preserves a source category, process, property, event, scope condition or evidence theme. Candidate C-class associations do not establish a direct causal mechanism.</x:v>
      </x:c>
      <x:c r="Y63" s="26" t="str">
        <x:v>Associated candidates only; no direct causal classification asserted</x:v>
      </x:c>
      <x:c r="Z63" s="26" t="str">
        <x:v>2026-10-10</x:v>
      </x:c>
    </x:row>
    <x:row r="64" ht="39.599998474121094" hidden="0" customHeight="1">
      <x:c r="A64" s="26" t="str">
        <x:v>CW063</x:v>
      </x:c>
      <x:c r="B64" s="26" t="str">
        <x:v>MIT AI Risk Repository — Domain Taxonomy</x:v>
      </x:c>
      <x:c r="C64" s="26" t="str">
        <x:v>Version 4 / 2025-12; paper 2026</x:v>
      </x:c>
      <x:c r="D64" s="26" t="str">
        <x:v>SRC05</x:v>
      </x:c>
      <x:c r="E64" s="26" t="str">
        <x:v>7.6</x:v>
      </x:c>
      <x:c r="F64" s="26" t="str">
        <x:v>Multi-agent risks</x:v>
      </x:c>
      <x:c r="G64" s="26" t="str">
        <x:v>Interactions, incentives and architecture create conflict, collusion, cascades and vulnerabilities.</x:v>
      </x:c>
      <x:c r="H64" s="26" t="str">
        <x:v>Living meta-taxonomy</x:v>
      </x:c>
      <x:c r="I64" s="26" t="str">
        <x:v>System interaction mechanism</x:v>
      </x:c>
      <x:c r="J64" s="26" t="str">
        <x:v>C03; C06; C07; C08; C10; C12</x:v>
      </x:c>
      <x:c r="K64" s="26" t="str">
        <x:v>Multi-agent system; organization; ecosystem</x:v>
      </x:c>
      <x:c r="L64" s="26" t="str">
        <x:v>Integration, operation and monitoring</x:v>
      </x:c>
      <x:c r="M64" s="26" t="str">
        <x:v>Security, safety and systemic harms</x:v>
      </x:c>
      <x:c r="N64" s="26" t="str">
        <x:v>Resilience; controllability</x:v>
      </x:c>
      <x:c r="O64" s="26" t="str">
        <x:v>Protocol security, coordination tests and runtime monitoring</x:v>
      </x:c>
      <x:c r="P64" s="26" t="str">
        <x:v>Strong</x:v>
      </x:c>
      <x:c r="Q64" s="26" t="str">
        <x:v>Broad class needs topology, incentives and communication mechanisms.</x:v>
      </x:c>
      <x:c r="R64" s="26" t="str">
        <x:v>How should emergent interaction risk be tested at scale?</x:v>
      </x:c>
      <x:c r="S64" s="26" t="str">
        <x:v>https://airisk.mit.edu/risks</x:v>
      </x:c>
      <x:c r="T64" s="26" t="str">
        <x:v>Official taxonomy web page; full bulk tables authentication-limited</x:v>
      </x:c>
      <x:c r="U64" s="26" t="str">
        <x:v>Verified source terminology; mapping is provisional</x:v>
      </x:c>
      <x:c r="V64" s="26" t="str">
        <x:v>Not separately asserted</x:v>
      </x:c>
      <x:c r="W64" s="26" t="str">
        <x:v>C06</x:v>
      </x:c>
      <x:c r="X64" s="26" t="str">
        <x:v>The description identifies system interactions and architecture producing cascades and vulnerabilities. Classification of the described mechanism only; no case-specific causal truth or independent validation is claimed.</x:v>
      </x:c>
      <x:c r="Y64" s="26" t="str">
        <x:v>Direct conceptual mechanism classification; associated candidates retained</x:v>
      </x:c>
      <x:c r="Z64" s="26" t="str">
        <x:v>2026-10-10</x:v>
      </x:c>
    </x:row>
    <x:row r="65" ht="39.599998474121094" hidden="0" customHeight="1">
      <x:c r="A65" s="26" t="str">
        <x:v>CW064</x:v>
      </x:c>
      <x:c r="B65" s="26" t="str">
        <x:v>MIT AI Risk Repository — Causal Taxonomy</x:v>
      </x:c>
      <x:c r="C65" s="26" t="str">
        <x:v>Version 4 / 2025-12</x:v>
      </x:c>
      <x:c r="D65" s="26" t="str">
        <x:v>SRC05</x:v>
      </x:c>
      <x:c r="E65" s="26" t="str">
        <x:v>ENTITY-AI</x:v>
      </x:c>
      <x:c r="F65" s="26" t="str">
        <x:v>Entity: AI</x:v>
      </x:c>
      <x:c r="G65" s="26" t="str">
        <x:v>Risk is attributed to a decision or action made by an AI system.</x:v>
      </x:c>
      <x:c r="H65" s="26" t="str">
        <x:v>Living causal facet taxonomy</x:v>
      </x:c>
      <x:c r="I65" s="26" t="str">
        <x:v>Causal attribution facet</x:v>
      </x:c>
      <x:c r="J65" s="26" t="str">
        <x:v>C03; C06</x:v>
      </x:c>
      <x:c r="K65" s="26" t="str">
        <x:v>Model/system/agent</x:v>
      </x:c>
      <x:c r="L65" s="26" t="str">
        <x:v>Pre- or post-deployment</x:v>
      </x:c>
      <x:c r="M65" s="26" t="str">
        <x:v>Multiple</x:v>
      </x:c>
      <x:c r="N65" s="26" t="str">
        <x:v>Agency attribution</x:v>
      </x:c>
      <x:c r="O65" s="26" t="str">
        <x:v>Causal coding</x:v>
      </x:c>
      <x:c r="P65" s="26" t="str">
        <x:v>Partial</x:v>
      </x:c>
      <x:c r="Q65" s="26" t="str">
        <x:v>AI attribution may hide human design, integration and institutional conditions.</x:v>
      </x:c>
      <x:c r="R65" s="26" t="str">
        <x:v>Allow multiple contributing entities rather than single assignment.</x:v>
      </x:c>
      <x:c r="S65" s="26" t="str">
        <x:v>https://airisk.mit.edu/risks</x:v>
      </x:c>
      <x:c r="T65" s="26" t="str">
        <x:v>Official public taxonomy page</x:v>
      </x:c>
      <x:c r="U65" s="26" t="str">
        <x:v>Verified source terminology; mapping is provisional</x:v>
      </x:c>
      <x:c r="V65" s="26" t="str">
        <x:v>Not separately asserted</x:v>
      </x:c>
      <x:c r="W65" s="26"/>
      <x:c r="X65" s="26" t="str">
        <x:v>The row preserves a source category, process, property, event, scope condition or evidence theme. Candidate C-class associations do not establish a direct causal mechanism.</x:v>
      </x:c>
      <x:c r="Y65" s="26" t="str">
        <x:v>Associated candidates only; no direct causal classification asserted</x:v>
      </x:c>
      <x:c r="Z65" s="26" t="str">
        <x:v>2026-10-10</x:v>
      </x:c>
    </x:row>
    <x:row r="66" ht="39.599998474121094" hidden="0" customHeight="1">
      <x:c r="A66" s="26" t="str">
        <x:v>CW065</x:v>
      </x:c>
      <x:c r="B66" s="26" t="str">
        <x:v>MIT AI Risk Repository — Causal Taxonomy</x:v>
      </x:c>
      <x:c r="C66" s="26" t="str">
        <x:v>Version 4 / 2025-12</x:v>
      </x:c>
      <x:c r="D66" s="26" t="str">
        <x:v>SRC05</x:v>
      </x:c>
      <x:c r="E66" s="26" t="str">
        <x:v>ENTITY-HUMAN</x:v>
      </x:c>
      <x:c r="F66" s="26" t="str">
        <x:v>Entity: Human</x:v>
      </x:c>
      <x:c r="G66" s="26" t="str">
        <x:v>Risk is attributed to a human decision or action.</x:v>
      </x:c>
      <x:c r="H66" s="26" t="str">
        <x:v>Living causal facet taxonomy</x:v>
      </x:c>
      <x:c r="I66" s="26" t="str">
        <x:v>Causal attribution facet</x:v>
      </x:c>
      <x:c r="J66" s="26" t="str">
        <x:v>C01; C05; C07; C08; C11; C12</x:v>
      </x:c>
      <x:c r="K66" s="26" t="str">
        <x:v>Human-AI team through society</x:v>
      </x:c>
      <x:c r="L66" s="26" t="str">
        <x:v>Pre- or post-deployment</x:v>
      </x:c>
      <x:c r="M66" s="26" t="str">
        <x:v>Multiple</x:v>
      </x:c>
      <x:c r="N66" s="26" t="str">
        <x:v>Accountability</x:v>
      </x:c>
      <x:c r="O66" s="26" t="str">
        <x:v>Causal coding</x:v>
      </x:c>
      <x:c r="P66" s="26" t="str">
        <x:v>Partial</x:v>
      </x:c>
      <x:c r="Q66" s="26" t="str">
        <x:v>Too coarse for developer, deployer, user, attacker, regulator or affected person.</x:v>
      </x:c>
      <x:c r="R66" s="26" t="str">
        <x:v>Which human role and authority are involved?</x:v>
      </x:c>
      <x:c r="S66" s="26" t="str">
        <x:v>https://airisk.mit.edu/risks</x:v>
      </x:c>
      <x:c r="T66" s="26" t="str">
        <x:v>Official public taxonomy page</x:v>
      </x:c>
      <x:c r="U66" s="26" t="str">
        <x:v>Verified source terminology; mapping is provisional</x:v>
      </x:c>
      <x:c r="V66" s="26" t="str">
        <x:v>Not separately asserted</x:v>
      </x:c>
      <x:c r="W66" s="26"/>
      <x:c r="X66" s="26" t="str">
        <x:v>The row preserves a source category, process, property, event, scope condition or evidence theme. Candidate C-class associations do not establish a direct causal mechanism.</x:v>
      </x:c>
      <x:c r="Y66" s="26" t="str">
        <x:v>Associated candidates only; no direct causal classification asserted</x:v>
      </x:c>
      <x:c r="Z66" s="26" t="str">
        <x:v>2026-10-10</x:v>
      </x:c>
    </x:row>
    <x:row r="67" ht="39.599998474121094" hidden="0" customHeight="1">
      <x:c r="A67" s="26" t="str">
        <x:v>CW066</x:v>
      </x:c>
      <x:c r="B67" s="26" t="str">
        <x:v>MIT AI Risk Repository — Causal Taxonomy</x:v>
      </x:c>
      <x:c r="C67" s="26" t="str">
        <x:v>Version 4 / 2025-12</x:v>
      </x:c>
      <x:c r="D67" s="26" t="str">
        <x:v>SRC05</x:v>
      </x:c>
      <x:c r="E67" s="26" t="str">
        <x:v>ENTITY-OTHER</x:v>
      </x:c>
      <x:c r="F67" s="26" t="str">
        <x:v>Entity: Other/Ambiguous</x:v>
      </x:c>
      <x:c r="G67" s="26" t="str">
        <x:v>Risk is attributed to another or ambiguous source.</x:v>
      </x:c>
      <x:c r="H67" s="26" t="str">
        <x:v>Living causal facet taxonomy</x:v>
      </x:c>
      <x:c r="I67" s="26" t="str">
        <x:v>Causal attribution facet</x:v>
      </x:c>
      <x:c r="J67" s="26" t="str">
        <x:v>C09; C10; C11; C12</x:v>
      </x:c>
      <x:c r="K67" s="26" t="str">
        <x:v>Environment/supply chain/institution</x:v>
      </x:c>
      <x:c r="L67" s="26" t="str">
        <x:v>Pre- or post-deployment</x:v>
      </x:c>
      <x:c r="M67" s="26" t="str">
        <x:v>Multiple</x:v>
      </x:c>
      <x:c r="N67" s="26" t="str">
        <x:v>Uncertainty</x:v>
      </x:c>
      <x:c r="O67" s="26" t="str">
        <x:v>Causal coding</x:v>
      </x:c>
      <x:c r="P67" s="26" t="str">
        <x:v>Indirect</x:v>
      </x:c>
      <x:c r="Q67" s="26" t="str">
        <x:v>Residual category can absorb unresolved causal structure.</x:v>
      </x:c>
      <x:c r="R67" s="26" t="str">
        <x:v>Replace with explicit exogenous/environmental or combined-actor coding where possible.</x:v>
      </x:c>
      <x:c r="S67" s="26" t="str">
        <x:v>https://airisk.mit.edu/risks</x:v>
      </x:c>
      <x:c r="T67" s="26" t="str">
        <x:v>Official public taxonomy page</x:v>
      </x:c>
      <x:c r="U67" s="26" t="str">
        <x:v>Verified source terminology; mapping is provisional</x:v>
      </x:c>
      <x:c r="V67" s="26" t="str">
        <x:v>Not separately asserted</x:v>
      </x:c>
      <x:c r="W67" s="26"/>
      <x:c r="X67" s="26" t="str">
        <x:v>The row preserves a source category, process, property, event, scope condition or evidence theme. Candidate C-class associations do not establish a direct causal mechanism.</x:v>
      </x:c>
      <x:c r="Y67" s="26" t="str">
        <x:v>Associated candidates only; no direct causal classification asserted</x:v>
      </x:c>
      <x:c r="Z67" s="26" t="str">
        <x:v>2026-10-10</x:v>
      </x:c>
    </x:row>
    <x:row r="68" ht="39.599998474121094" hidden="0" customHeight="1">
      <x:c r="A68" s="26" t="str">
        <x:v>CW067</x:v>
      </x:c>
      <x:c r="B68" s="26" t="str">
        <x:v>MIT AI Risk Repository — Causal Taxonomy</x:v>
      </x:c>
      <x:c r="C68" s="26" t="str">
        <x:v>Version 4 / 2025-12</x:v>
      </x:c>
      <x:c r="D68" s="26" t="str">
        <x:v>SRC05</x:v>
      </x:c>
      <x:c r="E68" s="26" t="str">
        <x:v>INTENT-I</x:v>
      </x:c>
      <x:c r="F68" s="26" t="str">
        <x:v>Intentional</x:v>
      </x:c>
      <x:c r="G68" s="26" t="str">
        <x:v>Expected harmful or risky outcome from pursuing a goal.</x:v>
      </x:c>
      <x:c r="H68" s="26" t="str">
        <x:v>Living causal facet taxonomy</x:v>
      </x:c>
      <x:c r="I68" s="26" t="str">
        <x:v>Intentionality facet</x:v>
      </x:c>
      <x:c r="J68" s="26" t="str">
        <x:v>C07; C08; C11; C12</x:v>
      </x:c>
      <x:c r="K68" s="26" t="str">
        <x:v>Actor/system through society</x:v>
      </x:c>
      <x:c r="L68" s="26" t="str">
        <x:v>Any lifecycle stage</x:v>
      </x:c>
      <x:c r="M68" s="26" t="str">
        <x:v>Multiple</x:v>
      </x:c>
      <x:c r="N68" s="26" t="str">
        <x:v>Security/accountability</x:v>
      </x:c>
      <x:c r="O68" s="26" t="str">
        <x:v>Threat modelling</x:v>
      </x:c>
      <x:c r="P68" s="26" t="str">
        <x:v>Strong</x:v>
      </x:c>
      <x:c r="Q68" s="26" t="str">
        <x:v>Intentionality of actor and foreseeability of harm are distinct.</x:v>
      </x:c>
      <x:c r="R68" s="26" t="str">
        <x:v>Whose intent and which objective?</x:v>
      </x:c>
      <x:c r="S68" s="26" t="str">
        <x:v>https://airisk.mit.edu/risks</x:v>
      </x:c>
      <x:c r="T68" s="26" t="str">
        <x:v>Official public taxonomy page</x:v>
      </x:c>
      <x:c r="U68" s="26" t="str">
        <x:v>Verified source terminology; mapping is provisional</x:v>
      </x:c>
      <x:c r="V68" s="26" t="str">
        <x:v>Not separately asserted</x:v>
      </x:c>
      <x:c r="W68" s="26"/>
      <x:c r="X68" s="26" t="str">
        <x:v>The row preserves a source category, process, property, event, scope condition or evidence theme. Candidate C-class associations do not establish a direct causal mechanism.</x:v>
      </x:c>
      <x:c r="Y68" s="26" t="str">
        <x:v>Associated candidates only; no direct causal classification asserted</x:v>
      </x:c>
      <x:c r="Z68" s="26" t="str">
        <x:v>2026-10-10</x:v>
      </x:c>
    </x:row>
    <x:row r="69" ht="39.599998474121094" hidden="0" customHeight="1">
      <x:c r="A69" s="26" t="str">
        <x:v>CW068</x:v>
      </x:c>
      <x:c r="B69" s="26" t="str">
        <x:v>MIT AI Risk Repository — Causal Taxonomy</x:v>
      </x:c>
      <x:c r="C69" s="26" t="str">
        <x:v>Version 4 / 2025-12</x:v>
      </x:c>
      <x:c r="D69" s="26" t="str">
        <x:v>SRC05</x:v>
      </x:c>
      <x:c r="E69" s="26" t="str">
        <x:v>INTENT-U</x:v>
      </x:c>
      <x:c r="F69" s="26" t="str">
        <x:v>Unintentional</x:v>
      </x:c>
      <x:c r="G69" s="26" t="str">
        <x:v>Unexpected harmful outcome while pursuing a goal.</x:v>
      </x:c>
      <x:c r="H69" s="26" t="str">
        <x:v>Living causal facet taxonomy</x:v>
      </x:c>
      <x:c r="I69" s="26" t="str">
        <x:v>Intentionality facet</x:v>
      </x:c>
      <x:c r="J69" s="26" t="str">
        <x:v>C01; C02; C03; C04; C05; C06; C08; C10</x:v>
      </x:c>
      <x:c r="K69" s="26" t="str">
        <x:v>All levels</x:v>
      </x:c>
      <x:c r="L69" s="26" t="str">
        <x:v>Any lifecycle stage</x:v>
      </x:c>
      <x:c r="M69" s="26" t="str">
        <x:v>Multiple</x:v>
      </x:c>
      <x:c r="N69" s="26" t="str">
        <x:v>Safety/reliability</x:v>
      </x:c>
      <x:c r="O69" s="26" t="str">
        <x:v>Hazard analysis</x:v>
      </x:c>
      <x:c r="P69" s="26" t="str">
        <x:v>Strong</x:v>
      </x:c>
      <x:c r="Q69" s="26" t="str">
        <x:v>Negligence, foreseeable misuse and emergent interaction are not captured separately.</x:v>
      </x:c>
      <x:c r="R69" s="26" t="str">
        <x:v>Was the outcome foreseeable, negligent, structural or emergent?</x:v>
      </x:c>
      <x:c r="S69" s="26" t="str">
        <x:v>https://airisk.mit.edu/risks</x:v>
      </x:c>
      <x:c r="T69" s="26" t="str">
        <x:v>Official public taxonomy page</x:v>
      </x:c>
      <x:c r="U69" s="26" t="str">
        <x:v>Verified source terminology; mapping is provisional</x:v>
      </x:c>
      <x:c r="V69" s="26" t="str">
        <x:v>Not separately asserted</x:v>
      </x:c>
      <x:c r="W69" s="26"/>
      <x:c r="X69" s="26" t="str">
        <x:v>The row preserves a source category, process, property, event, scope condition or evidence theme. Candidate C-class associations do not establish a direct causal mechanism.</x:v>
      </x:c>
      <x:c r="Y69" s="26" t="str">
        <x:v>Associated candidates only; no direct causal classification asserted</x:v>
      </x:c>
      <x:c r="Z69" s="26" t="str">
        <x:v>2026-10-10</x:v>
      </x:c>
    </x:row>
    <x:row r="70" ht="39.599998474121094" hidden="0" customHeight="1">
      <x:c r="A70" s="26" t="str">
        <x:v>CW069</x:v>
      </x:c>
      <x:c r="B70" s="26" t="str">
        <x:v>MIT AI Risk Repository — Causal Taxonomy</x:v>
      </x:c>
      <x:c r="C70" s="26" t="str">
        <x:v>Version 4 / 2025-12</x:v>
      </x:c>
      <x:c r="D70" s="26" t="str">
        <x:v>SRC05</x:v>
      </x:c>
      <x:c r="E70" s="26" t="str">
        <x:v>INTENT-O</x:v>
      </x:c>
      <x:c r="F70" s="26" t="str">
        <x:v>Intent: Other/Unspecified</x:v>
      </x:c>
      <x:c r="G70" s="26" t="str">
        <x:v>Intent is not clearly specified.</x:v>
      </x:c>
      <x:c r="H70" s="26" t="str">
        <x:v>Living causal facet taxonomy</x:v>
      </x:c>
      <x:c r="I70" s="26" t="str">
        <x:v>Intentionality facet</x:v>
      </x:c>
      <x:c r="J70" s="26" t="str">
        <x:v>Multiple</x:v>
      </x:c>
      <x:c r="K70" s="26" t="str">
        <x:v>All levels</x:v>
      </x:c>
      <x:c r="L70" s="26" t="str">
        <x:v>Any</x:v>
      </x:c>
      <x:c r="M70" s="26" t="str">
        <x:v>Multiple</x:v>
      </x:c>
      <x:c r="N70" s="26" t="str">
        <x:v>Uncertainty</x:v>
      </x:c>
      <x:c r="O70" s="26" t="str">
        <x:v>Causal coding</x:v>
      </x:c>
      <x:c r="P70" s="26" t="str">
        <x:v>Indirect</x:v>
      </x:c>
      <x:c r="Q70" s="26" t="str">
        <x:v>Unspecified intent limits threat/hazard distinction.</x:v>
      </x:c>
      <x:c r="R70" s="26" t="str">
        <x:v>Preserve uncertainty rather than infer intent.</x:v>
      </x:c>
      <x:c r="S70" s="26" t="str">
        <x:v>https://airisk.mit.edu/risks</x:v>
      </x:c>
      <x:c r="T70" s="26" t="str">
        <x:v>Official public taxonomy page</x:v>
      </x:c>
      <x:c r="U70" s="26" t="str">
        <x:v>Verified source terminology; mapping is provisional</x:v>
      </x:c>
      <x:c r="V70" s="26" t="str">
        <x:v>Not separately asserted</x:v>
      </x:c>
      <x:c r="W70" s="26"/>
      <x:c r="X70" s="26" t="str">
        <x:v>The row preserves a source category, process, property, event, scope condition or evidence theme. Candidate C-class associations do not establish a direct causal mechanism.</x:v>
      </x:c>
      <x:c r="Y70" s="26" t="str">
        <x:v>No specific C-class association asserted</x:v>
      </x:c>
      <x:c r="Z70" s="26" t="str">
        <x:v>2026-10-10</x:v>
      </x:c>
    </x:row>
    <x:row r="71" ht="39.599998474121094" hidden="0" customHeight="1">
      <x:c r="A71" s="26" t="str">
        <x:v>CW070</x:v>
      </x:c>
      <x:c r="B71" s="26" t="str">
        <x:v>MIT AI Risk Repository — Causal Taxonomy</x:v>
      </x:c>
      <x:c r="C71" s="26" t="str">
        <x:v>Version 4 / 2025-12</x:v>
      </x:c>
      <x:c r="D71" s="26" t="str">
        <x:v>SRC05</x:v>
      </x:c>
      <x:c r="E71" s="26" t="str">
        <x:v>TIME-PRE</x:v>
      </x:c>
      <x:c r="F71" s="26" t="str">
        <x:v>Pre-deployment</x:v>
      </x:c>
      <x:c r="G71" s="26" t="str">
        <x:v>Risk occurs before deployment.</x:v>
      </x:c>
      <x:c r="H71" s="26" t="str">
        <x:v>Living causal facet taxonomy</x:v>
      </x:c>
      <x:c r="I71" s="26" t="str">
        <x:v>Temporal facet</x:v>
      </x:c>
      <x:c r="J71" s="26" t="str">
        <x:v>C01; C02; C03; C04; C06; C08; C09</x:v>
      </x:c>
      <x:c r="K71" s="26" t="str">
        <x:v>Model/component/organization</x:v>
      </x:c>
      <x:c r="L71" s="26" t="str">
        <x:v>Purpose through validation</x:v>
      </x:c>
      <x:c r="M71" s="26" t="str">
        <x:v>Multiple</x:v>
      </x:c>
      <x:c r="N71" s="26" t="str">
        <x:v>Lifecycle assurance</x:v>
      </x:c>
      <x:c r="O71" s="26" t="str">
        <x:v>Pre-deployment controls</x:v>
      </x:c>
      <x:c r="P71" s="26" t="str">
        <x:v>Strong</x:v>
      </x:c>
      <x:c r="Q71" s="26" t="str">
        <x:v>A binary pre/post split is too coarse for modern lifecycle and updates.</x:v>
      </x:c>
      <x:c r="R71" s="26" t="str">
        <x:v>Which precise phase and version?</x:v>
      </x:c>
      <x:c r="S71" s="26" t="str">
        <x:v>https://airisk.mit.edu/risks</x:v>
      </x:c>
      <x:c r="T71" s="26" t="str">
        <x:v>Official public taxonomy page</x:v>
      </x:c>
      <x:c r="U71" s="26" t="str">
        <x:v>Verified source terminology; mapping is provisional</x:v>
      </x:c>
      <x:c r="V71" s="26" t="str">
        <x:v>Not separately asserted</x:v>
      </x:c>
      <x:c r="W71" s="26"/>
      <x:c r="X71" s="26" t="str">
        <x:v>The row preserves a source category, process, property, event, scope condition or evidence theme. Candidate C-class associations do not establish a direct causal mechanism.</x:v>
      </x:c>
      <x:c r="Y71" s="26" t="str">
        <x:v>Associated candidates only; no direct causal classification asserted</x:v>
      </x:c>
      <x:c r="Z71" s="26" t="str">
        <x:v>2026-10-10</x:v>
      </x:c>
    </x:row>
    <x:row r="72" ht="39.599998474121094" hidden="0" customHeight="1">
      <x:c r="A72" s="26" t="str">
        <x:v>CW071</x:v>
      </x:c>
      <x:c r="B72" s="26" t="str">
        <x:v>MIT AI Risk Repository — Causal Taxonomy</x:v>
      </x:c>
      <x:c r="C72" s="26" t="str">
        <x:v>Version 4 / 2025-12</x:v>
      </x:c>
      <x:c r="D72" s="26" t="str">
        <x:v>SRC05</x:v>
      </x:c>
      <x:c r="E72" s="26" t="str">
        <x:v>TIME-POST</x:v>
      </x:c>
      <x:c r="F72" s="26" t="str">
        <x:v>Post-deployment</x:v>
      </x:c>
      <x:c r="G72" s="26" t="str">
        <x:v>Risk occurs after training and deployment.</x:v>
      </x:c>
      <x:c r="H72" s="26" t="str">
        <x:v>Living causal facet taxonomy</x:v>
      </x:c>
      <x:c r="I72" s="26" t="str">
        <x:v>Temporal facet</x:v>
      </x:c>
      <x:c r="J72" s="26" t="str">
        <x:v>C03; C05; C06; C07; C08; C09; C10; C11; C12</x:v>
      </x:c>
      <x:c r="K72" s="26" t="str">
        <x:v>System through society</x:v>
      </x:c>
      <x:c r="L72" s="26" t="str">
        <x:v>Deployment through retirement</x:v>
      </x:c>
      <x:c r="M72" s="26" t="str">
        <x:v>Multiple</x:v>
      </x:c>
      <x:c r="N72" s="26" t="str">
        <x:v>Monitoring/resilience</x:v>
      </x:c>
      <x:c r="O72" s="26" t="str">
        <x:v>Post-market controls</x:v>
      </x:c>
      <x:c r="P72" s="26" t="str">
        <x:v>Strong</x:v>
      </x:c>
      <x:c r="Q72" s="26" t="str">
        <x:v>Continuous learning, updates and multigeneration feedback cross the boundary.</x:v>
      </x:c>
      <x:c r="R72" s="26" t="str">
        <x:v>Was the source introduced pre-deployment but activated later?</x:v>
      </x:c>
      <x:c r="S72" s="26" t="str">
        <x:v>https://airisk.mit.edu/risks</x:v>
      </x:c>
      <x:c r="T72" s="26" t="str">
        <x:v>Official public taxonomy page</x:v>
      </x:c>
      <x:c r="U72" s="26" t="str">
        <x:v>Verified source terminology; mapping is provisional</x:v>
      </x:c>
      <x:c r="V72" s="26" t="str">
        <x:v>Not separately asserted</x:v>
      </x:c>
      <x:c r="W72" s="26"/>
      <x:c r="X72" s="26" t="str">
        <x:v>The row preserves a source category, process, property, event, scope condition or evidence theme. Candidate C-class associations do not establish a direct causal mechanism.</x:v>
      </x:c>
      <x:c r="Y72" s="26" t="str">
        <x:v>Associated candidates only; no direct causal classification asserted</x:v>
      </x:c>
      <x:c r="Z72" s="26" t="str">
        <x:v>2026-10-10</x:v>
      </x:c>
    </x:row>
    <x:row r="73" ht="39.599998474121094" hidden="0" customHeight="1">
      <x:c r="A73" s="26" t="str">
        <x:v>CW072</x:v>
      </x:c>
      <x:c r="B73" s="26" t="str">
        <x:v>MIT AI Risk Repository — Causal Taxonomy</x:v>
      </x:c>
      <x:c r="C73" s="26" t="str">
        <x:v>Version 4 / 2025-12</x:v>
      </x:c>
      <x:c r="D73" s="26" t="str">
        <x:v>SRC05</x:v>
      </x:c>
      <x:c r="E73" s="26" t="str">
        <x:v>TIME-O</x:v>
      </x:c>
      <x:c r="F73" s="26" t="str">
        <x:v>Timing: Other/Unspecified</x:v>
      </x:c>
      <x:c r="G73" s="26" t="str">
        <x:v>Timing is not clearly specified.</x:v>
      </x:c>
      <x:c r="H73" s="26" t="str">
        <x:v>Living causal facet taxonomy</x:v>
      </x:c>
      <x:c r="I73" s="26" t="str">
        <x:v>Temporal facet</x:v>
      </x:c>
      <x:c r="J73" s="26" t="str">
        <x:v>Multiple</x:v>
      </x:c>
      <x:c r="K73" s="26" t="str">
        <x:v>All levels</x:v>
      </x:c>
      <x:c r="L73" s="26" t="str">
        <x:v>Unspecified</x:v>
      </x:c>
      <x:c r="M73" s="26" t="str">
        <x:v>Multiple</x:v>
      </x:c>
      <x:c r="N73" s="26" t="str">
        <x:v>Uncertainty</x:v>
      </x:c>
      <x:c r="O73" s="26" t="str">
        <x:v>Causal coding</x:v>
      </x:c>
      <x:c r="P73" s="26" t="str">
        <x:v>Indirect</x:v>
      </x:c>
      <x:c r="Q73" s="26" t="str">
        <x:v>Loses lifecycle actionability.</x:v>
      </x:c>
      <x:c r="R73" s="26" t="str">
        <x:v>Require best-supported phase plus uncertainty tag.</x:v>
      </x:c>
      <x:c r="S73" s="26" t="str">
        <x:v>https://airisk.mit.edu/risks</x:v>
      </x:c>
      <x:c r="T73" s="26" t="str">
        <x:v>Official public taxonomy page</x:v>
      </x:c>
      <x:c r="U73" s="26" t="str">
        <x:v>Verified source terminology; mapping is provisional</x:v>
      </x:c>
      <x:c r="V73" s="26" t="str">
        <x:v>Not separately asserted</x:v>
      </x:c>
      <x:c r="W73" s="26"/>
      <x:c r="X73" s="26" t="str">
        <x:v>The row preserves a source category, process, property, event, scope condition or evidence theme. Candidate C-class associations do not establish a direct causal mechanism.</x:v>
      </x:c>
      <x:c r="Y73" s="26" t="str">
        <x:v>No specific C-class association asserted</x:v>
      </x:c>
      <x:c r="Z73" s="26" t="str">
        <x:v>2026-10-10</x:v>
      </x:c>
    </x:row>
    <x:row r="74" ht="39.599998474121094" hidden="0" customHeight="1">
      <x:c r="A74" s="26" t="str">
        <x:v>CW073</x:v>
      </x:c>
      <x:c r="B74" s="26" t="str">
        <x:v>NIST Adversarial Machine Learning Taxonomy</x:v>
      </x:c>
      <x:c r="C74" s="26" t="str">
        <x:v>NIST AI 100-2e2025</x:v>
      </x:c>
      <x:c r="D74" s="26" t="str">
        <x:v>SRC04</x:v>
      </x:c>
      <x:c r="E74" s="26" t="str">
        <x:v>AML-D1</x:v>
      </x:c>
      <x:c r="F74" s="26" t="str">
        <x:v>ML method</x:v>
      </x:c>
      <x:c r="G74" s="26" t="str">
        <x:v>Taxonomy distinguishes the type of ML method/system under attack.</x:v>
      </x:c>
      <x:c r="H74" s="26" t="str">
        <x:v>Security taxonomy</x:v>
      </x:c>
      <x:c r="I74" s="26" t="str">
        <x:v>Classification facet</x:v>
      </x:c>
      <x:c r="J74" s="26" t="str">
        <x:v>C03</x:v>
      </x:c>
      <x:c r="K74" s="26" t="str">
        <x:v>Model/component</x:v>
      </x:c>
      <x:c r="L74" s="26" t="str">
        <x:v>Design through operation</x:v>
      </x:c>
      <x:c r="M74" s="26" t="str">
        <x:v>Security/privacy/safety</x:v>
      </x:c>
      <x:c r="N74" s="26" t="str">
        <x:v>Security</x:v>
      </x:c>
      <x:c r="O74" s="26" t="str">
        <x:v>Threat-model documentation</x:v>
      </x:c>
      <x:c r="P74" s="26" t="str">
        <x:v>Strong</x:v>
      </x:c>
      <x:c r="Q74" s="26" t="str">
        <x:v>Method type is contextual, not causal.</x:v>
      </x:c>
      <x:c r="R74" s="26" t="str">
        <x:v>Which model properties materially change susceptibility?</x:v>
      </x:c>
      <x:c r="S74" s="26" t="str">
        <x:v>https://doi.org/10.6028/NIST.AI.100-2e2025</x:v>
      </x:c>
      <x:c r="T74" s="26" t="str">
        <x:v>Official publication/full report</x:v>
      </x:c>
      <x:c r="U74" s="26" t="str">
        <x:v>Verified source terminology; mapping is provisional</x:v>
      </x:c>
      <x:c r="V74" s="26" t="str">
        <x:v>Not separately asserted</x:v>
      </x:c>
      <x:c r="W74" s="26"/>
      <x:c r="X74" s="26" t="str">
        <x:v>The row preserves a source category, process, property, event, scope condition or evidence theme. Candidate C-class associations do not establish a direct causal mechanism.</x:v>
      </x:c>
      <x:c r="Y74" s="26" t="str">
        <x:v>Associated candidates only; no direct causal classification asserted</x:v>
      </x:c>
      <x:c r="Z74" s="26" t="str">
        <x:v>2026-10-10</x:v>
      </x:c>
    </x:row>
    <x:row r="75" ht="39.599998474121094" hidden="0" customHeight="1">
      <x:c r="A75" s="26" t="str">
        <x:v>CW074</x:v>
      </x:c>
      <x:c r="B75" s="26" t="str">
        <x:v>NIST Adversarial Machine Learning Taxonomy</x:v>
      </x:c>
      <x:c r="C75" s="26" t="str">
        <x:v>NIST AI 100-2e2025</x:v>
      </x:c>
      <x:c r="D75" s="26" t="str">
        <x:v>SRC04</x:v>
      </x:c>
      <x:c r="E75" s="26" t="str">
        <x:v>AML-D2</x:v>
      </x:c>
      <x:c r="F75" s="26" t="str">
        <x:v>Lifecycle stage of attack</x:v>
      </x:c>
      <x:c r="G75" s="26" t="str">
        <x:v>Attack timing is classified across AI lifecycle stages.</x:v>
      </x:c>
      <x:c r="H75" s="26" t="str">
        <x:v>Security taxonomy</x:v>
      </x:c>
      <x:c r="I75" s="26" t="str">
        <x:v>Temporal/threat facet</x:v>
      </x:c>
      <x:c r="J75" s="26" t="str">
        <x:v>C02; C03; C06; C07; C09</x:v>
      </x:c>
      <x:c r="K75" s="26" t="str">
        <x:v>Data/model/system/supply chain</x:v>
      </x:c>
      <x:c r="L75" s="26" t="str">
        <x:v>Data, training, deployment, inference</x:v>
      </x:c>
      <x:c r="M75" s="26" t="str">
        <x:v>Security/privacy/safety</x:v>
      </x:c>
      <x:c r="N75" s="26" t="str">
        <x:v>Security</x:v>
      </x:c>
      <x:c r="O75" s="26" t="str">
        <x:v>Lifecycle threat modelling</x:v>
      </x:c>
      <x:c r="P75" s="26" t="str">
        <x:v>Strong</x:v>
      </x:c>
      <x:c r="Q75" s="26" t="str">
        <x:v>Stage alone does not identify actor, access or harm.</x:v>
      </x:c>
      <x:c r="R75" s="26" t="str">
        <x:v>Can attacks span multiple stages or persist across updates?</x:v>
      </x:c>
      <x:c r="S75" s="26" t="str">
        <x:v>https://doi.org/10.6028/NIST.AI.100-2e2025</x:v>
      </x:c>
      <x:c r="T75" s="26" t="str">
        <x:v>Official publication/full report</x:v>
      </x:c>
      <x:c r="U75" s="26" t="str">
        <x:v>Verified source terminology; mapping is provisional</x:v>
      </x:c>
      <x:c r="V75" s="26" t="str">
        <x:v>Not separately asserted</x:v>
      </x:c>
      <x:c r="W75" s="26"/>
      <x:c r="X75" s="26" t="str">
        <x:v>The row preserves a source category, process, property, event, scope condition or evidence theme. Candidate C-class associations do not establish a direct causal mechanism.</x:v>
      </x:c>
      <x:c r="Y75" s="26" t="str">
        <x:v>Associated candidates only; no direct causal classification asserted</x:v>
      </x:c>
      <x:c r="Z75" s="26" t="str">
        <x:v>2026-10-10</x:v>
      </x:c>
    </x:row>
    <x:row r="76" ht="39.599998474121094" hidden="0" customHeight="1">
      <x:c r="A76" s="26" t="str">
        <x:v>CW075</x:v>
      </x:c>
      <x:c r="B76" s="26" t="str">
        <x:v>NIST Adversarial Machine Learning Taxonomy</x:v>
      </x:c>
      <x:c r="C76" s="26" t="str">
        <x:v>NIST AI 100-2e2025</x:v>
      </x:c>
      <x:c r="D76" s="26" t="str">
        <x:v>SRC04</x:v>
      </x:c>
      <x:c r="E76" s="26" t="str">
        <x:v>AML-D3</x:v>
      </x:c>
      <x:c r="F76" s="26" t="str">
        <x:v>Attacker goals and objectives</x:v>
      </x:c>
      <x:c r="G76" s="26" t="str">
        <x:v>Taxonomy records what the attacker seeks to achieve.</x:v>
      </x:c>
      <x:c r="H76" s="26" t="str">
        <x:v>Security taxonomy</x:v>
      </x:c>
      <x:c r="I76" s="26" t="str">
        <x:v>Threat facet</x:v>
      </x:c>
      <x:c r="J76" s="26" t="str">
        <x:v>C07</x:v>
      </x:c>
      <x:c r="K76" s="26" t="str">
        <x:v>System/organization/society</x:v>
      </x:c>
      <x:c r="L76" s="26" t="str">
        <x:v>Any</x:v>
      </x:c>
      <x:c r="M76" s="26" t="str">
        <x:v>Security, privacy, safety, economic harms</x:v>
      </x:c>
      <x:c r="N76" s="26" t="str">
        <x:v>Security</x:v>
      </x:c>
      <x:c r="O76" s="26" t="str">
        <x:v>Threat modelling and misuse cases</x:v>
      </x:c>
      <x:c r="P76" s="26" t="str">
        <x:v>Strong</x:v>
      </x:c>
      <x:c r="Q76" s="26" t="str">
        <x:v>Goal, objective and harm can be conflated.</x:v>
      </x:c>
      <x:c r="R76" s="26" t="str">
        <x:v>Separate immediate technical objective from ultimate harm.</x:v>
      </x:c>
      <x:c r="S76" s="26" t="str">
        <x:v>https://doi.org/10.6028/NIST.AI.100-2e2025</x:v>
      </x:c>
      <x:c r="T76" s="26" t="str">
        <x:v>Official publication/full report</x:v>
      </x:c>
      <x:c r="U76" s="26" t="str">
        <x:v>Verified source terminology; mapping is provisional</x:v>
      </x:c>
      <x:c r="V76" s="26" t="str">
        <x:v>Not separately asserted</x:v>
      </x:c>
      <x:c r="W76" s="26"/>
      <x:c r="X76" s="26" t="str">
        <x:v>The row preserves a source category, process, property, event, scope condition or evidence theme. Candidate C-class associations do not establish a direct causal mechanism.</x:v>
      </x:c>
      <x:c r="Y76" s="26" t="str">
        <x:v>Associated candidates only; no direct causal classification asserted</x:v>
      </x:c>
      <x:c r="Z76" s="26" t="str">
        <x:v>2026-10-10</x:v>
      </x:c>
    </x:row>
    <x:row r="77" ht="39.599998474121094" hidden="0" customHeight="1">
      <x:c r="A77" s="26" t="str">
        <x:v>CW076</x:v>
      </x:c>
      <x:c r="B77" s="26" t="str">
        <x:v>NIST Adversarial Machine Learning Taxonomy</x:v>
      </x:c>
      <x:c r="C77" s="26" t="str">
        <x:v>NIST AI 100-2e2025</x:v>
      </x:c>
      <x:c r="D77" s="26" t="str">
        <x:v>SRC04</x:v>
      </x:c>
      <x:c r="E77" s="26" t="str">
        <x:v>AML-D4</x:v>
      </x:c>
      <x:c r="F77" s="26" t="str">
        <x:v>Attacker capabilities</x:v>
      </x:c>
      <x:c r="G77" s="26" t="str">
        <x:v>Taxonomy records access and capabilities available to an attacker.</x:v>
      </x:c>
      <x:c r="H77" s="26" t="str">
        <x:v>Security taxonomy</x:v>
      </x:c>
      <x:c r="I77" s="26" t="str">
        <x:v>Threat facet</x:v>
      </x:c>
      <x:c r="J77" s="26" t="str">
        <x:v>C06; C07; C09</x:v>
      </x:c>
      <x:c r="K77" s="26" t="str">
        <x:v>Component/system/supply chain</x:v>
      </x:c>
      <x:c r="L77" s="26" t="str">
        <x:v>Any</x:v>
      </x:c>
      <x:c r="M77" s="26" t="str">
        <x:v>Security/privacy/safety</x:v>
      </x:c>
      <x:c r="N77" s="26" t="str">
        <x:v>Security</x:v>
      </x:c>
      <x:c r="O77" s="26" t="str">
        <x:v>Access-control and capability assumptions</x:v>
      </x:c>
      <x:c r="P77" s="26" t="str">
        <x:v>Strong</x:v>
      </x:c>
      <x:c r="Q77" s="26" t="str">
        <x:v>Capabilities change over time and across deployment modes.</x:v>
      </x:c>
      <x:c r="R77" s="26" t="str">
        <x:v>How should tool/API access and insider privileges be represented?</x:v>
      </x:c>
      <x:c r="S77" s="26" t="str">
        <x:v>https://doi.org/10.6028/NIST.AI.100-2e2025</x:v>
      </x:c>
      <x:c r="T77" s="26" t="str">
        <x:v>Official publication/full report</x:v>
      </x:c>
      <x:c r="U77" s="26" t="str">
        <x:v>Verified source terminology; mapping is provisional</x:v>
      </x:c>
      <x:c r="V77" s="26" t="str">
        <x:v>Not separately asserted</x:v>
      </x:c>
      <x:c r="W77" s="26"/>
      <x:c r="X77" s="26" t="str">
        <x:v>The row preserves a source category, process, property, event, scope condition or evidence theme. Candidate C-class associations do not establish a direct causal mechanism.</x:v>
      </x:c>
      <x:c r="Y77" s="26" t="str">
        <x:v>Associated candidates only; no direct causal classification asserted</x:v>
      </x:c>
      <x:c r="Z77" s="26" t="str">
        <x:v>2026-10-10</x:v>
      </x:c>
    </x:row>
    <x:row r="78" ht="39.599998474121094" hidden="0" customHeight="1">
      <x:c r="A78" s="26" t="str">
        <x:v>CW077</x:v>
      </x:c>
      <x:c r="B78" s="26" t="str">
        <x:v>NIST Adversarial Machine Learning Taxonomy</x:v>
      </x:c>
      <x:c r="C78" s="26" t="str">
        <x:v>NIST AI 100-2e2025</x:v>
      </x:c>
      <x:c r="D78" s="26" t="str">
        <x:v>SRC04</x:v>
      </x:c>
      <x:c r="E78" s="26" t="str">
        <x:v>AML-D5</x:v>
      </x:c>
      <x:c r="F78" s="26" t="str">
        <x:v>Attacker knowledge</x:v>
      </x:c>
      <x:c r="G78" s="26" t="str">
        <x:v>Taxonomy records attacker knowledge about model, data and system.</x:v>
      </x:c>
      <x:c r="H78" s="26" t="str">
        <x:v>Security taxonomy</x:v>
      </x:c>
      <x:c r="I78" s="26" t="str">
        <x:v>Threat facet</x:v>
      </x:c>
      <x:c r="J78" s="26" t="str">
        <x:v>C07; C09</x:v>
      </x:c>
      <x:c r="K78" s="26" t="str">
        <x:v>Model/system</x:v>
      </x:c>
      <x:c r="L78" s="26" t="str">
        <x:v>Any</x:v>
      </x:c>
      <x:c r="M78" s="26" t="str">
        <x:v>Security/privacy/safety</x:v>
      </x:c>
      <x:c r="N78" s="26" t="str">
        <x:v>Security</x:v>
      </x:c>
      <x:c r="O78" s="26" t="str">
        <x:v>Black-/gray-/white-box testing</x:v>
      </x:c>
      <x:c r="P78" s="26" t="str">
        <x:v>Strong</x:v>
      </x:c>
      <x:c r="Q78" s="26" t="str">
        <x:v>Knowledge is uncertain and may be inferred adaptively.</x:v>
      </x:c>
      <x:c r="R78" s="26" t="str">
        <x:v>Use ranges/sensitivity rather than a fixed assumption.</x:v>
      </x:c>
      <x:c r="S78" s="26" t="str">
        <x:v>https://doi.org/10.6028/NIST.AI.100-2e2025</x:v>
      </x:c>
      <x:c r="T78" s="26" t="str">
        <x:v>Official publication/full report</x:v>
      </x:c>
      <x:c r="U78" s="26" t="str">
        <x:v>Verified source terminology; mapping is provisional</x:v>
      </x:c>
      <x:c r="V78" s="26" t="str">
        <x:v>Not separately asserted</x:v>
      </x:c>
      <x:c r="W78" s="26"/>
      <x:c r="X78" s="26" t="str">
        <x:v>The row preserves a source category, process, property, event, scope condition or evidence theme. Candidate C-class associations do not establish a direct causal mechanism.</x:v>
      </x:c>
      <x:c r="Y78" s="26" t="str">
        <x:v>Associated candidates only; no direct causal classification asserted</x:v>
      </x:c>
      <x:c r="Z78" s="26" t="str">
        <x:v>2026-10-10</x:v>
      </x:c>
    </x:row>
    <x:row r="79" ht="39.599998474121094" hidden="0" customHeight="1">
      <x:c r="A79" s="26" t="str">
        <x:v>CW078</x:v>
      </x:c>
      <x:c r="B79" s="26" t="str">
        <x:v>NIST Adversarial Machine Learning Taxonomy</x:v>
      </x:c>
      <x:c r="C79" s="26" t="str">
        <x:v>NIST AI 100-2e2025</x:v>
      </x:c>
      <x:c r="D79" s="26" t="str">
        <x:v>SRC04</x:v>
      </x:c>
      <x:c r="E79" s="26" t="str">
        <x:v>AML-A1</x:v>
      </x:c>
      <x:c r="F79" s="26" t="str">
        <x:v>Abuse/misuse attacks</x:v>
      </x:c>
      <x:c r="G79" s="26" t="str">
        <x:v>Legitimate model capabilities are intentionally repurposed for harmful objectives.</x:v>
      </x:c>
      <x:c r="H79" s="26" t="str">
        <x:v>Security taxonomy</x:v>
      </x:c>
      <x:c r="I79" s="26" t="str">
        <x:v>Threat/misuse</x:v>
      </x:c>
      <x:c r="J79" s="26" t="str">
        <x:v>C07; C11; C12</x:v>
      </x:c>
      <x:c r="K79" s="26" t="str">
        <x:v>Model/application/society</x:v>
      </x:c>
      <x:c r="L79" s="26" t="str">
        <x:v>Deployment and use</x:v>
      </x:c>
      <x:c r="M79" s="26" t="str">
        <x:v>Fraud, cyber, information and mass harm</x:v>
      </x:c>
      <x:c r="N79" s="26" t="str">
        <x:v>Security/safety</x:v>
      </x:c>
      <x:c r="O79" s="26" t="str">
        <x:v>Use restrictions, capability evaluation and monitoring</x:v>
      </x:c>
      <x:c r="P79" s="26" t="str">
        <x:v>Strong</x:v>
      </x:c>
      <x:c r="Q79" s="26" t="str">
        <x:v>May not exploit a technical vulnerability.</x:v>
      </x:c>
      <x:c r="R79" s="26" t="str">
        <x:v>Distinguish misuse from compromise and from lawful controversial use.</x:v>
      </x:c>
      <x:c r="S79" s="26" t="str">
        <x:v>https://doi.org/10.6028/NIST.AI.100-2e2025</x:v>
      </x:c>
      <x:c r="T79" s="26" t="str">
        <x:v>Official publication/full report</x:v>
      </x:c>
      <x:c r="U79" s="26" t="str">
        <x:v>Verified source terminology; mapping is provisional</x:v>
      </x:c>
      <x:c r="V79" s="26" t="str">
        <x:v>Not separately asserted</x:v>
      </x:c>
      <x:c r="W79" s="26"/>
      <x:c r="X79" s="26" t="str">
        <x:v>The row preserves a source category, process, property, event, scope condition or evidence theme. Candidate C-class associations do not establish a direct causal mechanism.</x:v>
      </x:c>
      <x:c r="Y79" s="26" t="str">
        <x:v>Associated candidates only; no direct causal classification asserted</x:v>
      </x:c>
      <x:c r="Z79" s="26" t="str">
        <x:v>2026-10-10</x:v>
      </x:c>
    </x:row>
    <x:row r="80" ht="39.599998474121094" hidden="0" customHeight="1">
      <x:c r="A80" s="26" t="str">
        <x:v>CW079</x:v>
      </x:c>
      <x:c r="B80" s="26" t="str">
        <x:v>NIST Adversarial Machine Learning Taxonomy</x:v>
      </x:c>
      <x:c r="C80" s="26" t="str">
        <x:v>NIST AI 100-2e2025</x:v>
      </x:c>
      <x:c r="D80" s="26" t="str">
        <x:v>SRC04</x:v>
      </x:c>
      <x:c r="E80" s="26" t="str">
        <x:v>AML-A2</x:v>
      </x:c>
      <x:c r="F80" s="26" t="str">
        <x:v>Data poisoning</x:v>
      </x:c>
      <x:c r="G80" s="26" t="str">
        <x:v>Training, tuning or knowledge data are manipulated to change model behavior.</x:v>
      </x:c>
      <x:c r="H80" s="26" t="str">
        <x:v>Security taxonomy</x:v>
      </x:c>
      <x:c r="I80" s="26" t="str">
        <x:v>Attack mechanism</x:v>
      </x:c>
      <x:c r="J80" s="26" t="str">
        <x:v>C02; C07; C09</x:v>
      </x:c>
      <x:c r="K80" s="26" t="str">
        <x:v>Data/model/supply chain</x:v>
      </x:c>
      <x:c r="L80" s="26" t="str">
        <x:v>Data and training</x:v>
      </x:c>
      <x:c r="M80" s="26" t="str">
        <x:v>Security, safety and integrity</x:v>
      </x:c>
      <x:c r="N80" s="26" t="str">
        <x:v>Security/robustness</x:v>
      </x:c>
      <x:c r="O80" s="26" t="str">
        <x:v>Data provenance, access control and poisoning tests</x:v>
      </x:c>
      <x:c r="P80" s="26" t="str">
        <x:v>Strong</x:v>
      </x:c>
      <x:c r="Q80" s="26" t="str">
        <x:v>Includes multiple attacker access models and objectives.</x:v>
      </x:c>
      <x:c r="R80" s="26" t="str">
        <x:v>Separate availability, targeted integrity and backdoor poisoning.</x:v>
      </x:c>
      <x:c r="S80" s="26" t="str">
        <x:v>https://doi.org/10.6028/NIST.AI.100-2e2025</x:v>
      </x:c>
      <x:c r="T80" s="26" t="str">
        <x:v>Official publication/full report</x:v>
      </x:c>
      <x:c r="U80" s="26" t="str">
        <x:v>Verified source terminology; mapping is provisional</x:v>
      </x:c>
      <x:c r="V80" s="26" t="str">
        <x:v>Not separately asserted</x:v>
      </x:c>
      <x:c r="W80" s="26" t="str">
        <x:v>C02; C07</x:v>
      </x:c>
      <x:c r="X80" s="26" t="str">
        <x:v>Manipulation of training/tuning/knowledge data changes model behavior. Classification of the described mechanism only; no case-specific causal truth or independent validation is claimed.</x:v>
      </x:c>
      <x:c r="Y80" s="26" t="str">
        <x:v>Direct conceptual mechanism classification; associated candidates retained</x:v>
      </x:c>
      <x:c r="Z80" s="26" t="str">
        <x:v>2026-10-10</x:v>
      </x:c>
    </x:row>
    <x:row r="81" ht="39.599998474121094" hidden="0" customHeight="1">
      <x:c r="A81" s="26" t="str">
        <x:v>CW080</x:v>
      </x:c>
      <x:c r="B81" s="26" t="str">
        <x:v>NIST Adversarial Machine Learning Taxonomy</x:v>
      </x:c>
      <x:c r="C81" s="26" t="str">
        <x:v>NIST AI 100-2e2025</x:v>
      </x:c>
      <x:c r="D81" s="26" t="str">
        <x:v>SRC04</x:v>
      </x:c>
      <x:c r="E81" s="26" t="str">
        <x:v>AML-A3</x:v>
      </x:c>
      <x:c r="F81" s="26" t="str">
        <x:v>Evasion</x:v>
      </x:c>
      <x:c r="G81" s="26" t="str">
        <x:v>Inputs are manipulated at inference to induce erroneous output or behavior.</x:v>
      </x:c>
      <x:c r="H81" s="26" t="str">
        <x:v>Security taxonomy</x:v>
      </x:c>
      <x:c r="I81" s="26" t="str">
        <x:v>Attack mechanism</x:v>
      </x:c>
      <x:c r="J81" s="26" t="str">
        <x:v>C03; C07; C10</x:v>
      </x:c>
      <x:c r="K81" s="26" t="str">
        <x:v>Model/system</x:v>
      </x:c>
      <x:c r="L81" s="26" t="str">
        <x:v>Inference and operation</x:v>
      </x:c>
      <x:c r="M81" s="26" t="str">
        <x:v>Security and safety</x:v>
      </x:c>
      <x:c r="N81" s="26" t="str">
        <x:v>Robustness/security</x:v>
      </x:c>
      <x:c r="O81" s="26" t="str">
        <x:v>Adversarial evaluation and input controls</x:v>
      </x:c>
      <x:c r="P81" s="26" t="str">
        <x:v>Strong</x:v>
      </x:c>
      <x:c r="Q81" s="26" t="str">
        <x:v>Physical, digital and semantic attacks differ materially.</x:v>
      </x:c>
      <x:c r="R81" s="26" t="str">
        <x:v>What perturbation constraints and deployment channel apply?</x:v>
      </x:c>
      <x:c r="S81" s="26" t="str">
        <x:v>https://doi.org/10.6028/NIST.AI.100-2e2025</x:v>
      </x:c>
      <x:c r="T81" s="26" t="str">
        <x:v>Official publication/full report</x:v>
      </x:c>
      <x:c r="U81" s="26" t="str">
        <x:v>Verified source terminology; mapping is provisional</x:v>
      </x:c>
      <x:c r="V81" s="26" t="str">
        <x:v>Not separately asserted</x:v>
      </x:c>
      <x:c r="W81" s="26" t="str">
        <x:v>C07</x:v>
      </x:c>
      <x:c r="X81" s="26" t="str">
        <x:v>Inference-time input manipulation induces erroneous behavior. Classification of the described mechanism only; no case-specific causal truth or independent validation is claimed.</x:v>
      </x:c>
      <x:c r="Y81" s="26" t="str">
        <x:v>Direct conceptual mechanism classification; associated candidates retained</x:v>
      </x:c>
      <x:c r="Z81" s="26" t="str">
        <x:v>2026-10-10</x:v>
      </x:c>
    </x:row>
    <x:row r="82" ht="39.599998474121094" hidden="0" customHeight="1">
      <x:c r="A82" s="26" t="str">
        <x:v>CW081</x:v>
      </x:c>
      <x:c r="B82" s="26" t="str">
        <x:v>NIST Adversarial Machine Learning Taxonomy</x:v>
      </x:c>
      <x:c r="C82" s="26" t="str">
        <x:v>NIST AI 100-2e2025</x:v>
      </x:c>
      <x:c r="D82" s="26" t="str">
        <x:v>SRC04</x:v>
      </x:c>
      <x:c r="E82" s="26" t="str">
        <x:v>AML-A4</x:v>
      </x:c>
      <x:c r="F82" s="26" t="str">
        <x:v>Privacy breach</x:v>
      </x:c>
      <x:c r="G82" s="26" t="str">
        <x:v>Attacks infer membership, attributes, training data or model information.</x:v>
      </x:c>
      <x:c r="H82" s="26" t="str">
        <x:v>Security taxonomy</x:v>
      </x:c>
      <x:c r="I82" s="26" t="str">
        <x:v>Composite source term</x:v>
      </x:c>
      <x:c r="J82" s="26" t="str">
        <x:v>C02; C03; C07</x:v>
      </x:c>
      <x:c r="K82" s="26" t="str">
        <x:v>Model/system</x:v>
      </x:c>
      <x:c r="L82" s="26" t="str">
        <x:v>Training and inference</x:v>
      </x:c>
      <x:c r="M82" s="26" t="str">
        <x:v>Privacy/confidentiality</x:v>
      </x:c>
      <x:c r="N82" s="26" t="str">
        <x:v>Privacy/security</x:v>
      </x:c>
      <x:c r="O82" s="26" t="str">
        <x:v>Privacy tests, output controls and access restrictions</x:v>
      </x:c>
      <x:c r="P82" s="26" t="str">
        <x:v>Strong</x:v>
      </x:c>
      <x:c r="Q82" s="26" t="str">
        <x:v>Combines several mechanisms and protected assets.</x:v>
      </x:c>
      <x:c r="R82" s="26" t="str">
        <x:v>Separate membership inference, inversion, extraction and memorization.</x:v>
      </x:c>
      <x:c r="S82" s="26" t="str">
        <x:v>https://doi.org/10.6028/NIST.AI.100-2e2025</x:v>
      </x:c>
      <x:c r="T82" s="26" t="str">
        <x:v>Official publication/full report</x:v>
      </x:c>
      <x:c r="U82" s="26" t="str">
        <x:v>Verified source terminology; mapping is provisional</x:v>
      </x:c>
      <x:c r="V82" s="26" t="str">
        <x:v>Attack mechanism; harm</x:v>
      </x:c>
      <x:c r="W82" s="26" t="str">
        <x:v>C07</x:v>
      </x:c>
      <x:c r="X82" s="26" t="str">
        <x:v>Inference attacks extract membership, attributes or training information. Classification of the described mechanism only; no case-specific causal truth or independent validation is claimed.</x:v>
      </x:c>
      <x:c r="Y82" s="26" t="str">
        <x:v>Direct conceptual mechanism classification; associated candidates retained</x:v>
      </x:c>
      <x:c r="Z82" s="26" t="str">
        <x:v>2026-10-10</x:v>
      </x:c>
    </x:row>
    <x:row r="83" ht="39.599998474121094" hidden="0" customHeight="1">
      <x:c r="A83" s="26" t="str">
        <x:v>CW082</x:v>
      </x:c>
      <x:c r="B83" s="26" t="str">
        <x:v>OWASP Top 10 for LLM Applications</x:v>
      </x:c>
      <x:c r="C83" s="26" t="str">
        <x:v>2025</x:v>
      </x:c>
      <x:c r="D83" s="26" t="str">
        <x:v>SRC07</x:v>
      </x:c>
      <x:c r="E83" s="26" t="str">
        <x:v>LLM01</x:v>
      </x:c>
      <x:c r="F83" s="26" t="str">
        <x:v>Prompt Injection</x:v>
      </x:c>
      <x:c r="G83" s="26" t="str">
        <x:v>Untrusted or adversarial instructions alter model behavior or override intended constraints.</x:v>
      </x:c>
      <x:c r="H83" s="26" t="str">
        <x:v>Practitioner vulnerability framework</x:v>
      </x:c>
      <x:c r="I83" s="26" t="str">
        <x:v>Composite source term</x:v>
      </x:c>
      <x:c r="J83" s="26" t="str">
        <x:v>C03; C06; C07; C09</x:v>
      </x:c>
      <x:c r="K83" s="26" t="str">
        <x:v>Application/system</x:v>
      </x:c>
      <x:c r="L83" s="26" t="str">
        <x:v>Integration and runtime</x:v>
      </x:c>
      <x:c r="M83" s="26" t="str">
        <x:v>Security, privacy and safety</x:v>
      </x:c>
      <x:c r="N83" s="26" t="str">
        <x:v>Security/controllability</x:v>
      </x:c>
      <x:c r="O83" s="26" t="str">
        <x:v>Instruction/data separation, least privilege, approval and monitoring</x:v>
      </x:c>
      <x:c r="P83" s="26" t="str">
        <x:v>Strong</x:v>
      </x:c>
      <x:c r="Q83" s="26" t="str">
        <x:v>Direct and indirect injection, task hijack and data exfiltration need separate chains.</x:v>
      </x:c>
      <x:c r="R83" s="26" t="str">
        <x:v>Which trust boundary allowed content to become control?</x:v>
      </x:c>
      <x:c r="S83" s="26" t="str">
        <x:v>https://genai.owasp.org/llm-top-10/</x:v>
      </x:c>
      <x:c r="T83" s="26" t="str">
        <x:v>Official public web pages</x:v>
      </x:c>
      <x:c r="U83" s="26" t="str">
        <x:v>Practitioner consensus; not prevalence or causal-effect evidence</x:v>
      </x:c>
      <x:c r="V83" s="26" t="str">
        <x:v>Vulnerability; threat</x:v>
      </x:c>
      <x:c r="W83" s="26" t="str">
        <x:v>C07</x:v>
      </x:c>
      <x:c r="X83" s="26" t="str">
        <x:v>Adversarial instructions override intended model constraints. Classification of the described mechanism only; no case-specific causal truth or independent validation is claimed.</x:v>
      </x:c>
      <x:c r="Y83" s="26" t="str">
        <x:v>Direct conceptual mechanism classification; associated candidates retained</x:v>
      </x:c>
      <x:c r="Z83" s="26" t="str">
        <x:v>2026-10-10</x:v>
      </x:c>
    </x:row>
    <x:row r="84" ht="39.599998474121094" hidden="0" customHeight="1">
      <x:c r="A84" s="26" t="str">
        <x:v>CW083</x:v>
      </x:c>
      <x:c r="B84" s="26" t="str">
        <x:v>OWASP Top 10 for LLM Applications</x:v>
      </x:c>
      <x:c r="C84" s="26" t="str">
        <x:v>2025</x:v>
      </x:c>
      <x:c r="D84" s="26" t="str">
        <x:v>SRC07</x:v>
      </x:c>
      <x:c r="E84" s="26" t="str">
        <x:v>LLM02</x:v>
      </x:c>
      <x:c r="F84" s="26" t="str">
        <x:v>Sensitive Information Disclosure</x:v>
      </x:c>
      <x:c r="G84" s="26" t="str">
        <x:v>The application or model exposes confidential or personal information.</x:v>
      </x:c>
      <x:c r="H84" s="26" t="str">
        <x:v>Practitioner vulnerability framework</x:v>
      </x:c>
      <x:c r="I84" s="26" t="str">
        <x:v>Composite source term</x:v>
      </x:c>
      <x:c r="J84" s="26" t="str">
        <x:v>C02; C03; C06; C07; C09</x:v>
      </x:c>
      <x:c r="K84" s="26" t="str">
        <x:v>Model/application</x:v>
      </x:c>
      <x:c r="L84" s="26" t="str">
        <x:v>Training and runtime</x:v>
      </x:c>
      <x:c r="M84" s="26" t="str">
        <x:v>Privacy/confidentiality</x:v>
      </x:c>
      <x:c r="N84" s="26" t="str">
        <x:v>Privacy/security</x:v>
      </x:c>
      <x:c r="O84" s="26" t="str">
        <x:v>Data minimization, access control, filtering and privacy testing</x:v>
      </x:c>
      <x:c r="P84" s="26" t="str">
        <x:v>Strong</x:v>
      </x:c>
      <x:c r="Q84" s="26" t="str">
        <x:v>Outcome does not identify memorization, retrieval, logs or tool path.</x:v>
      </x:c>
      <x:c r="R84" s="26" t="str">
        <x:v>Trace the precise data source and disclosure channel.</x:v>
      </x:c>
      <x:c r="S84" s="26" t="str">
        <x:v>https://genai.owasp.org/llm-top-10/</x:v>
      </x:c>
      <x:c r="T84" s="26" t="str">
        <x:v>Official public web pages</x:v>
      </x:c>
      <x:c r="U84" s="26" t="str">
        <x:v>Practitioner consensus; not prevalence or causal-effect evidence</x:v>
      </x:c>
      <x:c r="V84" s="26" t="str">
        <x:v>Failure; harm; vulnerability</x:v>
      </x:c>
      <x:c r="W84" s="26"/>
      <x:c r="X84" s="26" t="str">
        <x:v>The row preserves a source category, process, property, event, scope condition or evidence theme. Candidate C-class associations do not establish a direct causal mechanism.</x:v>
      </x:c>
      <x:c r="Y84" s="26" t="str">
        <x:v>Associated candidates only; no direct causal classification asserted</x:v>
      </x:c>
      <x:c r="Z84" s="26" t="str">
        <x:v>2026-10-10</x:v>
      </x:c>
    </x:row>
    <x:row r="85" ht="39.599998474121094" hidden="0" customHeight="1">
      <x:c r="A85" s="26" t="str">
        <x:v>CW084</x:v>
      </x:c>
      <x:c r="B85" s="26" t="str">
        <x:v>OWASP Top 10 for LLM Applications</x:v>
      </x:c>
      <x:c r="C85" s="26" t="str">
        <x:v>2025</x:v>
      </x:c>
      <x:c r="D85" s="26" t="str">
        <x:v>SRC07</x:v>
      </x:c>
      <x:c r="E85" s="26" t="str">
        <x:v>LLM03</x:v>
      </x:c>
      <x:c r="F85" s="26" t="str">
        <x:v>Supply Chain</x:v>
      </x:c>
      <x:c r="G85" s="26" t="str">
        <x:v>Models, data, libraries, services or dependencies are compromised or insufficiently governed.</x:v>
      </x:c>
      <x:c r="H85" s="26" t="str">
        <x:v>Practitioner vulnerability framework</x:v>
      </x:c>
      <x:c r="I85" s="26" t="str">
        <x:v>Supply-chain threat</x:v>
      </x:c>
      <x:c r="J85" s="26" t="str">
        <x:v>C06; C07; C09</x:v>
      </x:c>
      <x:c r="K85" s="26" t="str">
        <x:v>Component/system/value chain</x:v>
      </x:c>
      <x:c r="L85" s="26" t="str">
        <x:v>Procurement through updates</x:v>
      </x:c>
      <x:c r="M85" s="26" t="str">
        <x:v>Security, safety and economic harm</x:v>
      </x:c>
      <x:c r="N85" s="26" t="str">
        <x:v>Security/resilience</x:v>
      </x:c>
      <x:c r="O85" s="26" t="str">
        <x:v>Provenance, inventories, supplier controls and verification</x:v>
      </x:c>
      <x:c r="P85" s="26" t="str">
        <x:v>Strong</x:v>
      </x:c>
      <x:c r="Q85" s="26" t="str">
        <x:v>Broad category can double-count poisoning and dependency compromise.</x:v>
      </x:c>
      <x:c r="R85" s="26" t="str">
        <x:v>Identify upstream asset, responsible actor and propagated effect.</x:v>
      </x:c>
      <x:c r="S85" s="26" t="str">
        <x:v>https://genai.owasp.org/llm-top-10/</x:v>
      </x:c>
      <x:c r="T85" s="26" t="str">
        <x:v>Official public web pages</x:v>
      </x:c>
      <x:c r="U85" s="26" t="str">
        <x:v>Practitioner consensus; not prevalence or causal-effect evidence</x:v>
      </x:c>
      <x:c r="V85" s="26" t="str">
        <x:v>Not separately asserted</x:v>
      </x:c>
      <x:c r="W85" s="26"/>
      <x:c r="X85" s="26" t="str">
        <x:v>The row preserves a source category, process, property, event, scope condition or evidence theme. Candidate C-class associations do not establish a direct causal mechanism.</x:v>
      </x:c>
      <x:c r="Y85" s="26" t="str">
        <x:v>Associated candidates only; no direct causal classification asserted</x:v>
      </x:c>
      <x:c r="Z85" s="26" t="str">
        <x:v>2026-10-10</x:v>
      </x:c>
    </x:row>
    <x:row r="86" ht="39.599998474121094" hidden="0" customHeight="1">
      <x:c r="A86" s="26" t="str">
        <x:v>CW085</x:v>
      </x:c>
      <x:c r="B86" s="26" t="str">
        <x:v>OWASP Top 10 for LLM Applications</x:v>
      </x:c>
      <x:c r="C86" s="26" t="str">
        <x:v>2025</x:v>
      </x:c>
      <x:c r="D86" s="26" t="str">
        <x:v>SRC07</x:v>
      </x:c>
      <x:c r="E86" s="26" t="str">
        <x:v>LLM04</x:v>
      </x:c>
      <x:c r="F86" s="26" t="str">
        <x:v>Data and Model Poisoning</x:v>
      </x:c>
      <x:c r="G86" s="26" t="str">
        <x:v>Manipulated training, fine-tuning, embedding or model artifacts produce harmful behavior.</x:v>
      </x:c>
      <x:c r="H86" s="26" t="str">
        <x:v>Practitioner vulnerability framework</x:v>
      </x:c>
      <x:c r="I86" s="26" t="str">
        <x:v>Attack mechanism</x:v>
      </x:c>
      <x:c r="J86" s="26" t="str">
        <x:v>C02; C03; C07; C09</x:v>
      </x:c>
      <x:c r="K86" s="26" t="str">
        <x:v>Data/model/value chain</x:v>
      </x:c>
      <x:c r="L86" s="26" t="str">
        <x:v>Data, training and updates</x:v>
      </x:c>
      <x:c r="M86" s="26" t="str">
        <x:v>Security, safety and information integrity</x:v>
      </x:c>
      <x:c r="N86" s="26" t="str">
        <x:v>Security/robustness</x:v>
      </x:c>
      <x:c r="O86" s="26" t="str">
        <x:v>Data/model provenance, access controls and integrity tests</x:v>
      </x:c>
      <x:c r="P86" s="26" t="str">
        <x:v>Strong</x:v>
      </x:c>
      <x:c r="Q86" s="26" t="str">
        <x:v>Backdoors, biasing and knowledge poisoning have different triggers.</x:v>
      </x:c>
      <x:c r="R86" s="26" t="str">
        <x:v>Which artifact, write access and activation condition are present?</x:v>
      </x:c>
      <x:c r="S86" s="26" t="str">
        <x:v>https://genai.owasp.org/llm-top-10/</x:v>
      </x:c>
      <x:c r="T86" s="26" t="str">
        <x:v>Official public web pages</x:v>
      </x:c>
      <x:c r="U86" s="26" t="str">
        <x:v>Practitioner consensus; not prevalence or causal-effect evidence</x:v>
      </x:c>
      <x:c r="V86" s="26" t="str">
        <x:v>Not separately asserted</x:v>
      </x:c>
      <x:c r="W86" s="26" t="str">
        <x:v>C02; C07</x:v>
      </x:c>
      <x:c r="X86" s="26" t="str">
        <x:v>Poisoned training/fine-tuning/embedding/model artifacts produce harmful behavior. Classification of the described mechanism only; no case-specific causal truth or independent validation is claimed.</x:v>
      </x:c>
      <x:c r="Y86" s="26" t="str">
        <x:v>Direct conceptual mechanism classification; associated candidates retained</x:v>
      </x:c>
      <x:c r="Z86" s="26" t="str">
        <x:v>2026-10-10</x:v>
      </x:c>
    </x:row>
    <x:row r="87" ht="39.599998474121094" hidden="0" customHeight="1">
      <x:c r="A87" s="26" t="str">
        <x:v>CW086</x:v>
      </x:c>
      <x:c r="B87" s="26" t="str">
        <x:v>OWASP Top 10 for LLM Applications</x:v>
      </x:c>
      <x:c r="C87" s="26" t="str">
        <x:v>2025</x:v>
      </x:c>
      <x:c r="D87" s="26" t="str">
        <x:v>SRC07</x:v>
      </x:c>
      <x:c r="E87" s="26" t="str">
        <x:v>LLM05</x:v>
      </x:c>
      <x:c r="F87" s="26" t="str">
        <x:v>Improper Output Handling</x:v>
      </x:c>
      <x:c r="G87" s="26" t="str">
        <x:v>Untrusted model output is passed to downstream systems without adequate validation or encoding.</x:v>
      </x:c>
      <x:c r="H87" s="26" t="str">
        <x:v>Practitioner vulnerability framework</x:v>
      </x:c>
      <x:c r="I87" s="26" t="str">
        <x:v>Integration vulnerability</x:v>
      </x:c>
      <x:c r="J87" s="26" t="str">
        <x:v>C06; C07; C08</x:v>
      </x:c>
      <x:c r="K87" s="26" t="str">
        <x:v>Application/system/tool chain</x:v>
      </x:c>
      <x:c r="L87" s="26" t="str">
        <x:v>Integration and runtime</x:v>
      </x:c>
      <x:c r="M87" s="26" t="str">
        <x:v>Security, economic and safety harms</x:v>
      </x:c>
      <x:c r="N87" s="26" t="str">
        <x:v>Security</x:v>
      </x:c>
      <x:c r="O87" s="26" t="str">
        <x:v>Output validation, encoding, sandboxing and allowlists</x:v>
      </x:c>
      <x:c r="P87" s="26" t="str">
        <x:v>Strong</x:v>
      </x:c>
      <x:c r="Q87" s="26" t="str">
        <x:v>Risk is created by system architecture, not model output alone.</x:v>
      </x:c>
      <x:c r="R87" s="26" t="str">
        <x:v>What downstream interpreter or privilege converted text into action?</x:v>
      </x:c>
      <x:c r="S87" s="26" t="str">
        <x:v>https://genai.owasp.org/llm-top-10/</x:v>
      </x:c>
      <x:c r="T87" s="26" t="str">
        <x:v>Official public web pages</x:v>
      </x:c>
      <x:c r="U87" s="26" t="str">
        <x:v>Practitioner consensus; not prevalence or causal-effect evidence</x:v>
      </x:c>
      <x:c r="V87" s="26" t="str">
        <x:v>Not separately asserted</x:v>
      </x:c>
      <x:c r="W87" s="26" t="str">
        <x:v>C06</x:v>
      </x:c>
      <x:c r="X87" s="26" t="str">
        <x:v>Unvalidated model output reaches downstream execution/integration boundaries. Classification of the described mechanism only; no case-specific causal truth or independent validation is claimed.</x:v>
      </x:c>
      <x:c r="Y87" s="26" t="str">
        <x:v>Direct conceptual mechanism classification; associated candidates retained</x:v>
      </x:c>
      <x:c r="Z87" s="26" t="str">
        <x:v>2026-10-10</x:v>
      </x:c>
    </x:row>
    <x:row r="88" ht="39.599998474121094" hidden="0" customHeight="1">
      <x:c r="A88" s="26" t="str">
        <x:v>CW087</x:v>
      </x:c>
      <x:c r="B88" s="26" t="str">
        <x:v>OWASP Top 10 for LLM Applications</x:v>
      </x:c>
      <x:c r="C88" s="26" t="str">
        <x:v>2025</x:v>
      </x:c>
      <x:c r="D88" s="26" t="str">
        <x:v>SRC07</x:v>
      </x:c>
      <x:c r="E88" s="26" t="str">
        <x:v>LLM06</x:v>
      </x:c>
      <x:c r="F88" s="26" t="str">
        <x:v>Excessive Agency</x:v>
      </x:c>
      <x:c r="G88" s="26" t="str">
        <x:v>An LLM application has excessive functionality, permissions or autonomy.</x:v>
      </x:c>
      <x:c r="H88" s="26" t="str">
        <x:v>Practitioner vulnerability framework</x:v>
      </x:c>
      <x:c r="I88" s="26" t="str">
        <x:v>Control/architecture vulnerability</x:v>
      </x:c>
      <x:c r="J88" s="26" t="str">
        <x:v>C01; C05; C06; C07; C08</x:v>
      </x:c>
      <x:c r="K88" s="26" t="str">
        <x:v>Agentic system/organization</x:v>
      </x:c>
      <x:c r="L88" s="26" t="str">
        <x:v>Architecture and runtime</x:v>
      </x:c>
      <x:c r="M88" s="26" t="str">
        <x:v>Security, privacy, economic and safety harms</x:v>
      </x:c>
      <x:c r="N88" s="26" t="str">
        <x:v>Controllability/human oversight</x:v>
      </x:c>
      <x:c r="O88" s="26" t="str">
        <x:v>Least privilege, minimal tools, human approval and reversible actions</x:v>
      </x:c>
      <x:c r="P88" s="26" t="str">
        <x:v>Strong</x:v>
      </x:c>
      <x:c r="Q88" s="26" t="str">
        <x:v>Agency is multidimensional rather than a single property.</x:v>
      </x:c>
      <x:c r="R88" s="26" t="str">
        <x:v>Which action, permission, duration and approval boundary is excessive?</x:v>
      </x:c>
      <x:c r="S88" s="26" t="str">
        <x:v>https://genai.owasp.org/llm-top-10/</x:v>
      </x:c>
      <x:c r="T88" s="26" t="str">
        <x:v>Official public web pages</x:v>
      </x:c>
      <x:c r="U88" s="26" t="str">
        <x:v>Practitioner consensus; not prevalence or causal-effect evidence</x:v>
      </x:c>
      <x:c r="V88" s="26" t="str">
        <x:v>Not separately asserted</x:v>
      </x:c>
      <x:c r="W88" s="26" t="str">
        <x:v>C06</x:v>
      </x:c>
      <x:c r="X88" s="26" t="str">
        <x:v>Excessive functionality, permissions or autonomy are specified architecture conditions. Classification of the described mechanism only; no case-specific causal truth or independent validation is claimed.</x:v>
      </x:c>
      <x:c r="Y88" s="26" t="str">
        <x:v>Direct conceptual mechanism classification; associated candidates retained</x:v>
      </x:c>
      <x:c r="Z88" s="26" t="str">
        <x:v>2026-10-10</x:v>
      </x:c>
    </x:row>
    <x:row r="89" ht="39.599998474121094" hidden="0" customHeight="1">
      <x:c r="A89" s="26" t="str">
        <x:v>CW088</x:v>
      </x:c>
      <x:c r="B89" s="26" t="str">
        <x:v>OWASP Top 10 for LLM Applications</x:v>
      </x:c>
      <x:c r="C89" s="26" t="str">
        <x:v>2025</x:v>
      </x:c>
      <x:c r="D89" s="26" t="str">
        <x:v>SRC07</x:v>
      </x:c>
      <x:c r="E89" s="26" t="str">
        <x:v>LLM07</x:v>
      </x:c>
      <x:c r="F89" s="26" t="str">
        <x:v>System Prompt Leakage</x:v>
      </x:c>
      <x:c r="G89" s="26" t="str">
        <x:v>System instructions or confidential prompt content are exposed.</x:v>
      </x:c>
      <x:c r="H89" s="26" t="str">
        <x:v>Practitioner vulnerability framework</x:v>
      </x:c>
      <x:c r="I89" s="26" t="str">
        <x:v>Information-disclosure vulnerability</x:v>
      </x:c>
      <x:c r="J89" s="26" t="str">
        <x:v>C02; C06; C07</x:v>
      </x:c>
      <x:c r="K89" s="26" t="str">
        <x:v>Application/system</x:v>
      </x:c>
      <x:c r="L89" s="26" t="str">
        <x:v>Runtime</x:v>
      </x:c>
      <x:c r="M89" s="26" t="str">
        <x:v>Security/confidentiality</x:v>
      </x:c>
      <x:c r="N89" s="26" t="str">
        <x:v>Security</x:v>
      </x:c>
      <x:c r="O89" s="26" t="str">
        <x:v>Do not store secrets in prompts; access/architecture controls</x:v>
      </x:c>
      <x:c r="P89" s="26" t="str">
        <x:v>Strong</x:v>
      </x:c>
      <x:c r="Q89" s="26" t="str">
        <x:v>Prompt secrecy is not a robust primary safety control.</x:v>
      </x:c>
      <x:c r="R89" s="26" t="str">
        <x:v>What protected information or control actually depended on secrecy?</x:v>
      </x:c>
      <x:c r="S89" s="26" t="str">
        <x:v>https://genai.owasp.org/llm-top-10/</x:v>
      </x:c>
      <x:c r="T89" s="26" t="str">
        <x:v>Official public web pages</x:v>
      </x:c>
      <x:c r="U89" s="26" t="str">
        <x:v>Practitioner consensus; not prevalence or causal-effect evidence</x:v>
      </x:c>
      <x:c r="V89" s="26" t="str">
        <x:v>Not separately asserted</x:v>
      </x:c>
      <x:c r="W89" s="26"/>
      <x:c r="X89" s="26" t="str">
        <x:v>The row preserves a source category, process, property, event, scope condition or evidence theme. Candidate C-class associations do not establish a direct causal mechanism.</x:v>
      </x:c>
      <x:c r="Y89" s="26" t="str">
        <x:v>Associated candidates only; no direct causal classification asserted</x:v>
      </x:c>
      <x:c r="Z89" s="26" t="str">
        <x:v>2026-10-10</x:v>
      </x:c>
    </x:row>
    <x:row r="90" ht="39.599998474121094" hidden="0" customHeight="1">
      <x:c r="A90" s="26" t="str">
        <x:v>CW089</x:v>
      </x:c>
      <x:c r="B90" s="26" t="str">
        <x:v>OWASP Top 10 for LLM Applications</x:v>
      </x:c>
      <x:c r="C90" s="26" t="str">
        <x:v>2025</x:v>
      </x:c>
      <x:c r="D90" s="26" t="str">
        <x:v>SRC07</x:v>
      </x:c>
      <x:c r="E90" s="26" t="str">
        <x:v>LLM08</x:v>
      </x:c>
      <x:c r="F90" s="26" t="str">
        <x:v>Vector and Embedding Weaknesses</x:v>
      </x:c>
      <x:c r="G90" s="26" t="str">
        <x:v>Embedding/retrieval stores permit manipulation, unauthorized access or cross-context leakage.</x:v>
      </x:c>
      <x:c r="H90" s="26" t="str">
        <x:v>Practitioner vulnerability framework</x:v>
      </x:c>
      <x:c r="I90" s="26" t="str">
        <x:v>RAG/data-layer vulnerability</x:v>
      </x:c>
      <x:c r="J90" s="26" t="str">
        <x:v>C02; C06; C07; C09</x:v>
      </x:c>
      <x:c r="K90" s="26" t="str">
        <x:v>Knowledge base/retriever/application</x:v>
      </x:c>
      <x:c r="L90" s="26" t="str">
        <x:v>Ingestion, indexing and runtime</x:v>
      </x:c>
      <x:c r="M90" s="26" t="str">
        <x:v>Privacy, security and misinformation</x:v>
      </x:c>
      <x:c r="N90" s="26" t="str">
        <x:v>Security/data quality</x:v>
      </x:c>
      <x:c r="O90" s="26" t="str">
        <x:v>Isolation, provenance, authorization and retrieval testing</x:v>
      </x:c>
      <x:c r="P90" s="26" t="str">
        <x:v>Strong</x:v>
      </x:c>
      <x:c r="Q90" s="26" t="str">
        <x:v>Includes data leakage, poisoning and relevance failures.</x:v>
      </x:c>
      <x:c r="R90" s="26" t="str">
        <x:v>Separate storage authorization, ingestion integrity and retrieval ranking.</x:v>
      </x:c>
      <x:c r="S90" s="26" t="str">
        <x:v>https://genai.owasp.org/llm-top-10/</x:v>
      </x:c>
      <x:c r="T90" s="26" t="str">
        <x:v>Official public web pages</x:v>
      </x:c>
      <x:c r="U90" s="26" t="str">
        <x:v>Practitioner consensus; not prevalence or causal-effect evidence</x:v>
      </x:c>
      <x:c r="V90" s="26" t="str">
        <x:v>Not separately asserted</x:v>
      </x:c>
      <x:c r="W90" s="26" t="str">
        <x:v>C02; C06</x:v>
      </x:c>
      <x:c r="X90" s="26" t="str">
        <x:v>Retrieval-store weaknesses permit manipulation, unauthorized access or cross-context leakage. Classification of the described mechanism only; no case-specific causal truth or independent validation is claimed.</x:v>
      </x:c>
      <x:c r="Y90" s="26" t="str">
        <x:v>Direct conceptual mechanism classification; associated candidates retained</x:v>
      </x:c>
      <x:c r="Z90" s="26" t="str">
        <x:v>2026-10-10</x:v>
      </x:c>
    </x:row>
    <x:row r="91" ht="39.599998474121094" hidden="0" customHeight="1">
      <x:c r="A91" s="26" t="str">
        <x:v>CW090</x:v>
      </x:c>
      <x:c r="B91" s="26" t="str">
        <x:v>OWASP Top 10 for LLM Applications</x:v>
      </x:c>
      <x:c r="C91" s="26" t="str">
        <x:v>2025</x:v>
      </x:c>
      <x:c r="D91" s="26" t="str">
        <x:v>SRC07</x:v>
      </x:c>
      <x:c r="E91" s="26" t="str">
        <x:v>LLM09</x:v>
      </x:c>
      <x:c r="F91" s="26" t="str">
        <x:v>Misinformation</x:v>
      </x:c>
      <x:c r="G91" s="26" t="str">
        <x:v>LLM output contains false or misleading information used as if reliable.</x:v>
      </x:c>
      <x:c r="H91" s="26" t="str">
        <x:v>Practitioner vulnerability framework</x:v>
      </x:c>
      <x:c r="I91" s="26" t="str">
        <x:v>Composite source term</x:v>
      </x:c>
      <x:c r="J91" s="26" t="str">
        <x:v>C02; C03; C04; C05; C10</x:v>
      </x:c>
      <x:c r="K91" s="26" t="str">
        <x:v>Model/application/human-AI team</x:v>
      </x:c>
      <x:c r="L91" s="26" t="str">
        <x:v>Inference and use</x:v>
      </x:c>
      <x:c r="M91" s="26" t="str">
        <x:v>Information, safety and economic harms</x:v>
      </x:c>
      <x:c r="N91" s="26" t="str">
        <x:v>Validity/reliability</x:v>
      </x:c>
      <x:c r="O91" s="26" t="str">
        <x:v>Grounding, provenance, verification and uncertainty communication</x:v>
      </x:c>
      <x:c r="P91" s="26" t="str">
        <x:v>Strong</x:v>
      </x:c>
      <x:c r="Q91" s="26" t="str">
        <x:v>Broadly overlaps confabulation and information integrity.</x:v>
      </x:c>
      <x:c r="R91" s="26" t="str">
        <x:v>Was the falsehood generated, retrieved, propagated or intentionally inserted?</x:v>
      </x:c>
      <x:c r="S91" s="26" t="str">
        <x:v>https://genai.owasp.org/llm-top-10/</x:v>
      </x:c>
      <x:c r="T91" s="26" t="str">
        <x:v>Official public web pages</x:v>
      </x:c>
      <x:c r="U91" s="26" t="str">
        <x:v>Practitioner consensus; not prevalence or causal-effect evidence</x:v>
      </x:c>
      <x:c r="V91" s="26" t="str">
        <x:v>Failure; harm</x:v>
      </x:c>
      <x:c r="W91" s="26"/>
      <x:c r="X91" s="26" t="str">
        <x:v>The row preserves a source category, process, property, event, scope condition or evidence theme. Candidate C-class associations do not establish a direct causal mechanism.</x:v>
      </x:c>
      <x:c r="Y91" s="26" t="str">
        <x:v>Associated candidates only; no direct causal classification asserted</x:v>
      </x:c>
      <x:c r="Z91" s="26" t="str">
        <x:v>2026-10-10</x:v>
      </x:c>
    </x:row>
    <x:row r="92" ht="39.599998474121094" hidden="0" customHeight="1">
      <x:c r="A92" s="26" t="str">
        <x:v>CW091</x:v>
      </x:c>
      <x:c r="B92" s="26" t="str">
        <x:v>OWASP Top 10 for LLM Applications</x:v>
      </x:c>
      <x:c r="C92" s="26" t="str">
        <x:v>2025</x:v>
      </x:c>
      <x:c r="D92" s="26" t="str">
        <x:v>SRC07</x:v>
      </x:c>
      <x:c r="E92" s="26" t="str">
        <x:v>LLM10</x:v>
      </x:c>
      <x:c r="F92" s="26" t="str">
        <x:v>Unbounded Consumption</x:v>
      </x:c>
      <x:c r="G92" s="26" t="str">
        <x:v>Inputs or workflows cause uncontrolled compute, cost or service use.</x:v>
      </x:c>
      <x:c r="H92" s="26" t="str">
        <x:v>Practitioner vulnerability framework</x:v>
      </x:c>
      <x:c r="I92" s="26" t="str">
        <x:v>Resource/availability vulnerability</x:v>
      </x:c>
      <x:c r="J92" s="26" t="str">
        <x:v>C03; C06; C07; C08</x:v>
      </x:c>
      <x:c r="K92" s="26" t="str">
        <x:v>Application/infrastructure/organization</x:v>
      </x:c>
      <x:c r="L92" s="26" t="str">
        <x:v>Runtime</x:v>
      </x:c>
      <x:c r="M92" s="26" t="str">
        <x:v>Availability, economic and environmental harm</x:v>
      </x:c>
      <x:c r="N92" s="26" t="str">
        <x:v>Resilience/sustainability</x:v>
      </x:c>
      <x:c r="O92" s="26" t="str">
        <x:v>Rate limits, quotas, budgets and resource monitoring</x:v>
      </x:c>
      <x:c r="P92" s="26" t="str">
        <x:v>Strong</x:v>
      </x:c>
      <x:c r="Q92" s="26" t="str">
        <x:v>May be malicious, accidental or caused by recursive agents.</x:v>
      </x:c>
      <x:c r="R92" s="26" t="str">
        <x:v>Code intent, resource type, cascade and stop condition.</x:v>
      </x:c>
      <x:c r="S92" s="26" t="str">
        <x:v>https://genai.owasp.org/llm-top-10/</x:v>
      </x:c>
      <x:c r="T92" s="26" t="str">
        <x:v>Official public web pages</x:v>
      </x:c>
      <x:c r="U92" s="26" t="str">
        <x:v>Practitioner consensus; not prevalence or causal-effect evidence</x:v>
      </x:c>
      <x:c r="V92" s="26" t="str">
        <x:v>Not separately asserted</x:v>
      </x:c>
      <x:c r="W92" s="26" t="str">
        <x:v>C06</x:v>
      </x:c>
      <x:c r="X92" s="26" t="str">
        <x:v>Inputs/workflows cause uncontrolled resource and service consumption. Classification of the described mechanism only; no case-specific causal truth or independent validation is claimed.</x:v>
      </x:c>
      <x:c r="Y92" s="26" t="str">
        <x:v>Direct conceptual mechanism classification; associated candidates retained</x:v>
      </x:c>
      <x:c r="Z92" s="26" t="str">
        <x:v>2026-10-10</x:v>
      </x:c>
    </x:row>
    <x:row r="93" ht="26.399999618530273" hidden="0" customHeight="1">
      <x:c r="A93" s="26" t="str">
        <x:v>CW092</x:v>
      </x:c>
      <x:c r="B93" s="26" t="str">
        <x:v>OWASP Top 10 for Agentic Applications</x:v>
      </x:c>
      <x:c r="C93" s="26" t="str">
        <x:v>Released 2025-12-09</x:v>
      </x:c>
      <x:c r="D93" s="26" t="str">
        <x:v>SRC08</x:v>
      </x:c>
      <x:c r="E93" s="26" t="str">
        <x:v>ASI01</x:v>
      </x:c>
      <x:c r="F93" s="26" t="str">
        <x:v>Agent Goal Hijack</x:v>
      </x:c>
      <x:c r="G93" s="26" t="str">
        <x:v>Adversarial input or context redirects an agent's goals/plans.</x:v>
      </x:c>
      <x:c r="H93" s="26" t="str">
        <x:v>Practitioner threat framework</x:v>
      </x:c>
      <x:c r="I93" s="26" t="str">
        <x:v>Threat/mechanism</x:v>
      </x:c>
      <x:c r="J93" s="26" t="str">
        <x:v>C01; C03; C07; C09</x:v>
      </x:c>
      <x:c r="K93" s="26" t="str">
        <x:v>Agentic system/tool chain</x:v>
      </x:c>
      <x:c r="L93" s="26" t="str">
        <x:v>Runtime</x:v>
      </x:c>
      <x:c r="M93" s="26" t="str">
        <x:v>Security, privacy, economic and safety harms</x:v>
      </x:c>
      <x:c r="N93" s="26" t="str">
        <x:v>Controllability/security</x:v>
      </x:c>
      <x:c r="O93" s="26" t="str">
        <x:v>Goal validation, instruction hierarchy, isolation and monitoring</x:v>
      </x:c>
      <x:c r="P93" s="26" t="str">
        <x:v>Strong</x:v>
      </x:c>
      <x:c r="Q93" s="26" t="str">
        <x:v>Goal hijack may occur through prompt, memory, tool or inter-agent channel.</x:v>
      </x:c>
      <x:c r="R93" s="26" t="str">
        <x:v>Identify source channel and persisted state.</x:v>
      </x:c>
      <x:c r="S93" s="26" t="str">
        <x:v>https://genai.owasp.org/2025/12/09/owasp-top-10-for-agentic-applications-the-benchmark-for-agentic-security-in-the-age-of-autonomous-ai/</x:v>
      </x:c>
      <x:c r="T93" s="26" t="str">
        <x:v>Official public release page</x:v>
      </x:c>
      <x:c r="U93" s="26" t="str">
        <x:v>Practitioner consensus; emerging and not a prevalence estimate</x:v>
      </x:c>
      <x:c r="V93" s="26" t="str">
        <x:v>Not separately asserted</x:v>
      </x:c>
      <x:c r="W93" s="26" t="str">
        <x:v>C07</x:v>
      </x:c>
      <x:c r="X93" s="26" t="str">
        <x:v>Adversarial input/context redirects agent goals or plans. Classification of the described mechanism only; no case-specific causal truth or independent validation is claimed.</x:v>
      </x:c>
      <x:c r="Y93" s="26" t="str">
        <x:v>Direct conceptual mechanism classification; associated candidates retained</x:v>
      </x:c>
      <x:c r="Z93" s="26" t="str">
        <x:v>2026-10-10</x:v>
      </x:c>
    </x:row>
    <x:row r="94" ht="39.599998474121094" hidden="0" customHeight="1">
      <x:c r="A94" s="26" t="str">
        <x:v>CW093</x:v>
      </x:c>
      <x:c r="B94" s="26" t="str">
        <x:v>OWASP Top 10 for Agentic Applications</x:v>
      </x:c>
      <x:c r="C94" s="26" t="str">
        <x:v>Released 2025-12-09</x:v>
      </x:c>
      <x:c r="D94" s="26" t="str">
        <x:v>SRC08</x:v>
      </x:c>
      <x:c r="E94" s="26" t="str">
        <x:v>ASI02</x:v>
      </x:c>
      <x:c r="F94" s="26" t="str">
        <x:v>Tool Misuse &amp; Exploitation</x:v>
      </x:c>
      <x:c r="G94" s="26" t="str">
        <x:v>Agents use legitimate tools in unsafe, unintended or attacker-beneficial ways.</x:v>
      </x:c>
      <x:c r="H94" s="26" t="str">
        <x:v>Practitioner threat framework</x:v>
      </x:c>
      <x:c r="I94" s="26" t="str">
        <x:v>Architecture/use mechanism</x:v>
      </x:c>
      <x:c r="J94" s="26" t="str">
        <x:v>C01; C06; C07; C08</x:v>
      </x:c>
      <x:c r="K94" s="26" t="str">
        <x:v>Agentic system/tool chain</x:v>
      </x:c>
      <x:c r="L94" s="26" t="str">
        <x:v>Integration and runtime</x:v>
      </x:c>
      <x:c r="M94" s="26" t="str">
        <x:v>Security, economic and safety harms</x:v>
      </x:c>
      <x:c r="N94" s="26" t="str">
        <x:v>Controllability/security</x:v>
      </x:c>
      <x:c r="O94" s="26" t="str">
        <x:v>Tool allowlists, parameter constraints, approval and sandboxing</x:v>
      </x:c>
      <x:c r="P94" s="26" t="str">
        <x:v>Strong</x:v>
      </x:c>
      <x:c r="Q94" s="26" t="str">
        <x:v>Can be model error, malicious hijack or poor tool design.</x:v>
      </x:c>
      <x:c r="R94" s="26" t="str">
        <x:v>Which tool capability and validation failed?</x:v>
      </x:c>
      <x:c r="S94" s="26" t="str">
        <x:v>https://genai.owasp.org/2025/12/09/owasp-top-10-for-agentic-applications-the-benchmark-for-agentic-security-in-the-age-of-autonomous-ai/</x:v>
      </x:c>
      <x:c r="T94" s="26" t="str">
        <x:v>Official public release page</x:v>
      </x:c>
      <x:c r="U94" s="26" t="str">
        <x:v>Practitioner consensus; emerging and not a prevalence estimate</x:v>
      </x:c>
      <x:c r="V94" s="26" t="str">
        <x:v>Not separately asserted</x:v>
      </x:c>
      <x:c r="W94" s="26"/>
      <x:c r="X94" s="26" t="str">
        <x:v>The row preserves a source category, process, property, event, scope condition or evidence theme. Candidate C-class associations do not establish a direct causal mechanism.</x:v>
      </x:c>
      <x:c r="Y94" s="26" t="str">
        <x:v>Associated candidates only; no direct causal classification asserted</x:v>
      </x:c>
      <x:c r="Z94" s="26" t="str">
        <x:v>2026-10-10</x:v>
      </x:c>
    </x:row>
    <x:row r="95" ht="39.599998474121094" hidden="0" customHeight="1">
      <x:c r="A95" s="26" t="str">
        <x:v>CW094</x:v>
      </x:c>
      <x:c r="B95" s="26" t="str">
        <x:v>OWASP Top 10 for Agentic Applications</x:v>
      </x:c>
      <x:c r="C95" s="26" t="str">
        <x:v>Released 2025-12-09</x:v>
      </x:c>
      <x:c r="D95" s="26" t="str">
        <x:v>SRC08</x:v>
      </x:c>
      <x:c r="E95" s="26" t="str">
        <x:v>ASI03</x:v>
      </x:c>
      <x:c r="F95" s="26" t="str">
        <x:v>Identity &amp; Privilege Abuse</x:v>
      </x:c>
      <x:c r="G95" s="26" t="str">
        <x:v>Agent credentials or delegated privileges exceed or bypass intended authority.</x:v>
      </x:c>
      <x:c r="H95" s="26" t="str">
        <x:v>Practitioner threat framework</x:v>
      </x:c>
      <x:c r="I95" s="26" t="str">
        <x:v>Identity/access vulnerability</x:v>
      </x:c>
      <x:c r="J95" s="26" t="str">
        <x:v>C05; C06; C07; C08; C09</x:v>
      </x:c>
      <x:c r="K95" s="26" t="str">
        <x:v>Agent/system/organization</x:v>
      </x:c>
      <x:c r="L95" s="26" t="str">
        <x:v>Integration and runtime</x:v>
      </x:c>
      <x:c r="M95" s="26" t="str">
        <x:v>Security, privacy and economic harms</x:v>
      </x:c>
      <x:c r="N95" s="26" t="str">
        <x:v>Security/accountability</x:v>
      </x:c>
      <x:c r="O95" s="26" t="str">
        <x:v>Agent identity, least privilege, short-lived credentials and audit logs</x:v>
      </x:c>
      <x:c r="P95" s="26" t="str">
        <x:v>Strong</x:v>
      </x:c>
      <x:c r="Q95" s="26" t="str">
        <x:v>Identity may be shared across agents/services, obscuring attribution.</x:v>
      </x:c>
      <x:c r="R95" s="26" t="str">
        <x:v>How is non-human identity bound to owner, task and time?</x:v>
      </x:c>
      <x:c r="S95" s="26" t="str">
        <x:v>https://genai.owasp.org/2025/12/09/owasp-top-10-for-agentic-applications-the-benchmark-for-agentic-security-in-the-age-of-autonomous-ai/</x:v>
      </x:c>
      <x:c r="T95" s="26" t="str">
        <x:v>Official public release page</x:v>
      </x:c>
      <x:c r="U95" s="26" t="str">
        <x:v>Practitioner consensus; emerging and not a prevalence estimate</x:v>
      </x:c>
      <x:c r="V95" s="26" t="str">
        <x:v>Not separately asserted</x:v>
      </x:c>
      <x:c r="W95" s="26" t="str">
        <x:v>C06</x:v>
      </x:c>
      <x:c r="X95" s="26" t="str">
        <x:v>Credentials or delegated privileges exceed or bypass intended authority. Classification of the described mechanism only; no case-specific causal truth or independent validation is claimed.</x:v>
      </x:c>
      <x:c r="Y95" s="26" t="str">
        <x:v>Direct conceptual mechanism classification; associated candidates retained</x:v>
      </x:c>
      <x:c r="Z95" s="26" t="str">
        <x:v>2026-10-10</x:v>
      </x:c>
    </x:row>
    <x:row r="96" ht="39.599998474121094" hidden="0" customHeight="1">
      <x:c r="A96" s="26" t="str">
        <x:v>CW095</x:v>
      </x:c>
      <x:c r="B96" s="26" t="str">
        <x:v>OWASP Top 10 for Agentic Applications</x:v>
      </x:c>
      <x:c r="C96" s="26" t="str">
        <x:v>Released 2025-12-09</x:v>
      </x:c>
      <x:c r="D96" s="26" t="str">
        <x:v>SRC08</x:v>
      </x:c>
      <x:c r="E96" s="26" t="str">
        <x:v>ASI04</x:v>
      </x:c>
      <x:c r="F96" s="26" t="str">
        <x:v>Agentic Supply Chain Vulnerabilities</x:v>
      </x:c>
      <x:c r="G96" s="26" t="str">
        <x:v>Dynamic tools, models, plugins, protocols or dependencies are compromised or replaced.</x:v>
      </x:c>
      <x:c r="H96" s="26" t="str">
        <x:v>Practitioner threat framework</x:v>
      </x:c>
      <x:c r="I96" s="26" t="str">
        <x:v>Supply-chain threat</x:v>
      </x:c>
      <x:c r="J96" s="26" t="str">
        <x:v>C06; C07; C09</x:v>
      </x:c>
      <x:c r="K96" s="26" t="str">
        <x:v>Component/system/value chain</x:v>
      </x:c>
      <x:c r="L96" s="26" t="str">
        <x:v>Procurement, discovery, integration and updates</x:v>
      </x:c>
      <x:c r="M96" s="26" t="str">
        <x:v>Security and systemic harm</x:v>
      </x:c>
      <x:c r="N96" s="26" t="str">
        <x:v>Security/resilience</x:v>
      </x:c>
      <x:c r="O96" s="26" t="str">
        <x:v>Signed artifacts, provenance, registries, pinning and supplier monitoring</x:v>
      </x:c>
      <x:c r="P96" s="26" t="str">
        <x:v>Strong</x:v>
      </x:c>
      <x:c r="Q96" s="26" t="str">
        <x:v>Agent runtime discovery makes dependencies more dynamic than classic SBOMs.</x:v>
      </x:c>
      <x:c r="R96" s="26" t="str">
        <x:v>How are MCP/A2A components authenticated and versioned?</x:v>
      </x:c>
      <x:c r="S96" s="26" t="str">
        <x:v>https://genai.owasp.org/2025/12/09/owasp-top-10-for-agentic-applications-the-benchmark-for-agentic-security-in-the-age-of-autonomous-ai/</x:v>
      </x:c>
      <x:c r="T96" s="26" t="str">
        <x:v>Official public release page</x:v>
      </x:c>
      <x:c r="U96" s="26" t="str">
        <x:v>Practitioner consensus; emerging and not a prevalence estimate</x:v>
      </x:c>
      <x:c r="V96" s="26" t="str">
        <x:v>Not separately asserted</x:v>
      </x:c>
      <x:c r="W96" s="26" t="str">
        <x:v>C09</x:v>
      </x:c>
      <x:c r="X96" s="26" t="str">
        <x:v>Dynamic tools, models, plugins or dependencies are compromised or replaced. Classification of the described mechanism only; no case-specific causal truth or independent validation is claimed.</x:v>
      </x:c>
      <x:c r="Y96" s="26" t="str">
        <x:v>Direct conceptual mechanism classification; associated candidates retained</x:v>
      </x:c>
      <x:c r="Z96" s="26" t="str">
        <x:v>2026-10-10</x:v>
      </x:c>
    </x:row>
    <x:row r="97" ht="39.599998474121094" hidden="0" customHeight="1">
      <x:c r="A97" s="26" t="str">
        <x:v>CW096</x:v>
      </x:c>
      <x:c r="B97" s="26" t="str">
        <x:v>OWASP Top 10 for Agentic Applications</x:v>
      </x:c>
      <x:c r="C97" s="26" t="str">
        <x:v>Released 2025-12-09</x:v>
      </x:c>
      <x:c r="D97" s="26" t="str">
        <x:v>SRC08</x:v>
      </x:c>
      <x:c r="E97" s="26" t="str">
        <x:v>ASI05</x:v>
      </x:c>
      <x:c r="F97" s="26" t="str">
        <x:v>Unexpected Code Execution</x:v>
      </x:c>
      <x:c r="G97" s="26" t="str">
        <x:v>Natural-language plans or generated code lead to unauthorized code execution.</x:v>
      </x:c>
      <x:c r="H97" s="26" t="str">
        <x:v>Practitioner threat framework</x:v>
      </x:c>
      <x:c r="I97" s="26" t="str">
        <x:v>Execution vulnerability</x:v>
      </x:c>
      <x:c r="J97" s="26" t="str">
        <x:v>C03; C06; C07</x:v>
      </x:c>
      <x:c r="K97" s="26" t="str">
        <x:v>Agent/system/infrastructure</x:v>
      </x:c>
      <x:c r="L97" s="26" t="str">
        <x:v>Runtime</x:v>
      </x:c>
      <x:c r="M97" s="26" t="str">
        <x:v>Security, safety and economic harms</x:v>
      </x:c>
      <x:c r="N97" s="26" t="str">
        <x:v>Security</x:v>
      </x:c>
      <x:c r="O97" s="26" t="str">
        <x:v>Sandboxing, code review, execution policy and egress control</x:v>
      </x:c>
      <x:c r="P97" s="26" t="str">
        <x:v>Strong</x:v>
      </x:c>
      <x:c r="Q97" s="26" t="str">
        <x:v>Generated code is only one path; tools/interpreters may execute indirectly.</x:v>
      </x:c>
      <x:c r="R97" s="26" t="str">
        <x:v>What interpreter, privilege and containment boundary applied?</x:v>
      </x:c>
      <x:c r="S97" s="26" t="str">
        <x:v>https://genai.owasp.org/2025/12/09/owasp-top-10-for-agentic-applications-the-benchmark-for-agentic-security-in-the-age-of-autonomous-ai/</x:v>
      </x:c>
      <x:c r="T97" s="26" t="str">
        <x:v>Official public release page</x:v>
      </x:c>
      <x:c r="U97" s="26" t="str">
        <x:v>Practitioner consensus; emerging and not a prevalence estimate</x:v>
      </x:c>
      <x:c r="V97" s="26" t="str">
        <x:v>Not separately asserted</x:v>
      </x:c>
      <x:c r="W97" s="26" t="str">
        <x:v>C06</x:v>
      </x:c>
      <x:c r="X97" s="26" t="str">
        <x:v>Generated plans/code cross an execution boundary into unauthorized execution. Classification of the described mechanism only; no case-specific causal truth or independent validation is claimed.</x:v>
      </x:c>
      <x:c r="Y97" s="26" t="str">
        <x:v>Direct conceptual mechanism classification; associated candidates retained</x:v>
      </x:c>
      <x:c r="Z97" s="26" t="str">
        <x:v>2026-10-10</x:v>
      </x:c>
    </x:row>
    <x:row r="98" ht="39.599998474121094" hidden="0" customHeight="1">
      <x:c r="A98" s="26" t="str">
        <x:v>CW097</x:v>
      </x:c>
      <x:c r="B98" s="26" t="str">
        <x:v>OWASP Top 10 for Agentic Applications</x:v>
      </x:c>
      <x:c r="C98" s="26" t="str">
        <x:v>Released 2025-12-09</x:v>
      </x:c>
      <x:c r="D98" s="26" t="str">
        <x:v>SRC08</x:v>
      </x:c>
      <x:c r="E98" s="26" t="str">
        <x:v>ASI06</x:v>
      </x:c>
      <x:c r="F98" s="26" t="str">
        <x:v>Memory &amp; Context Poisoning</x:v>
      </x:c>
      <x:c r="G98" s="26" t="str">
        <x:v>Persisted memory or context is manipulated to alter future agent behavior.</x:v>
      </x:c>
      <x:c r="H98" s="26" t="str">
        <x:v>Practitioner threat framework</x:v>
      </x:c>
      <x:c r="I98" s="26" t="str">
        <x:v>State/data attack</x:v>
      </x:c>
      <x:c r="J98" s="26" t="str">
        <x:v>C02; C03; C07; C09</x:v>
      </x:c>
      <x:c r="K98" s="26" t="str">
        <x:v>Agent/application</x:v>
      </x:c>
      <x:c r="L98" s="26" t="str">
        <x:v>Runtime and across sessions/updates</x:v>
      </x:c>
      <x:c r="M98" s="26" t="str">
        <x:v>Security, privacy and integrity harms</x:v>
      </x:c>
      <x:c r="N98" s="26" t="str">
        <x:v>Security/robustness</x:v>
      </x:c>
      <x:c r="O98" s="26" t="str">
        <x:v>Memory provenance, write controls, expiry, validation and recovery</x:v>
      </x:c>
      <x:c r="P98" s="26" t="str">
        <x:v>Strong</x:v>
      </x:c>
      <x:c r="Q98" s="26" t="str">
        <x:v>Persistence and delayed activation distinguish it from ordinary injection.</x:v>
      </x:c>
      <x:c r="R98" s="26" t="str">
        <x:v>What state persisted, who could write, and how was activation detected?</x:v>
      </x:c>
      <x:c r="S98" s="26" t="str">
        <x:v>https://genai.owasp.org/2025/12/09/owasp-top-10-for-agentic-applications-the-benchmark-for-agentic-security-in-the-age-of-autonomous-ai/</x:v>
      </x:c>
      <x:c r="T98" s="26" t="str">
        <x:v>Official public release page</x:v>
      </x:c>
      <x:c r="U98" s="26" t="str">
        <x:v>Practitioner consensus; emerging and not a prevalence estimate</x:v>
      </x:c>
      <x:c r="V98" s="26" t="str">
        <x:v>Not separately asserted</x:v>
      </x:c>
      <x:c r="W98" s="26" t="str">
        <x:v>C02; C07</x:v>
      </x:c>
      <x:c r="X98" s="26" t="str">
        <x:v>Persisted memory/context is manipulated to alter later behavior. Classification of the described mechanism only; no case-specific causal truth or independent validation is claimed.</x:v>
      </x:c>
      <x:c r="Y98" s="26" t="str">
        <x:v>Direct conceptual mechanism classification; associated candidates retained</x:v>
      </x:c>
      <x:c r="Z98" s="26" t="str">
        <x:v>2026-10-10</x:v>
      </x:c>
    </x:row>
    <x:row r="99" ht="39.599998474121094" hidden="0" customHeight="1">
      <x:c r="A99" s="26" t="str">
        <x:v>CW098</x:v>
      </x:c>
      <x:c r="B99" s="26" t="str">
        <x:v>OWASP Top 10 for Agentic Applications</x:v>
      </x:c>
      <x:c r="C99" s="26" t="str">
        <x:v>Released 2025-12-09</x:v>
      </x:c>
      <x:c r="D99" s="26" t="str">
        <x:v>SRC08</x:v>
      </x:c>
      <x:c r="E99" s="26" t="str">
        <x:v>ASI07</x:v>
      </x:c>
      <x:c r="F99" s="26" t="str">
        <x:v>Insecure Inter-Agent Communication</x:v>
      </x:c>
      <x:c r="G99" s="26" t="str">
        <x:v>Messages between agents are spoofed, altered, unauthorized or insufficiently validated.</x:v>
      </x:c>
      <x:c r="H99" s="26" t="str">
        <x:v>Practitioner threat framework</x:v>
      </x:c>
      <x:c r="I99" s="26" t="str">
        <x:v>Protocol/communication vulnerability</x:v>
      </x:c>
      <x:c r="J99" s="26" t="str">
        <x:v>C06; C07; C09</x:v>
      </x:c>
      <x:c r="K99" s="26" t="str">
        <x:v>Multi-agent system/ecosystem</x:v>
      </x:c>
      <x:c r="L99" s="26" t="str">
        <x:v>Integration and runtime</x:v>
      </x:c>
      <x:c r="M99" s="26" t="str">
        <x:v>Security, safety and systemic harm</x:v>
      </x:c>
      <x:c r="N99" s="26" t="str">
        <x:v>Security/resilience</x:v>
      </x:c>
      <x:c r="O99" s="26" t="str">
        <x:v>Mutual authentication, message integrity, authorization and protocol monitoring</x:v>
      </x:c>
      <x:c r="P99" s="26" t="str">
        <x:v>Strong</x:v>
      </x:c>
      <x:c r="Q99" s="26" t="str">
        <x:v>Communication semantics and trust can fail without malicious attack.</x:v>
      </x:c>
      <x:c r="R99" s="26" t="str">
        <x:v>Separate identity, protocol, semantic and coordination failures.</x:v>
      </x:c>
      <x:c r="S99" s="26" t="str">
        <x:v>https://genai.owasp.org/2025/12/09/owasp-top-10-for-agentic-applications-the-benchmark-for-agentic-security-in-the-age-of-autonomous-ai/</x:v>
      </x:c>
      <x:c r="T99" s="26" t="str">
        <x:v>Official public release page</x:v>
      </x:c>
      <x:c r="U99" s="26" t="str">
        <x:v>Practitioner consensus; emerging and not a prevalence estimate</x:v>
      </x:c>
      <x:c r="V99" s="26" t="str">
        <x:v>Not separately asserted</x:v>
      </x:c>
      <x:c r="W99" s="26" t="str">
        <x:v>C06</x:v>
      </x:c>
      <x:c r="X99" s="26" t="str">
        <x:v>Inter-agent message authentication/integrity/validation is deficient. Classification of the described mechanism only; no case-specific causal truth or independent validation is claimed.</x:v>
      </x:c>
      <x:c r="Y99" s="26" t="str">
        <x:v>Direct conceptual mechanism classification; associated candidates retained</x:v>
      </x:c>
      <x:c r="Z99" s="26" t="str">
        <x:v>2026-10-10</x:v>
      </x:c>
    </x:row>
    <x:row r="100" ht="39.599998474121094" hidden="0" customHeight="1">
      <x:c r="A100" s="26" t="str">
        <x:v>CW099</x:v>
      </x:c>
      <x:c r="B100" s="26" t="str">
        <x:v>OWASP Top 10 for Agentic Applications</x:v>
      </x:c>
      <x:c r="C100" s="26" t="str">
        <x:v>Released 2025-12-09</x:v>
      </x:c>
      <x:c r="D100" s="26" t="str">
        <x:v>SRC08</x:v>
      </x:c>
      <x:c r="E100" s="26" t="str">
        <x:v>ASI08</x:v>
      </x:c>
      <x:c r="F100" s="26" t="str">
        <x:v>Cascading Failures</x:v>
      </x:c>
      <x:c r="G100" s="26" t="str">
        <x:v>Errors or false signals propagate and amplify through automated agent chains.</x:v>
      </x:c>
      <x:c r="H100" s="26" t="str">
        <x:v>Practitioner threat framework</x:v>
      </x:c>
      <x:c r="I100" s="26" t="str">
        <x:v>Propagation/systemic mechanism</x:v>
      </x:c>
      <x:c r="J100" s="26" t="str">
        <x:v>C03; C04; C06; C08; C10</x:v>
      </x:c>
      <x:c r="K100" s="26" t="str">
        <x:v>Multi-agent/workflow/organization</x:v>
      </x:c>
      <x:c r="L100" s="26" t="str">
        <x:v>Runtime and incident response</x:v>
      </x:c>
      <x:c r="M100" s="26" t="str">
        <x:v>Operational, economic and safety harms</x:v>
      </x:c>
      <x:c r="N100" s="26" t="str">
        <x:v>Resilience</x:v>
      </x:c>
      <x:c r="O100" s="26" t="str">
        <x:v>Circuit breakers, bounds, independent checks and rollback</x:v>
      </x:c>
      <x:c r="P100" s="26" t="str">
        <x:v>Strong</x:v>
      </x:c>
      <x:c r="Q100" s="26" t="str">
        <x:v>Cascade is a propagation pattern, not initial source.</x:v>
      </x:c>
      <x:c r="R100" s="26" t="str">
        <x:v>Identify initiating event, coupling and amplification mechanism.</x:v>
      </x:c>
      <x:c r="S100" s="26" t="str">
        <x:v>https://genai.owasp.org/2025/12/09/owasp-top-10-for-agentic-applications-the-benchmark-for-agentic-security-in-the-age-of-autonomous-ai/</x:v>
      </x:c>
      <x:c r="T100" s="26" t="str">
        <x:v>Official public release page</x:v>
      </x:c>
      <x:c r="U100" s="26" t="str">
        <x:v>Practitioner consensus; emerging and not a prevalence estimate</x:v>
      </x:c>
      <x:c r="V100" s="26" t="str">
        <x:v>Not separately asserted</x:v>
      </x:c>
      <x:c r="W100" s="26" t="str">
        <x:v>C06</x:v>
      </x:c>
      <x:c r="X100" s="26" t="str">
        <x:v>Automated agent chains propagate and amplify errors or false signals. Classification of the described mechanism only; no case-specific causal truth or independent validation is claimed.</x:v>
      </x:c>
      <x:c r="Y100" s="26" t="str">
        <x:v>Direct conceptual mechanism classification; associated candidates retained</x:v>
      </x:c>
      <x:c r="Z100" s="26" t="str">
        <x:v>2026-10-10</x:v>
      </x:c>
    </x:row>
    <x:row r="101" ht="39.599998474121094" hidden="0" customHeight="1">
      <x:c r="A101" s="26" t="str">
        <x:v>CW100</x:v>
      </x:c>
      <x:c r="B101" s="26" t="str">
        <x:v>OWASP Top 10 for Agentic Applications</x:v>
      </x:c>
      <x:c r="C101" s="26" t="str">
        <x:v>Released 2025-12-09</x:v>
      </x:c>
      <x:c r="D101" s="26" t="str">
        <x:v>SRC08</x:v>
      </x:c>
      <x:c r="E101" s="26" t="str">
        <x:v>ASI09</x:v>
      </x:c>
      <x:c r="F101" s="26" t="str">
        <x:v>Human-Agent Trust Exploitation</x:v>
      </x:c>
      <x:c r="G101" s="26" t="str">
        <x:v>Polished agent outputs manipulate or induce unsafe human approval/reliance.</x:v>
      </x:c>
      <x:c r="H101" s="26" t="str">
        <x:v>Practitioner threat framework</x:v>
      </x:c>
      <x:c r="I101" s="26" t="str">
        <x:v>Human-factor threat</x:v>
      </x:c>
      <x:c r="J101" s="26" t="str">
        <x:v>C05; C07; C08; C12</x:v>
      </x:c>
      <x:c r="K101" s="26" t="str">
        <x:v>Human-AI team/organization</x:v>
      </x:c>
      <x:c r="L101" s="26" t="str">
        <x:v>Use and oversight</x:v>
      </x:c>
      <x:c r="M101" s="26" t="str">
        <x:v>Autonomy, security and decision harms</x:v>
      </x:c>
      <x:c r="N101" s="26" t="str">
        <x:v>Human oversight/calibration</x:v>
      </x:c>
      <x:c r="O101" s="26" t="str">
        <x:v>Approval design, provenance, independent verification and training</x:v>
      </x:c>
      <x:c r="P101" s="26" t="str">
        <x:v>Strong</x:v>
      </x:c>
      <x:c r="Q101" s="26" t="str">
        <x:v>Can involve malicious design, model error or persuasive interface.</x:v>
      </x:c>
      <x:c r="R101" s="26" t="str">
        <x:v>What human decision right and evidence were affected?</x:v>
      </x:c>
      <x:c r="S101" s="26" t="str">
        <x:v>https://genai.owasp.org/2025/12/09/owasp-top-10-for-agentic-applications-the-benchmark-for-agentic-security-in-the-age-of-autonomous-ai/</x:v>
      </x:c>
      <x:c r="T101" s="26" t="str">
        <x:v>Official public release page</x:v>
      </x:c>
      <x:c r="U101" s="26" t="str">
        <x:v>Practitioner consensus; emerging and not a prevalence estimate</x:v>
      </x:c>
      <x:c r="V101" s="26" t="str">
        <x:v>Not separately asserted</x:v>
      </x:c>
      <x:c r="W101" s="26" t="str">
        <x:v>C05</x:v>
      </x:c>
      <x:c r="X101" s="26" t="str">
        <x:v>The description links persuasive agent output to unsafe human approval/reliance. Classification of the described mechanism only; no case-specific causal truth or independent validation is claimed.</x:v>
      </x:c>
      <x:c r="Y101" s="26" t="str">
        <x:v>Direct conceptual mechanism classification; associated candidates retained</x:v>
      </x:c>
      <x:c r="Z101" s="26" t="str">
        <x:v>2026-10-10</x:v>
      </x:c>
    </x:row>
    <x:row r="102" ht="39.599998474121094" hidden="0" customHeight="1">
      <x:c r="A102" s="26" t="str">
        <x:v>CW101</x:v>
      </x:c>
      <x:c r="B102" s="26" t="str">
        <x:v>OWASP Top 10 for Agentic Applications</x:v>
      </x:c>
      <x:c r="C102" s="26" t="str">
        <x:v>Released 2025-12-09</x:v>
      </x:c>
      <x:c r="D102" s="26" t="str">
        <x:v>SRC08</x:v>
      </x:c>
      <x:c r="E102" s="26" t="str">
        <x:v>ASI10</x:v>
      </x:c>
      <x:c r="F102" s="26" t="str">
        <x:v>Rogue Agents</x:v>
      </x:c>
      <x:c r="G102" s="26" t="str">
        <x:v>Agents exhibit misaligned, concealed or unauthorized self-directed behavior.</x:v>
      </x:c>
      <x:c r="H102" s="26" t="str">
        <x:v>Practitioner threat framework</x:v>
      </x:c>
      <x:c r="I102" s="26" t="str">
        <x:v>Behavioral hazard/scenario</x:v>
      </x:c>
      <x:c r="J102" s="26" t="str">
        <x:v>C01; C03; C04; C06; C08</x:v>
      </x:c>
      <x:c r="K102" s="26" t="str">
        <x:v>Agentic system/organization/global</x:v>
      </x:c>
      <x:c r="L102" s="26" t="str">
        <x:v>Training, evaluation and runtime</x:v>
      </x:c>
      <x:c r="M102" s="26" t="str">
        <x:v>Security, safety and potentially systemic harm</x:v>
      </x:c>
      <x:c r="N102" s="26" t="str">
        <x:v>Controllability/alignment</x:v>
      </x:c>
      <x:c r="O102" s="26" t="str">
        <x:v>Containment, monitoring, tripwires, limits and shutdown</x:v>
      </x:c>
      <x:c r="P102" s="26" t="str">
        <x:v>Partial</x:v>
      </x:c>
      <x:c r="Q102" s="26" t="str">
        <x:v>Category spans observed operational failures and more speculative control-loss scenarios.</x:v>
      </x:c>
      <x:c r="R102" s="26" t="str">
        <x:v>Separate observed behavior, experimental evidence and prospective extreme scenarios.</x:v>
      </x:c>
      <x:c r="S102" s="26" t="str">
        <x:v>https://genai.owasp.org/2025/12/09/owasp-top-10-for-agentic-applications-the-benchmark-for-agentic-security-in-the-age-of-autonomous-ai/</x:v>
      </x:c>
      <x:c r="T102" s="26" t="str">
        <x:v>Official public release page</x:v>
      </x:c>
      <x:c r="U102" s="26" t="str">
        <x:v>Practitioner consensus; emerging and not a prevalence estimate</x:v>
      </x:c>
      <x:c r="V102" s="26" t="str">
        <x:v>Not separately asserted</x:v>
      </x:c>
      <x:c r="W102" s="26"/>
      <x:c r="X102" s="26" t="str">
        <x:v>The row preserves a source category, process, property, event, scope condition or evidence theme. Candidate C-class associations do not establish a direct causal mechanism.</x:v>
      </x:c>
      <x:c r="Y102" s="26" t="str">
        <x:v>Associated candidates only; no direct causal classification asserted</x:v>
      </x:c>
      <x:c r="Z102" s="26" t="str">
        <x:v>2026-10-10</x:v>
      </x:c>
    </x:row>
    <x:row r="103" ht="39.599998474121094" hidden="0" customHeight="1">
      <x:c r="A103" s="26" t="str">
        <x:v>CW102</x:v>
      </x:c>
      <x:c r="B103" s="26" t="str">
        <x:v>ISO/IEC AI standards landscape</x:v>
      </x:c>
      <x:c r="C103" s="26" t="str">
        <x:v>2023</x:v>
      </x:c>
      <x:c r="D103" s="26" t="str">
        <x:v>SRC09</x:v>
      </x:c>
      <x:c r="E103" s="26" t="str">
        <x:v>ISO23894</x:v>
      </x:c>
      <x:c r="F103" s="26" t="str">
        <x:v>ISO/IEC 23894:2023 — Guidance on risk management</x:v>
      </x:c>
      <x:c r="G103" s="26" t="str">
        <x:v>Guidance for integrating AI-specific risk management into organizational activities and functions.</x:v>
      </x:c>
      <x:c r="H103" s="26" t="str">
        <x:v>International standard</x:v>
      </x:c>
      <x:c r="I103" s="26" t="str">
        <x:v>Risk-management process/standard</x:v>
      </x:c>
      <x:c r="J103" s="26" t="str">
        <x:v>C08; C11</x:v>
      </x:c>
      <x:c r="K103" s="26" t="str">
        <x:v>Organization; system</x:v>
      </x:c>
      <x:c r="L103" s="26" t="str">
        <x:v>Entire lifecycle</x:v>
      </x:c>
      <x:c r="M103" s="26" t="str">
        <x:v>Multiple</x:v>
      </x:c>
      <x:c r="N103" s="26" t="str">
        <x:v>Risk management; accountability</x:v>
      </x:c>
      <x:c r="O103" s="26" t="str">
        <x:v>Risk identification, analysis, evaluation, treatment and communication</x:v>
      </x:c>
      <x:c r="P103" s="26" t="str">
        <x:v>Indirect</x:v>
      </x:c>
      <x:c r="Q103" s="26" t="str">
        <x:v>Document-level metadata mapping only; it is not a causal taxonomy and full paid text was not reviewed.</x:v>
      </x:c>
      <x:c r="R103" s="26" t="str">
        <x:v>Which controls and evidence are normative versus informative in the licensed text?</x:v>
      </x:c>
      <x:c r="S103" s="26" t="str">
        <x:v>https://www.iso.org/standard/77304.html</x:v>
      </x:c>
      <x:c r="T103" s="26" t="str">
        <x:v>Official metadata/public preview; paid full text not accessed</x:v>
      </x:c>
      <x:c r="U103" s="26" t="str">
        <x:v>Document-level mapping; no unverified clause-level claim</x:v>
      </x:c>
      <x:c r="V103" s="26" t="str">
        <x:v>Not separately asserted</x:v>
      </x:c>
      <x:c r="W103" s="26"/>
      <x:c r="X103" s="26" t="str">
        <x:v>The row preserves a source category, process, property, event, scope condition or evidence theme. Candidate C-class associations do not establish a direct causal mechanism.</x:v>
      </x:c>
      <x:c r="Y103" s="26" t="str">
        <x:v>Associated candidates only; no direct causal classification asserted</x:v>
      </x:c>
      <x:c r="Z103" s="26" t="str">
        <x:v>2026-10-10</x:v>
      </x:c>
    </x:row>
    <x:row r="104" ht="39.599998474121094" hidden="0" customHeight="1">
      <x:c r="A104" s="26" t="str">
        <x:v>CW103</x:v>
      </x:c>
      <x:c r="B104" s="26" t="str">
        <x:v>ISO/IEC AI standards landscape</x:v>
      </x:c>
      <x:c r="C104" s="26" t="str">
        <x:v>2023</x:v>
      </x:c>
      <x:c r="D104" s="26" t="str">
        <x:v>SRC10</x:v>
      </x:c>
      <x:c r="E104" s="26" t="str">
        <x:v>ISO42001</x:v>
      </x:c>
      <x:c r="F104" s="26" t="str">
        <x:v>ISO/IEC 42001:2023 — AI management system</x:v>
      </x:c>
      <x:c r="G104" s="26" t="str">
        <x:v>Requirements for establishing, implementing, maintaining and continually improving an AI management system.</x:v>
      </x:c>
      <x:c r="H104" s="26" t="str">
        <x:v>International standard</x:v>
      </x:c>
      <x:c r="I104" s="26" t="str">
        <x:v>Management-system requirements</x:v>
      </x:c>
      <x:c r="J104" s="26" t="str">
        <x:v>C08; C09; C11</x:v>
      </x:c>
      <x:c r="K104" s="26" t="str">
        <x:v>Organization; value chain</x:v>
      </x:c>
      <x:c r="L104" s="26" t="str">
        <x:v>Entire lifecycle</x:v>
      </x:c>
      <x:c r="M104" s="26" t="str">
        <x:v>Multiple</x:v>
      </x:c>
      <x:c r="N104" s="26" t="str">
        <x:v>Accountability; auditability</x:v>
      </x:c>
      <x:c r="O104" s="26" t="str">
        <x:v>Policies, objectives, roles, records, internal audit and management review</x:v>
      </x:c>
      <x:c r="P104" s="26" t="str">
        <x:v>Indirect</x:v>
      </x:c>
      <x:c r="Q104" s="26" t="str">
        <x:v>Certification demonstrates an AIMS audit result, not product safety or automatic AI Act conformity.</x:v>
      </x:c>
      <x:c r="R104" s="26" t="str">
        <x:v>How should organization-level certification be combined with system-specific assurance?</x:v>
      </x:c>
      <x:c r="S104" s="26" t="str">
        <x:v>https://www.iso.org/standard/81230.html</x:v>
      </x:c>
      <x:c r="T104" s="26" t="str">
        <x:v>Official metadata/public preview; paid full text not accessed</x:v>
      </x:c>
      <x:c r="U104" s="26" t="str">
        <x:v>Document-level mapping; no unverified clause-level claim</x:v>
      </x:c>
      <x:c r="V104" s="26" t="str">
        <x:v>Not separately asserted</x:v>
      </x:c>
      <x:c r="W104" s="26"/>
      <x:c r="X104" s="26" t="str">
        <x:v>The row preserves a source category, process, property, event, scope condition or evidence theme. Candidate C-class associations do not establish a direct causal mechanism.</x:v>
      </x:c>
      <x:c r="Y104" s="26" t="str">
        <x:v>Associated candidates only; no direct causal classification asserted</x:v>
      </x:c>
      <x:c r="Z104" s="26" t="str">
        <x:v>2026-10-10</x:v>
      </x:c>
    </x:row>
    <x:row r="105" ht="39.599998474121094" hidden="0" customHeight="1">
      <x:c r="A105" s="26" t="str">
        <x:v>CW104</x:v>
      </x:c>
      <x:c r="B105" s="26" t="str">
        <x:v>ISO/IEC AI standards landscape</x:v>
      </x:c>
      <x:c r="C105" s="26" t="str">
        <x:v>2025</x:v>
      </x:c>
      <x:c r="D105" s="26" t="str">
        <x:v>SRC11</x:v>
      </x:c>
      <x:c r="E105" s="26" t="str">
        <x:v>ISO42005</x:v>
      </x:c>
      <x:c r="F105" s="26" t="str">
        <x:v>ISO/IEC 42005:2025 — AI system impact assessment</x:v>
      </x:c>
      <x:c r="G105" s="26" t="str">
        <x:v>Guidance for identifying, evaluating and documenting impacts of AI systems and foreseeable applications.</x:v>
      </x:c>
      <x:c r="H105" s="26" t="str">
        <x:v>International standard</x:v>
      </x:c>
      <x:c r="I105" s="26" t="str">
        <x:v>Impact-assessment process</x:v>
      </x:c>
      <x:c r="J105" s="26" t="str">
        <x:v>C01; C04; C08; C10; C11; C12</x:v>
      </x:c>
      <x:c r="K105" s="26" t="str">
        <x:v>System; organization; society</x:v>
      </x:c>
      <x:c r="L105" s="26" t="str">
        <x:v>Design through reassessment</x:v>
      </x:c>
      <x:c r="M105" s="26" t="str">
        <x:v>All</x:v>
      </x:c>
      <x:c r="N105" s="26" t="str">
        <x:v>Impact assessment; accountability</x:v>
      </x:c>
      <x:c r="O105" s="26" t="str">
        <x:v>Impact assessment report, assumptions, stakeholder and lifecycle documentation</x:v>
      </x:c>
      <x:c r="P105" s="26" t="str">
        <x:v>Strong</x:v>
      </x:c>
      <x:c r="Q105" s="26" t="str">
        <x:v>Guidance may overlap with but does not replace statutory FRIA/DPIA duties.</x:v>
      </x:c>
      <x:c r="R105" s="26" t="str">
        <x:v>Which legal and sectoral acceptance criteria govern the resulting impacts?</x:v>
      </x:c>
      <x:c r="S105" s="26" t="str">
        <x:v>https://www.iso.org/standard/42005</x:v>
      </x:c>
      <x:c r="T105" s="26" t="str">
        <x:v>Official metadata/public preview; paid full text not accessed</x:v>
      </x:c>
      <x:c r="U105" s="26" t="str">
        <x:v>Document-level mapping; no unverified clause-level claim</x:v>
      </x:c>
      <x:c r="V105" s="26" t="str">
        <x:v>Not separately asserted</x:v>
      </x:c>
      <x:c r="W105" s="26"/>
      <x:c r="X105" s="26" t="str">
        <x:v>The row preserves a source category, process, property, event, scope condition or evidence theme. Candidate C-class associations do not establish a direct causal mechanism.</x:v>
      </x:c>
      <x:c r="Y105" s="26" t="str">
        <x:v>Associated candidates only; no direct causal classification asserted</x:v>
      </x:c>
      <x:c r="Z105" s="26" t="str">
        <x:v>2026-10-10</x:v>
      </x:c>
    </x:row>
    <x:row r="106" ht="39.599998474121094" hidden="0" customHeight="1">
      <x:c r="A106" s="26" t="str">
        <x:v>CW105</x:v>
      </x:c>
      <x:c r="B106" s="26" t="str">
        <x:v>EU Artificial Intelligence Act</x:v>
      </x:c>
      <x:c r="C106" s="26" t="str">
        <x:v>Regulation (EU) 2024/1689 — status at 2026-07-25</x:v>
      </x:c>
      <x:c r="D106" s="26" t="str">
        <x:v>SRC12</x:v>
      </x:c>
      <x:c r="E106" s="26" t="str">
        <x:v>Art 5</x:v>
      </x:c>
      <x:c r="F106" s="26" t="str">
        <x:v>Prohibited AI practices</x:v>
      </x:c>
      <x:c r="G106" s="26" t="str">
        <x:v>Certain manipulative, exploitative, social-scoring, biometric and related uses are prohibited subject to statutory conditions.</x:v>
      </x:c>
      <x:c r="H106" s="26" t="str">
        <x:v>Binding legal framework</x:v>
      </x:c>
      <x:c r="I106" s="26" t="str">
        <x:v>Legal prohibition/scope gate</x:v>
      </x:c>
      <x:c r="J106" s="26" t="str">
        <x:v>C01; C05; C07; C08; C11; C12</x:v>
      </x:c>
      <x:c r="K106" s="26" t="str">
        <x:v>System; organization; institution; society</x:v>
      </x:c>
      <x:c r="L106" s="26" t="str">
        <x:v>Purpose and deployment</x:v>
      </x:c>
      <x:c r="M106" s="26" t="str">
        <x:v>Dignity, autonomy, equality, privacy and democracy</x:v>
      </x:c>
      <x:c r="N106" s="26" t="str">
        <x:v>Lawfulness/accountability</x:v>
      </x:c>
      <x:c r="O106" s="26" t="str">
        <x:v>Use-case screening and prohibition gate</x:v>
      </x:c>
      <x:c r="P106" s="26" t="str">
        <x:v>Non-equivalent</x:v>
      </x:c>
      <x:c r="Q106" s="26" t="str">
        <x:v>Legal categories define unacceptable uses, not a general causal taxonomy.</x:v>
      </x:c>
      <x:c r="R106" s="26" t="str">
        <x:v>Which facts satisfy the precise statutory elements and exceptions?</x:v>
      </x:c>
      <x:c r="S106" s="26" t="str">
        <x:v>https://eur-lex.europa.eu/eli/reg/2024/1689/oj/eng</x:v>
      </x:c>
      <x:c r="T106" s="26" t="str">
        <x:v>Authentic full text</x:v>
      </x:c>
      <x:c r="U106" s="26" t="str">
        <x:v>Legal mapping at cutoff; Regulation (EU) 2026/1744 published but not yet in force</x:v>
      </x:c>
      <x:c r="V106" s="26" t="str">
        <x:v>Not separately asserted</x:v>
      </x:c>
      <x:c r="W106" s="26"/>
      <x:c r="X106" s="26" t="str">
        <x:v>The row preserves a source category, process, property, event, scope condition or evidence theme. Candidate C-class associations do not establish a direct causal mechanism.</x:v>
      </x:c>
      <x:c r="Y106" s="26" t="str">
        <x:v>Associated candidates only; no direct causal classification asserted</x:v>
      </x:c>
      <x:c r="Z106" s="26" t="str">
        <x:v>2026-10-10</x:v>
      </x:c>
    </x:row>
    <x:row r="107" ht="39.599998474121094" hidden="0" customHeight="1">
      <x:c r="A107" s="26" t="str">
        <x:v>CW106</x:v>
      </x:c>
      <x:c r="B107" s="26" t="str">
        <x:v>EU Artificial Intelligence Act</x:v>
      </x:c>
      <x:c r="C107" s="26" t="str">
        <x:v>Regulation (EU) 2024/1689 — status at 2026-07-25</x:v>
      </x:c>
      <x:c r="D107" s="26" t="str">
        <x:v>SRC12</x:v>
      </x:c>
      <x:c r="E107" s="26" t="str">
        <x:v>Art 6 + Annex I/III</x:v>
      </x:c>
      <x:c r="F107" s="26" t="str">
        <x:v>High-risk classification</x:v>
      </x:c>
      <x:c r="G107" s="26" t="str">
        <x:v>Defines product-related and stand-alone high-risk AI categories.</x:v>
      </x:c>
      <x:c r="H107" s="26" t="str">
        <x:v>Binding legal framework</x:v>
      </x:c>
      <x:c r="I107" s="26" t="str">
        <x:v>Legal classification</x:v>
      </x:c>
      <x:c r="J107" s="26" t="str">
        <x:v>C10; C11</x:v>
      </x:c>
      <x:c r="K107" s="26" t="str">
        <x:v>Product/system/sector</x:v>
      </x:c>
      <x:c r="L107" s="26" t="str">
        <x:v>Scoping and market placement</x:v>
      </x:c>
      <x:c r="M107" s="26" t="str">
        <x:v>Safety and fundamental rights</x:v>
      </x:c>
      <x:c r="N107" s="26" t="str">
        <x:v>Accountability</x:v>
      </x:c>
      <x:c r="O107" s="26" t="str">
        <x:v>Classification rationale and inventory</x:v>
      </x:c>
      <x:c r="P107" s="26" t="str">
        <x:v>Indirect</x:v>
      </x:c>
      <x:c r="Q107" s="26" t="str">
        <x:v>Legal risk class is exposure/context based and not a causal source.</x:v>
      </x:c>
      <x:c r="R107" s="26" t="str">
        <x:v>How do product integration and intended purpose determine classification?</x:v>
      </x:c>
      <x:c r="S107" s="26" t="str">
        <x:v>https://eur-lex.europa.eu/eli/reg/2024/1689/oj/eng</x:v>
      </x:c>
      <x:c r="T107" s="26" t="str">
        <x:v>Authentic full text</x:v>
      </x:c>
      <x:c r="U107" s="26" t="str">
        <x:v>Legal mapping at cutoff; Regulation (EU) 2026/1744 published but not yet in force</x:v>
      </x:c>
      <x:c r="V107" s="26" t="str">
        <x:v>Not separately asserted</x:v>
      </x:c>
      <x:c r="W107" s="26"/>
      <x:c r="X107" s="26" t="str">
        <x:v>The row preserves a source category, process, property, event, scope condition or evidence theme. Candidate C-class associations do not establish a direct causal mechanism.</x:v>
      </x:c>
      <x:c r="Y107" s="26" t="str">
        <x:v>Associated candidates only; no direct causal classification asserted</x:v>
      </x:c>
      <x:c r="Z107" s="26" t="str">
        <x:v>2026-10-10</x:v>
      </x:c>
    </x:row>
    <x:row r="108" ht="39.599998474121094" hidden="0" customHeight="1">
      <x:c r="A108" s="26" t="str">
        <x:v>CW107</x:v>
      </x:c>
      <x:c r="B108" s="26" t="str">
        <x:v>EU Artificial Intelligence Act</x:v>
      </x:c>
      <x:c r="C108" s="26" t="str">
        <x:v>Regulation (EU) 2024/1689 — status at 2026-07-25</x:v>
      </x:c>
      <x:c r="D108" s="26" t="str">
        <x:v>SRC12</x:v>
      </x:c>
      <x:c r="E108" s="26" t="str">
        <x:v>Art 9</x:v>
      </x:c>
      <x:c r="F108" s="26" t="str">
        <x:v>Risk management system</x:v>
      </x:c>
      <x:c r="G108" s="26" t="str">
        <x:v>High-risk providers maintain an iterative lifecycle risk-management process including reasonably foreseeable misuse.</x:v>
      </x:c>
      <x:c r="H108" s="26" t="str">
        <x:v>Binding legal framework</x:v>
      </x:c>
      <x:c r="I108" s="26" t="str">
        <x:v>Mandatory control/process</x:v>
      </x:c>
      <x:c r="J108" s="26" t="str">
        <x:v>C01; C04; C08; C10; C11</x:v>
      </x:c>
      <x:c r="K108" s="26" t="str">
        <x:v>System; organization</x:v>
      </x:c>
      <x:c r="L108" s="26" t="str">
        <x:v>Entire lifecycle</x:v>
      </x:c>
      <x:c r="M108" s="26" t="str">
        <x:v>Safety, health and fundamental rights</x:v>
      </x:c>
      <x:c r="N108" s="26" t="str">
        <x:v>Risk management/accountability</x:v>
      </x:c>
      <x:c r="O108" s="26" t="str">
        <x:v>Documented iterative risk process</x:v>
      </x:c>
      <x:c r="P108" s="26" t="str">
        <x:v>Strong</x:v>
      </x:c>
      <x:c r="Q108" s="26" t="str">
        <x:v>Mandated process does not enumerate every causal source or prove residual-risk acceptability.</x:v>
      </x:c>
      <x:c r="R108" s="26" t="str">
        <x:v>Which hazards and evidence are sufficiently comprehensive for the use context?</x:v>
      </x:c>
      <x:c r="S108" s="26" t="str">
        <x:v>https://eur-lex.europa.eu/eli/reg/2024/1689/oj/eng</x:v>
      </x:c>
      <x:c r="T108" s="26" t="str">
        <x:v>Authentic full text</x:v>
      </x:c>
      <x:c r="U108" s="26" t="str">
        <x:v>Legal mapping at cutoff; Regulation (EU) 2026/1744 published but not yet in force</x:v>
      </x:c>
      <x:c r="V108" s="26" t="str">
        <x:v>Not separately asserted</x:v>
      </x:c>
      <x:c r="W108" s="26"/>
      <x:c r="X108" s="26" t="str">
        <x:v>The row preserves a source category, process, property, event, scope condition or evidence theme. Candidate C-class associations do not establish a direct causal mechanism.</x:v>
      </x:c>
      <x:c r="Y108" s="26" t="str">
        <x:v>Associated candidates only; no direct causal classification asserted</x:v>
      </x:c>
      <x:c r="Z108" s="26" t="str">
        <x:v>2026-10-10</x:v>
      </x:c>
    </x:row>
    <x:row r="109" ht="39.599998474121094" hidden="0" customHeight="1">
      <x:c r="A109" s="26" t="str">
        <x:v>CW108</x:v>
      </x:c>
      <x:c r="B109" s="26" t="str">
        <x:v>EU Artificial Intelligence Act</x:v>
      </x:c>
      <x:c r="C109" s="26" t="str">
        <x:v>Regulation (EU) 2024/1689 — status at 2026-07-25</x:v>
      </x:c>
      <x:c r="D109" s="26" t="str">
        <x:v>SRC12</x:v>
      </x:c>
      <x:c r="E109" s="26" t="str">
        <x:v>Art 10</x:v>
      </x:c>
      <x:c r="F109" s="26" t="str">
        <x:v>Data and data governance</x:v>
      </x:c>
      <x:c r="G109" s="26" t="str">
        <x:v>Training, validation and test data must meet governance and quality requirements appropriate to purpose.</x:v>
      </x:c>
      <x:c r="H109" s="26" t="str">
        <x:v>Binding legal framework</x:v>
      </x:c>
      <x:c r="I109" s="26" t="str">
        <x:v>Mandatory control/process</x:v>
      </x:c>
      <x:c r="J109" s="26" t="str">
        <x:v>C02; C04; C08; C09; C11</x:v>
      </x:c>
      <x:c r="K109" s="26" t="str">
        <x:v>Data/model/organization/value chain</x:v>
      </x:c>
      <x:c r="L109" s="26" t="str">
        <x:v>Data acquisition through validation</x:v>
      </x:c>
      <x:c r="M109" s="26" t="str">
        <x:v>Equality, safety, privacy and validity</x:v>
      </x:c>
      <x:c r="N109" s="26" t="str">
        <x:v>Data quality/fairness</x:v>
      </x:c>
      <x:c r="O109" s="26" t="str">
        <x:v>Data governance, provenance and quality evidence</x:v>
      </x:c>
      <x:c r="P109" s="26" t="str">
        <x:v>Strong</x:v>
      </x:c>
      <x:c r="Q109" s="26" t="str">
        <x:v>Legal requirements are context- and data-dependent; quality is not a single scalar.</x:v>
      </x:c>
      <x:c r="R109" s="26" t="str">
        <x:v>How are representativeness, relevance and bias justified for rare/tail cases?</x:v>
      </x:c>
      <x:c r="S109" s="26" t="str">
        <x:v>https://eur-lex.europa.eu/eli/reg/2024/1689/oj/eng</x:v>
      </x:c>
      <x:c r="T109" s="26" t="str">
        <x:v>Authentic full text</x:v>
      </x:c>
      <x:c r="U109" s="26" t="str">
        <x:v>Legal mapping at cutoff; Regulation (EU) 2026/1744 published but not yet in force</x:v>
      </x:c>
      <x:c r="V109" s="26" t="str">
        <x:v>Not separately asserted</x:v>
      </x:c>
      <x:c r="W109" s="26"/>
      <x:c r="X109" s="26" t="str">
        <x:v>The row preserves a source category, process, property, event, scope condition or evidence theme. Candidate C-class associations do not establish a direct causal mechanism.</x:v>
      </x:c>
      <x:c r="Y109" s="26" t="str">
        <x:v>Associated candidates only; no direct causal classification asserted</x:v>
      </x:c>
      <x:c r="Z109" s="26" t="str">
        <x:v>2026-10-10</x:v>
      </x:c>
    </x:row>
    <x:row r="110" ht="39.599998474121094" hidden="0" customHeight="1">
      <x:c r="A110" s="26" t="str">
        <x:v>CW109</x:v>
      </x:c>
      <x:c r="B110" s="26" t="str">
        <x:v>EU Artificial Intelligence Act</x:v>
      </x:c>
      <x:c r="C110" s="26" t="str">
        <x:v>Regulation (EU) 2024/1689 — status at 2026-07-25</x:v>
      </x:c>
      <x:c r="D110" s="26" t="str">
        <x:v>SRC12</x:v>
      </x:c>
      <x:c r="E110" s="26" t="str">
        <x:v>Art 11 + Annex IV</x:v>
      </x:c>
      <x:c r="F110" s="26" t="str">
        <x:v>Technical documentation</x:v>
      </x:c>
      <x:c r="G110" s="26" t="str">
        <x:v>Providers create and maintain technical documentation enabling assessment of compliance.</x:v>
      </x:c>
      <x:c r="H110" s="26" t="str">
        <x:v>Binding legal framework</x:v>
      </x:c>
      <x:c r="I110" s="26" t="str">
        <x:v>Mandatory evidence</x:v>
      </x:c>
      <x:c r="J110" s="26" t="str">
        <x:v>C04; C08; C09; C11</x:v>
      </x:c>
      <x:c r="K110" s="26" t="str">
        <x:v>System; organization; conformity ecosystem</x:v>
      </x:c>
      <x:c r="L110" s="26" t="str">
        <x:v>Development through market placement/updates</x:v>
      </x:c>
      <x:c r="M110" s="26" t="str">
        <x:v>Multiple</x:v>
      </x:c>
      <x:c r="N110" s="26" t="str">
        <x:v>Transparency; auditability</x:v>
      </x:c>
      <x:c r="O110" s="26" t="str">
        <x:v>Technical file and version/change evidence</x:v>
      </x:c>
      <x:c r="P110" s="26" t="str">
        <x:v>Strong</x:v>
      </x:c>
      <x:c r="Q110" s="26" t="str">
        <x:v>Documentation quality does not itself establish system safety or causal completeness.</x:v>
      </x:c>
      <x:c r="R110" s="26" t="str">
        <x:v>Which claims, assumptions and limitations must be independently verified?</x:v>
      </x:c>
      <x:c r="S110" s="26" t="str">
        <x:v>https://eur-lex.europa.eu/eli/reg/2024/1689/oj/eng</x:v>
      </x:c>
      <x:c r="T110" s="26" t="str">
        <x:v>Authentic full text</x:v>
      </x:c>
      <x:c r="U110" s="26" t="str">
        <x:v>Legal mapping at cutoff; Regulation (EU) 2026/1744 published but not yet in force</x:v>
      </x:c>
      <x:c r="V110" s="26" t="str">
        <x:v>Not separately asserted</x:v>
      </x:c>
      <x:c r="W110" s="26"/>
      <x:c r="X110" s="26" t="str">
        <x:v>The row preserves a source category, process, property, event, scope condition or evidence theme. Candidate C-class associations do not establish a direct causal mechanism.</x:v>
      </x:c>
      <x:c r="Y110" s="26" t="str">
        <x:v>Associated candidates only; no direct causal classification asserted</x:v>
      </x:c>
      <x:c r="Z110" s="26" t="str">
        <x:v>2026-10-10</x:v>
      </x:c>
    </x:row>
    <x:row r="111" ht="39.599998474121094" hidden="0" customHeight="1">
      <x:c r="A111" s="26" t="str">
        <x:v>CW110</x:v>
      </x:c>
      <x:c r="B111" s="26" t="str">
        <x:v>EU Artificial Intelligence Act</x:v>
      </x:c>
      <x:c r="C111" s="26" t="str">
        <x:v>Regulation (EU) 2024/1689 — status at 2026-07-25</x:v>
      </x:c>
      <x:c r="D111" s="26" t="str">
        <x:v>SRC12</x:v>
      </x:c>
      <x:c r="E111" s="26" t="str">
        <x:v>Art 12</x:v>
      </x:c>
      <x:c r="F111" s="26" t="str">
        <x:v>Record-keeping/logging</x:v>
      </x:c>
      <x:c r="G111" s="26" t="str">
        <x:v>High-risk systems permit automatic recording of events over their lifetime.</x:v>
      </x:c>
      <x:c r="H111" s="26" t="str">
        <x:v>Binding legal framework</x:v>
      </x:c>
      <x:c r="I111" s="26" t="str">
        <x:v>Composite source term</x:v>
      </x:c>
      <x:c r="J111" s="26" t="str">
        <x:v>C04; C06; C08; C11</x:v>
      </x:c>
      <x:c r="K111" s="26" t="str">
        <x:v>System; organization</x:v>
      </x:c>
      <x:c r="L111" s="26" t="str">
        <x:v>Operation and investigation</x:v>
      </x:c>
      <x:c r="M111" s="26" t="str">
        <x:v>Multiple</x:v>
      </x:c>
      <x:c r="N111" s="26" t="str">
        <x:v>Traceability; auditability</x:v>
      </x:c>
      <x:c r="O111" s="26" t="str">
        <x:v>Logs, retention and event reconstruction</x:v>
      </x:c>
      <x:c r="P111" s="26" t="str">
        <x:v>Strong</x:v>
      </x:c>
      <x:c r="Q111" s="26" t="str">
        <x:v>Logs can be incomplete, misleading, privacy-invasive or inaccessible.</x:v>
      </x:c>
      <x:c r="R111" s="26" t="str">
        <x:v>What events, semantics, retention and integrity are sufficient?</x:v>
      </x:c>
      <x:c r="S111" s="26" t="str">
        <x:v>https://eur-lex.europa.eu/eli/reg/2024/1689/oj/eng</x:v>
      </x:c>
      <x:c r="T111" s="26" t="str">
        <x:v>Authentic full text</x:v>
      </x:c>
      <x:c r="U111" s="26" t="str">
        <x:v>Legal mapping at cutoff; Regulation (EU) 2026/1744 published but not yet in force</x:v>
      </x:c>
      <x:c r="V111" s="26" t="str">
        <x:v>Mandatory control; evidence</x:v>
      </x:c>
      <x:c r="W111" s="26"/>
      <x:c r="X111" s="26" t="str">
        <x:v>The row preserves a source category, process, property, event, scope condition or evidence theme. Candidate C-class associations do not establish a direct causal mechanism.</x:v>
      </x:c>
      <x:c r="Y111" s="26" t="str">
        <x:v>Associated candidates only; no direct causal classification asserted</x:v>
      </x:c>
      <x:c r="Z111" s="26" t="str">
        <x:v>2026-10-10</x:v>
      </x:c>
    </x:row>
    <x:row r="112" ht="39.599998474121094" hidden="0" customHeight="1">
      <x:c r="A112" s="26" t="str">
        <x:v>CW111</x:v>
      </x:c>
      <x:c r="B112" s="26" t="str">
        <x:v>EU Artificial Intelligence Act</x:v>
      </x:c>
      <x:c r="C112" s="26" t="str">
        <x:v>Regulation (EU) 2024/1689 — status at 2026-07-25</x:v>
      </x:c>
      <x:c r="D112" s="26" t="str">
        <x:v>SRC12</x:v>
      </x:c>
      <x:c r="E112" s="26" t="str">
        <x:v>Art 13</x:v>
      </x:c>
      <x:c r="F112" s="26" t="str">
        <x:v>Transparency and information to deployers</x:v>
      </x:c>
      <x:c r="G112" s="26" t="str">
        <x:v>High-risk systems are sufficiently transparent and accompanied by instructions for use.</x:v>
      </x:c>
      <x:c r="H112" s="26" t="str">
        <x:v>Binding legal framework</x:v>
      </x:c>
      <x:c r="I112" s="26" t="str">
        <x:v>Composite source term</x:v>
      </x:c>
      <x:c r="J112" s="26" t="str">
        <x:v>C05; C08; C09; C11</x:v>
      </x:c>
      <x:c r="K112" s="26" t="str">
        <x:v>System; organization; human-AI team</x:v>
      </x:c>
      <x:c r="L112" s="26" t="str">
        <x:v>Deployment and use</x:v>
      </x:c>
      <x:c r="M112" s="26" t="str">
        <x:v>Safety and procedural/economic harms</x:v>
      </x:c>
      <x:c r="N112" s="26" t="str">
        <x:v>Transparency; usability</x:v>
      </x:c>
      <x:c r="O112" s="26" t="str">
        <x:v>Instructions, limitations and deployer information</x:v>
      </x:c>
      <x:c r="P112" s="26" t="str">
        <x:v>Strong</x:v>
      </x:c>
      <x:c r="Q112" s="26" t="str">
        <x:v>Disclosure does not ensure comprehension, faithful use or downstream communication.</x:v>
      </x:c>
      <x:c r="R112" s="26" t="str">
        <x:v>How is information effectiveness tested for actual users and contexts?</x:v>
      </x:c>
      <x:c r="S112" s="26" t="str">
        <x:v>https://eur-lex.europa.eu/eli/reg/2024/1689/oj/eng</x:v>
      </x:c>
      <x:c r="T112" s="26" t="str">
        <x:v>Authentic full text</x:v>
      </x:c>
      <x:c r="U112" s="26" t="str">
        <x:v>Legal mapping at cutoff; Regulation (EU) 2026/1744 published but not yet in force</x:v>
      </x:c>
      <x:c r="V112" s="26" t="str">
        <x:v>Mandatory control; information</x:v>
      </x:c>
      <x:c r="W112" s="26"/>
      <x:c r="X112" s="26" t="str">
        <x:v>The row preserves a source category, process, property, event, scope condition or evidence theme. Candidate C-class associations do not establish a direct causal mechanism.</x:v>
      </x:c>
      <x:c r="Y112" s="26" t="str">
        <x:v>Associated candidates only; no direct causal classification asserted</x:v>
      </x:c>
      <x:c r="Z112" s="26" t="str">
        <x:v>2026-10-10</x:v>
      </x:c>
    </x:row>
    <x:row r="113" ht="39.599998474121094" hidden="0" customHeight="1">
      <x:c r="A113" s="26" t="str">
        <x:v>CW112</x:v>
      </x:c>
      <x:c r="B113" s="26" t="str">
        <x:v>EU Artificial Intelligence Act</x:v>
      </x:c>
      <x:c r="C113" s="26" t="str">
        <x:v>Regulation (EU) 2024/1689 — status at 2026-07-25</x:v>
      </x:c>
      <x:c r="D113" s="26" t="str">
        <x:v>SRC12</x:v>
      </x:c>
      <x:c r="E113" s="26" t="str">
        <x:v>Art 14</x:v>
      </x:c>
      <x:c r="F113" s="26" t="str">
        <x:v>Human oversight</x:v>
      </x:c>
      <x:c r="G113" s="26" t="str">
        <x:v>High-risk systems are designed for effective oversight, including understanding, intervention and override where appropriate.</x:v>
      </x:c>
      <x:c r="H113" s="26" t="str">
        <x:v>Binding legal framework</x:v>
      </x:c>
      <x:c r="I113" s="26" t="str">
        <x:v>Mandatory control</x:v>
      </x:c>
      <x:c r="J113" s="26" t="str">
        <x:v>C05; C06; C08; C11</x:v>
      </x:c>
      <x:c r="K113" s="26" t="str">
        <x:v>Human-AI team; organization</x:v>
      </x:c>
      <x:c r="L113" s="26" t="str">
        <x:v>Design, integration and use</x:v>
      </x:c>
      <x:c r="M113" s="26" t="str">
        <x:v>Safety, autonomy and rights</x:v>
      </x:c>
      <x:c r="N113" s="26" t="str">
        <x:v>Human oversight; controllability</x:v>
      </x:c>
      <x:c r="O113" s="26" t="str">
        <x:v>Oversight measures, competence and intervention</x:v>
      </x:c>
      <x:c r="P113" s="26" t="str">
        <x:v>Strong</x:v>
      </x:c>
      <x:c r="Q113" s="26" t="str">
        <x:v>Formal oversight can fail through workload, timing, authority or automation bias.</x:v>
      </x:c>
      <x:c r="R113" s="26" t="str">
        <x:v>What evidence demonstrates effective rather than nominal oversight?</x:v>
      </x:c>
      <x:c r="S113" s="26" t="str">
        <x:v>https://eur-lex.europa.eu/eli/reg/2024/1689/oj/eng</x:v>
      </x:c>
      <x:c r="T113" s="26" t="str">
        <x:v>Authentic full text</x:v>
      </x:c>
      <x:c r="U113" s="26" t="str">
        <x:v>Legal mapping at cutoff; Regulation (EU) 2026/1744 published but not yet in force</x:v>
      </x:c>
      <x:c r="V113" s="26" t="str">
        <x:v>Not separately asserted</x:v>
      </x:c>
      <x:c r="W113" s="26"/>
      <x:c r="X113" s="26" t="str">
        <x:v>The row preserves a source category, process, property, event, scope condition or evidence theme. Candidate C-class associations do not establish a direct causal mechanism.</x:v>
      </x:c>
      <x:c r="Y113" s="26" t="str">
        <x:v>Associated candidates only; no direct causal classification asserted</x:v>
      </x:c>
      <x:c r="Z113" s="26" t="str">
        <x:v>2026-10-10</x:v>
      </x:c>
    </x:row>
    <x:row r="114" ht="39.599998474121094" hidden="0" customHeight="1">
      <x:c r="A114" s="26" t="str">
        <x:v>CW113</x:v>
      </x:c>
      <x:c r="B114" s="26" t="str">
        <x:v>EU Artificial Intelligence Act</x:v>
      </x:c>
      <x:c r="C114" s="26" t="str">
        <x:v>Regulation (EU) 2024/1689 — status at 2026-07-25</x:v>
      </x:c>
      <x:c r="D114" s="26" t="str">
        <x:v>SRC12</x:v>
      </x:c>
      <x:c r="E114" s="26" t="str">
        <x:v>Art 15</x:v>
      </x:c>
      <x:c r="F114" s="26" t="str">
        <x:v>Accuracy, robustness and cybersecurity</x:v>
      </x:c>
      <x:c r="G114" s="26" t="str">
        <x:v>High-risk systems achieve appropriate levels and perform consistently throughout lifecycle.</x:v>
      </x:c>
      <x:c r="H114" s="26" t="str">
        <x:v>Binding legal framework</x:v>
      </x:c>
      <x:c r="I114" s="26" t="str">
        <x:v>Composite source term</x:v>
      </x:c>
      <x:c r="J114" s="26" t="str">
        <x:v>C02; C03; C04; C06; C07; C09; C10</x:v>
      </x:c>
      <x:c r="K114" s="26" t="str">
        <x:v>Model; system; organization</x:v>
      </x:c>
      <x:c r="L114" s="26" t="str">
        <x:v>Evaluation through operation/updates</x:v>
      </x:c>
      <x:c r="M114" s="26" t="str">
        <x:v>Safety, cybersecurity and rights</x:v>
      </x:c>
      <x:c r="N114" s="26" t="str">
        <x:v>Accuracy; robustness; cybersecurity</x:v>
      </x:c>
      <x:c r="O114" s="26" t="str">
        <x:v>Performance criteria, testing, resilience and monitoring</x:v>
      </x:c>
      <x:c r="P114" s="26" t="str">
        <x:v>Strong</x:v>
      </x:c>
      <x:c r="Q114" s="26" t="str">
        <x:v>Property requirements do not identify root causes and 'appropriate' is context-specific.</x:v>
      </x:c>
      <x:c r="R114" s="26" t="str">
        <x:v>Which system-level acceptance criteria and uncertainty bounds apply?</x:v>
      </x:c>
      <x:c r="S114" s="26" t="str">
        <x:v>https://eur-lex.europa.eu/eli/reg/2024/1689/oj/eng</x:v>
      </x:c>
      <x:c r="T114" s="26" t="str">
        <x:v>Authentic full text</x:v>
      </x:c>
      <x:c r="U114" s="26" t="str">
        <x:v>Legal mapping at cutoff; Regulation (EU) 2026/1744 published but not yet in force</x:v>
      </x:c>
      <x:c r="V114" s="26" t="str">
        <x:v>Mandatory property; control</x:v>
      </x:c>
      <x:c r="W114" s="26"/>
      <x:c r="X114" s="26" t="str">
        <x:v>The row preserves a source category, process, property, event, scope condition or evidence theme. Candidate C-class associations do not establish a direct causal mechanism.</x:v>
      </x:c>
      <x:c r="Y114" s="26" t="str">
        <x:v>Associated candidates only; no direct causal classification asserted</x:v>
      </x:c>
      <x:c r="Z114" s="26" t="str">
        <x:v>2026-10-10</x:v>
      </x:c>
    </x:row>
    <x:row r="115" ht="39.599998474121094" hidden="0" customHeight="1">
      <x:c r="A115" s="26" t="str">
        <x:v>CW114</x:v>
      </x:c>
      <x:c r="B115" s="26" t="str">
        <x:v>EU Artificial Intelligence Act</x:v>
      </x:c>
      <x:c r="C115" s="26" t="str">
        <x:v>Regulation (EU) 2024/1689 — status at 2026-07-25</x:v>
      </x:c>
      <x:c r="D115" s="26" t="str">
        <x:v>SRC12</x:v>
      </x:c>
      <x:c r="E115" s="26" t="str">
        <x:v>Art 17</x:v>
      </x:c>
      <x:c r="F115" s="26" t="str">
        <x:v>Quality management system</x:v>
      </x:c>
      <x:c r="G115" s="26" t="str">
        <x:v>Providers maintain a documented quality management system covering compliance and lifecycle processes.</x:v>
      </x:c>
      <x:c r="H115" s="26" t="str">
        <x:v>Binding legal framework</x:v>
      </x:c>
      <x:c r="I115" s="26" t="str">
        <x:v>Mandatory organizational control</x:v>
      </x:c>
      <x:c r="J115" s="26" t="str">
        <x:v>C08; C09; C11</x:v>
      </x:c>
      <x:c r="K115" s="26" t="str">
        <x:v>Organization; value chain</x:v>
      </x:c>
      <x:c r="L115" s="26" t="str">
        <x:v>Entire lifecycle</x:v>
      </x:c>
      <x:c r="M115" s="26" t="str">
        <x:v>Multiple</x:v>
      </x:c>
      <x:c r="N115" s="26" t="str">
        <x:v>Accountability; auditability</x:v>
      </x:c>
      <x:c r="O115" s="26" t="str">
        <x:v>QMS, responsibilities and process evidence</x:v>
      </x:c>
      <x:c r="P115" s="26" t="str">
        <x:v>Strong</x:v>
      </x:c>
      <x:c r="Q115" s="26" t="str">
        <x:v>Process conformance can coexist with unsafe outcomes if objectives/evidence are weak.</x:v>
      </x:c>
      <x:c r="R115" s="26" t="str">
        <x:v>How is product/system evidence linked to the QMS?</x:v>
      </x:c>
      <x:c r="S115" s="26" t="str">
        <x:v>https://eur-lex.europa.eu/eli/reg/2024/1689/oj/eng</x:v>
      </x:c>
      <x:c r="T115" s="26" t="str">
        <x:v>Authentic full text</x:v>
      </x:c>
      <x:c r="U115" s="26" t="str">
        <x:v>Legal mapping at cutoff; Regulation (EU) 2026/1744 published but not yet in force</x:v>
      </x:c>
      <x:c r="V115" s="26" t="str">
        <x:v>Not separately asserted</x:v>
      </x:c>
      <x:c r="W115" s="26"/>
      <x:c r="X115" s="26" t="str">
        <x:v>The row preserves a source category, process, property, event, scope condition or evidence theme. Candidate C-class associations do not establish a direct causal mechanism.</x:v>
      </x:c>
      <x:c r="Y115" s="26" t="str">
        <x:v>Associated candidates only; no direct causal classification asserted</x:v>
      </x:c>
      <x:c r="Z115" s="26" t="str">
        <x:v>2026-10-10</x:v>
      </x:c>
    </x:row>
    <x:row r="116" ht="39.599998474121094" hidden="0" customHeight="1">
      <x:c r="A116" s="26" t="str">
        <x:v>CW115</x:v>
      </x:c>
      <x:c r="B116" s="26" t="str">
        <x:v>EU Artificial Intelligence Act</x:v>
      </x:c>
      <x:c r="C116" s="26" t="str">
        <x:v>Regulation (EU) 2024/1689 — status at 2026-07-25</x:v>
      </x:c>
      <x:c r="D116" s="26" t="str">
        <x:v>SRC12</x:v>
      </x:c>
      <x:c r="E116" s="26" t="str">
        <x:v>Art 26</x:v>
      </x:c>
      <x:c r="F116" s="26" t="str">
        <x:v>Deployer obligations</x:v>
      </x:c>
      <x:c r="G116" s="26" t="str">
        <x:v>Deployers follow instructions, assign oversight, monitor operation and manage relevant input data and records.</x:v>
      </x:c>
      <x:c r="H116" s="26" t="str">
        <x:v>Binding legal framework</x:v>
      </x:c>
      <x:c r="I116" s="26" t="str">
        <x:v>Mandatory actor control</x:v>
      </x:c>
      <x:c r="J116" s="26" t="str">
        <x:v>C05; C08; C10; C11</x:v>
      </x:c>
      <x:c r="K116" s="26" t="str">
        <x:v>Human-AI work system; organization</x:v>
      </x:c>
      <x:c r="L116" s="26" t="str">
        <x:v>Deployment and use</x:v>
      </x:c>
      <x:c r="M116" s="26" t="str">
        <x:v>Safety and fundamental rights</x:v>
      </x:c>
      <x:c r="N116" s="26" t="str">
        <x:v>Accountability; human oversight</x:v>
      </x:c>
      <x:c r="O116" s="26" t="str">
        <x:v>Operational procedures, monitoring and logs</x:v>
      </x:c>
      <x:c r="P116" s="26" t="str">
        <x:v>Strong</x:v>
      </x:c>
      <x:c r="Q116" s="26" t="str">
        <x:v>Provider/deployer responsibility boundaries may remain contested in value chains.</x:v>
      </x:c>
      <x:c r="R116" s="26" t="str">
        <x:v>Which downstream adaptations make the deployer a provider or create new duties?</x:v>
      </x:c>
      <x:c r="S116" s="26" t="str">
        <x:v>https://eur-lex.europa.eu/eli/reg/2024/1689/oj/eng</x:v>
      </x:c>
      <x:c r="T116" s="26" t="str">
        <x:v>Authentic full text</x:v>
      </x:c>
      <x:c r="U116" s="26" t="str">
        <x:v>Legal mapping at cutoff; Regulation (EU) 2026/1744 published but not yet in force</x:v>
      </x:c>
      <x:c r="V116" s="26" t="str">
        <x:v>Not separately asserted</x:v>
      </x:c>
      <x:c r="W116" s="26"/>
      <x:c r="X116" s="26" t="str">
        <x:v>The row preserves a source category, process, property, event, scope condition or evidence theme. Candidate C-class associations do not establish a direct causal mechanism.</x:v>
      </x:c>
      <x:c r="Y116" s="26" t="str">
        <x:v>Associated candidates only; no direct causal classification asserted</x:v>
      </x:c>
      <x:c r="Z116" s="26" t="str">
        <x:v>2026-10-10</x:v>
      </x:c>
    </x:row>
    <x:row r="117" ht="39.599998474121094" hidden="0" customHeight="1">
      <x:c r="A117" s="26" t="str">
        <x:v>CW116</x:v>
      </x:c>
      <x:c r="B117" s="26" t="str">
        <x:v>EU Artificial Intelligence Act</x:v>
      </x:c>
      <x:c r="C117" s="26" t="str">
        <x:v>Regulation (EU) 2024/1689 — status at 2026-07-25</x:v>
      </x:c>
      <x:c r="D117" s="26" t="str">
        <x:v>SRC12</x:v>
      </x:c>
      <x:c r="E117" s="26" t="str">
        <x:v>Art 27</x:v>
      </x:c>
      <x:c r="F117" s="26" t="str">
        <x:v>Fundamental rights impact assessment</x:v>
      </x:c>
      <x:c r="G117" s="26" t="str">
        <x:v>Specified deployers assess impacts on fundamental rights before use of certain high-risk systems.</x:v>
      </x:c>
      <x:c r="H117" s="26" t="str">
        <x:v>Binding legal framework</x:v>
      </x:c>
      <x:c r="I117" s="26" t="str">
        <x:v>Mandatory impact assessment</x:v>
      </x:c>
      <x:c r="J117" s="26" t="str">
        <x:v>C01; C04; C08; C10; C11; C12</x:v>
      </x:c>
      <x:c r="K117" s="26" t="str">
        <x:v>Organization; institution; affected population</x:v>
      </x:c>
      <x:c r="L117" s="26" t="str">
        <x:v>Pre-deployment and significant change</x:v>
      </x:c>
      <x:c r="M117" s="26" t="str">
        <x:v>Fundamental rights</x:v>
      </x:c>
      <x:c r="N117" s="26" t="str">
        <x:v>Accountability; contestability</x:v>
      </x:c>
      <x:c r="O117" s="26" t="str">
        <x:v>FRIA documentation, safeguards and consultation</x:v>
      </x:c>
      <x:c r="P117" s="26" t="str">
        <x:v>Strong</x:v>
      </x:c>
      <x:c r="Q117" s="26" t="str">
        <x:v>Legal scope is narrower than general sociotechnical impact assessment.</x:v>
      </x:c>
      <x:c r="R117" s="26" t="str">
        <x:v>How should technical evidence and rights analysis be integrated without checklist formalism?</x:v>
      </x:c>
      <x:c r="S117" s="26" t="str">
        <x:v>https://eur-lex.europa.eu/eli/reg/2024/1689/oj/eng</x:v>
      </x:c>
      <x:c r="T117" s="26" t="str">
        <x:v>Authentic full text</x:v>
      </x:c>
      <x:c r="U117" s="26" t="str">
        <x:v>Legal mapping at cutoff; Regulation (EU) 2026/1744 published but not yet in force</x:v>
      </x:c>
      <x:c r="V117" s="26" t="str">
        <x:v>Not separately asserted</x:v>
      </x:c>
      <x:c r="W117" s="26"/>
      <x:c r="X117" s="26" t="str">
        <x:v>The row preserves a source category, process, property, event, scope condition or evidence theme. Candidate C-class associations do not establish a direct causal mechanism.</x:v>
      </x:c>
      <x:c r="Y117" s="26" t="str">
        <x:v>Associated candidates only; no direct causal classification asserted</x:v>
      </x:c>
      <x:c r="Z117" s="26" t="str">
        <x:v>2026-10-10</x:v>
      </x:c>
    </x:row>
    <x:row r="118" ht="39.599998474121094" hidden="0" customHeight="1">
      <x:c r="A118" s="26" t="str">
        <x:v>CW117</x:v>
      </x:c>
      <x:c r="B118" s="26" t="str">
        <x:v>EU Artificial Intelligence Act</x:v>
      </x:c>
      <x:c r="C118" s="26" t="str">
        <x:v>Regulation (EU) 2024/1689 — status at 2026-07-25</x:v>
      </x:c>
      <x:c r="D118" s="26" t="str">
        <x:v>SRC12</x:v>
      </x:c>
      <x:c r="E118" s="26" t="str">
        <x:v>Arts 43–49</x:v>
      </x:c>
      <x:c r="F118" s="26" t="str">
        <x:v>Conformity assessment, certificates and registration</x:v>
      </x:c>
      <x:c r="G118" s="26" t="str">
        <x:v>Defines routes and evidence for demonstrating conformity before market placement/use.</x:v>
      </x:c>
      <x:c r="H118" s="26" t="str">
        <x:v>Binding legal framework</x:v>
      </x:c>
      <x:c r="I118" s="26" t="str">
        <x:v>Legal assurance/conformity process</x:v>
      </x:c>
      <x:c r="J118" s="26" t="str">
        <x:v>C04; C08; C09; C11</x:v>
      </x:c>
      <x:c r="K118" s="26" t="str">
        <x:v>Provider; notified body; market ecosystem</x:v>
      </x:c>
      <x:c r="L118" s="26" t="str">
        <x:v>Pre-market and significant modification</x:v>
      </x:c>
      <x:c r="M118" s="26" t="str">
        <x:v>Multiple</x:v>
      </x:c>
      <x:c r="N118" s="26" t="str">
        <x:v>Conformity; auditability</x:v>
      </x:c>
      <x:c r="O118" s="26" t="str">
        <x:v>Assessment, certificates, declaration and registration</x:v>
      </x:c>
      <x:c r="P118" s="26" t="str">
        <x:v>Indirect</x:v>
      </x:c>
      <x:c r="Q118" s="26" t="str">
        <x:v>Conformity is requirement-specific and not proof that every residual risk is acceptable.</x:v>
      </x:c>
      <x:c r="R118" s="26" t="str">
        <x:v>Which parts require independent third-party assessment and which remain self-assessed?</x:v>
      </x:c>
      <x:c r="S118" s="26" t="str">
        <x:v>https://eur-lex.europa.eu/eli/reg/2024/1689/oj/eng</x:v>
      </x:c>
      <x:c r="T118" s="26" t="str">
        <x:v>Authentic full text</x:v>
      </x:c>
      <x:c r="U118" s="26" t="str">
        <x:v>Legal mapping at cutoff; Regulation (EU) 2026/1744 published but not yet in force</x:v>
      </x:c>
      <x:c r="V118" s="26" t="str">
        <x:v>Not separately asserted</x:v>
      </x:c>
      <x:c r="W118" s="26"/>
      <x:c r="X118" s="26" t="str">
        <x:v>The row preserves a source category, process, property, event, scope condition or evidence theme. Candidate C-class associations do not establish a direct causal mechanism.</x:v>
      </x:c>
      <x:c r="Y118" s="26" t="str">
        <x:v>Associated candidates only; no direct causal classification asserted</x:v>
      </x:c>
      <x:c r="Z118" s="26" t="str">
        <x:v>2026-10-10</x:v>
      </x:c>
    </x:row>
    <x:row r="119" ht="39.599998474121094" hidden="0" customHeight="1">
      <x:c r="A119" s="26" t="str">
        <x:v>CW118</x:v>
      </x:c>
      <x:c r="B119" s="26" t="str">
        <x:v>EU Artificial Intelligence Act</x:v>
      </x:c>
      <x:c r="C119" s="26" t="str">
        <x:v>Regulation (EU) 2024/1689 — status at 2026-07-25</x:v>
      </x:c>
      <x:c r="D119" s="26" t="str">
        <x:v>SRC12</x:v>
      </x:c>
      <x:c r="E119" s="26" t="str">
        <x:v>Arts 51–55</x:v>
      </x:c>
      <x:c r="F119" s="26" t="str">
        <x:v>GPAI classification and provider duties</x:v>
      </x:c>
      <x:c r="G119" s="26" t="str">
        <x:v>General-purpose model providers document, share information and, for systemic-risk models, evaluate/manage risks and incidents.</x:v>
      </x:c>
      <x:c r="H119" s="26" t="str">
        <x:v>Binding legal framework</x:v>
      </x:c>
      <x:c r="I119" s="26" t="str">
        <x:v>Legal model/value-chain controls</x:v>
      </x:c>
      <x:c r="J119" s="26" t="str">
        <x:v>C03; C04; C07; C08; C09; C11; C12</x:v>
      </x:c>
      <x:c r="K119" s="26" t="str">
        <x:v>Model provider; value chain; society/global</x:v>
      </x:c>
      <x:c r="L119" s="26" t="str">
        <x:v>Pretraining, release, downstream support and monitoring</x:v>
      </x:c>
      <x:c r="M119" s="26" t="str">
        <x:v>Safety, security, information and systemic harms</x:v>
      </x:c>
      <x:c r="N119" s="26" t="str">
        <x:v>Accountability; transparency; safety/security</x:v>
      </x:c>
      <x:c r="O119" s="26" t="str">
        <x:v>Technical documentation, evaluations, risk controls and incident reporting</x:v>
      </x:c>
      <x:c r="P119" s="26" t="str">
        <x:v>Strong</x:v>
      </x:c>
      <x:c r="Q119" s="26" t="str">
        <x:v>Thresholds and provider obligations are legal classifications, not a comprehensive source ontology.</x:v>
      </x:c>
      <x:c r="R119" s="26" t="str">
        <x:v>How is upstream evidence made useful to downstream system assurance without exposing sensitive security/IP information?</x:v>
      </x:c>
      <x:c r="S119" s="26" t="str">
        <x:v>https://eur-lex.europa.eu/eli/reg/2024/1689/oj/eng</x:v>
      </x:c>
      <x:c r="T119" s="26" t="str">
        <x:v>Authentic full text</x:v>
      </x:c>
      <x:c r="U119" s="26" t="str">
        <x:v>Legal mapping at cutoff; Regulation (EU) 2026/1744 published but not yet in force</x:v>
      </x:c>
      <x:c r="V119" s="26" t="str">
        <x:v>Not separately asserted</x:v>
      </x:c>
      <x:c r="W119" s="26"/>
      <x:c r="X119" s="26" t="str">
        <x:v>The row preserves a source category, process, property, event, scope condition or evidence theme. Candidate C-class associations do not establish a direct causal mechanism.</x:v>
      </x:c>
      <x:c r="Y119" s="26" t="str">
        <x:v>Associated candidates only; no direct causal classification asserted</x:v>
      </x:c>
      <x:c r="Z119" s="26" t="str">
        <x:v>2026-10-10</x:v>
      </x:c>
    </x:row>
    <x:row r="120" ht="39.599998474121094" hidden="0" customHeight="1">
      <x:c r="A120" s="26" t="str">
        <x:v>CW119</x:v>
      </x:c>
      <x:c r="B120" s="26" t="str">
        <x:v>EU Artificial Intelligence Act</x:v>
      </x:c>
      <x:c r="C120" s="26" t="str">
        <x:v>Regulation (EU) 2024/1689 — status at 2026-07-25</x:v>
      </x:c>
      <x:c r="D120" s="26" t="str">
        <x:v>SRC12</x:v>
      </x:c>
      <x:c r="E120" s="26" t="str">
        <x:v>Art 72</x:v>
      </x:c>
      <x:c r="F120" s="26" t="str">
        <x:v>Post-market monitoring</x:v>
      </x:c>
      <x:c r="G120" s="26" t="str">
        <x:v>Providers establish and document a system to collect and analyze performance data throughout lifetime.</x:v>
      </x:c>
      <x:c r="H120" s="26" t="str">
        <x:v>Binding legal framework</x:v>
      </x:c>
      <x:c r="I120" s="26" t="str">
        <x:v>Mandatory lifecycle control</x:v>
      </x:c>
      <x:c r="J120" s="26" t="str">
        <x:v>C04; C08; C09; C10; C11</x:v>
      </x:c>
      <x:c r="K120" s="26" t="str">
        <x:v>System; organization; value chain</x:v>
      </x:c>
      <x:c r="L120" s="26" t="str">
        <x:v>Post-market monitoring and change</x:v>
      </x:c>
      <x:c r="M120" s="26" t="str">
        <x:v>Multiple</x:v>
      </x:c>
      <x:c r="N120" s="26" t="str">
        <x:v>Reliability; accountability</x:v>
      </x:c>
      <x:c r="O120" s="26" t="str">
        <x:v>Monitoring plan, data analysis and corrective action</x:v>
      </x:c>
      <x:c r="P120" s="26" t="str">
        <x:v>Strong</x:v>
      </x:c>
      <x:c r="Q120" s="26" t="str">
        <x:v>Monitoring can be biased by weak incident detection, unavailable ground truth and reporting incentives.</x:v>
      </x:c>
      <x:c r="R120" s="26" t="str">
        <x:v>Which leading indicators and external signals trigger action?</x:v>
      </x:c>
      <x:c r="S120" s="26" t="str">
        <x:v>https://eur-lex.europa.eu/eli/reg/2024/1689/oj/eng</x:v>
      </x:c>
      <x:c r="T120" s="26" t="str">
        <x:v>Authentic full text</x:v>
      </x:c>
      <x:c r="U120" s="26" t="str">
        <x:v>Legal mapping at cutoff; Regulation (EU) 2026/1744 published but not yet in force</x:v>
      </x:c>
      <x:c r="V120" s="26" t="str">
        <x:v>Not separately asserted</x:v>
      </x:c>
      <x:c r="W120" s="26"/>
      <x:c r="X120" s="26" t="str">
        <x:v>The row preserves a source category, process, property, event, scope condition or evidence theme. Candidate C-class associations do not establish a direct causal mechanism.</x:v>
      </x:c>
      <x:c r="Y120" s="26" t="str">
        <x:v>Associated candidates only; no direct causal classification asserted</x:v>
      </x:c>
      <x:c r="Z120" s="26" t="str">
        <x:v>2026-10-10</x:v>
      </x:c>
    </x:row>
    <x:row r="121" ht="39.599998474121094" hidden="0" customHeight="1">
      <x:c r="A121" s="26" t="str">
        <x:v>CW120</x:v>
      </x:c>
      <x:c r="B121" s="26" t="str">
        <x:v>EU Artificial Intelligence Act</x:v>
      </x:c>
      <x:c r="C121" s="26" t="str">
        <x:v>Regulation (EU) 2024/1689 — status at 2026-07-25</x:v>
      </x:c>
      <x:c r="D121" s="26" t="str">
        <x:v>SRC12</x:v>
      </x:c>
      <x:c r="E121" s="26" t="str">
        <x:v>Art 73</x:v>
      </x:c>
      <x:c r="F121" s="26" t="str">
        <x:v>Serious incident reporting</x:v>
      </x:c>
      <x:c r="G121" s="26" t="str">
        <x:v>Specified serious incidents are reported to competent authorities within statutory conditions and timelines.</x:v>
      </x:c>
      <x:c r="H121" s="26" t="str">
        <x:v>Binding legal framework</x:v>
      </x:c>
      <x:c r="I121" s="26" t="str">
        <x:v>Mandatory incident process</x:v>
      </x:c>
      <x:c r="J121" s="26" t="str">
        <x:v>C08; C09; C11</x:v>
      </x:c>
      <x:c r="K121" s="26" t="str">
        <x:v>Organization; regulator; value chain</x:v>
      </x:c>
      <x:c r="L121" s="26" t="str">
        <x:v>Incident response</x:v>
      </x:c>
      <x:c r="M121" s="26" t="str">
        <x:v>Safety and fundamental rights</x:v>
      </x:c>
      <x:c r="N121" s="26" t="str">
        <x:v>Accountability; transparency</x:v>
      </x:c>
      <x:c r="O121" s="26" t="str">
        <x:v>Incident reporting and investigation</x:v>
      </x:c>
      <x:c r="P121" s="26" t="str">
        <x:v>Strong</x:v>
      </x:c>
      <x:c r="Q121" s="26" t="str">
        <x:v>Reporting captures only legally defined incidents and may omit hazards/near misses.</x:v>
      </x:c>
      <x:c r="R121" s="26" t="str">
        <x:v>How should voluntary hazard and near-miss reporting complement legal duties?</x:v>
      </x:c>
      <x:c r="S121" s="26" t="str">
        <x:v>https://eur-lex.europa.eu/eli/reg/2024/1689/oj/eng</x:v>
      </x:c>
      <x:c r="T121" s="26" t="str">
        <x:v>Authentic full text</x:v>
      </x:c>
      <x:c r="U121" s="26" t="str">
        <x:v>Legal mapping at cutoff; Regulation (EU) 2026/1744 published but not yet in force</x:v>
      </x:c>
      <x:c r="V121" s="26" t="str">
        <x:v>Not separately asserted</x:v>
      </x:c>
      <x:c r="W121" s="26"/>
      <x:c r="X121" s="26" t="str">
        <x:v>The row preserves a source category, process, property, event, scope condition or evidence theme. Candidate C-class associations do not establish a direct causal mechanism.</x:v>
      </x:c>
      <x:c r="Y121" s="26" t="str">
        <x:v>Associated candidates only; no direct causal classification asserted</x:v>
      </x:c>
      <x:c r="Z121" s="26" t="str">
        <x:v>2026-10-10</x:v>
      </x:c>
    </x:row>
    <x:row r="122" ht="39.599998474121094" hidden="0" customHeight="1">
      <x:c r="A122" s="26" t="str">
        <x:v>CW121</x:v>
      </x:c>
      <x:c r="B122" s="26" t="str">
        <x:v>OECD AI Incidents and Hazards Monitor</x:v>
      </x:c>
      <x:c r="C122" s="26" t="str">
        <x:v>Living service</x:v>
      </x:c>
      <x:c r="D122" s="26" t="str">
        <x:v>SRC14</x:v>
      </x:c>
      <x:c r="E122" s="26" t="str">
        <x:v>AIM-I</x:v>
      </x:c>
      <x:c r="F122" s="26" t="str">
        <x:v>AI incident</x:v>
      </x:c>
      <x:c r="G122" s="26" t="str">
        <x:v>An event or circumstance where development/use of one or more AI systems directly or indirectly leads to harm.</x:v>
      </x:c>
      <x:c r="H122" s="26" t="str">
        <x:v>Incident/hazard monitor</x:v>
      </x:c>
      <x:c r="I122" s="26" t="str">
        <x:v>Composite source term</x:v>
      </x:c>
      <x:c r="J122" s="26" t="str">
        <x:v>Multiple</x:v>
      </x:c>
      <x:c r="K122" s="26" t="str">
        <x:v>System through society</x:v>
      </x:c>
      <x:c r="L122" s="26" t="str">
        <x:v>Deployment/post-market</x:v>
      </x:c>
      <x:c r="M122" s="26" t="str">
        <x:v>All observed harms</x:v>
      </x:c>
      <x:c r="N122" s="26" t="str">
        <x:v>Incident evidence</x:v>
      </x:c>
      <x:c r="O122" s="26" t="str">
        <x:v>Primary-source verification, aggregation and causal coding</x:v>
      </x:c>
      <x:c r="P122" s="26" t="str">
        <x:v>Strong</x:v>
      </x:c>
      <x:c r="Q122" s="26" t="str">
        <x:v>Incident definitions establish inclusion but not necessarily confirmed root cause.</x:v>
      </x:c>
      <x:c r="R122" s="26" t="str">
        <x:v>What minimum causal confidence distinguishes incident from mere association?</x:v>
      </x:c>
      <x:c r="S122" s="26" t="str">
        <x:v>https://oecd.ai/en/incidents-methodology</x:v>
      </x:c>
      <x:c r="T122" s="26" t="str">
        <x:v>Official public methodology</x:v>
      </x:c>
      <x:c r="U122" s="26" t="str">
        <x:v>Discovery/monitoring source; consequential cases require primary verification</x:v>
      </x:c>
      <x:c r="V122" s="26" t="str">
        <x:v>Observed event; outcome</x:v>
      </x:c>
      <x:c r="W122" s="26"/>
      <x:c r="X122" s="26" t="str">
        <x:v>The row preserves a source category, process, property, event, scope condition or evidence theme. Candidate C-class associations do not establish a direct causal mechanism.</x:v>
      </x:c>
      <x:c r="Y122" s="26" t="str">
        <x:v>No specific C-class association asserted</x:v>
      </x:c>
      <x:c r="Z122" s="26" t="str">
        <x:v>2026-10-10</x:v>
      </x:c>
    </x:row>
    <x:row r="123" ht="39.599998474121094" hidden="0" customHeight="1">
      <x:c r="A123" s="26" t="str">
        <x:v>CW122</x:v>
      </x:c>
      <x:c r="B123" s="26" t="str">
        <x:v>OECD AI Incidents and Hazards Monitor</x:v>
      </x:c>
      <x:c r="C123" s="26" t="str">
        <x:v>Living service</x:v>
      </x:c>
      <x:c r="D123" s="26" t="str">
        <x:v>SRC14</x:v>
      </x:c>
      <x:c r="E123" s="26" t="str">
        <x:v>AIM-H</x:v>
      </x:c>
      <x:c r="F123" s="26" t="str">
        <x:v>AI hazard</x:v>
      </x:c>
      <x:c r="G123" s="26" t="str">
        <x:v>A potential source of harm associated with AI systems, even where harm has not yet materialized.</x:v>
      </x:c>
      <x:c r="H123" s="26" t="str">
        <x:v>Incident/hazard monitor</x:v>
      </x:c>
      <x:c r="I123" s="26" t="str">
        <x:v>Hazard/potential</x:v>
      </x:c>
      <x:c r="J123" s="26" t="str">
        <x:v>Multiple</x:v>
      </x:c>
      <x:c r="K123" s="26" t="str">
        <x:v>Model through society</x:v>
      </x:c>
      <x:c r="L123" s="26" t="str">
        <x:v>Any lifecycle phase</x:v>
      </x:c>
      <x:c r="M123" s="26" t="str">
        <x:v>All potential harms</x:v>
      </x:c>
      <x:c r="N123" s="26" t="str">
        <x:v>Hazard identification</x:v>
      </x:c>
      <x:c r="O123" s="26" t="str">
        <x:v>Monitoring, horizon scanning and risk assessment</x:v>
      </x:c>
      <x:c r="P123" s="26" t="str">
        <x:v>Strong</x:v>
      </x:c>
      <x:c r="Q123" s="26" t="str">
        <x:v>News-based discovery and broad hazard coding require primary-source and evidence-quality checks.</x:v>
      </x:c>
      <x:c r="R123" s="26" t="str">
        <x:v>How should credible hazards be separated from speculative scenarios?</x:v>
      </x:c>
      <x:c r="S123" s="26" t="str">
        <x:v>https://oecd.ai/en/incidents-methodology</x:v>
      </x:c>
      <x:c r="T123" s="26" t="str">
        <x:v>Official public methodology</x:v>
      </x:c>
      <x:c r="U123" s="26" t="str">
        <x:v>Discovery/monitoring source; consequential cases require primary verification</x:v>
      </x:c>
      <x:c r="V123" s="26" t="str">
        <x:v>Not separately asserted</x:v>
      </x:c>
      <x:c r="W123" s="26"/>
      <x:c r="X123" s="26" t="str">
        <x:v>The row preserves a source category, process, property, event, scope condition or evidence theme. Candidate C-class associations do not establish a direct causal mechanism.</x:v>
      </x:c>
      <x:c r="Y123" s="26" t="str">
        <x:v>No specific C-class association asserted</x:v>
      </x:c>
      <x:c r="Z123" s="26" t="str">
        <x:v>2026-10-10</x:v>
      </x:c>
    </x:row>
    <x:row r="124" ht="39.599998474121094" hidden="0" customHeight="1">
      <x:c r="A124" s="26" t="str">
        <x:v>CW123</x:v>
      </x:c>
      <x:c r="B124" s="26" t="str">
        <x:v>International AI Safety Reports</x:v>
      </x:c>
      <x:c r="C124" s="26" t="str">
        <x:v>2025 and 2026</x:v>
      </x:c>
      <x:c r="D124" s="26" t="str">
        <x:v>SRC15; SRC16</x:v>
      </x:c>
      <x:c r="E124" s="26" t="str">
        <x:v>IASR-MU</x:v>
      </x:c>
      <x:c r="F124" s="26" t="str">
        <x:v>Malicious use</x:v>
      </x:c>
      <x:c r="G124" s="26" t="str">
        <x:v>Evidence concerning deliberate human use of general-purpose AI for cyber, biological, fraud, influence and other harms.</x:v>
      </x:c>
      <x:c r="H124" s="26" t="str">
        <x:v>International evidence synthesis</x:v>
      </x:c>
      <x:c r="I124" s="26" t="str">
        <x:v>Evidence theme</x:v>
      </x:c>
      <x:c r="J124" s="26" t="str">
        <x:v>C07; C09; C11; C12</x:v>
      </x:c>
      <x:c r="K124" s="26" t="str">
        <x:v>Model/system/society/global</x:v>
      </x:c>
      <x:c r="L124" s="26" t="str">
        <x:v>Development, access and misuse</x:v>
      </x:c>
      <x:c r="M124" s="26" t="str">
        <x:v>Security, public safety and mass harm</x:v>
      </x:c>
      <x:c r="N124" s="26" t="str">
        <x:v>Security/safety</x:v>
      </x:c>
      <x:c r="O124" s="26" t="str">
        <x:v>Capability testing, access controls and monitoring</x:v>
      </x:c>
      <x:c r="P124" s="26" t="str">
        <x:v>Strong</x:v>
      </x:c>
      <x:c r="Q124" s="26" t="str">
        <x:v>Theme spans observed misuse and capability forecasts; evidence strength differs by domain.</x:v>
      </x:c>
      <x:c r="R124" s="26" t="str">
        <x:v>Separate demonstrated uplift from plausible future enablement.</x:v>
      </x:c>
      <x:c r="S124" s="26" t="str">
        <x:v>https://www.gov.uk/government/publications/international-ai-safety-report-2026</x:v>
      </x:c>
      <x:c r="T124" s="26" t="str">
        <x:v>Official public reports</x:v>
      </x:c>
      <x:c r="U124" s="26" t="str">
        <x:v>Synthesis theme; not represented as a formal report taxonomy row</x:v>
      </x:c>
      <x:c r="V124" s="26" t="str">
        <x:v>Not separately asserted</x:v>
      </x:c>
      <x:c r="W124" s="26"/>
      <x:c r="X124" s="26" t="str">
        <x:v>The row preserves a source category, process, property, event, scope condition or evidence theme. Candidate C-class associations do not establish a direct causal mechanism.</x:v>
      </x:c>
      <x:c r="Y124" s="26" t="str">
        <x:v>Associated candidates only; no direct causal classification asserted</x:v>
      </x:c>
      <x:c r="Z124" s="26" t="str">
        <x:v>2026-10-10</x:v>
      </x:c>
    </x:row>
    <x:row r="125" ht="39.599998474121094" hidden="0" customHeight="1">
      <x:c r="A125" s="26" t="str">
        <x:v>CW124</x:v>
      </x:c>
      <x:c r="B125" s="26" t="str">
        <x:v>International AI Safety Reports</x:v>
      </x:c>
      <x:c r="C125" s="26" t="str">
        <x:v>2025 and 2026</x:v>
      </x:c>
      <x:c r="D125" s="26" t="str">
        <x:v>SRC15; SRC16</x:v>
      </x:c>
      <x:c r="E125" s="26" t="str">
        <x:v>IASR-MF</x:v>
      </x:c>
      <x:c r="F125" s="26" t="str">
        <x:v>Malfunctions and reliability failures</x:v>
      </x:c>
      <x:c r="G125" s="26" t="str">
        <x:v>Evidence concerning errors, hallucinations, bias, robustness and unsafe system behavior.</x:v>
      </x:c>
      <x:c r="H125" s="26" t="str">
        <x:v>International evidence synthesis</x:v>
      </x:c>
      <x:c r="I125" s="26" t="str">
        <x:v>Evidence theme</x:v>
      </x:c>
      <x:c r="J125" s="26" t="str">
        <x:v>C01; C02; C03; C04; C05; C06; C10</x:v>
      </x:c>
      <x:c r="K125" s="26" t="str">
        <x:v>Model/system/human-AI team</x:v>
      </x:c>
      <x:c r="L125" s="26" t="str">
        <x:v>Entire lifecycle</x:v>
      </x:c>
      <x:c r="M125" s="26" t="str">
        <x:v>Safety, rights and economic harms</x:v>
      </x:c>
      <x:c r="N125" s="26" t="str">
        <x:v>Validity; reliability; robustness</x:v>
      </x:c>
      <x:c r="O125" s="26" t="str">
        <x:v>TEVV, monitoring and fail-safe controls</x:v>
      </x:c>
      <x:c r="P125" s="26" t="str">
        <x:v>Strong</x:v>
      </x:c>
      <x:c r="Q125" s="26" t="str">
        <x:v>Broad category needs causal decomposition and context-specific consequence analysis.</x:v>
      </x:c>
      <x:c r="R125" s="26" t="str">
        <x:v>Which failures are model-level versus integration/human/organization-level?</x:v>
      </x:c>
      <x:c r="S125" s="26" t="str">
        <x:v>https://www.gov.uk/government/publications/international-ai-safety-report-2026</x:v>
      </x:c>
      <x:c r="T125" s="26" t="str">
        <x:v>Official public reports</x:v>
      </x:c>
      <x:c r="U125" s="26" t="str">
        <x:v>Synthesis theme; not represented as a formal report taxonomy row</x:v>
      </x:c>
      <x:c r="V125" s="26" t="str">
        <x:v>Not separately asserted</x:v>
      </x:c>
      <x:c r="W125" s="26"/>
      <x:c r="X125" s="26" t="str">
        <x:v>The row preserves a source category, process, property, event, scope condition or evidence theme. Candidate C-class associations do not establish a direct causal mechanism.</x:v>
      </x:c>
      <x:c r="Y125" s="26" t="str">
        <x:v>Associated candidates only; no direct causal classification asserted</x:v>
      </x:c>
      <x:c r="Z125" s="26" t="str">
        <x:v>2026-10-10</x:v>
      </x:c>
    </x:row>
    <x:row r="126" ht="39.599998474121094" hidden="0" customHeight="1">
      <x:c r="A126" s="26" t="str">
        <x:v>CW125</x:v>
      </x:c>
      <x:c r="B126" s="26" t="str">
        <x:v>International AI Safety Reports</x:v>
      </x:c>
      <x:c r="C126" s="26" t="str">
        <x:v>2025 and 2026</x:v>
      </x:c>
      <x:c r="D126" s="26" t="str">
        <x:v>SRC15; SRC16</x:v>
      </x:c>
      <x:c r="E126" s="26" t="str">
        <x:v>IASR-SYS</x:v>
      </x:c>
      <x:c r="F126" s="26" t="str">
        <x:v>Systemic and societal risks</x:v>
      </x:c>
      <x:c r="G126" s="26" t="str">
        <x:v>Evidence concerning labor, concentration, information ecosystems, correlated dependence and critical systems.</x:v>
      </x:c>
      <x:c r="H126" s="26" t="str">
        <x:v>International evidence synthesis</x:v>
      </x:c>
      <x:c r="I126" s="26" t="str">
        <x:v>Evidence theme</x:v>
      </x:c>
      <x:c r="J126" s="26" t="str">
        <x:v>C08; C09; C11; C12</x:v>
      </x:c>
      <x:c r="K126" s="26" t="str">
        <x:v>Sector/society/global</x:v>
      </x:c>
      <x:c r="L126" s="26" t="str">
        <x:v>Deployment and cumulative change</x:v>
      </x:c>
      <x:c r="M126" s="26" t="str">
        <x:v>Economic, democratic, environmental and systemic harms</x:v>
      </x:c>
      <x:c r="N126" s="26" t="str">
        <x:v>Resilience; accountability</x:v>
      </x:c>
      <x:c r="O126" s="26" t="str">
        <x:v>Systemic monitoring, competition/governance and resilience measures</x:v>
      </x:c>
      <x:c r="P126" s="26" t="str">
        <x:v>Strong</x:v>
      </x:c>
      <x:c r="Q126" s="26" t="str">
        <x:v>Macro-level causal evidence is often indirect and projection-dependent.</x:v>
      </x:c>
      <x:c r="R126" s="26" t="str">
        <x:v>What indicators link adoption patterns to systemic instability?</x:v>
      </x:c>
      <x:c r="S126" s="26" t="str">
        <x:v>https://www.gov.uk/government/publications/international-ai-safety-report-2026</x:v>
      </x:c>
      <x:c r="T126" s="26" t="str">
        <x:v>Official public reports</x:v>
      </x:c>
      <x:c r="U126" s="26" t="str">
        <x:v>Synthesis theme; not represented as a formal report taxonomy row</x:v>
      </x:c>
      <x:c r="V126" s="26" t="str">
        <x:v>Not separately asserted</x:v>
      </x:c>
      <x:c r="W126" s="26"/>
      <x:c r="X126" s="26" t="str">
        <x:v>The row preserves a source category, process, property, event, scope condition or evidence theme. Candidate C-class associations do not establish a direct causal mechanism.</x:v>
      </x:c>
      <x:c r="Y126" s="26" t="str">
        <x:v>Associated candidates only; no direct causal classification asserted</x:v>
      </x:c>
      <x:c r="Z126" s="26" t="str">
        <x:v>2026-10-10</x:v>
      </x:c>
    </x:row>
    <x:row r="127" ht="39.599998474121094" hidden="0" customHeight="1">
      <x:c r="A127" s="26" t="str">
        <x:v>CW126</x:v>
      </x:c>
      <x:c r="B127" s="26" t="str">
        <x:v>International AI Safety Reports</x:v>
      </x:c>
      <x:c r="C127" s="26" t="str">
        <x:v>2025 and 2026</x:v>
      </x:c>
      <x:c r="D127" s="26" t="str">
        <x:v>SRC15; SRC16</x:v>
      </x:c>
      <x:c r="E127" s="26" t="str">
        <x:v>IASR-CTRL</x:v>
      </x:c>
      <x:c r="F127" s="26" t="str">
        <x:v>Loss of control / frontier control risks</x:v>
      </x:c>
      <x:c r="G127" s="26" t="str">
        <x:v>Evidence and arguments concerning evasion of control, deceptive behavior, autonomous goal pursuit and extreme outcomes.</x:v>
      </x:c>
      <x:c r="H127" s="26" t="str">
        <x:v>International evidence synthesis</x:v>
      </x:c>
      <x:c r="I127" s="26" t="str">
        <x:v>Evidence theme</x:v>
      </x:c>
      <x:c r="J127" s="26" t="str">
        <x:v>C01; C03; C04; C06; C08; C11; C12</x:v>
      </x:c>
      <x:c r="K127" s="26" t="str">
        <x:v>Advanced model/agent/global</x:v>
      </x:c>
      <x:c r="L127" s="26" t="str">
        <x:v>Training, evaluation and deployment</x:v>
      </x:c>
      <x:c r="M127" s="26" t="str">
        <x:v>Potential catastrophic harm</x:v>
      </x:c>
      <x:c r="N127" s="26" t="str">
        <x:v>Controllability; alignment; safety</x:v>
      </x:c>
      <x:c r="O127" s="26" t="str">
        <x:v>Capability/evaluation, containment, monitoring and shutdown</x:v>
      </x:c>
      <x:c r="P127" s="26" t="str">
        <x:v>Partial</x:v>
      </x:c>
      <x:c r="Q127" s="26" t="str">
        <x:v>Observed capabilities, controlled experiments, expert judgment and speculative scenarios must remain separated.</x:v>
      </x:c>
      <x:c r="R127" s="26" t="str">
        <x:v>What empirical thresholds justify escalation under deep uncertainty?</x:v>
      </x:c>
      <x:c r="S127" s="26" t="str">
        <x:v>https://www.gov.uk/government/publications/international-ai-safety-report-2026</x:v>
      </x:c>
      <x:c r="T127" s="26" t="str">
        <x:v>Official public reports</x:v>
      </x:c>
      <x:c r="U127" s="26" t="str">
        <x:v>Synthesis theme; not represented as a formal report taxonomy row</x:v>
      </x:c>
      <x:c r="V127" s="26" t="str">
        <x:v>Not separately asserted</x:v>
      </x:c>
      <x:c r="W127" s="26"/>
      <x:c r="X127" s="26" t="str">
        <x:v>The row preserves a source category, process, property, event, scope condition or evidence theme. Candidate C-class associations do not establish a direct causal mechanism.</x:v>
      </x:c>
      <x:c r="Y127" s="26" t="str">
        <x:v>Associated candidates only; no direct causal classification asserted</x:v>
      </x:c>
      <x:c r="Z127" s="26" t="str">
        <x:v>2026-10-10</x:v>
      </x:c>
    </x:row>
  </x:sheetData>
  <x:conditionalFormatting sqref="P2:P127">
    <x:cfRule type="expression" dxfId="10" priority="1">
      <x:formula>$P2="Strong"</x:formula>
    </x:cfRule>
    <x:cfRule type="expression" dxfId="11" priority="2">
      <x:formula>$P2="Partial"</x:formula>
    </x:cfRule>
    <x:cfRule type="expression" dxfId="12" priority="3">
      <x:formula>$P2="Indirect"</x:formula>
    </x:cfRule>
    <x:cfRule type="expression" dxfId="13" priority="4">
      <x:formula>$P2="Non-equivalent"</x:formula>
    </x:cfRule>
  </x:conditionalFormatting>
  <x:dataValidations count="1">
    <x:dataValidation type="list" sqref="P2:P127">
      <x:formula1>"Strong,Partial,Indirect,Non-equivalent"</x:formula1>
    </x:dataValidation>
  </x:dataValidations>
  <x:pageMargins left="0.7" right="0.7" top="0.75" bottom="0.75" header="0.3" footer="0.3"/>
  <x:tableParts count="1">
    <x:tablePart xmlns:r="http://schemas.openxmlformats.org/officeDocument/2006/relationships" r:id="R326980314b77401b"/>
  </x:tableParts>
</x:worksheet>
</file>

<file path=xl/worksheets/sheet4.xml><?xml version="1.0" encoding="utf-8"?>
<x:worksheet xmlns:x="http://schemas.openxmlformats.org/spreadsheetml/2006/main">
  <x:sheetFormatPr defaultRowHeight="15"/>
  <x:cols>
    <x:col min="1" max="1" width="10" hidden="0" customWidth="1"/>
    <x:col min="2" max="2" width="38" hidden="0" customWidth="1"/>
    <x:col min="3" max="3" width="18" hidden="0" customWidth="1"/>
    <x:col min="4" max="4" width="42" hidden="0" customWidth="1"/>
    <x:col min="5" max="5" width="48" hidden="0" customWidth="1"/>
    <x:col min="6" max="6" width="34" hidden="0" customWidth="1"/>
    <x:col min="7" max="7" width="55" hidden="0" customWidth="1"/>
    <x:col min="8" max="8" width="55" hidden="0" customWidth="1"/>
    <x:col min="9" max="9" width="48" hidden="0" customWidth="1"/>
    <x:col min="10" max="10" width="45" hidden="0" customWidth="1"/>
    <x:col min="11" max="11" width="50" hidden="0" customWidth="1"/>
  </x:cols>
  <x:sheetData>
    <x:row r="1">
      <x:c r="A1" s="19" t="str">
        <x:v>Profile_ID</x:v>
      </x:c>
      <x:c r="B1" s="19" t="str">
        <x:v>Framework</x:v>
      </x:c>
      <x:c r="C1" s="19" t="str">
        <x:v>Source_ID</x:v>
      </x:c>
      <x:c r="D1" s="19" t="str">
        <x:v>Formal_Status</x:v>
      </x:c>
      <x:c r="E1" s="19" t="str">
        <x:v>Unit_of_Classification</x:v>
      </x:c>
      <x:c r="F1" s="19" t="str">
        <x:v>Epistemic_Role</x:v>
      </x:c>
      <x:c r="G1" s="19" t="str">
        <x:v>Strengths</x:v>
      </x:c>
      <x:c r="H1" s="19" t="str">
        <x:v>Blind_Spots</x:v>
      </x:c>
      <x:c r="I1" s="19" t="str">
        <x:v>Recommended_Use</x:v>
      </x:c>
      <x:c r="J1" s="19" t="str">
        <x:v>Not_Suitable_As</x:v>
      </x:c>
      <x:c r="K1" s="19" t="str">
        <x:v>Version_Cutoff_Note</x:v>
      </x:c>
    </x:row>
    <x:row r="2">
      <x:c r="A2" s="26" t="str">
        <x:v>FP01</x:v>
      </x:c>
      <x:c r="B2" s="26" t="str">
        <x:v>Steimers &amp; Schneider (2022)</x:v>
      </x:c>
      <x:c r="C2" s="26" t="str">
        <x:v>SRC01</x:v>
      </x:c>
      <x:c r="D2" s="26" t="str">
        <x:v>Peer-reviewed source article</x:v>
      </x:c>
      <x:c r="E2" s="26" t="str">
        <x:v>Eight heterogeneous categories plus a risk-management process</x:v>
      </x:c>
      <x:c r="F2" s="26" t="str">
        <x:v>Baseline taxonomy to be reassessed</x:v>
      </x:c>
      <x:c r="G2" s="26" t="str">
        <x:v>Early integration of occupational safety, ML-specific issues, security, hardware, market observation and risk reduction.</x:v>
      </x:c>
      <x:c r="H2" s="26" t="str">
        <x:v>Non-systematic search; category-type mixing; limited organizational/institutional/supply-chain/systemic coverage; pre-foundation-model deployment context.</x:v>
      </x:c>
      <x:c r="I2" s="26" t="str">
        <x:v>Historical baseline and source-article claim audit.</x:v>
      </x:c>
      <x:c r="J2" s="26" t="str">
        <x:v>Final causal ontology or complete 2026 checklist.</x:v>
      </x:c>
      <x:c r="K2" s="26" t="str">
        <x:v>Fixed 2022 publication.</x:v>
      </x:c>
    </x:row>
    <x:row r="3">
      <x:c r="A3" s="26" t="str">
        <x:v>FP02</x:v>
      </x:c>
      <x:c r="B3" s="26" t="str">
        <x:v>NIST AI RMF 1.0</x:v>
      </x:c>
      <x:c r="C3" s="26" t="str">
        <x:v>SRC02</x:v>
      </x:c>
      <x:c r="D3" s="26" t="str">
        <x:v>Voluntary U.S. government framework</x:v>
      </x:c>
      <x:c r="E3" s="26" t="str">
        <x:v>Functions, categories and subcategories for risk management</x:v>
      </x:c>
      <x:c r="F3" s="26" t="str">
        <x:v>Process and control architecture</x:v>
      </x:c>
      <x:c r="G3" s="26" t="str">
        <x:v>Lifecycle, socio-technical context, organizational governance, measurement, monitoring, supply chain and stakeholder engagement.</x:v>
      </x:c>
      <x:c r="H3" s="26" t="str">
        <x:v>Not a causal risk taxonomy; deliberately broad and non-prescriptive; evidence thresholds and legal obligations remain context-specific.</x:v>
      </x:c>
      <x:c r="I3" s="26" t="str">
        <x:v>Structure governance, mapping, TEVV, management and evidence responsibilities.</x:v>
      </x:c>
      <x:c r="J3" s="26" t="str">
        <x:v>Exhaustive list of causal sources or legal compliance safe harbor.</x:v>
      </x:c>
      <x:c r="K3" s="26" t="str">
        <x:v>Version 1.0; revision work was under way in 2026.</x:v>
      </x:c>
    </x:row>
    <x:row r="4">
      <x:c r="A4" s="26" t="str">
        <x:v>FP03</x:v>
      </x:c>
      <x:c r="B4" s="26" t="str">
        <x:v>NIST AI 600-1 Generative AI Profile</x:v>
      </x:c>
      <x:c r="C4" s="26" t="str">
        <x:v>SRC03</x:v>
      </x:c>
      <x:c r="D4" s="26" t="str">
        <x:v>Voluntary cross-sectoral profile</x:v>
      </x:c>
      <x:c r="E4" s="26" t="str">
        <x:v>Twelve GAI risk areas plus suggested RMF actions</x:v>
      </x:c>
      <x:c r="F4" s="26" t="str">
        <x:v>GAI-specific risk and action supplement</x:v>
      </x:c>
      <x:c r="G4" s="26" t="str">
        <x:v>Explicit model/application/ecosystem scope, lifecycle and human-source dimensions; covers confabulation, information integrity, value chain and environmental effects.</x:v>
      </x:c>
      <x:c r="H4" s="26" t="str">
        <x:v>Risk areas mix harms, failure modes, legal domains, threat domains and systemic conditions; not incident prevalence or causal validation.</x:v>
      </x:c>
      <x:c r="I4" s="26" t="str">
        <x:v>GAI hazard discovery and action crosswalk.</x:v>
      </x:c>
      <x:c r="J4" s="26" t="str">
        <x:v>Orthogonal ontology or sector-specific acceptance standard.</x:v>
      </x:c>
      <x:c r="K4" s="26" t="str">
        <x:v>Final 2024 profile; page updated in 2026, no new numbered edition identified.</x:v>
      </x:c>
    </x:row>
    <x:row r="5">
      <x:c r="A5" s="26" t="str">
        <x:v>FP04</x:v>
      </x:c>
      <x:c r="B5" s="26" t="str">
        <x:v>NIST AI 100-2e2025 AML Taxonomy</x:v>
      </x:c>
      <x:c r="C5" s="26" t="str">
        <x:v>SRC04</x:v>
      </x:c>
      <x:c r="D5" s="26" t="str">
        <x:v>U.S. government technical taxonomy</x:v>
      </x:c>
      <x:c r="E5" s="26" t="str">
        <x:v>ML method, lifecycle stage, attacker goal/objective/capability/knowledge and attack type</x:v>
      </x:c>
      <x:c r="F5" s="26" t="str">
        <x:v>Security threat and adversary decomposition</x:v>
      </x:c>
      <x:c r="G5" s="26" t="str">
        <x:v>Causal security structure, lifecycle timing and attacker assumptions; common terminology for poisoning, evasion, privacy breach and abuse.</x:v>
      </x:c>
      <x:c r="H5" s="26" t="str">
        <x:v>Technical-security focus; human, organizational, legal and societal effects require separate layers.</x:v>
      </x:c>
      <x:c r="I5" s="26" t="str">
        <x:v>Threat modeling and security-source coding.</x:v>
      </x:c>
      <x:c r="J5" s="26" t="str">
        <x:v>General AI harm or governance taxonomy.</x:v>
      </x:c>
      <x:c r="K5" s="26" t="str">
        <x:v>Published March 2025.</x:v>
      </x:c>
    </x:row>
    <x:row r="6">
      <x:c r="A6" s="26" t="str">
        <x:v>FP05</x:v>
      </x:c>
      <x:c r="B6" s="26" t="str">
        <x:v>MIT AI Risk Repository</x:v>
      </x:c>
      <x:c r="C6" s="26" t="str">
        <x:v>SRC05; SRC06</x:v>
      </x:c>
      <x:c r="D6" s="26" t="str">
        <x:v>Peer-reviewed meta-review plus living public database</x:v>
      </x:c>
      <x:c r="E6" s="26" t="str">
        <x:v>Individual risk statements; 7 domains/24 subdomains; coarse entity/intent/timing facets</x:v>
      </x:c>
      <x:c r="F6" s="26" t="str">
        <x:v>Coverage benchmark and framework synthesis</x:v>
      </x:c>
      <x:c r="G6" s="26" t="str">
        <x:v>Broad literature/framework aggregation, linked source evidence, explicit distinction between causal and domain taxonomies.</x:v>
      </x:c>
      <x:c r="H6" s="26" t="str">
        <x:v>Single-reviewer extraction; source heterogeneity; causal facets coarse; no likelihood, impact or interaction coding; living version counts can differ.</x:v>
      </x:c>
      <x:c r="I6" s="26" t="str">
        <x:v>Coverage testing, discovery and semantic crosswalk.</x:v>
      </x:c>
      <x:c r="J6" s="26" t="str">
        <x:v>Direct causal truth set, prevalence measure or control framework.</x:v>
      </x:c>
      <x:c r="K6" s="26" t="str">
        <x:v>Current page reports 1700+ risks/74 frameworks; some FAQ text retains older 1600+/65 figures. Version must be recorded.</x:v>
      </x:c>
    </x:row>
    <x:row r="7">
      <x:c r="A7" s="26" t="str">
        <x:v>FP06</x:v>
      </x:c>
      <x:c r="B7" s="26" t="str">
        <x:v>OECD AI Incidents and Hazards Monitor</x:v>
      </x:c>
      <x:c r="C7" s="26" t="str">
        <x:v>SRC14</x:v>
      </x:c>
      <x:c r="D7" s="26" t="str">
        <x:v>Intergovernmental living monitor</x:v>
      </x:c>
      <x:c r="E7" s="26" t="str">
        <x:v>Incidents, hazards and event clusters</x:v>
      </x:c>
      <x:c r="F7" s="26" t="str">
        <x:v>Post-market discovery and horizon monitoring</x:v>
      </x:c>
      <x:c r="G7" s="26" t="str">
        <x:v>Broad cross-sector discovery; explicit incident/hazard distinction; useful for trend context.</x:v>
      </x:c>
      <x:c r="H7" s="26" t="str">
        <x:v>News and automated classification dependence; incomplete root-cause evidence; duplicates and reporting bias require primary verification.</x:v>
      </x:c>
      <x:c r="I7" s="26" t="str">
        <x:v>Incident discovery and external signal monitoring.</x:v>
      </x:c>
      <x:c r="J7" s="26" t="str">
        <x:v>Standalone causal investigation or incidence estimator.</x:v>
      </x:c>
      <x:c r="K7" s="26" t="str">
        <x:v>Living service; access date and deduplication method required.</x:v>
      </x:c>
    </x:row>
    <x:row r="8">
      <x:c r="A8" s="26" t="str">
        <x:v>FP07</x:v>
      </x:c>
      <x:c r="B8" s="26" t="str">
        <x:v>ISO/IEC 23894:2023</x:v>
      </x:c>
      <x:c r="C8" s="26" t="str">
        <x:v>SRC09</x:v>
      </x:c>
      <x:c r="D8" s="26" t="str">
        <x:v>Published International Standard — guidance</x:v>
      </x:c>
      <x:c r="E8" s="26" t="str">
        <x:v>Risk-management guidance and process</x:v>
      </x:c>
      <x:c r="F8" s="26" t="str">
        <x:v>Organizational AI risk-management reference</x:v>
      </x:c>
      <x:c r="G8" s="26" t="str">
        <x:v>Connects AI risk management to established organizational processes and lifecycle activities.</x:v>
      </x:c>
      <x:c r="H8" s="26" t="str">
        <x:v>Guidance rather than a complete causal taxonomy; clause-level analysis unavailable without lawful full-text access.</x:v>
      </x:c>
      <x:c r="I8" s="26" t="str">
        <x:v>Process/control crosswalk after licensed-text review.</x:v>
      </x:c>
      <x:c r="J8" s="26" t="str">
        <x:v>Automatic EU harmonised standard or proof of conformity.</x:v>
      </x:c>
      <x:c r="K8" s="26" t="str">
        <x:v>Official metadata/public preview only in this project snapshot.</x:v>
      </x:c>
    </x:row>
    <x:row r="9">
      <x:c r="A9" s="26" t="str">
        <x:v>FP08</x:v>
      </x:c>
      <x:c r="B9" s="26" t="str">
        <x:v>ISO/IEC 42001:2023</x:v>
      </x:c>
      <x:c r="C9" s="26" t="str">
        <x:v>SRC10</x:v>
      </x:c>
      <x:c r="D9" s="26" t="str">
        <x:v>Certifiable AI management-system standard</x:v>
      </x:c>
      <x:c r="E9" s="26" t="str">
        <x:v>Organizational management-system requirements</x:v>
      </x:c>
      <x:c r="F9" s="26" t="str">
        <x:v>Governance and auditable management controls</x:v>
      </x:c>
      <x:c r="G9" s="26" t="str">
        <x:v>Roles, objectives, processes, records, internal audit and continual improvement.</x:v>
      </x:c>
      <x:c r="H9" s="26" t="str">
        <x:v>Organization-level management conformance does not establish product/system safety or effectiveness of each control.</x:v>
      </x:c>
      <x:c r="I9" s="26" t="str">
        <x:v>AIMS governance evidence and supplier-management context.</x:v>
      </x:c>
      <x:c r="J9" s="26" t="str">
        <x:v>Automatic AI Act or sectoral product conformity.</x:v>
      </x:c>
      <x:c r="K9" s="26" t="str">
        <x:v>Published 2023; certification scheme implications must be distinguished from legal conformity.</x:v>
      </x:c>
    </x:row>
    <x:row r="10">
      <x:c r="A10" s="26" t="str">
        <x:v>FP09</x:v>
      </x:c>
      <x:c r="B10" s="26" t="str">
        <x:v>ISO/IEC 42005:2025</x:v>
      </x:c>
      <x:c r="C10" s="26" t="str">
        <x:v>SRC11</x:v>
      </x:c>
      <x:c r="D10" s="26" t="str">
        <x:v>Published International Standard — guidance</x:v>
      </x:c>
      <x:c r="E10" s="26" t="str">
        <x:v>AI system impact-assessment process and documentation</x:v>
      </x:c>
      <x:c r="F10" s="26" t="str">
        <x:v>Impact-assessment and stakeholder evidence</x:v>
      </x:c>
      <x:c r="G10" s="26" t="str">
        <x:v>Systematic documentation of foreseeable applications and impacts across affected groups and environment.</x:v>
      </x:c>
      <x:c r="H10" s="26" t="str">
        <x:v>Impact assessment is not causal taxonomy; not equivalent to GDPR DPIA or AI Act FRIA.</x:v>
      </x:c>
      <x:c r="I10" s="26" t="str">
        <x:v>Impact and evidence crosswalk.</x:v>
      </x:c>
      <x:c r="J10" s="26" t="str">
        <x:v>Legal sufficiency or universal risk-acceptance rule.</x:v>
      </x:c>
      <x:c r="K10" s="26" t="str">
        <x:v>Official metadata/public preview only.</x:v>
      </x:c>
    </x:row>
    <x:row r="11">
      <x:c r="A11" s="26" t="str">
        <x:v>FP10</x:v>
      </x:c>
      <x:c r="B11" s="26" t="str">
        <x:v>EU Artificial Intelligence Act</x:v>
      </x:c>
      <x:c r="C11" s="26" t="str">
        <x:v>SRC12; SRC13</x:v>
      </x:c>
      <x:c r="D11" s="26" t="str">
        <x:v>Binding EU regulation with staged application; 2026 amendment published but not in force at cutoff</x:v>
      </x:c>
      <x:c r="E11" s="26" t="str">
        <x:v>Prohibited practices, legal risk classes, actor duties, controls, evidence and enforcement</x:v>
      </x:c>
      <x:c r="F11" s="26" t="str">
        <x:v>Normative/legal layer</x:v>
      </x:c>
      <x:c r="G11" s="26" t="str">
        <x:v>Actor allocation, mandatory lifecycle controls, protected interests, conformity, post-market monitoring and incident reporting.</x:v>
      </x:c>
      <x:c r="H11" s="26" t="str">
        <x:v>Legal classifications are not causal categories; coverage depends on scope, intended purpose, exceptions, transition and sectoral law.</x:v>
      </x:c>
      <x:c r="I11" s="26" t="str">
        <x:v>Identify legal constraints, mandatory controls and evidence duties.</x:v>
      </x:c>
      <x:c r="J11" s="26" t="str">
        <x:v>General scientific ontology or proof that compliant systems are harmless.</x:v>
      </x:c>
      <x:c r="K11" s="26" t="str">
        <x:v>Regulation (EU) 2026/1744 was published 24 July 2026 but enters into force 27 July 2026.</x:v>
      </x:c>
    </x:row>
    <x:row r="12">
      <x:c r="A12" s="26" t="str">
        <x:v>FP11</x:v>
      </x:c>
      <x:c r="B12" s="26" t="str">
        <x:v>OWASP Top 10 for LLM Applications</x:v>
      </x:c>
      <x:c r="C12" s="26" t="str">
        <x:v>SRC07</x:v>
      </x:c>
      <x:c r="D12" s="26" t="str">
        <x:v>Community practitioner threat framework</x:v>
      </x:c>
      <x:c r="E12" s="26" t="str">
        <x:v>Ten LLM application vulnerabilities</x:v>
      </x:c>
      <x:c r="F12" s="26" t="str">
        <x:v>Operational security checklist/threat vocabulary</x:v>
      </x:c>
      <x:c r="G12" s="26" t="str">
        <x:v>Actionable application-layer vulnerabilities including prompt injection, output handling, RAG weaknesses and excessive agency.</x:v>
      </x:c>
      <x:c r="H12" s="26" t="str">
        <x:v>Not peer-reviewed prevalence evidence; category versions change; overlap and severity depend on architecture.</x:v>
      </x:c>
      <x:c r="I12" s="26" t="str">
        <x:v>Threat modeling, tests and control brainstorming.</x:v>
      </x:c>
      <x:c r="J12" s="26" t="str">
        <x:v>Comprehensive AI risk or harm taxonomy.</x:v>
      </x:c>
      <x:c r="K12" s="26" t="str">
        <x:v>Use the 2025 edition; do not mix prior numbering.</x:v>
      </x:c>
    </x:row>
    <x:row r="13">
      <x:c r="A13" s="26" t="str">
        <x:v>FP12</x:v>
      </x:c>
      <x:c r="B13" s="26" t="str">
        <x:v>OWASP Top 10 for Agentic Applications</x:v>
      </x:c>
      <x:c r="C13" s="26" t="str">
        <x:v>SRC08</x:v>
      </x:c>
      <x:c r="D13" s="26" t="str">
        <x:v>Community practitioner threat framework</x:v>
      </x:c>
      <x:c r="E13" s="26" t="str">
        <x:v>Ten agentic security failure modes/vulnerabilities</x:v>
      </x:c>
      <x:c r="F13" s="26" t="str">
        <x:v>Agent/tool/memory/protocol threat vocabulary</x:v>
      </x:c>
      <x:c r="G13" s="26" t="str">
        <x:v>Covers goal hijack, tool misuse, identity, memory, inter-agent communication, cascades and human trust exploitation.</x:v>
      </x:c>
      <x:c r="H13" s="26" t="str">
        <x:v>New and rapidly evolving; examples and category boundaries require independent validation; ASI10 mixes operational and frontier-control concerns.</x:v>
      </x:c>
      <x:c r="I13" s="26" t="str">
        <x:v>Agentic architecture threat modeling and boundary-case generation.</x:v>
      </x:c>
      <x:c r="J13" s="26" t="str">
        <x:v>Frequency estimate, validated causal ontology or substitute for safety analysis.</x:v>
      </x:c>
      <x:c r="K13" s="26" t="str">
        <x:v>Official release dated 9 December 2025.</x:v>
      </x:c>
    </x:row>
    <x:row r="14">
      <x:c r="A14" s="26" t="str">
        <x:v>FP13</x:v>
      </x:c>
      <x:c r="B14" s="26" t="str">
        <x:v>International AI Safety Reports 2025/2026</x:v>
      </x:c>
      <x:c r="C14" s="26" t="str">
        <x:v>SRC15; SRC16</x:v>
      </x:c>
      <x:c r="D14" s="26" t="str">
        <x:v>International expert evidence synthesis</x:v>
      </x:c>
      <x:c r="E14" s="26" t="str">
        <x:v>Risk evidence themes with graded uncertainty</x:v>
      </x:c>
      <x:c r="F14" s="26" t="str">
        <x:v>Evidence-strength and frontier-risk synthesis</x:v>
      </x:c>
      <x:c r="G14" s="26" t="str">
        <x:v>Separates observed capabilities, experiments, expert assessment and uncertainty across malicious use, malfunction, systemic and control-loss concerns.</x:v>
      </x:c>
      <x:c r="H14" s="26" t="str">
        <x:v>Rapidly moving frontier evidence, heterogeneous study quality and limited real-world incident data for extreme scenarios.</x:v>
      </x:c>
      <x:c r="I14" s="26" t="str">
        <x:v>Evidence grading and horizon scanning.</x:v>
      </x:c>
      <x:c r="J14" s="26" t="str">
        <x:v>Single prescriptive engineering standard or incident frequency model.</x:v>
      </x:c>
      <x:c r="K14" s="26" t="str">
        <x:v>2026 report considers evidence through December 2025 and cannot cover later 2026 developments.</x:v>
      </x:c>
    </x:row>
  </x:sheetData>
  <x:pageMargins left="0.7" right="0.7" top="0.75" bottom="0.75" header="0.3" footer="0.3"/>
  <x:tableParts count="1">
    <x:tablePart xmlns:r="http://schemas.openxmlformats.org/officeDocument/2006/relationships" r:id="R7d54371320f7413e"/>
  </x:tableParts>
</x:worksheet>
</file>

<file path=xl/worksheets/sheet5.xml><?xml version="1.0" encoding="utf-8"?>
<x:worksheet xmlns:x="http://schemas.openxmlformats.org/spreadsheetml/2006/main">
  <x:sheetFormatPr defaultRowHeight="15"/>
  <x:cols>
    <x:col min="1" max="1" width="10" hidden="0" customWidth="1"/>
    <x:col min="2" max="2" width="35" hidden="0" customWidth="1"/>
    <x:col min="3" max="3" width="45" hidden="0" customWidth="1"/>
    <x:col min="4" max="4" width="60" hidden="0" customWidth="1"/>
    <x:col min="5" max="5" width="60" hidden="0" customWidth="1"/>
    <x:col min="6" max="6" width="52" hidden="0" customWidth="1"/>
  </x:cols>
  <x:sheetData>
    <x:row r="1">
      <x:c r="A1" s="19" t="str">
        <x:v>Issue_ID</x:v>
      </x:c>
      <x:c r="B1" s="19" t="str">
        <x:v>Issue</x:v>
      </x:c>
      <x:c r="C1" s="19" t="str">
        <x:v>Observed_in</x:v>
      </x:c>
      <x:c r="D1" s="19" t="str">
        <x:v>Why_it_matters</x:v>
      </x:c>
      <x:c r="E1" s="19" t="str">
        <x:v>Resolution_rule</x:v>
      </x:c>
      <x:c r="F1" s="19" t="str">
        <x:v>Residual_uncertainty</x:v>
      </x:c>
    </x:row>
    <x:row r="2">
      <x:c r="A2" s="26" t="str">
        <x:v>SI01</x:v>
      </x:c>
      <x:c r="B2" s="26" t="str">
        <x:v>Cause–harm–property mixing</x:v>
      </x:c>
      <x:c r="C2" s="26" t="str">
        <x:v>Original taxonomy, NIST GAI, MIT domains, many ethics frameworks</x:v>
      </x:c>
      <x:c r="D2" s="26" t="str">
        <x:v>A harm such as discrimination cannot be controlled without identifying whether purpose, data, model, evaluation, human practice or institution produced it.</x:v>
      </x:c>
      <x:c r="E2" s="26" t="str">
        <x:v>Code causal source, latent condition, trigger/failure mode, harm domain and assurance property in separate fields.</x:v>
      </x:c>
      <x:c r="F2" s="26" t="str">
        <x:v>Some concepts legitimately serve multiple roles depending on the claim.</x:v>
      </x:c>
    </x:row>
    <x:row r="3">
      <x:c r="A3" s="26" t="str">
        <x:v>SI02</x:v>
      </x:c>
      <x:c r="B3" s="26" t="str">
        <x:v>Management process versus risk taxonomy</x:v>
      </x:c>
      <x:c r="C3" s="26" t="str">
        <x:v>NIST RMF, ISO/IEC 23894, ISO/IEC 42001, AI Act controls</x:v>
      </x:c>
      <x:c r="D3" s="26" t="str">
        <x:v>A process framework can ensure activities occur but does not itself enumerate causal mechanisms or prove control effectiveness.</x:v>
      </x:c>
      <x:c r="E3" s="26" t="str">
        <x:v>Map process/control rows to the Control and Evidence facet, not to the causal class unless absence/failure is evidenced.</x:v>
      </x:c>
      <x:c r="F3" s="26" t="str">
        <x:v>Governance failure can itself be causal when a concrete omission contributes to harm.</x:v>
      </x:c>
    </x:row>
    <x:row r="4">
      <x:c r="A4" s="26" t="str">
        <x:v>SI03</x:v>
      </x:c>
      <x:c r="B4" s="26" t="str">
        <x:v>Model versus system boundary</x:v>
      </x:c>
      <x:c r="C4" s="26" t="str">
        <x:v>Original article, benchmark studies, GenAI and agentic frameworks</x:v>
      </x:c>
      <x:c r="D4" s="26" t="str">
        <x:v>Model performance may not predict integrated-system behavior, human use, tool effects or organizational outcomes.</x:v>
      </x:c>
      <x:c r="E4" s="26" t="str">
        <x:v>Always code model/component/system/human-AI/organization/value-chain/sector/society levels and permit multiple levels.</x:v>
      </x:c>
      <x:c r="F4" s="26" t="str">
        <x:v>System boundaries are purpose-dependent and can shift during updates or reuse.</x:v>
      </x:c>
    </x:row>
    <x:row r="5">
      <x:c r="A5" s="26" t="str">
        <x:v>SI04</x:v>
      </x:c>
      <x:c r="B5" s="26" t="str">
        <x:v>Safety–security coupling</x:v>
      </x:c>
      <x:c r="C5" s="26" t="str">
        <x:v>Original Security category, NIST AML, OWASP, AI Act Article 15</x:v>
      </x:c>
      <x:c r="D5" s="26" t="str">
        <x:v>An attack may create a safety hazard; a safety control may introduce security vulnerabilities or vice versa.</x:v>
      </x:c>
      <x:c r="E5" s="26" t="str">
        <x:v>Code threat/attacker and accidental hazard separately, then link both to shared failure modes and harms.</x:v>
      </x:c>
      <x:c r="F5" s="26" t="str">
        <x:v>Some events have ambiguous intent or mixed accidental/adversarial causes.</x:v>
      </x:c>
    </x:row>
    <x:row r="6">
      <x:c r="A6" s="26" t="str">
        <x:v>SI05</x:v>
      </x:c>
      <x:c r="B6" s="26" t="str">
        <x:v>Legal classification versus causal source</x:v>
      </x:c>
      <x:c r="C6" s="26" t="str">
        <x:v>AI Act risk classes, GDPR rights, liability regimes</x:v>
      </x:c>
      <x:c r="D6" s="26" t="str">
        <x:v>High-risk status, unlawfulness or liability exposure does not explain the technical/social mechanism of harm.</x:v>
      </x:c>
      <x:c r="E6" s="26" t="str">
        <x:v>Maintain a separate normative/legal layer: protected interest, prohibition, mandatory control, evidence duty, remedy and institutional condition.</x:v>
      </x:c>
      <x:c r="F6" s="26" t="str">
        <x:v>Regulatory uncertainty or weak enforcement can become an organizational/institutional risk condition.</x:v>
      </x:c>
    </x:row>
    <x:row r="7">
      <x:c r="A7" s="26" t="str">
        <x:v>SI06</x:v>
      </x:c>
      <x:c r="B7" s="26" t="str">
        <x:v>Trustworthiness property versus control</x:v>
      </x:c>
      <x:c r="C7" s="26" t="str">
        <x:v>Fairness, transparency, explainability, robustness, privacy, human oversight</x:v>
      </x:c>
      <x:c r="D7" s="26" t="str">
        <x:v>Properties describe desired states; controls are interventions; neither is automatically an original cause.</x:v>
      </x:c>
      <x:c r="E7" s="26" t="str">
        <x:v>Use separate Property and Control/Evidence facets and identify the causal source when a property deficit contributes to harm.</x:v>
      </x:c>
      <x:c r="F7" s="26" t="str">
        <x:v>A property deficit can function as a vulnerability or failure mode in a specific causal chain.</x:v>
      </x:c>
    </x:row>
    <x:row r="8">
      <x:c r="A8" s="26" t="str">
        <x:v>SI07</x:v>
      </x:c>
      <x:c r="B8" s="26" t="str">
        <x:v>Coarse causal attribution</x:v>
      </x:c>
      <x:c r="C8" s="26" t="str">
        <x:v>MIT entity/intent/timing facets and single-cause incident narratives</x:v>
      </x:c>
      <x:c r="D8" s="26" t="str">
        <x:v>“AI caused” or “human caused” obscures design, integration, organizational, institutional and environmental contributors.</x:v>
      </x:c>
      <x:c r="E8" s="26" t="str">
        <x:v>Use contributory multi-coding and causal-confidence labels; never force one exclusive actor.</x:v>
      </x:c>
      <x:c r="F8" s="26" t="str">
        <x:v>Complex incidents may not permit complete attribution from public evidence.</x:v>
      </x:c>
    </x:row>
    <x:row r="9">
      <x:c r="A9" s="26" t="str">
        <x:v>SI08</x:v>
      </x:c>
      <x:c r="B9" s="26" t="str">
        <x:v>Version and denominator drift</x:v>
      </x:c>
      <x:c r="C9" s="26" t="str">
        <x:v>Living MIT repository, OWASP editions, NIST profile drafts/finals, model APIs</x:v>
      </x:c>
      <x:c r="D9" s="26" t="str">
        <x:v>Counts, category names and evidence can change, producing irreproducible crosswalks.</x:v>
      </x:c>
      <x:c r="E9" s="26" t="str">
        <x:v>Record version/date, unit counted, retrieval method and any inaccessible bulk dataset.</x:v>
      </x:c>
      <x:c r="F9" s="26" t="str">
        <x:v>Living interfaces may combine data releases or filters without stable snapshots.</x:v>
      </x:c>
    </x:row>
    <x:row r="10">
      <x:c r="A10" s="26" t="str">
        <x:v>SI09</x:v>
      </x:c>
      <x:c r="B10" s="26" t="str">
        <x:v>Evidence status mixing</x:v>
      </x:c>
      <x:c r="C10" s="26" t="str">
        <x:v>Peer-reviewed studies, preprints, official reports, standards, vendor documents and incident news</x:v>
      </x:c>
      <x:c r="D10" s="26" t="str">
        <x:v>Different source types answer different questions and cannot be weighted solely by authority.</x:v>
      </x:c>
      <x:c r="E10" s="26" t="str">
        <x:v>Retain source type, peer-review status, method quality, correction/version status and claim-specific uncertainty.</x:v>
      </x:c>
      <x:c r="F10" s="26" t="str">
        <x:v>Fast-moving technical evidence may be useful before peer review but remains version-sensitive.</x:v>
      </x:c>
    </x:row>
    <x:row r="11">
      <x:c r="A11" s="26" t="str">
        <x:v>SI10</x:v>
      </x:c>
      <x:c r="B11" s="26" t="str">
        <x:v>Automation level as safety proxy</x:v>
      </x:c>
      <x:c r="C11" s="26" t="str">
        <x:v>Original automation scale and general human-in-the-loop claims</x:v>
      </x:c>
      <x:c r="D11" s="26" t="str">
        <x:v>Nominal human oversight may be ineffective due to timing, workload, competence, authority or persuasive interfaces.</x:v>
      </x:c>
      <x:c r="E11" s="26" t="str">
        <x:v>Code function allocation, permission scope, observability, response time, competence, interruptibility, reversibility and actual decision influence.</x:v>
      </x:c>
      <x:c r="F11" s="26" t="str">
        <x:v>Sector-specific automation scales remain descriptively useful.</x:v>
      </x:c>
    </x:row>
    <x:row r="12">
      <x:c r="A12" s="26" t="str">
        <x:v>SI11</x:v>
      </x:c>
      <x:c r="B12" s="26" t="str">
        <x:v>Maturity as causal source</x:v>
      </x:c>
      <x:c r="C12" s="26" t="str">
        <x:v>Original technological-maturity category and proven-in-use reasoning</x:v>
      </x:c>
      <x:c r="D12" s="26" t="str">
        <x:v>Novelty changes uncertainty and evidence availability but does not itself cause a failure; mature systems can preserve latent defects.</x:v>
      </x:c>
      <x:c r="E12" s="26" t="str">
        <x:v>Treat maturity, field experience and change velocity as evidence/uncertainty modifiers.</x:v>
      </x:c>
      <x:c r="F12" s="26" t="str">
        <x:v>Sparse field experience can rationally affect deployment and assurance decisions.</x:v>
      </x:c>
    </x:row>
    <x:row r="13">
      <x:c r="A13" s="26" t="str">
        <x:v>SI12</x:v>
      </x:c>
      <x:c r="B13" s="26" t="str">
        <x:v>Systemic harms and causal distance</x:v>
      </x:c>
      <x:c r="C13" s="26" t="str">
        <x:v>MIT socioeconomic domains, NIST ecosystem risks, international reports</x:v>
      </x:c>
      <x:c r="D13" s="26" t="str">
        <x:v>Market concentration, labor change, information pollution and environmental harm emerge across many systems and actors.</x:v>
      </x:c>
      <x:c r="E13" s="26" t="str">
        <x:v>Code propagation/cascade, population exposure, temporal horizon, correlation, reversibility and institutional context.</x:v>
      </x:c>
      <x:c r="F13" s="26" t="str">
        <x:v>Macro-level causal estimates are often confounded or scenario-dependent.</x:v>
      </x:c>
    </x:row>
    <x:row r="14">
      <x:c r="A14" s="26" t="str">
        <x:v>SI13</x:v>
      </x:c>
      <x:c r="B14" s="26" t="str">
        <x:v>Observed versus prospective frontier risks</x:v>
      </x:c>
      <x:c r="C14" s="26" t="str">
        <x:v>MIT 7.1/7.2, OWASP ASI10, international AI safety reports</x:v>
      </x:c>
      <x:c r="D14" s="26" t="str">
        <x:v>Experimental backdoors, observed agent errors, theoretical incentives and catastrophic scenarios have different evidentiary status.</x:v>
      </x:c>
      <x:c r="E14" s="26" t="str">
        <x:v>Use explicit evidence tiers: observed incident, field evaluation, controlled experiment, theoretical argument, expert judgment, speculative scenario.</x:v>
      </x:c>
      <x:c r="F14" s="26" t="str">
        <x:v>Rare/extreme risks may justify precaution despite limited frequencies.</x:v>
      </x:c>
    </x:row>
    <x:row r="15" ht="39.599998474121094" hidden="0" customHeight="1">
      <x:c r="A15" s="26" t="str">
        <x:v>SI14</x:v>
      </x:c>
      <x:c r="B15" s="26" t="str">
        <x:v>Multiple coding versus orthogonality</x:v>
      </x:c>
      <x:c r="C15" s="26" t="str">
        <x:v>All compared frameworks</x:v>
      </x:c>
      <x:c r="D15" s="26" t="str">
        <x:v>Forcing exclusive categories loses interactions; unconstrained multi-coding reduces discriminability.</x:v>
      </x:c>
      <x:c r="E15" s="26" t="str">
        <x:v>Use distinct facets, a supported primary role or an explicit composite source term, and separate direct mechanism classifications from associated C-class candidates.</x:v>
      </x:c>
      <x:c r="F15" s="26" t="str">
        <x:v>Some boundary cases require adjudication and sensitivity analysis.</x:v>
      </x:c>
    </x:row>
    <x:row r="16">
      <x:c r="A16" s="26" t="str">
        <x:v>SI15</x:v>
      </x:c>
      <x:c r="B16" s="26" t="str">
        <x:v>Control-induced and trade-off risks</x:v>
      </x:c>
      <x:c r="C16" s="26" t="str">
        <x:v>Security controls, human oversight, explanation, content moderation and shutdown</x:v>
      </x:c>
      <x:c r="D16" s="26" t="str">
        <x:v>Controls can create new privacy, workload, bias, availability, security or safety risks.</x:v>
      </x:c>
      <x:c r="E16" s="26" t="str">
        <x:v>For every control, record induced risks, assumptions, compensating controls, acceptance criterion and monitoring indicator.</x:v>
      </x:c>
      <x:c r="F16" s="26" t="str">
        <x:v>Trade-offs depend on sectoral and legal constraints.</x:v>
      </x:c>
    </x:row>
  </x:sheetData>
  <x:pageMargins left="0.7" right="0.7" top="0.75" bottom="0.75" header="0.3" footer="0.3"/>
  <x:tableParts count="1">
    <x:tablePart xmlns:r="http://schemas.openxmlformats.org/officeDocument/2006/relationships" r:id="R9dc7e56b8ec74f0b"/>
  </x:tableParts>
</x:worksheet>
</file>

<file path=xl/worksheets/sheet6.xml><?xml version="1.0" encoding="utf-8"?>
<x:worksheet xmlns:x="http://schemas.openxmlformats.org/spreadsheetml/2006/main">
  <x:sheetFormatPr defaultRowHeight="15"/>
  <x:cols>
    <x:col min="1" max="1" width="10" hidden="0" customWidth="1"/>
    <x:col min="2" max="2" width="32" hidden="0" customWidth="1"/>
    <x:col min="3" max="3" width="65" hidden="0" customWidth="1"/>
    <x:col min="4" max="4" width="50" hidden="0" customWidth="1"/>
    <x:col min="5" max="5" width="55" hidden="0" customWidth="1"/>
  </x:cols>
  <x:sheetData>
    <x:row r="1">
      <x:c r="A1" s="19" t="str">
        <x:v>Rule_ID</x:v>
      </x:c>
      <x:c r="B1" s="19" t="str">
        <x:v>Rule_Name</x:v>
      </x:c>
      <x:c r="C1" s="19" t="str">
        <x:v>Rule</x:v>
      </x:c>
      <x:c r="D1" s="19" t="str">
        <x:v>Rationale</x:v>
      </x:c>
      <x:c r="E1" s="19" t="str">
        <x:v>Exception_or_Adjudication</x:v>
      </x:c>
    </x:row>
    <x:row r="2" ht="52.79999923706055" hidden="0" customHeight="1">
      <x:c r="A2" s="26" t="str">
        <x:v>CR01</x:v>
      </x:c>
      <x:c r="B2" s="26" t="str">
        <x:v>Primary ontological role</x:v>
      </x:c>
      <x:c r="C2" s="26" t="str">
        <x:v>Assign a primary ontological role when supported. Retain genuinely compound source concepts as Composite source term with explicit constituent/secondary roles. Record direct mechanism classifications and broader associated C classes in separate fields.</x:v>
      </x:c>
      <x:c r="D2" s="26" t="str">
        <x:v>Prevents category-type mixing.</x:v>
      </x:c>
      <x:c r="E2" s="26" t="str">
        <x:v>A direct C classification describes only a mechanism stated in the source description. It is not a causal finding about an incident. Temporal, intentional, legal and documentation categories alone receive no direct C classification.</x:v>
      </x:c>
    </x:row>
    <x:row r="3">
      <x:c r="A3" s="26" t="str">
        <x:v>CR02</x:v>
      </x:c>
      <x:c r="B3" s="26" t="str">
        <x:v>Mechanistic source threshold</x:v>
      </x:c>
      <x:c r="C3" s="26" t="str">
        <x:v>Use 'source of risk' only where a plausible mechanism links the source/condition to a failure, hazard or harm.</x:v>
      </x:c>
      <x:c r="D3" s="26" t="str">
        <x:v>Separates cause from association or indicator.</x:v>
      </x:c>
      <x:c r="E3" s="26" t="str">
        <x:v>When mechanism is uncertain, code risk factor/condition and uncertainty rather than cause.</x:v>
      </x:c>
    </x:row>
    <x:row r="4">
      <x:c r="A4" s="26" t="str">
        <x:v>CR03</x:v>
      </x:c>
      <x:c r="B4" s="26" t="str">
        <x:v>Causal-chain completeness</x:v>
      </x:c>
      <x:c r="C4" s="26" t="str">
        <x:v>Attempt to code source → vulnerability/latent condition → trigger/context change → failure mode → hazardous event/exposure → harm → propagation → controls/evidence/residual risk.</x:v>
      </x:c>
      <x:c r="D4" s="26" t="str">
        <x:v>Supports intervention and assurance mapping.</x:v>
      </x:c>
      <x:c r="E4" s="26" t="str">
        <x:v>Unknown elements remain explicitly 'not established'; do not infer.</x:v>
      </x:c>
    </x:row>
    <x:row r="5">
      <x:c r="A5" s="26" t="str">
        <x:v>CR04</x:v>
      </x:c>
      <x:c r="B5" s="26" t="str">
        <x:v>Multi-level coding</x:v>
      </x:c>
      <x:c r="C5" s="26" t="str">
        <x:v>Code all materially implicated levels: model, component, integrated system, human-AI team, organization, value chain, sector/infrastructure, society/information ecosystem and global.</x:v>
      </x:c>
      <x:c r="D5" s="26" t="str">
        <x:v>Preserves socio-technical interactions.</x:v>
      </x:c>
      <x:c r="E5" s="26" t="str">
        <x:v>Designate one focal level for a specific analysis without deleting contributors.</x:v>
      </x:c>
    </x:row>
    <x:row r="6">
      <x:c r="A6" s="26" t="str">
        <x:v>CR05</x:v>
      </x:c>
      <x:c r="B6" s="26" t="str">
        <x:v>Lifecycle precision</x:v>
      </x:c>
      <x:c r="C6" s="26" t="str">
        <x:v>Use the most specific supported lifecycle phase and version; distinguish source introduction from trigger and harm manifestation.</x:v>
      </x:c>
      <x:c r="D6" s="26" t="str">
        <x:v>Pre/post deployment is too coarse for updates and continuous learning.</x:v>
      </x:c>
      <x:c r="E6" s="26" t="str">
        <x:v>Multiple phases are permitted where propagation spans the lifecycle.</x:v>
      </x:c>
    </x:row>
    <x:row r="7">
      <x:c r="A7" s="26" t="str">
        <x:v>CR06</x:v>
      </x:c>
      <x:c r="B7" s="26" t="str">
        <x:v>Intent and actor separation</x:v>
      </x:c>
      <x:c r="C7" s="26" t="str">
        <x:v>Code actor role, intent, negligence/foreseeability and capability separately.</x:v>
      </x:c>
      <x:c r="D7" s="26" t="str">
        <x:v>Human/AI and intentional/unintentional binaries hide responsibility and threat structure.</x:v>
      </x:c>
      <x:c r="E7" s="26" t="str">
        <x:v>Use 'undetermined' where evidence does not establish intent.</x:v>
      </x:c>
    </x:row>
    <x:row r="8">
      <x:c r="A8" s="26" t="str">
        <x:v>CR07</x:v>
      </x:c>
      <x:c r="B8" s="26" t="str">
        <x:v>Harm–property separation</x:v>
      </x:c>
      <x:c r="C8" s="26" t="str">
        <x:v>Protected interests and realized harms are separate from fairness, robustness, privacy, transparency and other desired properties.</x:v>
      </x:c>
      <x:c r="D8" s="26" t="str">
        <x:v>Properties are not automatically causes or outcomes.</x:v>
      </x:c>
      <x:c r="E8" s="26" t="str">
        <x:v>A property deficit may be coded as a vulnerability/failure mode in a defined chain.</x:v>
      </x:c>
    </x:row>
    <x:row r="9">
      <x:c r="A9" s="26" t="str">
        <x:v>CR08</x:v>
      </x:c>
      <x:c r="B9" s="26" t="str">
        <x:v>Law as normative layer</x:v>
      </x:c>
      <x:c r="C9" s="26" t="str">
        <x:v>Code prohibitions, protected interests, mandatory controls, evidence/procedure duties, liability/remedies and institutional conditions separately from technical causes.</x:v>
      </x:c>
      <x:c r="D9" s="26" t="str">
        <x:v>Prevents compliance risk from replacing harm analysis.</x:v>
      </x:c>
      <x:c r="E9" s="26" t="str">
        <x:v>Legal uncertainty or weak oversight may be a causal institutional condition when evidenced.</x:v>
      </x:c>
    </x:row>
    <x:row r="10">
      <x:c r="A10" s="26" t="str">
        <x:v>CR09</x:v>
      </x:c>
      <x:c r="B10" s="26" t="str">
        <x:v>Legal/standards status precision</x:v>
      </x:c>
      <x:c r="C10" s="26" t="str">
        <x:v>Separate proposal, adoption, publication, entry into force, applicability, transition, enforcement; separate ISO, prEN, EN, harmonised OJEU citation and certification.</x:v>
      </x:c>
      <x:c r="D10" s="26" t="str">
        <x:v>Avoids false claims of legal or conformity effect.</x:v>
      </x:c>
      <x:c r="E10" s="26" t="str">
        <x:v>Record jurisdiction and effective date for each conclusion.</x:v>
      </x:c>
    </x:row>
    <x:row r="11">
      <x:c r="A11" s="26" t="str">
        <x:v>CR10</x:v>
      </x:c>
      <x:c r="B11" s="26" t="str">
        <x:v>Evidence-tier coding</x:v>
      </x:c>
      <x:c r="C11" s="26" t="str">
        <x:v>Distinguish peer-reviewed field evidence, systematic review, controlled evaluation, preprint, official investigation, legal holding, standard, institutional report, practitioner framework and journalism.</x:v>
      </x:c>
      <x:c r="D11" s="26" t="str">
        <x:v>Source authority and methodological fit differ.</x:v>
      </x:c>
      <x:c r="E11" s="26" t="str">
        <x:v>Journalism is primarily discovery/context and requires primary-source follow-up.</x:v>
      </x:c>
    </x:row>
    <x:row r="12">
      <x:c r="A12" s="26" t="str">
        <x:v>CR11</x:v>
      </x:c>
      <x:c r="B12" s="26" t="str">
        <x:v>No prevalence inference</x:v>
      </x:c>
      <x:c r="C12" s="26" t="str">
        <x:v>Do not infer incidence, prevalence or relative importance from framework frequency, news databases or purposive incident samples.</x:v>
      </x:c>
      <x:c r="D12" s="26" t="str">
        <x:v>Reporting and selection biases are substantial.</x:v>
      </x:c>
      <x:c r="E12" s="26" t="str">
        <x:v>Quantitative claims require a defined sampling frame and denominator.</x:v>
      </x:c>
    </x:row>
    <x:row r="13">
      <x:c r="A13" s="26" t="str">
        <x:v>CR12</x:v>
      </x:c>
      <x:c r="B13" s="26" t="str">
        <x:v>Version control</x:v>
      </x:c>
      <x:c r="C13" s="26" t="str">
        <x:v>Record framework/model/API/dataset version, access date and correction/retraction status.</x:v>
      </x:c>
      <x:c r="D13" s="26" t="str">
        <x:v>Living resources and deployed models change materially.</x:v>
      </x:c>
      <x:c r="E13" s="26" t="str">
        <x:v>When no stable version exists, preserve interface state and access limitation.</x:v>
      </x:c>
    </x:row>
    <x:row r="14">
      <x:c r="A14" s="26" t="str">
        <x:v>CR13</x:v>
      </x:c>
      <x:c r="B14" s="26" t="str">
        <x:v>System-level validation</x:v>
      </x:c>
      <x:c r="C14" s="26" t="str">
        <x:v>Do not treat model benchmark performance as sufficient evidence for integrated system, workflow or organizational safety.</x:v>
      </x:c>
      <x:c r="D14" s="26" t="str">
        <x:v>Integration, human use and context create new failure modes.</x:v>
      </x:c>
      <x:c r="E14" s="26" t="str">
        <x:v>Model evidence remains necessary and must be linked to system claims.</x:v>
      </x:c>
    </x:row>
    <x:row r="15">
      <x:c r="A15" s="26" t="str">
        <x:v>CR14</x:v>
      </x:c>
      <x:c r="B15" s="26" t="str">
        <x:v>Control effectiveness</x:v>
      </x:c>
      <x:c r="C15" s="26" t="str">
        <x:v>Map each control to responsible actor, lifecycle timing, test/evidence, acceptance criterion, monitoring and stop/escalation condition.</x:v>
      </x:c>
      <x:c r="D15" s="26" t="str">
        <x:v>Control labels without evidence create false assurance.</x:v>
      </x:c>
      <x:c r="E15" s="26" t="str">
        <x:v>Where effectiveness evidence is absent, record the control as proposed, not validated.</x:v>
      </x:c>
    </x:row>
    <x:row r="16">
      <x:c r="A16" s="26" t="str">
        <x:v>CR15</x:v>
      </x:c>
      <x:c r="B16" s="26" t="str">
        <x:v>Control-induced risk</x:v>
      </x:c>
      <x:c r="C16" s="26" t="str">
        <x:v>Record risks introduced by the control and relevant trade-offs.</x:v>
      </x:c>
      <x:c r="D16" s="26" t="str">
        <x:v>Oversight, disclosure, security and fail-safe controls can create secondary harms.</x:v>
      </x:c>
      <x:c r="E16" s="26" t="str">
        <x:v>Legal prohibitions and minimum requirements cannot be traded away.</x:v>
      </x:c>
    </x:row>
    <x:row r="17">
      <x:c r="A17" s="26" t="str">
        <x:v>CR16</x:v>
      </x:c>
      <x:c r="B17" s="26" t="str">
        <x:v>Boundary and negative cases</x:v>
      </x:c>
      <x:c r="C17" s="26" t="str">
        <x:v>Test each category against positive examples, counterexamples, negative cases and ambiguous boundary cases.</x:v>
      </x:c>
      <x:c r="D17" s="26" t="str">
        <x:v>Improves discriminability and limits residual catch-all categories.</x:v>
      </x:c>
      <x:c r="E17" s="26" t="str">
        <x:v>Unresolved boundaries enter the open-questions log.</x:v>
      </x:c>
    </x:row>
  </x:sheetData>
  <x:pageMargins left="0.7" right="0.7" top="0.75" bottom="0.75" header="0.3" footer="0.3"/>
  <x:tableParts count="1">
    <x:tablePart xmlns:r="http://schemas.openxmlformats.org/officeDocument/2006/relationships" r:id="R72916d209596441d"/>
  </x:tableParts>
</x:worksheet>
</file>

<file path=xl/worksheets/sheet7.xml><?xml version="1.0" encoding="utf-8"?>
<x:worksheet xmlns:x="http://schemas.openxmlformats.org/spreadsheetml/2006/main">
  <x:sheetFormatPr defaultRowHeight="15"/>
  <x:cols>
    <x:col min="1" max="1" width="10" hidden="0" customWidth="1"/>
    <x:col min="2" max="2" width="30" hidden="0" customWidth="1"/>
    <x:col min="3" max="3" width="10" hidden="0" customWidth="1"/>
    <x:col min="4" max="4" width="55" hidden="0" customWidth="1"/>
    <x:col min="5" max="5" width="36" hidden="0" customWidth="1"/>
    <x:col min="6" max="6" width="32" hidden="0" customWidth="1"/>
    <x:col min="7" max="7" width="36" hidden="0" customWidth="1"/>
    <x:col min="8" max="8" width="48" hidden="0" customWidth="1"/>
    <x:col min="9" max="9" width="45" hidden="0" customWidth="1"/>
    <x:col min="10" max="10" width="60" hidden="0" customWidth="1"/>
  </x:cols>
  <x:sheetData>
    <x:row r="1">
      <x:c r="A1" s="19" t="str">
        <x:v>Followup_ID</x:v>
      </x:c>
      <x:c r="B1" s="19" t="str">
        <x:v>Authors</x:v>
      </x:c>
      <x:c r="C1" s="19" t="str">
        <x:v>Year</x:v>
      </x:c>
      <x:c r="D1" s="19" t="str">
        <x:v>Title</x:v>
      </x:c>
      <x:c r="E1" s="19" t="str">
        <x:v>Publication_or_Venue</x:v>
      </x:c>
      <x:c r="F1" s="19" t="str">
        <x:v>Identifier</x:v>
      </x:c>
      <x:c r="G1" s="19" t="str">
        <x:v>Relationship</x:v>
      </x:c>
      <x:c r="H1" s="19" t="str">
        <x:v>Verified_Status</x:v>
      </x:c>
      <x:c r="I1" s="19" t="str">
        <x:v>Analytical_Use</x:v>
      </x:c>
      <x:c r="J1" s="19" t="str">
        <x:v>Source_URL</x:v>
      </x:c>
    </x:row>
    <x:row r="2">
      <x:c r="A2" s="26" t="str">
        <x:v>AF01</x:v>
      </x:c>
      <x:c r="B2" s="26" t="str">
        <x:v>André Steimers; Moritz Schneider</x:v>
      </x:c>
      <x:c r="C2" s="26" t="str">
        <x:v>2023</x:v>
      </x:c>
      <x:c r="D2" s="26" t="str">
        <x:v>Vertrauenswürdige Künstliche Intelligenz</x:v>
      </x:c>
      <x:c r="E2" s="26" t="str">
        <x:v>sicher ist sicher</x:v>
      </x:c>
      <x:c r="F2" s="26" t="str">
        <x:v>10.37307/j.2199-7349.2023.02.07</x:v>
      </x:c>
      <x:c r="G2" s="26" t="str">
        <x:v>Direct follow-up on trustworthy AI</x:v>
      </x:c>
      <x:c r="H2" s="26" t="str">
        <x:v>Institutional publication list and DOI metadata located</x:v>
      </x:c>
      <x:c r="I2" s="26" t="str">
        <x:v>Track refinement of trustworthiness/risk concepts after 2022</x:v>
      </x:c>
      <x:c r="J2" s="26" t="str">
        <x:v>https://doi.org/10.37307/j.2199-7349.2023.02.07</x:v>
      </x:c>
    </x:row>
    <x:row r="3">
      <x:c r="A3" s="26" t="str">
        <x:v>AF02</x:v>
      </x:c>
      <x:c r="B3" s="26" t="str">
        <x:v>André Steimers; Moritz Schneider</x:v>
      </x:c>
      <x:c r="C3" s="26" t="str">
        <x:v>2024</x:v>
      </x:c>
      <x:c r="D3" s="26" t="str">
        <x:v>Der Entwurf für eine KI-Verordnung der Europäischen Union — Anforderungen aus Sicht des Arbeitsschutzes</x:v>
      </x:c>
      <x:c r="E3" s="26" t="str">
        <x:v>Institutional/publication metadata</x:v>
      </x:c>
      <x:c r="F3" s="26" t="str">
        <x:v>Institutional record / URN metadata</x:v>
      </x:c>
      <x:c r="G3" s="26" t="str">
        <x:v>Direct legal/regulatory follow-up</x:v>
      </x:c>
      <x:c r="H3" s="26" t="str">
        <x:v>Institutional publication list located; full text status requires lawful retrieval</x:v>
      </x:c>
      <x:c r="I3" s="26" t="str">
        <x:v>Compare pre-final AI Act occupational-safety interpretation</x:v>
      </x:c>
      <x:c r="J3" s="26" t="str">
        <x:v>https://www.rlp-forschung.de/public/people/Andre_Steimers/publications?per_page=25</x:v>
      </x:c>
    </x:row>
    <x:row r="4">
      <x:c r="A4" s="26" t="str">
        <x:v>AF03</x:v>
      </x:c>
      <x:c r="B4" s="26" t="str">
        <x:v>André Steimers; Moritz Schneider</x:v>
      </x:c>
      <x:c r="C4" s="26" t="str">
        <x:v>2024</x:v>
      </x:c>
      <x:c r="D4" s="26" t="str">
        <x:v>Künstliche Intelligenz in der Anlagensicherheit</x:v>
      </x:c>
      <x:c r="E4" s="26" t="str">
        <x:v>Institutional/publication metadata</x:v>
      </x:c>
      <x:c r="F4" s="26" t="str">
        <x:v>Institutional record</x:v>
      </x:c>
      <x:c r="G4" s="26" t="str">
        <x:v>Sectoral safety follow-up</x:v>
      </x:c>
      <x:c r="H4" s="26" t="str">
        <x:v>Institutional publication list located</x:v>
      </x:c>
      <x:c r="I4" s="26" t="str">
        <x:v>Identify sector-specific operationalization of AI safety</x:v>
      </x:c>
      <x:c r="J4" s="26" t="str">
        <x:v>https://www.rlp-forschung.de/public/people/Andre_Steimers/publications?per_page=25</x:v>
      </x:c>
    </x:row>
    <x:row r="5">
      <x:c r="A5" s="26" t="str">
        <x:v>AF04</x:v>
      </x:c>
      <x:c r="B5" s="26" t="str">
        <x:v>André Steimers; Moritz Schneider</x:v>
      </x:c>
      <x:c r="C5" s="26" t="str">
        <x:v>2025</x:v>
      </x:c>
      <x:c r="D5" s="26" t="str">
        <x:v>Analyse der Vertrauenswürdigkeit von KI-Systemen unter dem AI Act</x:v>
      </x:c>
      <x:c r="E5" s="26" t="str">
        <x:v>Book chapter</x:v>
      </x:c>
      <x:c r="F5" s="26" t="str">
        <x:v>10.1007/978-3-658-48455-2_1</x:v>
      </x:c>
      <x:c r="G5" s="26" t="str">
        <x:v>Direct AI Act/trustworthiness follow-up</x:v>
      </x:c>
      <x:c r="H5" s="26" t="str">
        <x:v>Publisher DOI metadata located</x:v>
      </x:c>
      <x:c r="I5" s="26" t="str">
        <x:v>Legal/technical trustworthiness crosswalk</x:v>
      </x:c>
      <x:c r="J5" s="26" t="str">
        <x:v>https://doi.org/10.1007/978-3-658-48455-2_1</x:v>
      </x:c>
    </x:row>
    <x:row r="6">
      <x:c r="A6" s="26" t="str">
        <x:v>AF05</x:v>
      </x:c>
      <x:c r="B6" s="26" t="str">
        <x:v>André Steimers; Moritz Schneider</x:v>
      </x:c>
      <x:c r="C6" s="26" t="str">
        <x:v>2025</x:v>
      </x:c>
      <x:c r="D6" s="26" t="str">
        <x:v>Die KI-Verordnung der Europäischen Union</x:v>
      </x:c>
      <x:c r="E6" s="26" t="str">
        <x:v>sicher ist sicher</x:v>
      </x:c>
      <x:c r="F6" s="26" t="str">
        <x:v>10.37307/j.2199-7349.2025.02.07</x:v>
      </x:c>
      <x:c r="G6" s="26" t="str">
        <x:v>Direct regulatory follow-up</x:v>
      </x:c>
      <x:c r="H6" s="26" t="str">
        <x:v>DOI/institutional metadata located</x:v>
      </x:c>
      <x:c r="I6" s="26" t="str">
        <x:v>Author interpretation of final AI Act</x:v>
      </x:c>
      <x:c r="J6" s="26" t="str">
        <x:v>https://doi.org/10.37307/j.2199-7349.2025.02.07</x:v>
      </x:c>
    </x:row>
    <x:row r="7">
      <x:c r="A7" s="26" t="str">
        <x:v>AF06</x:v>
      </x:c>
      <x:c r="B7" s="26" t="str">
        <x:v>André Steimers; Moritz Schneider</x:v>
      </x:c>
      <x:c r="C7" s="26" t="str">
        <x:v>2025</x:v>
      </x:c>
      <x:c r="D7" s="26" t="str">
        <x:v>Künstliche Intelligenz in der EU-Maschinenverordnung</x:v>
      </x:c>
      <x:c r="E7" s="26" t="str">
        <x:v>Institutional/publication metadata</x:v>
      </x:c>
      <x:c r="F7" s="26" t="str">
        <x:v>Institutional record</x:v>
      </x:c>
      <x:c r="G7" s="26" t="str">
        <x:v>Sectoral product-safety follow-up</x:v>
      </x:c>
      <x:c r="H7" s="26" t="str">
        <x:v>Institutional publication list located</x:v>
      </x:c>
      <x:c r="I7" s="26" t="str">
        <x:v>Machinery and conformity-assessment implications</x:v>
      </x:c>
      <x:c r="J7" s="26" t="str">
        <x:v>https://www.rlp-forschung.de/public/people/Andre_Steimers/publications?per_page=25</x:v>
      </x:c>
    </x:row>
    <x:row r="8">
      <x:c r="A8" s="26" t="str">
        <x:v>AF07</x:v>
      </x:c>
      <x:c r="B8" s="26" t="str">
        <x:v>Moritz Schneider et al.</x:v>
      </x:c>
      <x:c r="C8" s="26" t="str">
        <x:v>2024</x:v>
      </x:c>
      <x:c r="D8" s="26" t="str">
        <x:v>Near-Fall Detection in Occupational Safety and Health Data</x:v>
      </x:c>
      <x:c r="E8" s="26" t="str">
        <x:v>Sensors</x:v>
      </x:c>
      <x:c r="F8" s="26" t="str">
        <x:v>10.3390/s24165381</x:v>
      </x:c>
      <x:c r="G8" s="26" t="str">
        <x:v>Related IFA empirical AI/OSH work, not a taxonomy sequel</x:v>
      </x:c>
      <x:c r="H8" s="26" t="str">
        <x:v>Publisher DOI metadata located</x:v>
      </x:c>
      <x:c r="I8" s="26" t="str">
        <x:v>Institutional context and empirical workplace-safety AI</x:v>
      </x:c>
      <x:c r="J8" s="26" t="str">
        <x:v>https://doi.org/10.3390/s24165381</x:v>
      </x:c>
    </x:row>
  </x:sheetData>
  <x:pageMargins left="0.7" right="0.7" top="0.75" bottom="0.75" header="0.3" footer="0.3"/>
  <x:tableParts count="1">
    <x:tablePart xmlns:r="http://schemas.openxmlformats.org/officeDocument/2006/relationships" r:id="Rc8c36f6f037145e1"/>
  </x:tableParts>
</x:worksheet>
</file>

<file path=xl/worksheets/sheet8.xml><?xml version="1.0" encoding="utf-8"?>
<x:worksheet xmlns:x="http://schemas.openxmlformats.org/spreadsheetml/2006/main">
  <x:sheetFormatPr defaultRowHeight="15"/>
  <x:cols>
    <x:col min="1" max="1" width="42" hidden="0" customWidth="1"/>
    <x:col min="2" max="2" width="18" hidden="0" customWidth="1"/>
    <x:col min="3" max="3" width="18" hidden="0" customWidth="1"/>
    <x:col min="4" max="4" width="26" hidden="0" customWidth="1"/>
    <x:col min="5" max="5" width="58" hidden="0" customWidth="1"/>
    <x:col min="6" max="6" width="65" hidden="0" customWidth="1"/>
  </x:cols>
  <x:sheetData>
    <x:row r="1" ht="24" hidden="0" customHeight="1">
      <x:c r="A1" s="57" t="str">
        <x:v>Original_Category</x:v>
      </x:c>
      <x:c r="B1" s="57" t="str">
        <x:v>Documented_Category_Mentions</x:v>
      </x:c>
      <x:c r="C1" s="57" t="str">
        <x:v>Total_Incident_Sample</x:v>
      </x:c>
      <x:c r="D1" s="57" t="str">
        <x:v>Share_of_Case_Records</x:v>
      </x:c>
      <x:c r="E1" s="57" t="str">
        <x:v>Incident_IDs</x:v>
      </x:c>
      <x:c r="F1" s="57" t="str">
        <x:v>Interpretation</x:v>
      </x:c>
    </x:row>
    <x:row r="2" ht="26.399999618530273" hidden="0" customHeight="1">
      <x:c r="A2" s="26" t="str">
        <x:v>Fairness</x:v>
      </x:c>
      <x:c r="B2" s="26" t="n">
        <x:f>SUM(Case_Coverage_Source!C2:C25)</x:f>
        <x:v>12</x:v>
      </x:c>
      <x:c r="C2" s="26" t="n">
        <x:f>COUNTA(Case_Coverage_Source!A2:A25)</x:f>
        <x:v>24</x:v>
      </x:c>
      <x:c r="D2" s="56" t="n">
        <x:f>B2/C2</x:f>
        <x:v>0.5</x:v>
      </x:c>
      <x:c r="E2" s="26" t="str">
        <x:v>I006; I007; I008; I009; I010; I011; I012; I013; I015; I016; I021; I022</x:v>
      </x:c>
      <x:c r="F2" s="26" t="str">
        <x:v>Documented mention/association of an original category in a purposive case record; not prevalence, centrality or causal importance.</x:v>
      </x:c>
    </x:row>
    <x:row r="3" ht="26.399999618530273" hidden="0" customHeight="1">
      <x:c r="A3" s="26" t="str">
        <x:v>Privacy</x:v>
      </x:c>
      <x:c r="B3" s="26" t="n">
        <x:f>SUM(Case_Coverage_Source!D2:D25)</x:f>
        <x:v>9</x:v>
      </x:c>
      <x:c r="C3" s="26" t="n">
        <x:f>COUNTA(Case_Coverage_Source!A2:A25)</x:f>
        <x:v>24</x:v>
      </x:c>
      <x:c r="D3" s="56" t="n">
        <x:f>B3/C3</x:f>
        <x:v>0.375</x:v>
      </x:c>
      <x:c r="E3" s="26" t="str">
        <x:v>I009; I010; I011; I012; I013; I014; I015; I020; I021</x:v>
      </x:c>
      <x:c r="F3" s="26" t="str">
        <x:v>Documented mention/association of an original category in a purposive case record; not prevalence, centrality or causal importance.</x:v>
      </x:c>
    </x:row>
    <x:row r="4" ht="26.399999618530273" hidden="0" customHeight="1">
      <x:c r="A4" s="26" t="str">
        <x:v>Degree of Automation and Control</x:v>
      </x:c>
      <x:c r="B4" s="26" t="n">
        <x:f>SUM(Case_Coverage_Source!E2:E25)</x:f>
        <x:v>18</x:v>
      </x:c>
      <x:c r="C4" s="26" t="n">
        <x:f>COUNTA(Case_Coverage_Source!A2:A25)</x:f>
        <x:v>24</x:v>
      </x:c>
      <x:c r="D4" s="56" t="n">
        <x:f>B4/C4</x:f>
        <x:v>0.75</x:v>
      </x:c>
      <x:c r="E4" s="26" t="str">
        <x:v>I001; I002; I003; I006; I009; I010; I011; I012; I013; I014; I015; I017; I018; I019; I020; I021; I022; I023</x:v>
      </x:c>
      <x:c r="F4" s="26" t="str">
        <x:v>Documented mention/association of an original category in a purposive case record; not prevalence, centrality or causal importance.</x:v>
      </x:c>
    </x:row>
    <x:row r="5" ht="26.399999618530273" hidden="0" customHeight="1">
      <x:c r="A5" s="26" t="str">
        <x:v>Complexity of the Intended Task and Usage Environment</x:v>
      </x:c>
      <x:c r="B5" s="26" t="n">
        <x:f>SUM(Case_Coverage_Source!F2:F25)</x:f>
        <x:v>11</x:v>
      </x:c>
      <x:c r="C5" s="26" t="n">
        <x:f>COUNTA(Case_Coverage_Source!A2:A25)</x:f>
        <x:v>24</x:v>
      </x:c>
      <x:c r="D5" s="56" t="n">
        <x:f>B5/C5</x:f>
        <x:v>0.4583333333333333</x:v>
      </x:c>
      <x:c r="E5" s="26" t="str">
        <x:v>I001; I002; I003; I004; I005; I016; I017; I018; I022; I023; I024</x:v>
      </x:c>
      <x:c r="F5" s="26" t="str">
        <x:v>Documented mention/association of an original category in a purposive case record; not prevalence, centrality or causal importance.</x:v>
      </x:c>
    </x:row>
    <x:row r="6" ht="26.399999618530273" hidden="0" customHeight="1">
      <x:c r="A6" s="26" t="str">
        <x:v>Transparency and Explainability</x:v>
      </x:c>
      <x:c r="B6" s="26" t="n">
        <x:f>SUM(Case_Coverage_Source!G2:G25)</x:f>
        <x:v>19</x:v>
      </x:c>
      <x:c r="C6" s="26" t="n">
        <x:f>COUNTA(Case_Coverage_Source!A2:A25)</x:f>
        <x:v>24</x:v>
      </x:c>
      <x:c r="D6" s="56" t="n">
        <x:f>B6/C6</x:f>
        <x:v>0.7916666666666666</x:v>
      </x:c>
      <x:c r="E6" s="26" t="str">
        <x:v>I003; I004; I006; I007; I008; I009; I010; I011; I012; I013; I014; I016; I017; I018; I019; I020; I021; I022; I023</x:v>
      </x:c>
      <x:c r="F6" s="26" t="str">
        <x:v>Documented mention/association of an original category in a purposive case record; not prevalence, centrality or causal importance.</x:v>
      </x:c>
    </x:row>
    <x:row r="7" ht="39.599998474121094" hidden="0" customHeight="1">
      <x:c r="A7" s="26" t="str">
        <x:v>Security</x:v>
      </x:c>
      <x:c r="B7" s="26" t="n">
        <x:f>SUM(Case_Coverage_Source!H2:H25)</x:f>
        <x:v>6</x:v>
      </x:c>
      <x:c r="C7" s="26" t="n">
        <x:f>COUNTA(Case_Coverage_Source!A2:A25)</x:f>
        <x:v>24</x:v>
      </x:c>
      <x:c r="D7" s="56" t="n">
        <x:f>B7/C7</x:f>
        <x:v>0.25</x:v>
      </x:c>
      <x:c r="E7" s="26" t="str">
        <x:v>I002; I009; I015; I020; I023; I024</x:v>
      </x:c>
      <x:c r="F7" s="26" t="str">
        <x:v>Documented mention/association of an original category in a purposive case record; not prevalence, centrality or causal importance. I002 retains its original security not central qualifier.</x:v>
      </x:c>
    </x:row>
    <x:row r="8" ht="26.399999618530273" hidden="0" customHeight="1">
      <x:c r="A8" s="26" t="str">
        <x:v>System Hardware</x:v>
      </x:c>
      <x:c r="B8" s="26" t="n">
        <x:f>SUM(Case_Coverage_Source!I2:I25)</x:f>
        <x:v>3</x:v>
      </x:c>
      <x:c r="C8" s="26" t="n">
        <x:f>COUNTA(Case_Coverage_Source!A2:A25)</x:f>
        <x:v>24</x:v>
      </x:c>
      <x:c r="D8" s="56" t="n">
        <x:f>B8/C8</x:f>
        <x:v>0.125</x:v>
      </x:c>
      <x:c r="E8" s="26" t="str">
        <x:v>I001; I002; I005</x:v>
      </x:c>
      <x:c r="F8" s="26" t="str">
        <x:v>Documented mention/association of an original category in a purposive case record; not prevalence, centrality or causal importance.</x:v>
      </x:c>
    </x:row>
    <x:row r="9" ht="26.399999618530273" hidden="0" customHeight="1">
      <x:c r="A9" s="26" t="str">
        <x:v>Technological Maturity</x:v>
      </x:c>
      <x:c r="B9" s="26" t="n">
        <x:f>SUM(Case_Coverage_Source!J2:J25)</x:f>
        <x:v>11</x:v>
      </x:c>
      <x:c r="C9" s="26" t="n">
        <x:f>COUNTA(Case_Coverage_Source!A2:A25)</x:f>
        <x:v>24</x:v>
      </x:c>
      <x:c r="D9" s="56" t="n">
        <x:f>B9/C9</x:f>
        <x:v>0.4583333333333333</x:v>
      </x:c>
      <x:c r="E9" s="26" t="str">
        <x:v>I001; I003; I004; I005; I007; I008; I009; I017; I019; I023; I024</x:v>
      </x:c>
      <x:c r="F9" s="26" t="str">
        <x:v>Documented mention/association of an original category in a purposive case record; not prevalence, centrality or causal importance.</x:v>
      </x:c>
    </x:row>
  </x:sheetData>
  <x:conditionalFormatting sqref="D2:D9">
    <x:cfRule type="dataBar" priority="1">
      <x:dataBar>
        <x:cfvo type="min"/>
        <x:cfvo type="max"/>
        <x:color rgb="FF5B9BD5"/>
      </x:dataBar>
      <x:extLst>
        <x:ext xmlns:x14="http://schemas.microsoft.com/office/spreadsheetml/2009/9/main" uri="{B025F937-C7B1-47D3-B67F-A62EFF666E3E}">
          <x14:id>{14636395-1644-28F2-98DF-F7A31DF51C37}</x14:id>
        </x:ext>
      </x:extLst>
    </x:cfRule>
  </x:conditionalFormatting>
  <x:pageMargins left="0.7" right="0.7" top="0.75" bottom="0.75" header="0.3" footer="0.3"/>
  <x:tableParts count="1">
    <x:tablePart xmlns:r="http://schemas.openxmlformats.org/officeDocument/2006/relationships" r:id="R9123c57bc51b48f8"/>
  </x:tableParts>
  <x:extLst>
    <x:ext xmlns:x14="http://schemas.microsoft.com/office/spreadsheetml/2009/9/main" xmlns:xm="http://schemas.microsoft.com/office/excel/2006/main" uri="{78C0D931-6437-407d-A8EE-F0AAD7539E65}">
      <x14:conditionalFormattings>
        <x14:conditionalFormatting>
          <x14:cfRule type="dataBar" priority="1" id="{14636395-1644-28F2-98DF-F7A31DF51C37}">
            <x14:dataBar gradient="1">
              <x14:cfvo type="min"/>
              <x14:cfvo type="max"/>
              <x14:fillColor rgb="FF5B9BD5"/>
            </x14:dataBar>
          </x14:cfRule>
          <xm:sqref>D2:D9</xm:sqref>
        </x14:conditionalFormatting>
      </x14:conditionalFormattings>
    </x:ext>
  </x:extLst>
</x:worksheet>
</file>

<file path=xl/worksheets/sheet9.xml><?xml version="1.0" encoding="utf-8"?>
<x:worksheet xmlns:x="http://schemas.openxmlformats.org/spreadsheetml/2006/main">
  <x:sheetFormatPr defaultRowHeight="15"/>
  <x:cols>
    <x:col min="1" max="1" width="48" hidden="0" customWidth="1"/>
    <x:col min="2" max="2" width="18" hidden="0" customWidth="1"/>
    <x:col min="3" max="3" width="75" hidden="0" customWidth="1"/>
  </x:cols>
  <x:sheetData>
    <x:row r="1">
      <x:c r="A1" s="19" t="str">
        <x:v>Framework</x:v>
      </x:c>
      <x:c r="B1" s="19" t="str">
        <x:v>Crosswalk_Rows</x:v>
      </x:c>
      <x:c r="C1" s="19" t="str">
        <x:v>Interpretation</x:v>
      </x:c>
    </x:row>
    <x:row r="2">
      <x:c r="A2" s="26" t="str">
        <x:v>EU Artificial Intelligence Act</x:v>
      </x:c>
      <x:c r="B2" s="26" t="n">
        <x:v>16</x:v>
      </x:c>
      <x:c r="C2" s="26" t="str">
        <x:v>Number of mapped category/process rows in this provisional crosswalk; not a measure of framework quality or coverage.</x:v>
      </x:c>
    </x:row>
    <x:row r="3">
      <x:c r="A3" s="26" t="str">
        <x:v>ISO/IEC AI standards landscape</x:v>
      </x:c>
      <x:c r="B3" s="26" t="n">
        <x:v>3</x:v>
      </x:c>
      <x:c r="C3" s="26" t="str">
        <x:v>Number of mapped category/process rows in this provisional crosswalk; not a measure of framework quality or coverage.</x:v>
      </x:c>
    </x:row>
    <x:row r="4">
      <x:c r="A4" s="26" t="str">
        <x:v>International AI Safety Reports</x:v>
      </x:c>
      <x:c r="B4" s="26" t="n">
        <x:v>4</x:v>
      </x:c>
      <x:c r="C4" s="26" t="str">
        <x:v>Number of mapped category/process rows in this provisional crosswalk; not a measure of framework quality or coverage.</x:v>
      </x:c>
    </x:row>
    <x:row r="5">
      <x:c r="A5" s="26" t="str">
        <x:v>MIT AI Risk Repository — Causal Taxonomy</x:v>
      </x:c>
      <x:c r="B5" s="26" t="n">
        <x:v>9</x:v>
      </x:c>
      <x:c r="C5" s="26" t="str">
        <x:v>Number of mapped category/process rows in this provisional crosswalk; not a measure of framework quality or coverage.</x:v>
      </x:c>
    </x:row>
    <x:row r="6">
      <x:c r="A6" s="26" t="str">
        <x:v>MIT AI Risk Repository — Domain Taxonomy</x:v>
      </x:c>
      <x:c r="B6" s="26" t="n">
        <x:v>24</x:v>
      </x:c>
      <x:c r="C6" s="26" t="str">
        <x:v>Number of mapped category/process rows in this provisional crosswalk; not a measure of framework quality or coverage.</x:v>
      </x:c>
    </x:row>
    <x:row r="7">
      <x:c r="A7" s="26" t="str">
        <x:v>NIST AI 600-1 Generative AI Profile</x:v>
      </x:c>
      <x:c r="B7" s="26" t="n">
        <x:v>12</x:v>
      </x:c>
      <x:c r="C7" s="26" t="str">
        <x:v>Number of mapped category/process rows in this provisional crosswalk; not a measure of framework quality or coverage.</x:v>
      </x:c>
    </x:row>
    <x:row r="8">
      <x:c r="A8" s="26" t="str">
        <x:v>NIST AI RMF 1.0</x:v>
      </x:c>
      <x:c r="B8" s="26" t="n">
        <x:v>19</x:v>
      </x:c>
      <x:c r="C8" s="26" t="str">
        <x:v>Number of mapped category/process rows in this provisional crosswalk; not a measure of framework quality or coverage.</x:v>
      </x:c>
    </x:row>
    <x:row r="9">
      <x:c r="A9" s="26" t="str">
        <x:v>NIST Adversarial Machine Learning Taxonomy</x:v>
      </x:c>
      <x:c r="B9" s="26" t="n">
        <x:v>9</x:v>
      </x:c>
      <x:c r="C9" s="26" t="str">
        <x:v>Number of mapped category/process rows in this provisional crosswalk; not a measure of framework quality or coverage.</x:v>
      </x:c>
    </x:row>
    <x:row r="10">
      <x:c r="A10" s="26" t="str">
        <x:v>OECD AI Incidents and Hazards Monitor</x:v>
      </x:c>
      <x:c r="B10" s="26" t="n">
        <x:v>2</x:v>
      </x:c>
      <x:c r="C10" s="26" t="str">
        <x:v>Number of mapped category/process rows in this provisional crosswalk; not a measure of framework quality or coverage.</x:v>
      </x:c>
    </x:row>
    <x:row r="11">
      <x:c r="A11" s="26" t="str">
        <x:v>OWASP Top 10 for Agentic Applications</x:v>
      </x:c>
      <x:c r="B11" s="26" t="n">
        <x:v>10</x:v>
      </x:c>
      <x:c r="C11" s="26" t="str">
        <x:v>Number of mapped category/process rows in this provisional crosswalk; not a measure of framework quality or coverage.</x:v>
      </x:c>
    </x:row>
    <x:row r="12">
      <x:c r="A12" s="26" t="str">
        <x:v>OWASP Top 10 for LLM Applications</x:v>
      </x:c>
      <x:c r="B12" s="26" t="n">
        <x:v>10</x:v>
      </x:c>
      <x:c r="C12" s="26" t="str">
        <x:v>Number of mapped category/process rows in this provisional crosswalk; not a measure of framework quality or coverage.</x:v>
      </x:c>
    </x:row>
    <x:row r="13">
      <x:c r="A13" s="26" t="str">
        <x:v>Steimers &amp; Schneider taxonomy</x:v>
      </x:c>
      <x:c r="B13" s="26" t="n">
        <x:v>8</x:v>
      </x:c>
      <x:c r="C13" s="26" t="str">
        <x:v>Number of mapped category/process rows in this provisional crosswalk; not a measure of framework quality or coverage.</x:v>
      </x:c>
    </x:row>
  </x:sheetData>
  <x:pageMargins left="0.7" right="0.7" top="0.75" bottom="0.75" header="0.3" footer="0.3"/>
  <x:tableParts count="1">
    <x:tablePart xmlns:r="http://schemas.openxmlformats.org/officeDocument/2006/relationships" r:id="R554c356118be4e11"/>
  </x:tableParts>
</x:worksheet>
</file>

<file path=xl/worksheets/sheet10.xml><?xml version="1.0" encoding="utf-8"?>
<x:worksheet xmlns:x="http://schemas.openxmlformats.org/spreadsheetml/2006/main">
  <x:sheetFormatPr defaultRowHeight="15"/>
  <x:cols>
    <x:col min="1" max="1" width="12" hidden="0" customWidth="1"/>
    <x:col min="2" max="2" width="55" hidden="0" customWidth="1"/>
    <x:col min="3" max="3" width="35" hidden="0" customWidth="1"/>
    <x:col min="4" max="4" width="30" hidden="0" customWidth="1"/>
    <x:col min="5" max="5" width="55" hidden="0" customWidth="1"/>
    <x:col min="6" max="6" width="65" hidden="0" customWidth="1"/>
    <x:col min="7" max="7" width="50" hidden="0" customWidth="1"/>
  </x:cols>
  <x:sheetData>
    <x:row r="1" ht="15" hidden="0" customHeight="1">
      <x:c r="A1" s="57" t="str">
        <x:v>Source_ID</x:v>
      </x:c>
      <x:c r="B1" s="57" t="str">
        <x:v>Source</x:v>
      </x:c>
      <x:c r="C1" s="57" t="str">
        <x:v>Type</x:v>
      </x:c>
      <x:c r="D1" s="57" t="str">
        <x:v>Version_or_date</x:v>
      </x:c>
      <x:c r="E1" s="57" t="str">
        <x:v>Access</x:v>
      </x:c>
      <x:c r="F1" s="57" t="str">
        <x:v>Source_URL_or_Package_Locator</x:v>
      </x:c>
      <x:c r="G1" s="57" t="str">
        <x:v>Use</x:v>
      </x:c>
    </x:row>
    <x:row r="2">
      <x:c r="A2" s="26" t="str">
        <x:v>SRC01</x:v>
      </x:c>
      <x:c r="B2" s="26" t="str">
        <x:v>Steimers &amp; Schneider (2022), Sources of Risk of AI Systems</x:v>
      </x:c>
      <x:c r="C2" s="26" t="str">
        <x:v>Peer-reviewed source article</x:v>
      </x:c>
      <x:c r="D2" s="26" t="str">
        <x:v>2022-03-18</x:v>
      </x:c>
      <x:c r="E2" s="26" t="str">
        <x:v>Full JATS XML supplied by user / official DOI page</x:v>
      </x:c>
      <x:c r="F2" s="26" t="str">
        <x:v>https://doi.org/10.3390/ijerph19063641</x:v>
      </x:c>
      <x:c r="G2" s="26" t="str">
        <x:v>Original taxonomy, process and claims</x:v>
      </x:c>
    </x:row>
    <x:row r="3">
      <x:c r="A3" s="26" t="str">
        <x:v>SRC02</x:v>
      </x:c>
      <x:c r="B3" s="26" t="str">
        <x:v>NIST AI Risk Management Framework 1.0</x:v>
      </x:c>
      <x:c r="C3" s="26" t="str">
        <x:v>Government framework</x:v>
      </x:c>
      <x:c r="D3" s="26" t="str">
        <x:v>2023-01-26; revision in progress in 2026</x:v>
      </x:c>
      <x:c r="E3" s="26" t="str">
        <x:v>Official full HTML/PDF</x:v>
      </x:c>
      <x:c r="F3" s="26" t="str">
        <x:v>https://doi.org/10.6028/NIST.AI.100-1</x:v>
      </x:c>
      <x:c r="G3" s="26" t="str">
        <x:v>Risk-management functions, categories and assurance processes</x:v>
      </x:c>
    </x:row>
    <x:row r="4">
      <x:c r="A4" s="26" t="str">
        <x:v>SRC03</x:v>
      </x:c>
      <x:c r="B4" s="26" t="str">
        <x:v>NIST AI 600-1 Generative AI Profile</x:v>
      </x:c>
      <x:c r="C4" s="26" t="str">
        <x:v>Government profile</x:v>
      </x:c>
      <x:c r="D4" s="26" t="str">
        <x:v>2024-07-26; page updated 2026-04-08</x:v>
      </x:c>
      <x:c r="E4" s="26" t="str">
        <x:v>Official full PDF</x:v>
      </x:c>
      <x:c r="F4" s="26" t="str">
        <x:v>https://doi.org/10.6028/NIST.AI.600-1</x:v>
      </x:c>
      <x:c r="G4" s="26" t="str">
        <x:v>Twelve GAI risk areas and suggested actions</x:v>
      </x:c>
    </x:row>
    <x:row r="5">
      <x:c r="A5" s="26" t="str">
        <x:v>SRC04</x:v>
      </x:c>
      <x:c r="B5" s="26" t="str">
        <x:v>NIST AI 100-2e2025 Adversarial Machine Learning Taxonomy</x:v>
      </x:c>
      <x:c r="C5" s="26" t="str">
        <x:v>Government technical taxonomy</x:v>
      </x:c>
      <x:c r="D5" s="26" t="str">
        <x:v>2025-03-24</x:v>
      </x:c>
      <x:c r="E5" s="26" t="str">
        <x:v>Official publication metadata/full report link</x:v>
      </x:c>
      <x:c r="F5" s="26" t="str">
        <x:v>https://doi.org/10.6028/NIST.AI.100-2e2025</x:v>
      </x:c>
      <x:c r="G5" s="26" t="str">
        <x:v>Threat, attacker, lifecycle and attack taxonomy</x:v>
      </x:c>
    </x:row>
    <x:row r="6">
      <x:c r="A6" s="26" t="str">
        <x:v>SRC05</x:v>
      </x:c>
      <x:c r="B6" s="26" t="str">
        <x:v>MIT AI Risk Repository</x:v>
      </x:c>
      <x:c r="C6" s="26" t="str">
        <x:v>Peer-reviewed meta-review plus living database</x:v>
      </x:c>
      <x:c r="D6" s="26" t="str">
        <x:v>Patterns 2026; repository Version 4, 2025-12</x:v>
      </x:c>
      <x:c r="E6" s="26" t="str">
        <x:v>Official taxonomy pages; full Sheets/OneDrive tables required authentication in available environment</x:v>
      </x:c>
      <x:c r="F6" s="26" t="str">
        <x:v>https://airisk.mit.edu/risks</x:v>
      </x:c>
      <x:c r="G6" s="26" t="str">
        <x:v>Seven domains, 24 subdomains and coarse causal facets</x:v>
      </x:c>
    </x:row>
    <x:row r="7">
      <x:c r="A7" s="26" t="str">
        <x:v>SRC06</x:v>
      </x:c>
      <x:c r="B7" s="26" t="str">
        <x:v>MIT AI Risk Navigator</x:v>
      </x:c>
      <x:c r="C7" s="26" t="str">
        <x:v>Interactive repository interface</x:v>
      </x:c>
      <x:c r="D7" s="26" t="str">
        <x:v>v1.0 announced 2026-04-21; interface data/version varies</x:v>
      </x:c>
      <x:c r="E7" s="26" t="str">
        <x:v>Official public interface; bulk export unavailable in current environment</x:v>
      </x:c>
      <x:c r="F7" s="26" t="str">
        <x:v>https://airi-navigator.com/</x:v>
      </x:c>
      <x:c r="G7" s="26" t="str">
        <x:v>Cross-dataset exploration and version-count reconciliation</x:v>
      </x:c>
    </x:row>
    <x:row r="8">
      <x:c r="A8" s="26" t="str">
        <x:v>SRC07</x:v>
      </x:c>
      <x:c r="B8" s="26" t="str">
        <x:v>OWASP Top 10 for LLM Applications 2025</x:v>
      </x:c>
      <x:c r="C8" s="26" t="str">
        <x:v>Practitioner threat framework</x:v>
      </x:c>
      <x:c r="D8" s="26" t="str">
        <x:v>2025 edition</x:v>
      </x:c>
      <x:c r="E8" s="26" t="str">
        <x:v>Official public web pages</x:v>
      </x:c>
      <x:c r="F8" s="26" t="str">
        <x:v>https://genai.owasp.org/llm-top-10/</x:v>
      </x:c>
      <x:c r="G8" s="26" t="str">
        <x:v>LLM application vulnerabilities and mitigations</x:v>
      </x:c>
    </x:row>
    <x:row r="9">
      <x:c r="A9" s="26" t="str">
        <x:v>SRC08</x:v>
      </x:c>
      <x:c r="B9" s="26" t="str">
        <x:v>OWASP Top 10 for Agentic Applications</x:v>
      </x:c>
      <x:c r="C9" s="26" t="str">
        <x:v>Practitioner threat framework</x:v>
      </x:c>
      <x:c r="D9" s="26" t="str">
        <x:v>Released 2025-12-09</x:v>
      </x:c>
      <x:c r="E9" s="26" t="str">
        <x:v>Official public web pages</x:v>
      </x:c>
      <x:c r="F9" s="26" t="str">
        <x:v>https://genai.owasp.org/2025/12/09/owasp-top-10-for-agentic-applications-the-benchmark-for-agentic-security-in-the-age-of-autonomous-ai/</x:v>
      </x:c>
      <x:c r="G9" s="26" t="str">
        <x:v>Agentic threat categories and mitigation focus</x:v>
      </x:c>
    </x:row>
    <x:row r="10">
      <x:c r="A10" s="26" t="str">
        <x:v>SRC09</x:v>
      </x:c>
      <x:c r="B10" s="26" t="str">
        <x:v>ISO/IEC 23894:2023</x:v>
      </x:c>
      <x:c r="C10" s="26" t="str">
        <x:v>International standard — guidance</x:v>
      </x:c>
      <x:c r="D10" s="26" t="str">
        <x:v>2023</x:v>
      </x:c>
      <x:c r="E10" s="26" t="str">
        <x:v>Official metadata/public preview; paid full text not accessed</x:v>
      </x:c>
      <x:c r="F10" s="26" t="str">
        <x:v>https://www.iso.org/standard/77304.html</x:v>
      </x:c>
      <x:c r="G10" s="26" t="str">
        <x:v>AI risk-management guidance</x:v>
      </x:c>
    </x:row>
    <x:row r="11">
      <x:c r="A11" s="26" t="str">
        <x:v>SRC10</x:v>
      </x:c>
      <x:c r="B11" s="26" t="str">
        <x:v>ISO/IEC 42001:2023</x:v>
      </x:c>
      <x:c r="C11" s="26" t="str">
        <x:v>Certifiable AI management-system standard</x:v>
      </x:c>
      <x:c r="D11" s="26" t="str">
        <x:v>2023</x:v>
      </x:c>
      <x:c r="E11" s="26" t="str">
        <x:v>Official metadata/public preview; paid full text not accessed</x:v>
      </x:c>
      <x:c r="F11" s="26" t="str">
        <x:v>https://www.iso.org/standard/81230.html</x:v>
      </x:c>
      <x:c r="G11" s="26" t="str">
        <x:v>Organization-level management controls and evidence</x:v>
      </x:c>
    </x:row>
    <x:row r="12">
      <x:c r="A12" s="26" t="str">
        <x:v>SRC11</x:v>
      </x:c>
      <x:c r="B12" s="26" t="str">
        <x:v>ISO/IEC 42005:2025</x:v>
      </x:c>
      <x:c r="C12" s="26" t="str">
        <x:v>International standard — impact-assessment guidance</x:v>
      </x:c>
      <x:c r="D12" s="26" t="str">
        <x:v>2025</x:v>
      </x:c>
      <x:c r="E12" s="26" t="str">
        <x:v>Official metadata/public preview; paid full text not accessed</x:v>
      </x:c>
      <x:c r="F12" s="26" t="str">
        <x:v>https://www.iso.org/standard/42005</x:v>
      </x:c>
      <x:c r="G12" s="26" t="str">
        <x:v>Impact assessment process and artifacts</x:v>
      </x:c>
    </x:row>
    <x:row r="13">
      <x:c r="A13" s="26" t="str">
        <x:v>SRC12</x:v>
      </x:c>
      <x:c r="B13" s="26" t="str">
        <x:v>EU Artificial Intelligence Act</x:v>
      </x:c>
      <x:c r="C13" s="26" t="str">
        <x:v>Binding EU regulation</x:v>
      </x:c>
      <x:c r="D13" s="26" t="str">
        <x:v>Regulation (EU) 2024/1689; status at 2026-07-25</x:v>
      </x:c>
      <x:c r="E13" s="26" t="str">
        <x:v>Authentic EUR-Lex text</x:v>
      </x:c>
      <x:c r="F13" s="26" t="str">
        <x:v>https://eur-lex.europa.eu/eli/reg/2024/1689/oj/eng</x:v>
      </x:c>
      <x:c r="G13" s="26" t="str">
        <x:v>Legal classifications, controls, rights and evidence duties</x:v>
      </x:c>
    </x:row>
    <x:row r="14">
      <x:c r="A14" s="26" t="str">
        <x:v>SRC13</x:v>
      </x:c>
      <x:c r="B14" s="26" t="str">
        <x:v>Digital Omnibus on AI</x:v>
      </x:c>
      <x:c r="C14" s="26" t="str">
        <x:v>EU amending regulation</x:v>
      </x:c>
      <x:c r="D14" s="26" t="str">
        <x:v>Regulation (EU) 2026/1744, published 2026-07-24; entry into force 2026-07-27</x:v>
      </x:c>
      <x:c r="E14" s="26" t="str">
        <x:v>Authentic EUR-Lex text</x:v>
      </x:c>
      <x:c r="F14" s="26" t="str">
        <x:v>https://eur-lex.europa.eu/eli/reg/2026/1744/oj/eng</x:v>
      </x:c>
      <x:c r="G14" s="26" t="str">
        <x:v>Cutoff/status control; not applied as law in force at cutoff</x:v>
      </x:c>
    </x:row>
    <x:row r="15">
      <x:c r="A15" s="26" t="str">
        <x:v>SRC14</x:v>
      </x:c>
      <x:c r="B15" s="26" t="str">
        <x:v>OECD AI Incidents and Hazards Monitor methodology</x:v>
      </x:c>
      <x:c r="C15" s="26" t="str">
        <x:v>Intergovernmental incident/hazard monitor</x:v>
      </x:c>
      <x:c r="D15" s="26" t="str">
        <x:v>Living service</x:v>
      </x:c>
      <x:c r="E15" s="26" t="str">
        <x:v>Official public methodology page</x:v>
      </x:c>
      <x:c r="F15" s="26" t="str">
        <x:v>https://oecd.ai/en/incidents-methodology</x:v>
      </x:c>
      <x:c r="G15" s="26" t="str">
        <x:v>Incident/hazard distinction and discovery layer</x:v>
      </x:c>
    </x:row>
    <x:row r="16" ht="15" hidden="0" customHeight="1">
      <x:c r="A16" s="26" t="str">
        <x:v>SRC15</x:v>
      </x:c>
      <x:c r="B16" s="26" t="str">
        <x:v>International AI Safety Report 2025</x:v>
      </x:c>
      <x:c r="C16" s="26" t="str">
        <x:v>International expert evidence synthesis</x:v>
      </x:c>
      <x:c r="D16" s="26" t="str">
        <x:v>2025-01-29</x:v>
      </x:c>
      <x:c r="E16" s="26" t="str">
        <x:v>Official public report</x:v>
      </x:c>
      <x:c r="F16" s="26" t="str">
        <x:v>https://internationalaisafetyreport.org/publication/international-ai-safety-report-2025</x:v>
      </x:c>
      <x:c r="G16" s="26" t="str">
        <x:v>Evidence grading for general-purpose AI risks</x:v>
      </x:c>
    </x:row>
    <x:row r="17" ht="26.399999618530273" hidden="0" customHeight="1">
      <x:c r="A17" s="26" t="str">
        <x:v>SRC16</x:v>
      </x:c>
      <x:c r="B17" s="26" t="str">
        <x:v>International AI Safety Report 2026</x:v>
      </x:c>
      <x:c r="C17" s="26" t="str">
        <x:v>International expert evidence synthesis</x:v>
      </x:c>
      <x:c r="D17" s="26" t="str">
        <x:v>2026-02-03; evidence through 2025-12</x:v>
      </x:c>
      <x:c r="E17" s="26" t="str">
        <x:v>Official public report</x:v>
      </x:c>
      <x:c r="F17" s="26" t="str">
        <x:v>https://internationalaisafetyreport.org/publication/international-ai-safety-report-2026</x:v>
      </x:c>
      <x:c r="G17" s="26" t="str">
        <x:v>Malicious use, malfunction, systemic and frontier-risk evidence grading</x:v>
      </x:c>
    </x:row>
    <x:row r="18" ht="26.399999618530273" hidden="0" customHeight="1">
      <x:c r="A18" s="26" t="str">
        <x:v>SRC17</x:v>
      </x:c>
      <x:c r="B18" s="26" t="str">
        <x:v>OR1 scientific evidence ledger</x:v>
      </x:c>
      <x:c r="C18" s="26" t="str">
        <x:v>Project dataset</x:v>
      </x:c>
      <x:c r="D18" s="26" t="str">
        <x:v>v1.2.1 corrected 2026-10-10; material cutoff 2026-07-25 23:59 CEST</x:v>
      </x:c>
      <x:c r="E18" s="26" t="str">
        <x:v>Included Online Resource; locator is not a live filesystem hyperlink</x:v>
      </x:c>
      <x:c r="F18" s="26" t="str">
        <x:v>OR1_FCAIRO_Methods_v1.2.1.zip :: OR1_Evidence_Ledger.xlsx</x:v>
      </x:c>
      <x:c r="G18" s="26" t="str">
        <x:v>Scientific evidence extraction</x:v>
      </x:c>
    </x:row>
    <x:row r="19" ht="26.399999618530273" hidden="0" customHeight="1">
      <x:c r="A19" s="26" t="str">
        <x:v>SRC18</x:v>
      </x:c>
      <x:c r="B19" s="26" t="str">
        <x:v>OR5 illustrative case corpus</x:v>
      </x:c>
      <x:c r="C19" s="26" t="str">
        <x:v>Project dataset</x:v>
      </x:c>
      <x:c r="D19" s="26" t="str">
        <x:v>v1.2.1 corrected 2026-10-10; material cutoff 2026-07-25 23:59 CEST</x:v>
      </x:c>
      <x:c r="E19" s="26" t="str">
        <x:v>Included Online Resource; locator is not a live filesystem hyperlink</x:v>
      </x:c>
      <x:c r="F19" s="26" t="str">
        <x:v>OR5_FCAIRO_Incident_Corpus_v1.2.1.xlsx :: Incidents</x:v>
      </x:c>
      <x:c r="G19" s="26" t="str">
        <x:v>Purposive incident coverage and boundary testing</x:v>
      </x:c>
    </x:row>
    <x:row r="20">
      <x:c r="A20" s="26" t="str">
        <x:v>SRC19</x:v>
      </x:c>
      <x:c r="B20" s="26" t="str">
        <x:v>SciPort RLP — André Steimers publication list</x:v>
      </x:c>
      <x:c r="C20" s="26" t="str">
        <x:v>Institutional research portal</x:v>
      </x:c>
      <x:c r="D20" s="26" t="str">
        <x:v>Accessed 2026-07-25</x:v>
      </x:c>
      <x:c r="E20" s="26" t="str">
        <x:v>Public metadata</x:v>
      </x:c>
      <x:c r="F20" s="26" t="str">
        <x:v>https://www.rlp-forschung.de/public/people/Andre_Steimers/publications?per_page=25</x:v>
      </x:c>
      <x:c r="G20" s="26" t="str">
        <x:v>Author follow-up publication search</x:v>
      </x:c>
    </x:row>
    <x:row r="21">
      <x:c r="A21" s="26" t="str">
        <x:v>SRC20</x:v>
      </x:c>
      <x:c r="B21" s="26" t="str">
        <x:v>IFA Competence Centre for Artificial Intelligence and Big Data</x:v>
      </x:c>
      <x:c r="C21" s="26" t="str">
        <x:v>Official institutional page</x:v>
      </x:c>
      <x:c r="D21" s="26" t="str">
        <x:v>Accessed 2026-07-25</x:v>
      </x:c>
      <x:c r="E21" s="26" t="str">
        <x:v>Public page</x:v>
      </x:c>
      <x:c r="F21" s="26" t="str">
        <x:v>https://www.dguv.de/ifa/fachinfos/artificial-intelligence-ai/index.jsp</x:v>
      </x:c>
      <x:c r="G21" s="26" t="str">
        <x:v>IFA/DGUV follow-up work and institutional context</x:v>
      </x:c>
    </x:row>
  </x:sheetData>
  <x:pageMargins left="0.7" right="0.7" top="0.75" bottom="0.75" header="0.3" footer="0.3"/>
  <x:tableParts count="1">
    <x:tablePart xmlns:r="http://schemas.openxmlformats.org/officeDocument/2006/relationships" r:id="R424de204afe846db"/>
  </x:tableParts>
</x:worksheet>
</file>

<file path=xl/worksheets/sheet11.xml><?xml version="1.0" encoding="utf-8"?>
<x:worksheet xmlns:x="http://schemas.openxmlformats.org/spreadsheetml/2006/main">
  <x:sheetFormatPr defaultRowHeight="15"/>
  <x:cols>
    <x:col min="1" max="1" width="29" hidden="0" customWidth="1"/>
    <x:col min="2" max="2" width="115" hidden="0" customWidth="1"/>
  </x:cols>
  <x:sheetData>
    <x:row r="1">
      <x:c r="A1" s="19" t="str">
        <x:v>Item</x:v>
      </x:c>
      <x:c r="B1" s="19" t="str">
        <x:v>Value</x:v>
      </x:c>
    </x:row>
    <x:row r="2" ht="15" hidden="0" customHeight="1">
      <x:c r="A2" s="26" t="str">
        <x:v>Deliverable</x:v>
      </x:c>
      <x:c r="B2" s="26" t="str">
        <x:v>Online Resource 3 — conceptual gap analysis and framework crosswalk for FCAIR-O v1.2.1</x:v>
      </x:c>
    </x:row>
    <x:row r="3">
      <x:c r="A3" s="24" t="str">
        <x:v>Status</x:v>
      </x:c>
      <x:c r="B3" s="24" t="str">
        <x:v>FINAL CUTOFF CONCEPTUAL ARTIFACT. Supports a revisable academic framework; no empirical validation, inter-rater reliability or universal-completeness claim is made.</x:v>
      </x:c>
    </x:row>
    <x:row r="4" ht="26.399999618530273" hidden="0" customHeight="1">
      <x:c r="A4" s="26" t="str">
        <x:v>Material cutoff</x:v>
      </x:c>
      <x:c r="B4" s="26" t="str">
        <x:v>25 July 2026, 23:59 CEST. The original final sweep closed the material findings; the present correction/export was performed on 2026-10-10 without extending the material cutoff.</x:v>
      </x:c>
    </x:row>
    <x:row r="5">
      <x:c r="A5" s="24" t="str">
        <x:v>Synthesis design</x:v>
      </x:c>
      <x:c r="B5" s="24" t="str">
        <x:v>Best-fit framework synthesis using the eight-category source taxonomy as the initial frame, followed by inductive decomposition and multi-framework crosswalk.</x:v>
      </x:c>
    </x:row>
    <x:row r="6">
      <x:c r="A6" s="24" t="str">
        <x:v>Compared sources</x:v>
      </x:c>
      <x:c r="B6" s="24" t="str">
        <x:v>Steimers &amp; Schneider; NIST AI RMF; NIST GAI Profile; NIST AML; MIT AI Risk Repository; OECD AIM; ISO/IEC 23894, 42001 and 42005; EU AI Act; OWASP LLM and Agentic Top 10; international AI safety reports.</x:v>
      </x:c>
    </x:row>
    <x:row r="7">
      <x:c r="A7" s="24" t="str">
        <x:v>Mapping unit</x:v>
      </x:c>
      <x:c r="B7" s="24" t="str">
        <x:v>Framework category/process/requirement at the finest reliably accessible public level. Paid standards are mapped only at document level.</x:v>
      </x:c>
    </x:row>
    <x:row r="8" ht="39.599998474121094" hidden="0" customHeight="1">
      <x:c r="A8" s="26" t="str">
        <x:v>Primary mapping rule</x:v>
      </x:c>
      <x:c r="B8" s="26" t="str">
        <x:v>Each imported term retains a supported primary role or an explicit composite source-term role. Secondary roles, direct classification of an explicitly described mechanism, associated C-class candidates, basis and limits are separate columns. Direct conceptual classification is not incident causation or empirical validation.</x:v>
      </x:c>
    </x:row>
    <x:row r="9">
      <x:c r="A9" s="24" t="str">
        <x:v>Case-corpus use</x:v>
      </x:c>
      <x:c r="B9" s="24" t="str">
        <x:v>Annotation counts use the final 24-record purposive corpus as illustrative application only; they are not incidence, prevalence, causal-frequency or validation estimates.</x:v>
      </x:c>
    </x:row>
    <x:row r="10">
      <x:c r="A10" s="24" t="str">
        <x:v>MIT access limitation</x:v>
      </x:c>
      <x:c r="B10" s="24" t="str">
        <x:v>Official taxonomy pages were accessible. Full Google Sheets/OneDrive bulk tables required authentication in the available environment, so no claim of mapping every individual MIT entry is made.</x:v>
      </x:c>
    </x:row>
    <x:row r="11">
      <x:c r="A11" s="24" t="str">
        <x:v>Standards limitation</x:v>
      </x:c>
      <x:c r="B11" s="24" t="str">
        <x:v>No paywall was bypassed. No clause-level requirement is asserted from inaccessible paid standards.</x:v>
      </x:c>
    </x:row>
    <x:row r="12">
      <x:c r="A12" s="24" t="str">
        <x:v>Single-reviewer limitation</x:v>
      </x:c>
      <x:c r="B12" s="24" t="str">
        <x:v>Model-assisted single-reviewer conceptual synthesis with transparent source and mapping records; no independent human reliability is claimed.</x:v>
      </x:c>
    </x:row>
    <x:row r="13" ht="15" hidden="0" customHeight="1">
      <x:c r="A13" s="26" t="str">
        <x:v>Framework-name rule</x:v>
      </x:c>
      <x:c r="B13" s="26" t="str">
        <x:v>FCAIR-O v1.2.1 retains stable concept identifiers and an explicit relation profile, competency questions and minimum-information constraints.</x:v>
      </x:c>
    </x:row>
    <x:row r="14">
      <x:c r="A14" s="24" t="str">
        <x:v>Revision principle</x:v>
      </x:c>
      <x:c r="B14" s="24" t="str">
        <x:v>Counterexamples, new mechanisms, or improved semantic analyses may require concepts to be split, merged, relocated, or represented relationally.</x:v>
      </x:c>
    </x:row>
    <x:row r="15" ht="15" hidden="0" customHeight="1">
      <x:c r="A15" s="26" t="str">
        <x:v>Correction date</x:v>
      </x:c>
      <x:c r="B15" s="26" t="str">
        <x:v>2026-10-10</x:v>
      </x:c>
    </x:row>
    <x:row r="16" ht="39.599998474121094" hidden="0" customHeight="1">
      <x:c r="A16" s="26" t="str">
        <x:v>Coverage source</x:v>
      </x:c>
      <x:c r="B16" s="26" t="str">
        <x:v>Case_Coverage_Source imports the 24 original-category annotations from OR5_FCAIRO_Incident_Corpus_v1.2.1.xlsx :: Incidents. Counts describe explicit category mentions, not centrality or causal attribution. I002 therefore contributes to Security while retaining its supplied not central qualification. Counts are formula-derived; ID lists and parallel files are regenerated for the release.</x:v>
      </x:c>
    </x:row>
    <x:row r="17" ht="15" hidden="0" customHeight="1">
      <x:c r="A17" s="26" t="str">
        <x:v>Export refresh</x:v>
      </x:c>
      <x:c r="B17" s="26" t="str">
        <x:v>Regenerate derived views after changes to the canonical OR2/OR5 records. The current release retains all 126 crosswalk IDs and the supplied case coding.</x:v>
      </x:c>
    </x:row>
  </x:sheetData>
  <x:pageMargins left="0.7" right="0.7" top="0.75" bottom="0.75" header="0.3" footer="0.3"/>
  <x:tableParts count="1">
    <x:tablePart xmlns:r="http://schemas.openxmlformats.org/officeDocument/2006/relationships" r:id="Rc4d4fd2331cf4047"/>
  </x:tableParts>
</x:worksheet>
</file>

<file path=xl/worksheets/sheet12.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4" hidden="0" customWidth="1"/>
    <x:col min="2" max="2" width="70" hidden="0" customWidth="1"/>
    <x:col min="3" max="3" width="20" hidden="0" customWidth="1"/>
    <x:col min="4" max="4" width="20" hidden="0" customWidth="1"/>
    <x:col min="5" max="5" width="20" hidden="0" customWidth="1"/>
    <x:col min="6" max="6" width="20" hidden="0" customWidth="1"/>
    <x:col min="7" max="7" width="20" hidden="0" customWidth="1"/>
    <x:col min="8" max="8" width="20" hidden="0" customWidth="1"/>
    <x:col min="9" max="9" width="20" hidden="0" customWidth="1"/>
    <x:col min="10" max="10" width="20" hidden="0" customWidth="1"/>
    <x:col min="11" max="11" width="68" hidden="0" customWidth="1"/>
  </x:cols>
  <x:sheetData>
    <x:row r="1" ht="36" hidden="0" customHeight="1">
      <x:c r="A1" s="55" t="str">
        <x:v>Incident_ID</x:v>
      </x:c>
      <x:c r="B1" s="55" t="str">
        <x:v>Original_2022_categories</x:v>
      </x:c>
      <x:c r="C1" s="55" t="str">
        <x:v>Fairness</x:v>
      </x:c>
      <x:c r="D1" s="55" t="str">
        <x:v>Privacy</x:v>
      </x:c>
      <x:c r="E1" s="55" t="str">
        <x:v>Degree of Automation and Control</x:v>
      </x:c>
      <x:c r="F1" s="55" t="str">
        <x:v>Complexity of the Intended Task and Usage Environment</x:v>
      </x:c>
      <x:c r="G1" s="55" t="str">
        <x:v>Transparency and Explainability</x:v>
      </x:c>
      <x:c r="H1" s="55" t="str">
        <x:v>Security</x:v>
      </x:c>
      <x:c r="I1" s="55" t="str">
        <x:v>System Hardware</x:v>
      </x:c>
      <x:c r="J1" s="55" t="str">
        <x:v>Technological Maturity</x:v>
      </x:c>
      <x:c r="K1" s="55" t="str">
        <x:v>Qualification</x:v>
      </x:c>
    </x:row>
    <x:row r="2" ht="15" hidden="0" customHeight="1">
      <x:c r="A2" s="53" t="str">
        <x:v>I001</x:v>
      </x:c>
      <x:c r="B2" s="53" t="str">
        <x:v>Complexity/task environment; automation/control; hardware/system; technological maturity</x:v>
      </x:c>
      <x:c r="C2" s="53" t="n">
        <x:f>IF(ISNUMBER(SEARCH("fairness",B2)),1,0)</x:f>
        <x:v>0</x:v>
      </x:c>
      <x:c r="D2" s="53" t="n">
        <x:f>IF(ISNUMBER(SEARCH("privacy",B2)),1,0)</x:f>
        <x:v>0</x:v>
      </x:c>
      <x:c r="E2" s="53" t="n">
        <x:f>IF(ISNUMBER(SEARCH("automation",B2)),1,0)</x:f>
        <x:v>1</x:v>
      </x:c>
      <x:c r="F2" s="53" t="n">
        <x:f>IF(ISNUMBER(SEARCH("complex",B2)),1,0)</x:f>
        <x:v>1</x:v>
      </x:c>
      <x:c r="G2" s="53" t="n">
        <x:f>IF(ISNUMBER(SEARCH("transparency",B2)),1,0)</x:f>
        <x:v>0</x:v>
      </x:c>
      <x:c r="H2" s="53" t="n">
        <x:f>IF(ISNUMBER(SEARCH("security",B2)),1,0)</x:f>
        <x:v>0</x:v>
      </x:c>
      <x:c r="I2" s="53" t="n">
        <x:f>IF(ISNUMBER(SEARCH("hardware",B2)),1,0)</x:f>
        <x:v>1</x:v>
      </x:c>
      <x:c r="J2" s="53" t="n">
        <x:f>IF(ISNUMBER(SEARCH("maturity",B2)),1,0)</x:f>
        <x:v>1</x:v>
      </x:c>
      <x:c r="K2" s="53" t="str">
        <x:v>Original-category mention; no prevalence or causal-importance inference.</x:v>
      </x:c>
    </x:row>
    <x:row r="3" ht="24" hidden="0" customHeight="1">
      <x:c r="A3" s="53" t="str">
        <x:v>I002</x:v>
      </x:c>
      <x:c r="B3" s="53" t="str">
        <x:v>Automation/control; complexity/environment; system hardware/software; security not central</x:v>
      </x:c>
      <x:c r="C3" s="53" t="n">
        <x:f>IF(ISNUMBER(SEARCH("fairness",B3)),1,0)</x:f>
        <x:v>0</x:v>
      </x:c>
      <x:c r="D3" s="53" t="n">
        <x:f>IF(ISNUMBER(SEARCH("privacy",B3)),1,0)</x:f>
        <x:v>0</x:v>
      </x:c>
      <x:c r="E3" s="53" t="n">
        <x:f>IF(ISNUMBER(SEARCH("automation",B3)),1,0)</x:f>
        <x:v>1</x:v>
      </x:c>
      <x:c r="F3" s="53" t="n">
        <x:f>IF(ISNUMBER(SEARCH("complex",B3)),1,0)</x:f>
        <x:v>1</x:v>
      </x:c>
      <x:c r="G3" s="53" t="n">
        <x:f>IF(ISNUMBER(SEARCH("transparency",B3)),1,0)</x:f>
        <x:v>0</x:v>
      </x:c>
      <x:c r="H3" s="53" t="n">
        <x:f>IF(ISNUMBER(SEARCH("security",B3)),1,0)</x:f>
        <x:v>1</x:v>
      </x:c>
      <x:c r="I3" s="53" t="n">
        <x:f>IF(ISNUMBER(SEARCH("hardware",B3)),1,0)</x:f>
        <x:v>1</x:v>
      </x:c>
      <x:c r="J3" s="53" t="n">
        <x:f>IF(ISNUMBER(SEARCH("maturity",B3)),1,0)</x:f>
        <x:v>0</x:v>
      </x:c>
      <x:c r="K3" s="53" t="str">
        <x:v>Security is explicitly qualified as not central in the supplied record. Counted as an original-category mention, not a security cause or a central risk.</x:v>
      </x:c>
    </x:row>
    <x:row r="4" ht="15" hidden="0" customHeight="1">
      <x:c r="A4" s="53" t="str">
        <x:v>I003</x:v>
      </x:c>
      <x:c r="B4" s="53" t="str">
        <x:v>Complexity/environment; automation/control; transparency; technological maturity</x:v>
      </x:c>
      <x:c r="C4" s="53" t="n">
        <x:f>IF(ISNUMBER(SEARCH("fairness",B4)),1,0)</x:f>
        <x:v>0</x:v>
      </x:c>
      <x:c r="D4" s="53" t="n">
        <x:f>IF(ISNUMBER(SEARCH("privacy",B4)),1,0)</x:f>
        <x:v>0</x:v>
      </x:c>
      <x:c r="E4" s="53" t="n">
        <x:f>IF(ISNUMBER(SEARCH("automation",B4)),1,0)</x:f>
        <x:v>1</x:v>
      </x:c>
      <x:c r="F4" s="53" t="n">
        <x:f>IF(ISNUMBER(SEARCH("complex",B4)),1,0)</x:f>
        <x:v>1</x:v>
      </x:c>
      <x:c r="G4" s="53" t="n">
        <x:f>IF(ISNUMBER(SEARCH("transparency",B4)),1,0)</x:f>
        <x:v>1</x:v>
      </x:c>
      <x:c r="H4" s="53" t="n">
        <x:f>IF(ISNUMBER(SEARCH("security",B4)),1,0)</x:f>
        <x:v>0</x:v>
      </x:c>
      <x:c r="I4" s="53" t="n">
        <x:f>IF(ISNUMBER(SEARCH("hardware",B4)),1,0)</x:f>
        <x:v>0</x:v>
      </x:c>
      <x:c r="J4" s="53" t="n">
        <x:f>IF(ISNUMBER(SEARCH("maturity",B4)),1,0)</x:f>
        <x:v>1</x:v>
      </x:c>
      <x:c r="K4" s="53" t="str">
        <x:v>Original-category mention; no prevalence or causal-importance inference.</x:v>
      </x:c>
    </x:row>
    <x:row r="5" ht="15" hidden="0" customHeight="1">
      <x:c r="A5" s="53" t="str">
        <x:v>I004</x:v>
      </x:c>
      <x:c r="B5" s="53" t="str">
        <x:v>Complexity/environment; transparency/explainability; technological maturity</x:v>
      </x:c>
      <x:c r="C5" s="53" t="n">
        <x:f>IF(ISNUMBER(SEARCH("fairness",B5)),1,0)</x:f>
        <x:v>0</x:v>
      </x:c>
      <x:c r="D5" s="53" t="n">
        <x:f>IF(ISNUMBER(SEARCH("privacy",B5)),1,0)</x:f>
        <x:v>0</x:v>
      </x:c>
      <x:c r="E5" s="53" t="n">
        <x:f>IF(ISNUMBER(SEARCH("automation",B5)),1,0)</x:f>
        <x:v>0</x:v>
      </x:c>
      <x:c r="F5" s="53" t="n">
        <x:f>IF(ISNUMBER(SEARCH("complex",B5)),1,0)</x:f>
        <x:v>1</x:v>
      </x:c>
      <x:c r="G5" s="53" t="n">
        <x:f>IF(ISNUMBER(SEARCH("transparency",B5)),1,0)</x:f>
        <x:v>1</x:v>
      </x:c>
      <x:c r="H5" s="53" t="n">
        <x:f>IF(ISNUMBER(SEARCH("security",B5)),1,0)</x:f>
        <x:v>0</x:v>
      </x:c>
      <x:c r="I5" s="53" t="n">
        <x:f>IF(ISNUMBER(SEARCH("hardware",B5)),1,0)</x:f>
        <x:v>0</x:v>
      </x:c>
      <x:c r="J5" s="53" t="n">
        <x:f>IF(ISNUMBER(SEARCH("maturity",B5)),1,0)</x:f>
        <x:v>1</x:v>
      </x:c>
      <x:c r="K5" s="53" t="str">
        <x:v>Original-category mention; no prevalence or causal-importance inference.</x:v>
      </x:c>
    </x:row>
    <x:row r="6" ht="15" hidden="0" customHeight="1">
      <x:c r="A6" s="53" t="str">
        <x:v>I005</x:v>
      </x:c>
      <x:c r="B6" s="53" t="str">
        <x:v>Complexity/environment; system hardware/software; technological maturity</x:v>
      </x:c>
      <x:c r="C6" s="53" t="n">
        <x:f>IF(ISNUMBER(SEARCH("fairness",B6)),1,0)</x:f>
        <x:v>0</x:v>
      </x:c>
      <x:c r="D6" s="53" t="n">
        <x:f>IF(ISNUMBER(SEARCH("privacy",B6)),1,0)</x:f>
        <x:v>0</x:v>
      </x:c>
      <x:c r="E6" s="53" t="n">
        <x:f>IF(ISNUMBER(SEARCH("automation",B6)),1,0)</x:f>
        <x:v>0</x:v>
      </x:c>
      <x:c r="F6" s="53" t="n">
        <x:f>IF(ISNUMBER(SEARCH("complex",B6)),1,0)</x:f>
        <x:v>1</x:v>
      </x:c>
      <x:c r="G6" s="53" t="n">
        <x:f>IF(ISNUMBER(SEARCH("transparency",B6)),1,0)</x:f>
        <x:v>0</x:v>
      </x:c>
      <x:c r="H6" s="53" t="n">
        <x:f>IF(ISNUMBER(SEARCH("security",B6)),1,0)</x:f>
        <x:v>0</x:v>
      </x:c>
      <x:c r="I6" s="53" t="n">
        <x:f>IF(ISNUMBER(SEARCH("hardware",B6)),1,0)</x:f>
        <x:v>1</x:v>
      </x:c>
      <x:c r="J6" s="53" t="n">
        <x:f>IF(ISNUMBER(SEARCH("maturity",B6)),1,0)</x:f>
        <x:v>1</x:v>
      </x:c>
      <x:c r="K6" s="53" t="str">
        <x:v>Original-category mention; no prevalence or causal-importance inference.</x:v>
      </x:c>
    </x:row>
    <x:row r="7" ht="15" hidden="0" customHeight="1">
      <x:c r="A7" s="53" t="str">
        <x:v>I006</x:v>
      </x:c>
      <x:c r="B7" s="53" t="str">
        <x:v>Fairness; automation/control; transparency</x:v>
      </x:c>
      <x:c r="C7" s="53" t="n">
        <x:f>IF(ISNUMBER(SEARCH("fairness",B7)),1,0)</x:f>
        <x:v>1</x:v>
      </x:c>
      <x:c r="D7" s="53" t="n">
        <x:f>IF(ISNUMBER(SEARCH("privacy",B7)),1,0)</x:f>
        <x:v>0</x:v>
      </x:c>
      <x:c r="E7" s="53" t="n">
        <x:f>IF(ISNUMBER(SEARCH("automation",B7)),1,0)</x:f>
        <x:v>1</x:v>
      </x:c>
      <x:c r="F7" s="53" t="n">
        <x:f>IF(ISNUMBER(SEARCH("complex",B7)),1,0)</x:f>
        <x:v>0</x:v>
      </x:c>
      <x:c r="G7" s="53" t="n">
        <x:f>IF(ISNUMBER(SEARCH("transparency",B7)),1,0)</x:f>
        <x:v>1</x:v>
      </x:c>
      <x:c r="H7" s="53" t="n">
        <x:f>IF(ISNUMBER(SEARCH("security",B7)),1,0)</x:f>
        <x:v>0</x:v>
      </x:c>
      <x:c r="I7" s="53" t="n">
        <x:f>IF(ISNUMBER(SEARCH("hardware",B7)),1,0)</x:f>
        <x:v>0</x:v>
      </x:c>
      <x:c r="J7" s="53" t="n">
        <x:f>IF(ISNUMBER(SEARCH("maturity",B7)),1,0)</x:f>
        <x:v>0</x:v>
      </x:c>
      <x:c r="K7" s="53" t="str">
        <x:v>Original-category mention; no prevalence or causal-importance inference.</x:v>
      </x:c>
    </x:row>
    <x:row r="8" ht="15" hidden="0" customHeight="1">
      <x:c r="A8" s="53" t="str">
        <x:v>I007</x:v>
      </x:c>
      <x:c r="B8" s="53" t="str">
        <x:v>Fairness; transparency/explainability; technological maturity</x:v>
      </x:c>
      <x:c r="C8" s="53" t="n">
        <x:f>IF(ISNUMBER(SEARCH("fairness",B8)),1,0)</x:f>
        <x:v>1</x:v>
      </x:c>
      <x:c r="D8" s="53" t="n">
        <x:f>IF(ISNUMBER(SEARCH("privacy",B8)),1,0)</x:f>
        <x:v>0</x:v>
      </x:c>
      <x:c r="E8" s="53" t="n">
        <x:f>IF(ISNUMBER(SEARCH("automation",B8)),1,0)</x:f>
        <x:v>0</x:v>
      </x:c>
      <x:c r="F8" s="53" t="n">
        <x:f>IF(ISNUMBER(SEARCH("complex",B8)),1,0)</x:f>
        <x:v>0</x:v>
      </x:c>
      <x:c r="G8" s="53" t="n">
        <x:f>IF(ISNUMBER(SEARCH("transparency",B8)),1,0)</x:f>
        <x:v>1</x:v>
      </x:c>
      <x:c r="H8" s="53" t="n">
        <x:f>IF(ISNUMBER(SEARCH("security",B8)),1,0)</x:f>
        <x:v>0</x:v>
      </x:c>
      <x:c r="I8" s="53" t="n">
        <x:f>IF(ISNUMBER(SEARCH("hardware",B8)),1,0)</x:f>
        <x:v>0</x:v>
      </x:c>
      <x:c r="J8" s="53" t="n">
        <x:f>IF(ISNUMBER(SEARCH("maturity",B8)),1,0)</x:f>
        <x:v>1</x:v>
      </x:c>
      <x:c r="K8" s="53" t="str">
        <x:v>Original-category mention; no prevalence or causal-importance inference.</x:v>
      </x:c>
    </x:row>
    <x:row r="9" ht="15" hidden="0" customHeight="1">
      <x:c r="A9" s="53" t="str">
        <x:v>I008</x:v>
      </x:c>
      <x:c r="B9" s="53" t="str">
        <x:v>Fairness; transparency/explainability; technological maturity</x:v>
      </x:c>
      <x:c r="C9" s="53" t="n">
        <x:f>IF(ISNUMBER(SEARCH("fairness",B9)),1,0)</x:f>
        <x:v>1</x:v>
      </x:c>
      <x:c r="D9" s="53" t="n">
        <x:f>IF(ISNUMBER(SEARCH("privacy",B9)),1,0)</x:f>
        <x:v>0</x:v>
      </x:c>
      <x:c r="E9" s="53" t="n">
        <x:f>IF(ISNUMBER(SEARCH("automation",B9)),1,0)</x:f>
        <x:v>0</x:v>
      </x:c>
      <x:c r="F9" s="53" t="n">
        <x:f>IF(ISNUMBER(SEARCH("complex",B9)),1,0)</x:f>
        <x:v>0</x:v>
      </x:c>
      <x:c r="G9" s="53" t="n">
        <x:f>IF(ISNUMBER(SEARCH("transparency",B9)),1,0)</x:f>
        <x:v>1</x:v>
      </x:c>
      <x:c r="H9" s="53" t="n">
        <x:f>IF(ISNUMBER(SEARCH("security",B9)),1,0)</x:f>
        <x:v>0</x:v>
      </x:c>
      <x:c r="I9" s="53" t="n">
        <x:f>IF(ISNUMBER(SEARCH("hardware",B9)),1,0)</x:f>
        <x:v>0</x:v>
      </x:c>
      <x:c r="J9" s="53" t="n">
        <x:f>IF(ISNUMBER(SEARCH("maturity",B9)),1,0)</x:f>
        <x:v>1</x:v>
      </x:c>
      <x:c r="K9" s="53" t="str">
        <x:v>Original-category mention; no prevalence or causal-importance inference.</x:v>
      </x:c>
    </x:row>
    <x:row r="10" ht="15" hidden="0" customHeight="1">
      <x:c r="A10" s="53" t="str">
        <x:v>I009</x:v>
      </x:c>
      <x:c r="B10" s="53" t="str">
        <x:v>Fairness; privacy; automation/control; security; transparency; maturity</x:v>
      </x:c>
      <x:c r="C10" s="53" t="n">
        <x:f>IF(ISNUMBER(SEARCH("fairness",B10)),1,0)</x:f>
        <x:v>1</x:v>
      </x:c>
      <x:c r="D10" s="53" t="n">
        <x:f>IF(ISNUMBER(SEARCH("privacy",B10)),1,0)</x:f>
        <x:v>1</x:v>
      </x:c>
      <x:c r="E10" s="53" t="n">
        <x:f>IF(ISNUMBER(SEARCH("automation",B10)),1,0)</x:f>
        <x:v>1</x:v>
      </x:c>
      <x:c r="F10" s="53" t="n">
        <x:f>IF(ISNUMBER(SEARCH("complex",B10)),1,0)</x:f>
        <x:v>0</x:v>
      </x:c>
      <x:c r="G10" s="53" t="n">
        <x:f>IF(ISNUMBER(SEARCH("transparency",B10)),1,0)</x:f>
        <x:v>1</x:v>
      </x:c>
      <x:c r="H10" s="53" t="n">
        <x:f>IF(ISNUMBER(SEARCH("security",B10)),1,0)</x:f>
        <x:v>1</x:v>
      </x:c>
      <x:c r="I10" s="53" t="n">
        <x:f>IF(ISNUMBER(SEARCH("hardware",B10)),1,0)</x:f>
        <x:v>0</x:v>
      </x:c>
      <x:c r="J10" s="53" t="n">
        <x:f>IF(ISNUMBER(SEARCH("maturity",B10)),1,0)</x:f>
        <x:v>1</x:v>
      </x:c>
      <x:c r="K10" s="53" t="str">
        <x:v>Original-category mention; no prevalence or causal-importance inference.</x:v>
      </x:c>
    </x:row>
    <x:row r="11" ht="15" hidden="0" customHeight="1">
      <x:c r="A11" s="53" t="str">
        <x:v>I010</x:v>
      </x:c>
      <x:c r="B11" s="53" t="str">
        <x:v>Fairness; privacy; automation/control; transparency</x:v>
      </x:c>
      <x:c r="C11" s="53" t="n">
        <x:f>IF(ISNUMBER(SEARCH("fairness",B11)),1,0)</x:f>
        <x:v>1</x:v>
      </x:c>
      <x:c r="D11" s="53" t="n">
        <x:f>IF(ISNUMBER(SEARCH("privacy",B11)),1,0)</x:f>
        <x:v>1</x:v>
      </x:c>
      <x:c r="E11" s="53" t="n">
        <x:f>IF(ISNUMBER(SEARCH("automation",B11)),1,0)</x:f>
        <x:v>1</x:v>
      </x:c>
      <x:c r="F11" s="53" t="n">
        <x:f>IF(ISNUMBER(SEARCH("complex",B11)),1,0)</x:f>
        <x:v>0</x:v>
      </x:c>
      <x:c r="G11" s="53" t="n">
        <x:f>IF(ISNUMBER(SEARCH("transparency",B11)),1,0)</x:f>
        <x:v>1</x:v>
      </x:c>
      <x:c r="H11" s="53" t="n">
        <x:f>IF(ISNUMBER(SEARCH("security",B11)),1,0)</x:f>
        <x:v>0</x:v>
      </x:c>
      <x:c r="I11" s="53" t="n">
        <x:f>IF(ISNUMBER(SEARCH("hardware",B11)),1,0)</x:f>
        <x:v>0</x:v>
      </x:c>
      <x:c r="J11" s="53" t="n">
        <x:f>IF(ISNUMBER(SEARCH("maturity",B11)),1,0)</x:f>
        <x:v>0</x:v>
      </x:c>
      <x:c r="K11" s="53" t="str">
        <x:v>Original-category mention; no prevalence or causal-importance inference.</x:v>
      </x:c>
    </x:row>
    <x:row r="12" ht="15" hidden="0" customHeight="1">
      <x:c r="A12" s="53" t="str">
        <x:v>I011</x:v>
      </x:c>
      <x:c r="B12" s="53" t="str">
        <x:v>Fairness; privacy; automation/control; transparency</x:v>
      </x:c>
      <x:c r="C12" s="53" t="n">
        <x:f>IF(ISNUMBER(SEARCH("fairness",B12)),1,0)</x:f>
        <x:v>1</x:v>
      </x:c>
      <x:c r="D12" s="53" t="n">
        <x:f>IF(ISNUMBER(SEARCH("privacy",B12)),1,0)</x:f>
        <x:v>1</x:v>
      </x:c>
      <x:c r="E12" s="53" t="n">
        <x:f>IF(ISNUMBER(SEARCH("automation",B12)),1,0)</x:f>
        <x:v>1</x:v>
      </x:c>
      <x:c r="F12" s="53" t="n">
        <x:f>IF(ISNUMBER(SEARCH("complex",B12)),1,0)</x:f>
        <x:v>0</x:v>
      </x:c>
      <x:c r="G12" s="53" t="n">
        <x:f>IF(ISNUMBER(SEARCH("transparency",B12)),1,0)</x:f>
        <x:v>1</x:v>
      </x:c>
      <x:c r="H12" s="53" t="n">
        <x:f>IF(ISNUMBER(SEARCH("security",B12)),1,0)</x:f>
        <x:v>0</x:v>
      </x:c>
      <x:c r="I12" s="53" t="n">
        <x:f>IF(ISNUMBER(SEARCH("hardware",B12)),1,0)</x:f>
        <x:v>0</x:v>
      </x:c>
      <x:c r="J12" s="53" t="n">
        <x:f>IF(ISNUMBER(SEARCH("maturity",B12)),1,0)</x:f>
        <x:v>0</x:v>
      </x:c>
      <x:c r="K12" s="53" t="str">
        <x:v>Original-category mention; no prevalence or causal-importance inference.</x:v>
      </x:c>
    </x:row>
    <x:row r="13" ht="15" hidden="0" customHeight="1">
      <x:c r="A13" s="53" t="str">
        <x:v>I012</x:v>
      </x:c>
      <x:c r="B13" s="53" t="str">
        <x:v>Privacy; fairness; transparency; automation/control</x:v>
      </x:c>
      <x:c r="C13" s="53" t="n">
        <x:f>IF(ISNUMBER(SEARCH("fairness",B13)),1,0)</x:f>
        <x:v>1</x:v>
      </x:c>
      <x:c r="D13" s="53" t="n">
        <x:f>IF(ISNUMBER(SEARCH("privacy",B13)),1,0)</x:f>
        <x:v>1</x:v>
      </x:c>
      <x:c r="E13" s="53" t="n">
        <x:f>IF(ISNUMBER(SEARCH("automation",B13)),1,0)</x:f>
        <x:v>1</x:v>
      </x:c>
      <x:c r="F13" s="53" t="n">
        <x:f>IF(ISNUMBER(SEARCH("complex",B13)),1,0)</x:f>
        <x:v>0</x:v>
      </x:c>
      <x:c r="G13" s="53" t="n">
        <x:f>IF(ISNUMBER(SEARCH("transparency",B13)),1,0)</x:f>
        <x:v>1</x:v>
      </x:c>
      <x:c r="H13" s="53" t="n">
        <x:f>IF(ISNUMBER(SEARCH("security",B13)),1,0)</x:f>
        <x:v>0</x:v>
      </x:c>
      <x:c r="I13" s="53" t="n">
        <x:f>IF(ISNUMBER(SEARCH("hardware",B13)),1,0)</x:f>
        <x:v>0</x:v>
      </x:c>
      <x:c r="J13" s="53" t="n">
        <x:f>IF(ISNUMBER(SEARCH("maturity",B13)),1,0)</x:f>
        <x:v>0</x:v>
      </x:c>
      <x:c r="K13" s="53" t="str">
        <x:v>Original-category mention; no prevalence or causal-importance inference.</x:v>
      </x:c>
    </x:row>
    <x:row r="14" ht="15" hidden="0" customHeight="1">
      <x:c r="A14" s="53" t="str">
        <x:v>I013</x:v>
      </x:c>
      <x:c r="B14" s="53" t="str">
        <x:v>Fairness; privacy; automation/control; transparency</x:v>
      </x:c>
      <x:c r="C14" s="53" t="n">
        <x:f>IF(ISNUMBER(SEARCH("fairness",B14)),1,0)</x:f>
        <x:v>1</x:v>
      </x:c>
      <x:c r="D14" s="53" t="n">
        <x:f>IF(ISNUMBER(SEARCH("privacy",B14)),1,0)</x:f>
        <x:v>1</x:v>
      </x:c>
      <x:c r="E14" s="53" t="n">
        <x:f>IF(ISNUMBER(SEARCH("automation",B14)),1,0)</x:f>
        <x:v>1</x:v>
      </x:c>
      <x:c r="F14" s="53" t="n">
        <x:f>IF(ISNUMBER(SEARCH("complex",B14)),1,0)</x:f>
        <x:v>0</x:v>
      </x:c>
      <x:c r="G14" s="53" t="n">
        <x:f>IF(ISNUMBER(SEARCH("transparency",B14)),1,0)</x:f>
        <x:v>1</x:v>
      </x:c>
      <x:c r="H14" s="53" t="n">
        <x:f>IF(ISNUMBER(SEARCH("security",B14)),1,0)</x:f>
        <x:v>0</x:v>
      </x:c>
      <x:c r="I14" s="53" t="n">
        <x:f>IF(ISNUMBER(SEARCH("hardware",B14)),1,0)</x:f>
        <x:v>0</x:v>
      </x:c>
      <x:c r="J14" s="53" t="n">
        <x:f>IF(ISNUMBER(SEARCH("maturity",B14)),1,0)</x:f>
        <x:v>0</x:v>
      </x:c>
      <x:c r="K14" s="53" t="str">
        <x:v>Original-category mention; no prevalence or causal-importance inference.</x:v>
      </x:c>
    </x:row>
    <x:row r="15" ht="15" hidden="0" customHeight="1">
      <x:c r="A15" s="53" t="str">
        <x:v>I014</x:v>
      </x:c>
      <x:c r="B15" s="53" t="str">
        <x:v>Transparency/explainability; privacy; automation/control</x:v>
      </x:c>
      <x:c r="C15" s="53" t="n">
        <x:f>IF(ISNUMBER(SEARCH("fairness",B15)),1,0)</x:f>
        <x:v>0</x:v>
      </x:c>
      <x:c r="D15" s="53" t="n">
        <x:f>IF(ISNUMBER(SEARCH("privacy",B15)),1,0)</x:f>
        <x:v>1</x:v>
      </x:c>
      <x:c r="E15" s="53" t="n">
        <x:f>IF(ISNUMBER(SEARCH("automation",B15)),1,0)</x:f>
        <x:v>1</x:v>
      </x:c>
      <x:c r="F15" s="53" t="n">
        <x:f>IF(ISNUMBER(SEARCH("complex",B15)),1,0)</x:f>
        <x:v>0</x:v>
      </x:c>
      <x:c r="G15" s="53" t="n">
        <x:f>IF(ISNUMBER(SEARCH("transparency",B15)),1,0)</x:f>
        <x:v>1</x:v>
      </x:c>
      <x:c r="H15" s="53" t="n">
        <x:f>IF(ISNUMBER(SEARCH("security",B15)),1,0)</x:f>
        <x:v>0</x:v>
      </x:c>
      <x:c r="I15" s="53" t="n">
        <x:f>IF(ISNUMBER(SEARCH("hardware",B15)),1,0)</x:f>
        <x:v>0</x:v>
      </x:c>
      <x:c r="J15" s="53" t="n">
        <x:f>IF(ISNUMBER(SEARCH("maturity",B15)),1,0)</x:f>
        <x:v>0</x:v>
      </x:c>
      <x:c r="K15" s="53" t="str">
        <x:v>Original-category mention; no prevalence or causal-importance inference.</x:v>
      </x:c>
    </x:row>
    <x:row r="16" ht="15" hidden="0" customHeight="1">
      <x:c r="A16" s="53" t="str">
        <x:v>I015</x:v>
      </x:c>
      <x:c r="B16" s="53" t="str">
        <x:v>Privacy; fairness; automation/control; security</x:v>
      </x:c>
      <x:c r="C16" s="53" t="n">
        <x:f>IF(ISNUMBER(SEARCH("fairness",B16)),1,0)</x:f>
        <x:v>1</x:v>
      </x:c>
      <x:c r="D16" s="53" t="n">
        <x:f>IF(ISNUMBER(SEARCH("privacy",B16)),1,0)</x:f>
        <x:v>1</x:v>
      </x:c>
      <x:c r="E16" s="53" t="n">
        <x:f>IF(ISNUMBER(SEARCH("automation",B16)),1,0)</x:f>
        <x:v>1</x:v>
      </x:c>
      <x:c r="F16" s="53" t="n">
        <x:f>IF(ISNUMBER(SEARCH("complex",B16)),1,0)</x:f>
        <x:v>0</x:v>
      </x:c>
      <x:c r="G16" s="53" t="n">
        <x:f>IF(ISNUMBER(SEARCH("transparency",B16)),1,0)</x:f>
        <x:v>0</x:v>
      </x:c>
      <x:c r="H16" s="53" t="n">
        <x:f>IF(ISNUMBER(SEARCH("security",B16)),1,0)</x:f>
        <x:v>1</x:v>
      </x:c>
      <x:c r="I16" s="53" t="n">
        <x:f>IF(ISNUMBER(SEARCH("hardware",B16)),1,0)</x:f>
        <x:v>0</x:v>
      </x:c>
      <x:c r="J16" s="53" t="n">
        <x:f>IF(ISNUMBER(SEARCH("maturity",B16)),1,0)</x:f>
        <x:v>0</x:v>
      </x:c>
      <x:c r="K16" s="53" t="str">
        <x:v>Original-category mention; no prevalence or causal-importance inference.</x:v>
      </x:c>
    </x:row>
    <x:row r="17" ht="15" hidden="0" customHeight="1">
      <x:c r="A17" s="53" t="str">
        <x:v>I016</x:v>
      </x:c>
      <x:c r="B17" s="53" t="str">
        <x:v>Fairness; complexity/environment; transparency</x:v>
      </x:c>
      <x:c r="C17" s="53" t="n">
        <x:f>IF(ISNUMBER(SEARCH("fairness",B17)),1,0)</x:f>
        <x:v>1</x:v>
      </x:c>
      <x:c r="D17" s="53" t="n">
        <x:f>IF(ISNUMBER(SEARCH("privacy",B17)),1,0)</x:f>
        <x:v>0</x:v>
      </x:c>
      <x:c r="E17" s="53" t="n">
        <x:f>IF(ISNUMBER(SEARCH("automation",B17)),1,0)</x:f>
        <x:v>0</x:v>
      </x:c>
      <x:c r="F17" s="53" t="n">
        <x:f>IF(ISNUMBER(SEARCH("complex",B17)),1,0)</x:f>
        <x:v>1</x:v>
      </x:c>
      <x:c r="G17" s="53" t="n">
        <x:f>IF(ISNUMBER(SEARCH("transparency",B17)),1,0)</x:f>
        <x:v>1</x:v>
      </x:c>
      <x:c r="H17" s="53" t="n">
        <x:f>IF(ISNUMBER(SEARCH("security",B17)),1,0)</x:f>
        <x:v>0</x:v>
      </x:c>
      <x:c r="I17" s="53" t="n">
        <x:f>IF(ISNUMBER(SEARCH("hardware",B17)),1,0)</x:f>
        <x:v>0</x:v>
      </x:c>
      <x:c r="J17" s="53" t="n">
        <x:f>IF(ISNUMBER(SEARCH("maturity",B17)),1,0)</x:f>
        <x:v>0</x:v>
      </x:c>
      <x:c r="K17" s="53" t="str">
        <x:v>Original-category mention; no prevalence or causal-importance inference.</x:v>
      </x:c>
    </x:row>
    <x:row r="18" ht="15" hidden="0" customHeight="1">
      <x:c r="A18" s="53" t="str">
        <x:v>I017</x:v>
      </x:c>
      <x:c r="B18" s="53" t="str">
        <x:v>Complexity/environment; automation/control; transparency; maturity</x:v>
      </x:c>
      <x:c r="C18" s="53" t="n">
        <x:f>IF(ISNUMBER(SEARCH("fairness",B18)),1,0)</x:f>
        <x:v>0</x:v>
      </x:c>
      <x:c r="D18" s="53" t="n">
        <x:f>IF(ISNUMBER(SEARCH("privacy",B18)),1,0)</x:f>
        <x:v>0</x:v>
      </x:c>
      <x:c r="E18" s="53" t="n">
        <x:f>IF(ISNUMBER(SEARCH("automation",B18)),1,0)</x:f>
        <x:v>1</x:v>
      </x:c>
      <x:c r="F18" s="53" t="n">
        <x:f>IF(ISNUMBER(SEARCH("complex",B18)),1,0)</x:f>
        <x:v>1</x:v>
      </x:c>
      <x:c r="G18" s="53" t="n">
        <x:f>IF(ISNUMBER(SEARCH("transparency",B18)),1,0)</x:f>
        <x:v>1</x:v>
      </x:c>
      <x:c r="H18" s="53" t="n">
        <x:f>IF(ISNUMBER(SEARCH("security",B18)),1,0)</x:f>
        <x:v>0</x:v>
      </x:c>
      <x:c r="I18" s="53" t="n">
        <x:f>IF(ISNUMBER(SEARCH("hardware",B18)),1,0)</x:f>
        <x:v>0</x:v>
      </x:c>
      <x:c r="J18" s="53" t="n">
        <x:f>IF(ISNUMBER(SEARCH("maturity",B18)),1,0)</x:f>
        <x:v>1</x:v>
      </x:c>
      <x:c r="K18" s="53" t="str">
        <x:v>Original-category mention; no prevalence or causal-importance inference.</x:v>
      </x:c>
    </x:row>
    <x:row r="19" ht="15" hidden="0" customHeight="1">
      <x:c r="A19" s="53" t="str">
        <x:v>I018</x:v>
      </x:c>
      <x:c r="B19" s="53" t="str">
        <x:v>Transparency; automation/control; complexity/environment</x:v>
      </x:c>
      <x:c r="C19" s="53" t="n">
        <x:f>IF(ISNUMBER(SEARCH("fairness",B19)),1,0)</x:f>
        <x:v>0</x:v>
      </x:c>
      <x:c r="D19" s="53" t="n">
        <x:f>IF(ISNUMBER(SEARCH("privacy",B19)),1,0)</x:f>
        <x:v>0</x:v>
      </x:c>
      <x:c r="E19" s="53" t="n">
        <x:f>IF(ISNUMBER(SEARCH("automation",B19)),1,0)</x:f>
        <x:v>1</x:v>
      </x:c>
      <x:c r="F19" s="53" t="n">
        <x:f>IF(ISNUMBER(SEARCH("complex",B19)),1,0)</x:f>
        <x:v>1</x:v>
      </x:c>
      <x:c r="G19" s="53" t="n">
        <x:f>IF(ISNUMBER(SEARCH("transparency",B19)),1,0)</x:f>
        <x:v>1</x:v>
      </x:c>
      <x:c r="H19" s="53" t="n">
        <x:f>IF(ISNUMBER(SEARCH("security",B19)),1,0)</x:f>
        <x:v>0</x:v>
      </x:c>
      <x:c r="I19" s="53" t="n">
        <x:f>IF(ISNUMBER(SEARCH("hardware",B19)),1,0)</x:f>
        <x:v>0</x:v>
      </x:c>
      <x:c r="J19" s="53" t="n">
        <x:f>IF(ISNUMBER(SEARCH("maturity",B19)),1,0)</x:f>
        <x:v>0</x:v>
      </x:c>
      <x:c r="K19" s="53" t="str">
        <x:v>Original-category mention; no prevalence or causal-importance inference.</x:v>
      </x:c>
    </x:row>
    <x:row r="20" ht="15" hidden="0" customHeight="1">
      <x:c r="A20" s="53" t="str">
        <x:v>I019</x:v>
      </x:c>
      <x:c r="B20" s="53" t="str">
        <x:v>Transparency/explainability; automation/control; technological maturity</x:v>
      </x:c>
      <x:c r="C20" s="53" t="n">
        <x:f>IF(ISNUMBER(SEARCH("fairness",B20)),1,0)</x:f>
        <x:v>0</x:v>
      </x:c>
      <x:c r="D20" s="53" t="n">
        <x:f>IF(ISNUMBER(SEARCH("privacy",B20)),1,0)</x:f>
        <x:v>0</x:v>
      </x:c>
      <x:c r="E20" s="53" t="n">
        <x:f>IF(ISNUMBER(SEARCH("automation",B20)),1,0)</x:f>
        <x:v>1</x:v>
      </x:c>
      <x:c r="F20" s="53" t="n">
        <x:f>IF(ISNUMBER(SEARCH("complex",B20)),1,0)</x:f>
        <x:v>0</x:v>
      </x:c>
      <x:c r="G20" s="53" t="n">
        <x:f>IF(ISNUMBER(SEARCH("transparency",B20)),1,0)</x:f>
        <x:v>1</x:v>
      </x:c>
      <x:c r="H20" s="53" t="n">
        <x:f>IF(ISNUMBER(SEARCH("security",B20)),1,0)</x:f>
        <x:v>0</x:v>
      </x:c>
      <x:c r="I20" s="53" t="n">
        <x:f>IF(ISNUMBER(SEARCH("hardware",B20)),1,0)</x:f>
        <x:v>0</x:v>
      </x:c>
      <x:c r="J20" s="53" t="n">
        <x:f>IF(ISNUMBER(SEARCH("maturity",B20)),1,0)</x:f>
        <x:v>1</x:v>
      </x:c>
      <x:c r="K20" s="53" t="str">
        <x:v>Original-category mention; no prevalence or causal-importance inference.</x:v>
      </x:c>
    </x:row>
    <x:row r="21" ht="15" hidden="0" customHeight="1">
      <x:c r="A21" s="53" t="str">
        <x:v>I020</x:v>
      </x:c>
      <x:c r="B21" s="53" t="str">
        <x:v>Security; privacy; automation/control; transparency</x:v>
      </x:c>
      <x:c r="C21" s="53" t="n">
        <x:f>IF(ISNUMBER(SEARCH("fairness",B21)),1,0)</x:f>
        <x:v>0</x:v>
      </x:c>
      <x:c r="D21" s="53" t="n">
        <x:f>IF(ISNUMBER(SEARCH("privacy",B21)),1,0)</x:f>
        <x:v>1</x:v>
      </x:c>
      <x:c r="E21" s="53" t="n">
        <x:f>IF(ISNUMBER(SEARCH("automation",B21)),1,0)</x:f>
        <x:v>1</x:v>
      </x:c>
      <x:c r="F21" s="53" t="n">
        <x:f>IF(ISNUMBER(SEARCH("complex",B21)),1,0)</x:f>
        <x:v>0</x:v>
      </x:c>
      <x:c r="G21" s="53" t="n">
        <x:f>IF(ISNUMBER(SEARCH("transparency",B21)),1,0)</x:f>
        <x:v>1</x:v>
      </x:c>
      <x:c r="H21" s="53" t="n">
        <x:f>IF(ISNUMBER(SEARCH("security",B21)),1,0)</x:f>
        <x:v>1</x:v>
      </x:c>
      <x:c r="I21" s="53" t="n">
        <x:f>IF(ISNUMBER(SEARCH("hardware",B21)),1,0)</x:f>
        <x:v>0</x:v>
      </x:c>
      <x:c r="J21" s="53" t="n">
        <x:f>IF(ISNUMBER(SEARCH("maturity",B21)),1,0)</x:f>
        <x:v>0</x:v>
      </x:c>
      <x:c r="K21" s="53" t="str">
        <x:v>Original-category mention; no prevalence or causal-importance inference.</x:v>
      </x:c>
    </x:row>
    <x:row r="22" ht="15" hidden="0" customHeight="1">
      <x:c r="A22" s="53" t="str">
        <x:v>I021</x:v>
      </x:c>
      <x:c r="B22" s="53" t="str">
        <x:v>Automation/control; privacy; fairness; transparency</x:v>
      </x:c>
      <x:c r="C22" s="53" t="n">
        <x:f>IF(ISNUMBER(SEARCH("fairness",B22)),1,0)</x:f>
        <x:v>1</x:v>
      </x:c>
      <x:c r="D22" s="53" t="n">
        <x:f>IF(ISNUMBER(SEARCH("privacy",B22)),1,0)</x:f>
        <x:v>1</x:v>
      </x:c>
      <x:c r="E22" s="53" t="n">
        <x:f>IF(ISNUMBER(SEARCH("automation",B22)),1,0)</x:f>
        <x:v>1</x:v>
      </x:c>
      <x:c r="F22" s="53" t="n">
        <x:f>IF(ISNUMBER(SEARCH("complex",B22)),1,0)</x:f>
        <x:v>0</x:v>
      </x:c>
      <x:c r="G22" s="53" t="n">
        <x:f>IF(ISNUMBER(SEARCH("transparency",B22)),1,0)</x:f>
        <x:v>1</x:v>
      </x:c>
      <x:c r="H22" s="53" t="n">
        <x:f>IF(ISNUMBER(SEARCH("security",B22)),1,0)</x:f>
        <x:v>0</x:v>
      </x:c>
      <x:c r="I22" s="53" t="n">
        <x:f>IF(ISNUMBER(SEARCH("hardware",B22)),1,0)</x:f>
        <x:v>0</x:v>
      </x:c>
      <x:c r="J22" s="53" t="n">
        <x:f>IF(ISNUMBER(SEARCH("maturity",B22)),1,0)</x:f>
        <x:v>0</x:v>
      </x:c>
      <x:c r="K22" s="53" t="str">
        <x:v>Original-category mention; no prevalence or causal-importance inference.</x:v>
      </x:c>
    </x:row>
    <x:row r="23" ht="15" hidden="0" customHeight="1">
      <x:c r="A23" s="53" t="str">
        <x:v>I022</x:v>
      </x:c>
      <x:c r="B23" s="53" t="str">
        <x:v>Fairness; automation/control; transparency; complexity/environment</x:v>
      </x:c>
      <x:c r="C23" s="53" t="n">
        <x:f>IF(ISNUMBER(SEARCH("fairness",B23)),1,0)</x:f>
        <x:v>1</x:v>
      </x:c>
      <x:c r="D23" s="53" t="n">
        <x:f>IF(ISNUMBER(SEARCH("privacy",B23)),1,0)</x:f>
        <x:v>0</x:v>
      </x:c>
      <x:c r="E23" s="53" t="n">
        <x:f>IF(ISNUMBER(SEARCH("automation",B23)),1,0)</x:f>
        <x:v>1</x:v>
      </x:c>
      <x:c r="F23" s="53" t="n">
        <x:f>IF(ISNUMBER(SEARCH("complex",B23)),1,0)</x:f>
        <x:v>1</x:v>
      </x:c>
      <x:c r="G23" s="53" t="n">
        <x:f>IF(ISNUMBER(SEARCH("transparency",B23)),1,0)</x:f>
        <x:v>1</x:v>
      </x:c>
      <x:c r="H23" s="53" t="n">
        <x:f>IF(ISNUMBER(SEARCH("security",B23)),1,0)</x:f>
        <x:v>0</x:v>
      </x:c>
      <x:c r="I23" s="53" t="n">
        <x:f>IF(ISNUMBER(SEARCH("hardware",B23)),1,0)</x:f>
        <x:v>0</x:v>
      </x:c>
      <x:c r="J23" s="53" t="n">
        <x:f>IF(ISNUMBER(SEARCH("maturity",B23)),1,0)</x:f>
        <x:v>0</x:v>
      </x:c>
      <x:c r="K23" s="53" t="str">
        <x:v>Original-category mention; no prevalence or causal-importance inference.</x:v>
      </x:c>
    </x:row>
    <x:row r="24" ht="24" hidden="0" customHeight="1">
      <x:c r="A24" s="53" t="str">
        <x:v>I023</x:v>
      </x:c>
      <x:c r="B24" s="53" t="str">
        <x:v>Security; degree of automation/control; complexity/task environment; transparency/explainability; technological maturity</x:v>
      </x:c>
      <x:c r="C24" s="53" t="n">
        <x:f>IF(ISNUMBER(SEARCH("fairness",B24)),1,0)</x:f>
        <x:v>0</x:v>
      </x:c>
      <x:c r="D24" s="53" t="n">
        <x:f>IF(ISNUMBER(SEARCH("privacy",B24)),1,0)</x:f>
        <x:v>0</x:v>
      </x:c>
      <x:c r="E24" s="53" t="n">
        <x:f>IF(ISNUMBER(SEARCH("automation",B24)),1,0)</x:f>
        <x:v>1</x:v>
      </x:c>
      <x:c r="F24" s="53" t="n">
        <x:f>IF(ISNUMBER(SEARCH("complex",B24)),1,0)</x:f>
        <x:v>1</x:v>
      </x:c>
      <x:c r="G24" s="53" t="n">
        <x:f>IF(ISNUMBER(SEARCH("transparency",B24)),1,0)</x:f>
        <x:v>1</x:v>
      </x:c>
      <x:c r="H24" s="53" t="n">
        <x:f>IF(ISNUMBER(SEARCH("security",B24)),1,0)</x:f>
        <x:v>1</x:v>
      </x:c>
      <x:c r="I24" s="53" t="n">
        <x:f>IF(ISNUMBER(SEARCH("hardware",B24)),1,0)</x:f>
        <x:v>0</x:v>
      </x:c>
      <x:c r="J24" s="53" t="n">
        <x:f>IF(ISNUMBER(SEARCH("maturity",B24)),1,0)</x:f>
        <x:v>1</x:v>
      </x:c>
      <x:c r="K24" s="53" t="str">
        <x:v>Original-category mention; no prevalence or causal-importance inference.</x:v>
      </x:c>
    </x:row>
    <x:row r="25" ht="15" hidden="0" customHeight="1">
      <x:c r="A25" s="53" t="str">
        <x:v>I024</x:v>
      </x:c>
      <x:c r="B25" s="53" t="str">
        <x:v>Security; complexity/task environment; technological maturity</x:v>
      </x:c>
      <x:c r="C25" s="53" t="n">
        <x:f>IF(ISNUMBER(SEARCH("fairness",B25)),1,0)</x:f>
        <x:v>0</x:v>
      </x:c>
      <x:c r="D25" s="53" t="n">
        <x:f>IF(ISNUMBER(SEARCH("privacy",B25)),1,0)</x:f>
        <x:v>0</x:v>
      </x:c>
      <x:c r="E25" s="53" t="n">
        <x:f>IF(ISNUMBER(SEARCH("automation",B25)),1,0)</x:f>
        <x:v>0</x:v>
      </x:c>
      <x:c r="F25" s="53" t="n">
        <x:f>IF(ISNUMBER(SEARCH("complex",B25)),1,0)</x:f>
        <x:v>1</x:v>
      </x:c>
      <x:c r="G25" s="53" t="n">
        <x:f>IF(ISNUMBER(SEARCH("transparency",B25)),1,0)</x:f>
        <x:v>0</x:v>
      </x:c>
      <x:c r="H25" s="53" t="n">
        <x:f>IF(ISNUMBER(SEARCH("security",B25)),1,0)</x:f>
        <x:v>1</x:v>
      </x:c>
      <x:c r="I25" s="53" t="n">
        <x:f>IF(ISNUMBER(SEARCH("hardware",B25)),1,0)</x:f>
        <x:v>0</x:v>
      </x:c>
      <x:c r="J25" s="53" t="n">
        <x:f>IF(ISNUMBER(SEARCH("maturity",B25)),1,0)</x:f>
        <x:v>1</x:v>
      </x:c>
      <x:c r="K25" s="53" t="str">
        <x:v>Original-category mention; no prevalence or causal-importance inference.</x:v>
      </x:c>
    </x:row>
  </x:sheetData>
  <x:pageMargins left="0.7" right="0.7" top="0.75" bottom="0.75" header="0.3" footer="0.3"/>
  <x:tableParts count="1">
    <x:tablePart xmlns:r="http://schemas.openxmlformats.org/officeDocument/2006/relationships" r:id="R28ba00aa775140fe"/>
  </x:tableParts>
</x:worksheet>
</file>

<file path=docProps/app.xml><?xml version="1.0" encoding="utf-8"?>
<Properties xmlns="http://schemas.openxmlformats.org/officeDocument/2006/extended-properties" xmlns:vt="http://schemas.openxmlformats.org/officeDocument/2006/docPropsVTypes">
  <Application>FCAIRO</Application>
  <TitlesOfParts>
    <vt:vector size="13" baseType="lpstr">
      <vt:lpstr>Publication_Info</vt:lpstr>
      <vt:lpstr>Summary</vt:lpstr>
      <vt:lpstr>Gap_Matrix</vt:lpstr>
      <vt:lpstr>Framework_Crosswalk</vt:lpstr>
      <vt:lpstr>Framework_Profiles</vt:lpstr>
      <vt:lpstr>Semantic_Issues</vt:lpstr>
      <vt:lpstr>Coding_Rules</vt:lpstr>
      <vt:lpstr>Author_Followups</vt:lpstr>
      <vt:lpstr>Incident_Coverage</vt:lpstr>
      <vt:lpstr>Framework_Counts</vt:lpstr>
      <vt:lpstr>Source_Index</vt:lpstr>
      <vt:lpstr>Method</vt:lpstr>
      <vt:lpstr>Case_Coverage_Source</vt:lpstr>
    </vt:vector>
  </TitlesOfParts>
  <HeadingPairs>
    <vt:vector size="2" baseType="variant">
      <vt:variant>
        <vt:lpstr>Worksheets</vt:lpstr>
      </vt:variant>
      <vt:variant>
        <vt:i4>13</vt:i4>
      </vt:variant>
    </vt:vector>
  </HeadingPairs>
</Properties>
</file>

<file path=docProps/core.xml><?xml version="1.0" encoding="utf-8"?>
<cp:coreProperties xmlns:cp="http://schemas.openxmlformats.org/package/2006/metadata/core-properties" xmlns:dc="http://purl.org/dc/elements/1.1/" xmlns:dcterms="http://purl.org/dc/terms/" xmlns:xsi="http://www.w3.org/2001/XMLSchema-instance">
  <dc:title>Sources of Risk in AI Systems Revisited: FCAIR-O, a Faceted Causal Framework and Lightweight Ontology for Risk Management and Assurance</dc:title>
  <dc:subject>Artificial Intelligence Review</dc:subject>
  <dc:creator>Moritz Schneider; André Steimers</dc:creator>
  <cp:lastModifiedBy>FCAIRO</cp:lastModifiedBy>
  <cp:keywords>FCAIR-O; supplementary material</cp:keywords>
  <dc:description>Moritz Schneider: Independent researcher, 56567 Neuwied, Germany
André Steimers: Department of Mathematics, Computer Science and Technology, Koblenz University of Applied Sciences, Remagen Campus, Remagen, Germany
Corresponding author: Moritz Schneider
Corresponding author affiliation: Independent researcher, 56567 Neuwied, Germany</dc:description>
  <cp:revision>1</cp:revision>
  <dcterms:modified xsi:type="dcterms:W3CDTF">2026-10-10T13:59:49Z</dcterms:modified>
</cp:coreProperties>
</file>