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publication_info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/xl/workbook.xml" Id="R5b1e568319f340c7"/><Relationship Id="rIdPublicationCore" Type="http://schemas.openxmlformats.org/package/2006/relationships/metadata/core-properties" Target="docProps/core.xml"/><Relationship Id="rIdPublicationApp" Type="http://schemas.openxmlformats.org/officeDocument/2006/relationships/extended-properties" Target="docProps/app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blication_Info" sheetId="4" state="visible" r:id="rIdPublicationInfo"/>
    <x:sheet xmlns:r="http://schemas.openxmlformats.org/officeDocument/2006/relationships" name="Summary" sheetId="1" r:id="R663a386136564a60"/>
    <x:sheet xmlns:r="http://schemas.openxmlformats.org/officeDocument/2006/relationships" name="Incidents" sheetId="2" r:id="R47f521bffc88494c"/>
    <x:sheet xmlns:r="http://schemas.openxmlformats.org/officeDocument/2006/relationships" name="Method" sheetId="3" r:id="R9c30bade26ee49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"/>
    <x:numFmt numFmtId="201" formatCode="0"/>
  </x:numFmts>
  <x:fonts count="15">
    <x:font>
      <x:sz val="11"/>
      <x:name val="Carlito"/>
    </x:font>
    <x:font>
      <x:b/>
      <x:sz val="18"/>
      <x:color rgb="FFFFFFFF"/>
      <x:name val="Carlito"/>
    </x:font>
    <x:font>
      <x:i/>
      <x:sz val="10"/>
      <x:color rgb="FF17365D"/>
      <x:name val="Carlito"/>
    </x:font>
    <x:font>
      <x:b/>
      <x:sz val="10"/>
      <x:color rgb="FFFFFFFF"/>
      <x:name val="Carlito"/>
    </x:font>
    <x:font>
      <x:b/>
      <x:sz val="11"/>
      <x:color rgb="FF17365D"/>
      <x:name val="Carlito"/>
    </x:font>
    <x:font>
      <x:b/>
      <x:sz val="11"/>
      <x:color rgb="FFFFFFFF"/>
      <x:name val="Carlito"/>
    </x:font>
    <x:font>
      <x:sz val="11"/>
      <x:color rgb="FF7F6000"/>
      <x:name val="Carlito"/>
    </x:font>
    <x:font>
      <x:sz val="11"/>
      <x:name val="Carlito"/>
    </x:font>
    <x:font>
      <x:sz val="11"/>
      <x:color rgb="FF172B4D"/>
      <x:name val="Arial"/>
    </x:font>
    <x:font>
      <x:b/>
      <x:sz val="16"/>
      <x:color rgb="FF172B4D"/>
      <x:name val="Arial"/>
    </x:font>
    <x:font>
      <x:b/>
      <x:sz val="11"/>
      <x:color rgb="FF172B4D"/>
      <x:name val="Arial"/>
    </x:font>
    <x:font>
      <x:sz val="11"/>
      <x:name val="Carlito"/>
    </x:font>
    <x:font>
      <x:sz val="11"/>
      <x:color rgb="FF172B4D"/>
      <x:name val="Arial"/>
    </x:font>
    <x:font>
      <x:b/>
      <x:sz val="16"/>
      <x:color rgb="FF172B4D"/>
      <x:name val="Arial"/>
    </x:font>
    <x:font>
      <x:b/>
      <x:sz val="11"/>
      <x:color rgb="FF172B4D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  <x:fill>
      <x:patternFill patternType="solid">
        <x:fgColor rgb="FF5B9BD5"/>
      </x:patternFill>
    </x:fill>
    <x:fill>
      <x:patternFill patternType="solid">
        <x:fgColor rgb="FFFFF2CC"/>
      </x:patternFill>
    </x:fill>
    <x:fill>
      <x:patternFill patternType="none"/>
    </x:fill>
    <x:fill>
      <x:patternFill patternType="gray125"/>
    </x:fill>
    <x:fill>
      <x:patternFill patternType="none"/>
    </x:fill>
    <x:fill>
      <x:patternFill patternType="gray125"/>
    </x:fill>
  </x:fills>
  <x:borders count="6">
    <x:border/>
    <x:border/>
    <x:border>
      <x:left/>
      <x:right/>
      <x:top/>
      <x:bottom/>
      <x:diagonal/>
    </x:border>
    <x:border>
      <x:left/>
      <x:right/>
      <x:top/>
      <x:bottom style="thin">
        <x:color rgb="FFAFC1D3"/>
      </x:bottom>
      <x:diagonal/>
    </x:border>
    <x:border>
      <x:left/>
      <x:right/>
      <x:top/>
      <x:bottom/>
      <x:diagonal/>
    </x:border>
    <x:border>
      <x:left/>
      <x:right/>
      <x:top/>
      <x:bottom style="thin">
        <x:color rgb="FFAFC1D3"/>
      </x:bottom>
      <x:diagonal/>
    </x:border>
  </x:borders>
  <x:cellStyleXfs count="3">
    <x:xf numFmtId="0" fontId="0" fillId="0" borderId="0"/>
    <x:xf numFmtId="0" fontId="7" fillId="7" borderId="2"/>
    <x:xf numFmtId="0" fontId="11" fillId="9" borderId="4"/>
  </x:cellStyleXfs>
  <x:cellXfs count="6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7" fillId="7" borderId="2" xfId="1"/>
    <x:xf numFmtId="0" fontId="8" fillId="7" borderId="2" xfId="1" applyNumberFormat="1" applyFont="1" applyFill="1" applyBorder="1"/>
    <x:xf numFmtId="0" fontId="8" fillId="7" borderId="2" xfId="1" applyNumberFormat="1" applyFont="1" applyFill="1" applyBorder="1" applyAlignment="1">
      <x:alignment vertical="top"/>
    </x:xf>
    <x:xf numFmtId="0" fontId="9" fillId="7" borderId="2" xfId="1" applyNumberFormat="1" applyFont="1" applyFill="1" applyBorder="1" applyAlignment="1">
      <x:alignment vertical="top"/>
    </x:xf>
    <x:xf numFmtId="0" fontId="8" fillId="7" borderId="3" xfId="1" applyNumberFormat="1" applyFont="1" applyFill="1" applyBorder="1" applyAlignment="1">
      <x:alignment vertical="top"/>
    </x:xf>
    <x:xf numFmtId="0" fontId="10" fillId="7" borderId="2" xfId="1" applyNumberFormat="1" applyFont="1" applyFill="1" applyBorder="1" applyAlignment="1">
      <x:alignment vertical="top"/>
    </x:xf>
    <x:xf numFmtId="0" fontId="8" fillId="7" borderId="2" xfId="1" applyNumberFormat="1" applyFont="1" applyFill="1" applyBorder="1" applyAlignment="1">
      <x:alignment vertical="top" wrapText="1"/>
    </x:xf>
    <x:xf numFmtId="0" fontId="11" fillId="9" borderId="4" xfId="2"/>
    <x:xf numFmtId="0" fontId="12" fillId="9" borderId="4" xfId="2" applyNumberFormat="1" applyFont="1" applyFill="1" applyBorder="1"/>
    <x:xf numFmtId="0" fontId="12" fillId="9" borderId="4" xfId="2" applyNumberFormat="1" applyFont="1" applyFill="1" applyBorder="1" applyAlignment="1">
      <x:alignment vertical="top"/>
    </x:xf>
    <x:xf numFmtId="0" fontId="13" fillId="9" borderId="4" xfId="2" applyNumberFormat="1" applyFont="1" applyFill="1" applyBorder="1" applyAlignment="1">
      <x:alignment vertical="top"/>
    </x:xf>
    <x:xf numFmtId="0" fontId="12" fillId="9" borderId="5" xfId="2" applyNumberFormat="1" applyFont="1" applyFill="1" applyBorder="1" applyAlignment="1">
      <x:alignment vertical="top"/>
    </x:xf>
    <x:xf numFmtId="0" fontId="14" fillId="9" borderId="4" xfId="2" applyNumberFormat="1" applyFont="1" applyFill="1" applyBorder="1" applyAlignment="1">
      <x:alignment vertical="top"/>
    </x:xf>
    <x:xf numFmtId="0" fontId="12" fillId="9" borderId="4" xfId="2" applyNumberFormat="1" applyFont="1" applyFill="1" applyBorder="1" applyAlignment="1">
      <x:alignment vertical="top" wrapText="1"/>
    </x:xf>
    <x:xf numFmtId="0" fontId="14" fillId="9" borderId="5" xfId="2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styles" Target="/xl/styles.xml" Id="Rabc87e59c0594d65"/><Relationship Type="http://schemas.openxmlformats.org/officeDocument/2006/relationships/theme" Target="/xl/theme/theme1.xml" Id="R42f786f1f1354556"/><Relationship Type="http://schemas.openxmlformats.org/officeDocument/2006/relationships/sharedStrings" Target="/xl/sharedStrings.xml" Id="Rd56285a770414c01"/><Relationship Type="http://schemas.openxmlformats.org/officeDocument/2006/relationships/worksheet" Target="/xl/worksheets/sheet1.xml" Id="R663a386136564a60"/><Relationship Type="http://schemas.openxmlformats.org/officeDocument/2006/relationships/worksheet" Target="/xl/worksheets/sheet2.xml" Id="R47f521bffc88494c"/><Relationship Type="http://schemas.openxmlformats.org/officeDocument/2006/relationships/worksheet" Target="/xl/worksheets/sheet3.xml" Id="R9c30bade26ee490f"/><Relationship Id="rIdPublicationInfo" Type="http://schemas.openxmlformats.org/officeDocument/2006/relationships/worksheet" Target="worksheets/publication_info.xml"/></Relationships>
</file>

<file path=xl/tables/table1.xml><?xml version="1.0" encoding="utf-8"?>
<x:table xmlns:x="http://schemas.openxmlformats.org/spreadsheetml/2006/main" id="3" name="IncidentsCutoffTable" displayName="IncidentsCutoffTable" ref="A1:AJ25" headerRowCount="1" totalsRowCount="0" totalsRowShown="0">
  <x:autoFilter ref="A1:AJ25"/>
  <x:tableColumns count="36">
    <x:tableColumn id="1" name="Incident_ID"/>
    <x:tableColumn id="2" name="Event_or_case"/>
    <x:tableColumn id="3" name="Record_type"/>
    <x:tableColumn id="4" name="Date_or_period"/>
    <x:tableColumn id="5" name="Country"/>
    <x:tableColumn id="6" name="Sector"/>
    <x:tableColumn id="7" name="System_type"/>
    <x:tableColumn id="8" name="Model_type"/>
    <x:tableColumn id="9" name="Affected_actors"/>
    <x:tableColumn id="10" name="System_level"/>
    <x:tableColumn id="11" name="Lifecycle_phase"/>
    <x:tableColumn id="12" name="Risk_source"/>
    <x:tableColumn id="13" name="Vulnerability"/>
    <x:tableColumn id="14" name="Trigger"/>
    <x:tableColumn id="15" name="Failure_mode"/>
    <x:tableColumn id="16" name="Harm"/>
    <x:tableColumn id="17" name="Reach"/>
    <x:tableColumn id="18" name="Duration"/>
    <x:tableColumn id="19" name="Reversibility"/>
    <x:tableColumn id="20" name="Existing_controls"/>
    <x:tableColumn id="21" name="Missing_or_failed_controls"/>
    <x:tableColumn id="22" name="Evidence_quality"/>
    <x:tableColumn id="23" name="Causal_status"/>
    <x:tableColumn id="24" name="Investigation_or_proceeding_status"/>
    <x:tableColumn id="25" name="Legal_or_regulatory_consequences"/>
    <x:tableColumn id="26" name="Original_2022_categories"/>
    <x:tableColumn id="27" name="Additional_ontology_need"/>
    <x:tableColumn id="28" name="Primary_source_URL"/>
    <x:tableColumn id="29" name="Secondary_source_URL"/>
    <x:tableColumn id="30" name="Access_date"/>
    <x:tableColumn id="31" name="Primary_Causal_Class"/>
    <x:tableColumn id="32" name="All_Causal_Classes"/>
    <x:tableColumn id="33" name="Class_Count"/>
    <x:tableColumn id="34" name="Causal_Confidence"/>
    <x:tableColumn id="35" name="Narrative_Reconstruction_Note"/>
    <x:tableColumn id="36" name="Annotation_Provena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4" name="IncidentsMethod" displayName="IncidentsMethod" ref="A1:B9" headerRowCount="1" totalsRowCount="0" totalsRowShown="0">
  <x:autoFilter ref="A1:B9"/>
  <x:tableColumns count="2">
    <x:tableColumn id="1" name="Item"/>
    <x:tableColumn id="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FCAIRO">
  <a:themeElements>
    <a:clrScheme name="FCAIRO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FCAIRO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FCAIRO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41307ef12834fe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e2dcd05328e439c" /></Relationships>
</file>

<file path=xl/worksheets/publication_info.xml><?xml version="1.0" encoding="utf-8"?>
<x:worksheet xmlns:x="http://schemas.openxmlformats.org/spreadsheetml/2006/main">
  <x:sheetPr>
    <x:tabColor rgb="FF24466B"/>
  </x:sheetPr>
  <x:sheetViews>
    <x:sheetView showGridLines="0" workbookViewId="0"/>
  </x:sheetViews>
  <x:sheetFormatPr defaultRowHeight="15"/>
  <x:cols>
    <x:col min="1" max="1" width="29" hidden="0" customWidth="1"/>
    <x:col min="2" max="2" width="109" hidden="0" customWidth="1"/>
  </x:cols>
  <x:sheetData>
    <x:row r="1" ht="14" customHeight="1">
      <x:c r="A1" s="60"/>
      <x:c r="B1" s="60"/>
    </x:row>
    <x:row r="2" ht="29" customHeight="1">
      <x:c r="A2" s="61" t="str">
        <x:v>Publication information</x:v>
      </x:c>
      <x:c r="B2" s="60"/>
    </x:row>
    <x:row r="3" ht="9" customHeight="1">
      <x:c r="A3" s="62"/>
      <x:c r="B3" s="62"/>
    </x:row>
    <x:row r="4" ht="26" customHeight="1">
      <x:c r="A4" s="63" t="str">
        <x:v>Resource</x:v>
      </x:c>
      <x:c r="B4" s="64" t="str">
        <x:v>Online Resource 5: Incident corpus</x:v>
      </x:c>
    </x:row>
    <x:row r="5" ht="58" customHeight="1">
      <x:c r="A5" s="63" t="str">
        <x:v>Article</x:v>
      </x:c>
      <x:c r="B5" s="64" t="str">
        <x:v>Sources of Risk in AI Systems Revisited: FCAIR-O, a Faceted Causal Framework and Lightweight Ontology for Risk Management and Assurance</x:v>
      </x:c>
    </x:row>
    <x:row r="6" ht="26" customHeight="1">
      <x:c r="A6" s="63" t="str">
        <x:v>Journal</x:v>
      </x:c>
      <x:c r="B6" s="64" t="str">
        <x:v>Artificial Intelligence Review</x:v>
      </x:c>
    </x:row>
    <x:row r="7" ht="26" customHeight="1">
      <x:c r="A7" s="63" t="str">
        <x:v>Authors</x:v>
      </x:c>
      <x:c r="B7" s="64" t="str">
        <x:v>Moritz Schneider; André Steimers</x:v>
      </x:c>
    </x:row>
    <x:row r="8" ht="26" customHeight="1">
      <x:c r="A8" s="63" t="str">
        <x:v>Release</x:v>
      </x:c>
      <x:c r="B8" s="64" t="str">
        <x:v>FCAIR-O v1.2.1</x:v>
      </x:c>
    </x:row>
    <x:row r="9" ht="26" customHeight="1">
      <x:c r="A9" s="63" t="str">
        <x:v>Preparation date</x:v>
      </x:c>
      <x:c r="B9" s="64" t="str">
        <x:v>2026-10-10</x:v>
      </x:c>
    </x:row>
    <x:row r="10" ht="26" customHeight="1">
      <x:c r="A10" s="60"/>
      <x:c r="B10" s="60"/>
    </x:row>
    <x:row r="11" ht="27" customHeight="1">
      <x:c r="A11" s="65" t="str">
        <x:v>Author affiliations</x:v>
      </x:c>
      <x:c r="B11" s="62"/>
    </x:row>
    <x:row r="12" ht="26" customHeight="1">
      <x:c r="A12" s="60"/>
      <x:c r="B12" s="60"/>
    </x:row>
    <x:row r="13" ht="26" customHeight="1">
      <x:c r="A13" s="63" t="str">
        <x:v>Moritz Schneider</x:v>
      </x:c>
      <x:c r="B13" s="64" t="str">
        <x:v>Independent researcher, 56567 Neuwied, Germany</x:v>
      </x:c>
    </x:row>
    <x:row r="14" ht="44" customHeight="1">
      <x:c r="A14" s="63" t="str">
        <x:v>André Steimers</x:v>
      </x:c>
      <x:c r="B14" s="64" t="str">
        <x:v>Department of Mathematics, Computer Science and Technology, Koblenz University of Applied Sciences, Remagen Campus, Remagen, Germany</x:v>
      </x:c>
    </x:row>
    <x:row r="15" ht="26" customHeight="1">
      <x:c r="A15" s="60"/>
      <x:c r="B15" s="60"/>
    </x:row>
    <x:row r="16" ht="26" customHeight="1">
      <x:c r="A16" s="63" t="str">
        <x:v>Corresponding author</x:v>
      </x:c>
      <x:c r="B16" s="64" t="str">
        <x:v>Moritz Schneider</x:v>
      </x:c>
    </x:row>
    <x:row r="17" ht="26" customHeight="1">
      <x:c r="A17" s="63" t="str">
        <x:v>Affiliation</x:v>
      </x:c>
      <x:c r="B17" s="64" t="str">
        <x:v>Independent researcher, 56567 Neuwied, Germany</x:v>
      </x:c>
    </x:row>
  </x:sheetData>
  <x:pageMargins left="0.7" right="0.7" top="0.75" bottom="0.75" header="0.3" footer="0.3"/>
</x:worksheet>
</file>

<file path=xl/worksheets/sheet1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20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38" t="str">
        <x:v>Illustrative AI Case Corpus — FCAIR-O v1.2.1</x:v>
      </x:c>
      <x:c r="B1" s="38"/>
      <x:c r="C1" s="38"/>
      <x:c r="D1" s="38"/>
      <x:c r="E1" s="38"/>
      <x:c r="F1" s="38"/>
      <x:c r="G1" s="38"/>
      <x:c r="H1" s="38"/>
    </x:row>
    <x:row r="2">
      <x:c r="A2" s="38"/>
      <x:c r="B2" s="38"/>
      <x:c r="C2" s="38"/>
      <x:c r="D2" s="38"/>
      <x:c r="E2" s="38"/>
      <x:c r="F2" s="38"/>
      <x:c r="G2" s="38"/>
      <x:c r="H2" s="38"/>
    </x:row>
    <x:row r="3">
      <x:c r="A3" s="11" t="str">
        <x:v>Purposive, deduplicated accident, recall, enforcement, field-failure and security-event corpus used to illustrate FCAIR-O causal reconstruction and evidentiary-status distinctions. It is not a validation or incidence dataset.</x:v>
      </x:c>
      <x:c r="B3" s="11"/>
      <x:c r="C3" s="11"/>
      <x:c r="D3" s="11"/>
      <x:c r="E3" s="11"/>
      <x:c r="F3" s="11"/>
      <x:c r="G3" s="11"/>
      <x:c r="H3" s="11"/>
    </x:row>
    <x:row r="4">
      <x:c r="A4" s="11"/>
      <x:c r="B4" s="11"/>
      <x:c r="C4" s="11"/>
      <x:c r="D4" s="11"/>
      <x:c r="E4" s="11"/>
      <x:c r="F4" s="11"/>
      <x:c r="G4" s="11"/>
      <x:c r="H4" s="11"/>
    </x:row>
    <x:row r="5">
      <x:c r="A5" s="39"/>
      <x:c r="B5" s="39"/>
      <x:c r="C5" s="39"/>
      <x:c r="D5" s="39"/>
      <x:c r="E5" s="39"/>
      <x:c r="F5" s="39"/>
      <x:c r="G5" s="39"/>
      <x:c r="H5" s="39"/>
    </x:row>
    <x:row r="6">
      <x:c r="A6" s="19" t="str">
        <x:v>Corpus metric</x:v>
      </x:c>
      <x:c r="B6" s="19" t="str">
        <x:v>Value</x:v>
      </x:c>
      <x:c r="C6" s="39"/>
      <x:c r="D6" s="39"/>
      <x:c r="E6" s="39"/>
      <x:c r="F6" s="39"/>
      <x:c r="G6" s="39"/>
      <x:c r="H6" s="39"/>
    </x:row>
    <x:row r="7">
      <x:c r="A7" s="40" t="str">
        <x:v>Case/event records</x:v>
      </x:c>
      <x:c r="B7" s="39" t="n">
        <x:f>COUNTA(Incidents!A2:A25)</x:f>
        <x:v>24</x:v>
      </x:c>
      <x:c r="C7" s="39"/>
      <x:c r="D7" s="39"/>
      <x:c r="E7" s="39"/>
      <x:c r="F7" s="39"/>
      <x:c r="G7" s="39"/>
      <x:c r="H7" s="39"/>
    </x:row>
    <x:row r="8">
      <x:c r="A8" s="40" t="str">
        <x:v>High-quality evidence</x:v>
      </x:c>
      <x:c r="B8" s="39" t="n">
        <x:f>COUNTIF(Incidents!V2:V25,"High")</x:f>
        <x:v>18</x:v>
      </x:c>
      <x:c r="C8" s="39"/>
      <x:c r="D8" s="39"/>
      <x:c r="E8" s="39"/>
      <x:c r="F8" s="39"/>
      <x:c r="G8" s="39"/>
      <x:c r="H8" s="39"/>
    </x:row>
    <x:row r="9">
      <x:c r="A9" s="40" t="str">
        <x:v>Moderate-quality evidence</x:v>
      </x:c>
      <x:c r="B9" s="39" t="n">
        <x:f>COUNTIF(Incidents!V2:V25,"Moderate")</x:f>
        <x:v>6</x:v>
      </x:c>
      <x:c r="C9" s="39"/>
      <x:c r="D9" s="39"/>
      <x:c r="E9" s="39"/>
      <x:c r="F9" s="39"/>
      <x:c r="G9" s="39"/>
      <x:c r="H9" s="39"/>
    </x:row>
    <x:row r="10">
      <x:c r="A10" s="40" t="str">
        <x:v>Final-sweep additions</x:v>
      </x:c>
      <x:c r="B10" s="39" t="n">
        <x:v>2</x:v>
      </x:c>
      <x:c r="C10" s="39"/>
      <x:c r="D10" s="39"/>
      <x:c r="E10" s="39"/>
      <x:c r="F10" s="39"/>
      <x:c r="G10" s="39"/>
      <x:c r="H10" s="39"/>
    </x:row>
    <x:row r="11">
      <x:c r="A11" s="39"/>
      <x:c r="B11" s="39"/>
      <x:c r="C11" s="39"/>
      <x:c r="D11" s="39"/>
      <x:c r="E11" s="39"/>
      <x:c r="F11" s="39"/>
      <x:c r="G11" s="39"/>
      <x:c r="H11" s="39"/>
    </x:row>
    <x:row r="12">
      <x:c r="A12" s="41" t="str">
        <x:v>Epistemic status</x:v>
      </x:c>
      <x:c r="B12" s="41"/>
      <x:c r="C12" s="41"/>
      <x:c r="D12" s="41"/>
      <x:c r="E12" s="41"/>
      <x:c r="F12" s="41"/>
      <x:c r="G12" s="41"/>
      <x:c r="H12" s="41"/>
    </x:row>
    <x:row r="13">
      <x:c r="A13" s="34" t="str">
        <x:v>Material cutoff closed: 2026-07-25 23:59 CEST.</x:v>
      </x:c>
      <x:c r="B13" s="34"/>
      <x:c r="C13" s="34"/>
      <x:c r="D13" s="34"/>
      <x:c r="E13" s="34"/>
      <x:c r="F13" s="34"/>
      <x:c r="G13" s="34"/>
      <x:c r="H13" s="34"/>
    </x:row>
    <x:row r="14">
      <x:c r="A14" s="34" t="str">
        <x:v>This is the consolidated cutoff register. Later sources are excluded from the material findings unless placed in a separate postscript.</x:v>
      </x:c>
      <x:c r="B14" s="34"/>
      <x:c r="C14" s="34"/>
      <x:c r="D14" s="34"/>
      <x:c r="E14" s="34"/>
      <x:c r="F14" s="34"/>
      <x:c r="G14" s="34"/>
      <x:c r="H14" s="34"/>
    </x:row>
    <x:row r="15">
      <x:c r="A15" s="34" t="str">
        <x:v>The corpus is purposive and heterogeneous; counts cannot estimate frequency, prevalence, causal importance, user reliability, or framework validity.</x:v>
      </x:c>
      <x:c r="B15" s="34"/>
      <x:c r="C15" s="34"/>
      <x:c r="D15" s="34"/>
      <x:c r="E15" s="34"/>
      <x:c r="F15" s="34"/>
      <x:c r="G15" s="34"/>
      <x:c r="H15" s="34"/>
    </x:row>
    <x:row r="16">
      <x:c r="A16" s="39"/>
      <x:c r="B16" s="39"/>
      <x:c r="C16" s="39"/>
      <x:c r="D16" s="39"/>
      <x:c r="E16" s="39"/>
      <x:c r="F16" s="39"/>
      <x:c r="G16" s="39"/>
      <x:c r="H16" s="39"/>
    </x:row>
    <x:row r="17" ht="35" customHeight="1">
      <x:c r="A17" s="39" t="str">
        <x:v>Correction release: 2026-10-10. Existing causal annotations are preserved in the Incidents sheet.</x:v>
      </x:c>
      <x:c r="B17" s="39"/>
      <x:c r="C17" s="39"/>
      <x:c r="D17" s="39"/>
      <x:c r="E17" s="39"/>
      <x:c r="F17" s="39"/>
      <x:c r="G17" s="39"/>
      <x:c r="H17" s="39"/>
    </x:row>
    <x:row r="18">
      <x:c r="A18" s="40" t="str">
        <x:v>Causal class annotations</x:v>
      </x:c>
      <x:c r="B18" s="39" t="n">
        <x:f>SUM(Incidents!AG2:AG25)</x:f>
        <x:v>135</x:v>
      </x:c>
      <x:c r="C18" s="39"/>
      <x:c r="D18" s="39"/>
      <x:c r="E18" s="39"/>
      <x:c r="F18" s="39"/>
      <x:c r="G18" s="39"/>
      <x:c r="H18" s="39"/>
    </x:row>
    <x:row r="19">
      <x:c r="A19" s="40" t="str">
        <x:v>Mean classes per case</x:v>
      </x:c>
      <x:c r="B19" s="48" t="n">
        <x:f>AVERAGE(Incidents!AG2:AG25)</x:f>
        <x:v>5.625</x:v>
      </x:c>
      <x:c r="C19" s="39"/>
      <x:c r="D19" s="39"/>
      <x:c r="E19" s="39"/>
      <x:c r="F19" s="39"/>
      <x:c r="G19" s="39"/>
      <x:c r="H19" s="39"/>
    </x:row>
    <x:row r="20">
      <x:c r="A20" s="40" t="str">
        <x:v>Median classes per case</x:v>
      </x:c>
      <x:c r="B20" s="49" t="n">
        <x:f>MEDIAN(Incidents!AG2:AG25)</x:f>
        <x:v>5</x:v>
      </x:c>
      <x:c r="C20" s="39"/>
      <x:c r="D20" s="39"/>
      <x:c r="E20" s="39"/>
      <x:c r="F20" s="39"/>
      <x:c r="G20" s="39"/>
      <x:c r="H20" s="39"/>
    </x:row>
    <x:row r="21">
      <x:c r="A21" s="39"/>
      <x:c r="B21" s="39"/>
      <x:c r="C21" s="39"/>
      <x:c r="D21" s="39"/>
      <x:c r="E21" s="39"/>
      <x:c r="F21" s="39"/>
      <x:c r="G21" s="39"/>
      <x:c r="H21" s="39"/>
    </x:row>
    <x:row r="22">
      <x:c r="A22" s="39"/>
      <x:c r="B22" s="39"/>
      <x:c r="C22" s="39"/>
      <x:c r="D22" s="39"/>
      <x:c r="E22" s="39"/>
      <x:c r="F22" s="39"/>
      <x:c r="G22" s="39"/>
      <x:c r="H22" s="39"/>
    </x:row>
    <x:row r="23">
      <x:c r="A23" s="39"/>
      <x:c r="B23" s="39"/>
      <x:c r="C23" s="39"/>
      <x:c r="D23" s="39"/>
      <x:c r="E23" s="39"/>
      <x:c r="F23" s="39"/>
      <x:c r="G23" s="39"/>
      <x:c r="H23" s="39"/>
    </x:row>
    <x:row r="24">
      <x:c r="A24" s="39"/>
      <x:c r="B24" s="39"/>
      <x:c r="C24" s="39"/>
      <x:c r="D24" s="39"/>
      <x:c r="E24" s="39"/>
      <x:c r="F24" s="39"/>
      <x:c r="G24" s="39"/>
      <x:c r="H24" s="39"/>
    </x:row>
  </x:sheetData>
  <x:mergeCells>
    <x:mergeCell ref="A1:H2"/>
    <x:mergeCell ref="A3:H4"/>
    <x:mergeCell ref="A12:H12"/>
    <x:mergeCell ref="A13:H13"/>
    <x:mergeCell ref="A14:H14"/>
    <x:mergeCell ref="A15:H15"/>
    <x:mergeCell ref="A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8" hidden="0" customWidth="1"/>
    <x:col min="4" max="4" width="18" hidden="0" customWidth="1"/>
    <x:col min="5" max="5" width="18" hidden="0" customWidth="1"/>
    <x:col min="6" max="6" width="18" hidden="0" customWidth="1"/>
    <x:col min="7" max="7" width="28" hidden="0" customWidth="1"/>
    <x:col min="8" max="8" width="28" hidden="0" customWidth="1"/>
    <x:col min="9" max="9" width="18" hidden="0" customWidth="1"/>
    <x:col min="10" max="10" width="28" hidden="0" customWidth="1"/>
    <x:col min="11" max="11" width="28" hidden="0" customWidth="1"/>
    <x:col min="12" max="12" width="42" hidden="0" customWidth="1"/>
    <x:col min="13" max="13" width="42" hidden="0" customWidth="1"/>
    <x:col min="14" max="14" width="18" hidden="0" customWidth="1"/>
    <x:col min="15" max="15" width="42" hidden="0" customWidth="1"/>
    <x:col min="16" max="16" width="42" hidden="0" customWidth="1"/>
    <x:col min="17" max="17" width="18" hidden="0" customWidth="1"/>
    <x:col min="18" max="18" width="18" hidden="0" customWidth="1"/>
    <x:col min="19" max="19" width="18" hidden="0" customWidth="1"/>
    <x:col min="20" max="20" width="42" hidden="0" customWidth="1"/>
    <x:col min="21" max="21" width="42" hidden="0" customWidth="1"/>
    <x:col min="22" max="22" width="18" hidden="0" customWidth="1"/>
    <x:col min="23" max="23" width="28" hidden="0" customWidth="1"/>
    <x:col min="24" max="24" width="28" hidden="0" customWidth="1"/>
    <x:col min="25" max="25" width="18" hidden="0" customWidth="1"/>
    <x:col min="26" max="26" width="18" hidden="0" customWidth="1"/>
    <x:col min="27" max="27" width="18" hidden="0" customWidth="1"/>
    <x:col min="28" max="28" width="42" hidden="0" customWidth="1"/>
    <x:col min="29" max="29" width="42" hidden="0" customWidth="1"/>
    <x:col min="30" max="30" width="18" hidden="0" customWidth="1"/>
    <x:col min="31" max="31" width="24" hidden="0" customWidth="1"/>
    <x:col min="32" max="32" width="43" hidden="0" customWidth="1"/>
    <x:col min="33" max="33" width="13" hidden="0" customWidth="1"/>
    <x:col min="34" max="34" width="24" hidden="0" customWidth="1"/>
    <x:col min="35" max="35" width="60" hidden="0" customWidth="1"/>
    <x:col min="36" max="36" width="60" hidden="0" customWidth="1"/>
  </x:cols>
  <x:sheetData>
    <x:row r="1" ht="24" hidden="0" customHeight="1">
      <x:c r="A1" s="50" t="str">
        <x:v>Incident_ID</x:v>
      </x:c>
      <x:c r="B1" s="50" t="str">
        <x:v>Event_or_case</x:v>
      </x:c>
      <x:c r="C1" s="50" t="str">
        <x:v>Record_type</x:v>
      </x:c>
      <x:c r="D1" s="50" t="str">
        <x:v>Date_or_period</x:v>
      </x:c>
      <x:c r="E1" s="50" t="str">
        <x:v>Country</x:v>
      </x:c>
      <x:c r="F1" s="50" t="str">
        <x:v>Sector</x:v>
      </x:c>
      <x:c r="G1" s="50" t="str">
        <x:v>System_type</x:v>
      </x:c>
      <x:c r="H1" s="50" t="str">
        <x:v>Model_type</x:v>
      </x:c>
      <x:c r="I1" s="50" t="str">
        <x:v>Affected_actors</x:v>
      </x:c>
      <x:c r="J1" s="50" t="str">
        <x:v>System_level</x:v>
      </x:c>
      <x:c r="K1" s="50" t="str">
        <x:v>Lifecycle_phase</x:v>
      </x:c>
      <x:c r="L1" s="50" t="str">
        <x:v>Risk_source</x:v>
      </x:c>
      <x:c r="M1" s="50" t="str">
        <x:v>Vulnerability</x:v>
      </x:c>
      <x:c r="N1" s="50" t="str">
        <x:v>Trigger</x:v>
      </x:c>
      <x:c r="O1" s="50" t="str">
        <x:v>Failure_mode</x:v>
      </x:c>
      <x:c r="P1" s="50" t="str">
        <x:v>Harm</x:v>
      </x:c>
      <x:c r="Q1" s="50" t="str">
        <x:v>Reach</x:v>
      </x:c>
      <x:c r="R1" s="50" t="str">
        <x:v>Duration</x:v>
      </x:c>
      <x:c r="S1" s="50" t="str">
        <x:v>Reversibility</x:v>
      </x:c>
      <x:c r="T1" s="50" t="str">
        <x:v>Existing_controls</x:v>
      </x:c>
      <x:c r="U1" s="50" t="str">
        <x:v>Missing_or_failed_controls</x:v>
      </x:c>
      <x:c r="V1" s="50" t="str">
        <x:v>Evidence_quality</x:v>
      </x:c>
      <x:c r="W1" s="50" t="str">
        <x:v>Causal_status</x:v>
      </x:c>
      <x:c r="X1" s="50" t="str">
        <x:v>Investigation_or_proceeding_status</x:v>
      </x:c>
      <x:c r="Y1" s="50" t="str">
        <x:v>Legal_or_regulatory_consequences</x:v>
      </x:c>
      <x:c r="Z1" s="50" t="str">
        <x:v>Original_2022_categories</x:v>
      </x:c>
      <x:c r="AA1" s="50" t="str">
        <x:v>Additional_ontology_need</x:v>
      </x:c>
      <x:c r="AB1" s="50" t="str">
        <x:v>Primary_source_URL</x:v>
      </x:c>
      <x:c r="AC1" s="50" t="str">
        <x:v>Secondary_source_URL</x:v>
      </x:c>
      <x:c r="AD1" s="50" t="str">
        <x:v>Access_date</x:v>
      </x:c>
      <x:c r="AE1" s="50" t="str">
        <x:v>Primary_Causal_Class</x:v>
      </x:c>
      <x:c r="AF1" s="50" t="str">
        <x:v>All_Causal_Classes</x:v>
      </x:c>
      <x:c r="AG1" s="50" t="str">
        <x:v>Class_Count</x:v>
      </x:c>
      <x:c r="AH1" s="50" t="str">
        <x:v>Causal_Confidence</x:v>
      </x:c>
      <x:c r="AI1" s="50" t="str">
        <x:v>Narrative_Reconstruction_Note</x:v>
      </x:c>
      <x:c r="AJ1" s="50" t="str">
        <x:v>Annotation_Provenance</x:v>
      </x:c>
    </x:row>
    <x:row r="2" ht="92.4000015258789" hidden="0" customHeight="1">
      <x:c r="A2" s="46" t="str">
        <x:v>I001</x:v>
      </x:c>
      <x:c r="B2" s="46" t="str">
        <x:v>Uber developmental ADS fatal pedestrian collision, Tempe</x:v>
      </x:c>
      <x:c r="C2" s="46" t="str">
        <x:v>Accident with completed investigation</x:v>
      </x:c>
      <x:c r="D2" s="46" t="str">
        <x:v>2018-03-18</x:v>
      </x:c>
      <x:c r="E2" s="46" t="str">
        <x:v>United States</x:v>
      </x:c>
      <x:c r="F2" s="46" t="str">
        <x:v>Road transport / automated driving</x:v>
      </x:c>
      <x:c r="G2" s="46" t="str">
        <x:v>Developmental automated driving system in modified Volvo XC90</x:v>
      </x:c>
      <x:c r="H2" s="46" t="str">
        <x:v>Perception, prediction and planning stack</x:v>
      </x:c>
      <x:c r="I2" s="46" t="str">
        <x:v>Pedestrian, vehicle operator, developer, road regulator</x:v>
      </x:c>
      <x:c r="J2" s="46" t="str">
        <x:v>Integrated system; human-AI work system; organization; regulator</x:v>
      </x:c>
      <x:c r="K2" s="46" t="str">
        <x:v>Public-road testing and operation</x:v>
      </x:c>
      <x:c r="L2" s="46" t="str">
        <x:v>Inadequate organizational safety culture and risk assessment combined with perception/prediction limitations and operator distraction</x:v>
      </x:c>
      <x:c r="M2" s="46" t="str">
        <x:v>Emergency braking was disabled for autonomous operation; operator-monitoring and oversight were inadequate</x:v>
      </x:c>
      <x:c r="N2" s="46" t="str">
        <x:v>Pedestrian crossing outside a crosswalk while operator was visually distracted</x:v>
      </x:c>
      <x:c r="O2" s="46" t="str">
        <x:v>System detected but repeatedly misclassified the pedestrian, failed to predict path, and did not initiate emergency braking; operator intervened too late</x:v>
      </x:c>
      <x:c r="P2" s="46" t="str">
        <x:v>Fatal physical injury</x:v>
      </x:c>
      <x:c r="Q2" s="46" t="str">
        <x:v>One death; broader regulatory impact</x:v>
      </x:c>
      <x:c r="R2" s="46" t="str">
        <x:v>Single collision; antecedent organizational conditions persisted during testing</x:v>
      </x:c>
      <x:c r="S2" s="46" t="str">
        <x:v>Irreversible</x:v>
      </x:c>
      <x:c r="T2" s="46" t="str">
        <x:v>Safety driver; developmental ADS monitoring; predefined test route</x:v>
      </x:c>
      <x:c r="U2" s="46" t="str">
        <x:v>Effective safety risk assessment, independent emergency braking, operator-engagement controls, safety management system and state oversight</x:v>
      </x:c>
      <x:c r="V2" s="46" t="str">
        <x:v>High</x:v>
      </x:c>
      <x:c r="W2" s="46" t="str">
        <x:v>Official investigation finding</x:v>
      </x:c>
      <x:c r="X2" s="46" t="str">
        <x:v>NTSB investigation completed</x:v>
      </x:c>
      <x:c r="Y2" s="46" t="str">
        <x:v>NTSB recommendations to NHTSA, Arizona, AAMVA and Uber; organizational safety-management reforms</x:v>
      </x:c>
      <x:c r="Z2" s="46" t="str">
        <x:v>Complexity/task environment; automation/control; hardware/system; technological maturity</x:v>
      </x:c>
      <x:c r="AA2" s="46" t="str">
        <x:v>Organization, safety culture, regulator oversight, control allocation and multi-causal accident chain</x:v>
      </x:c>
      <x:c r="AB2" s="46" t="str">
        <x:v>https://www.ntsb.gov/investigations/Pages/HWY18MH010.aspx</x:v>
      </x:c>
      <x:c r="AC2" s="46"/>
      <x:c r="AD2" s="46" t="str">
        <x:v>2026-07-25</x:v>
      </x:c>
      <x:c r="AE2" s="46" t="str">
        <x:v>C08</x:v>
      </x:c>
      <x:c r="AF2" s="46" t="str">
        <x:v>C03; C04; C05; C06; C08; C10; C11</x:v>
      </x:c>
      <x:c r="AG2" s="46" t="n">
        <x:f>IF(AF2="",0,LEN(AF2)-LEN(SUBSTITUTE(AF2,";",""))+1)</x:f>
        <x:v>7</x:v>
      </x:c>
      <x:c r="AH2" s="46" t="str">
        <x:v>High</x:v>
      </x:c>
      <x:c r="AI2" s="46" t="str">
        <x:v>Complete enough for multi-causal reconstruction</x:v>
      </x:c>
      <x:c r="AJ2" s="46" t="str">
        <x:v>Existing OR2 v1.2 conceptual annotation transferred on 2026-10-10; no independent re-annotation.</x:v>
      </x:c>
    </x:row>
    <x:row r="3" ht="79.19999694824219" hidden="0" customHeight="1">
      <x:c r="A3" s="46" t="str">
        <x:v>I002</x:v>
      </x:c>
      <x:c r="B3" s="46" t="str">
        <x:v>Tesla Autosteer/Autopilot safety recall 23V-838</x:v>
      </x:c>
      <x:c r="C3" s="46" t="str">
        <x:v>Safety recall</x:v>
      </x:c>
      <x:c r="D3" s="46" t="str">
        <x:v>2023-12-12</x:v>
      </x:c>
      <x:c r="E3" s="46" t="str">
        <x:v>United States</x:v>
      </x:c>
      <x:c r="F3" s="46" t="str">
        <x:v>Road transport / driver assistance</x:v>
      </x:c>
      <x:c r="G3" s="46" t="str">
        <x:v>SAE Level 2 driver-assistance feature across Model S, X, 3 and Y</x:v>
      </x:c>
      <x:c r="H3" s="46" t="str">
        <x:v>Vehicle software and driver-monitoring/control logic</x:v>
      </x:c>
      <x:c r="I3" s="46" t="str">
        <x:v>Drivers, passengers and other road users</x:v>
      </x:c>
      <x:c r="J3" s="46" t="str">
        <x:v>Integrated system; human-AI work system; manufacturer</x:v>
      </x:c>
      <x:c r="K3" s="46" t="str">
        <x:v>Deployment, use and post-market corrective action</x:v>
      </x:c>
      <x:c r="L3" s="46" t="str">
        <x:v>Insufficient human-factor controls against reasonably foreseeable misuse</x:v>
      </x:c>
      <x:c r="M3" s="46" t="str">
        <x:v>Prominence and scope of engagement controls and alerts could be insufficient</x:v>
      </x:c>
      <x:c r="N3" s="46" t="str">
        <x:v>Driver misuse, inattentiveness or operation outside intended conditions</x:v>
      </x:c>
      <x:c r="O3" s="46" t="str">
        <x:v>Driver may fail to maintain responsibility or recognize feature limits/cancellation, increasing collision risk</x:v>
      </x:c>
      <x:c r="P3" s="46" t="str">
        <x:v>Physical safety risk</x:v>
      </x:c>
      <x:c r="Q3" s="46" t="str">
        <x:v>2,031,220 potentially involved vehicles</x:v>
      </x:c>
      <x:c r="R3" s="46" t="str">
        <x:v>Condition existed across model years 2012–2023; remedied by OTA update</x:v>
      </x:c>
      <x:c r="S3" s="46" t="str">
        <x:v>Partly reversible through software update; collision harm may be irreversible</x:v>
      </x:c>
      <x:c r="T3" s="46" t="str">
        <x:v>Visual/audible alerts and driver-responsibility instructions</x:v>
      </x:c>
      <x:c r="U3" s="46" t="str">
        <x:v>More salient alerts, engagement checks, use restrictions, repeated-misuse suspension and stronger misuse-resistant design</x:v>
      </x:c>
      <x:c r="V3" s="46" t="str">
        <x:v>High</x:v>
      </x:c>
      <x:c r="W3" s="46" t="str">
        <x:v>Official recall determination</x:v>
      </x:c>
      <x:c r="X3" s="46" t="str">
        <x:v>Recall filed; OTA remedy deployed</x:v>
      </x:c>
      <x:c r="Y3" s="46" t="str">
        <x:v>Voluntary safety recall under NHTSA oversight</x:v>
      </x:c>
      <x:c r="Z3" s="46" t="str">
        <x:v>Automation/control; complexity/environment; system hardware/software; security not central</x:v>
      </x:c>
      <x:c r="AA3" s="46" t="str">
        <x:v>Foreseeable misuse, interaction design, operational design domain, post-market software change and scale</x:v>
      </x:c>
      <x:c r="AB3" s="46" t="str">
        <x:v>https://static.nhtsa.gov/odi/rcl/2023/RCLRPT-23V838-8276.PDF</x:v>
      </x:c>
      <x:c r="AC3" s="46"/>
      <x:c r="AD3" s="46" t="str">
        <x:v>2026-07-25</x:v>
      </x:c>
      <x:c r="AE3" s="46" t="str">
        <x:v>C05</x:v>
      </x:c>
      <x:c r="AF3" s="46" t="str">
        <x:v>C01; C05; C06; C08; C10</x:v>
      </x:c>
      <x:c r="AG3" s="46" t="n">
        <x:f>IF(AF3="",0,LEN(AF3)-LEN(SUBSTITUTE(AF3,";",""))+1)</x:f>
        <x:v>5</x:v>
      </x:c>
      <x:c r="AH3" s="46" t="str">
        <x:v>High</x:v>
      </x:c>
      <x:c r="AI3" s="46" t="str">
        <x:v>Recall statement supports control and foreseeable-misuse chain</x:v>
      </x:c>
      <x:c r="AJ3" s="46" t="str">
        <x:v>Existing OR2 v1.2 conceptual annotation transferred on 2026-10-10; no independent re-annotation.</x:v>
      </x:c>
    </x:row>
    <x:row r="4" ht="92.4000015258789" hidden="0" customHeight="1">
      <x:c r="A4" s="46" t="str">
        <x:v>I003</x:v>
      </x:c>
      <x:c r="B4" s="46" t="str">
        <x:v>Cruise robotaxi pedestrian drag and incomplete crash reporting</x:v>
      </x:c>
      <x:c r="C4" s="46" t="str">
        <x:v>Accident plus regulatory consent order</x:v>
      </x:c>
      <x:c r="D4" s="46" t="str">
        <x:v>2023-10-02 to 2024-09-30</x:v>
      </x:c>
      <x:c r="E4" s="46" t="str">
        <x:v>United States</x:v>
      </x:c>
      <x:c r="F4" s="46" t="str">
        <x:v>Road transport / automated driving</x:v>
      </x:c>
      <x:c r="G4" s="46" t="str">
        <x:v>Driverless Cruise automated driving system</x:v>
      </x:c>
      <x:c r="H4" s="46" t="str">
        <x:v>Perception, planning, post-collision maneuver and reporting processes</x:v>
      </x:c>
      <x:c r="I4" s="46" t="str">
        <x:v>Pedestrian, public, developer and regulator</x:v>
      </x:c>
      <x:c r="J4" s="46" t="str">
        <x:v>Integrated system; organization; regulator</x:v>
      </x:c>
      <x:c r="K4" s="46" t="str">
        <x:v>Operation, incident response and regulatory reporting</x:v>
      </x:c>
      <x:c r="L4" s="46" t="str">
        <x:v>Unsafe post-impact behavior combined with incomplete organizational reporting</x:v>
      </x:c>
      <x:c r="M4" s="46" t="str">
        <x:v>System response after impact and crash-reporting governance were inadequate</x:v>
      </x:c>
      <x:c r="N4" s="46" t="str">
        <x:v>Pedestrian was struck into the Cruise vehicle's path after an initial human-driven collision</x:v>
      </x:c>
      <x:c r="O4" s="46" t="str">
        <x:v>Vehicle dragged the pedestrian approximately 20 feet before stopping; reports omitted post-crash details</x:v>
      </x:c>
      <x:c r="P4" s="46" t="str">
        <x:v>Severe physical injury and impaired regulatory oversight</x:v>
      </x:c>
      <x:c r="Q4" s="46" t="str">
        <x:v>One direct victim; company-wide oversight consequences</x:v>
      </x:c>
      <x:c r="R4" s="46" t="str">
        <x:v>Single crash; two-year consent-order base term</x:v>
      </x:c>
      <x:c r="S4" s="46" t="str">
        <x:v>Physical harm only partly reversible; governance controls correctable</x:v>
      </x:c>
      <x:c r="T4" s="46" t="str">
        <x:v>Standing General Order reporting; company safety processes</x:v>
      </x:c>
      <x:c r="U4" s="46" t="str">
        <x:v>Complete pre-/crash/post-crash reporting, transparent video disclosure, corrective action plan, performance metrics and regulator access</x:v>
      </x:c>
      <x:c r="V4" s="46" t="str">
        <x:v>High</x:v>
      </x:c>
      <x:c r="W4" s="46" t="str">
        <x:v>Official consent-order findings; crash causation not fully resolved in this record</x:v>
      </x:c>
      <x:c r="X4" s="46" t="str">
        <x:v>NHTSA consent order; related defect investigation remained separate at order date</x:v>
      </x:c>
      <x:c r="Y4" s="46" t="str">
        <x:v>USD 1.5 million penalty, corrective action plan, quarterly meetings and expanded reporting</x:v>
      </x:c>
      <x:c r="Z4" s="46" t="str">
        <x:v>Complexity/environment; automation/control; transparency; technological maturity</x:v>
      </x:c>
      <x:c r="AA4" s="46" t="str">
        <x:v>Incident-reporting integrity, regulator-information asymmetry, safety metrics and organizational accountability</x:v>
      </x:c>
      <x:c r="AB4" s="46" t="str">
        <x:v>https://www.nhtsa.gov/press-releases/consent-order-cruise-crash-reporting</x:v>
      </x:c>
      <x:c r="AC4" s="46" t="str">
        <x:v>https://www.dmv.ca.gov/portal/news-and-media/dmv-statement-on-cruise-llc-suspension/</x:v>
      </x:c>
      <x:c r="AD4" s="46" t="str">
        <x:v>2026-07-25</x:v>
      </x:c>
      <x:c r="AE4" s="46" t="str">
        <x:v>C08</x:v>
      </x:c>
      <x:c r="AF4" s="46" t="str">
        <x:v>C03; C05; C06; C08; C11</x:v>
      </x:c>
      <x:c r="AG4" s="46" t="n">
        <x:f>IF(AF4="",0,LEN(AF4)-LEN(SUBSTITUTE(AF4,";",""))+1)</x:f>
        <x:v>5</x:v>
      </x:c>
      <x:c r="AH4" s="46" t="str">
        <x:v>Moderate</x:v>
      </x:c>
      <x:c r="AI4" s="46" t="str">
        <x:v>Crash and reporting chain partly separated; complete root cause not public in one source</x:v>
      </x:c>
      <x:c r="AJ4" s="46" t="str">
        <x:v>Existing OR2 v1.2 conceptual annotation transferred on 2026-10-10; no independent re-annotation.</x:v>
      </x:c>
    </x:row>
    <x:row r="5" ht="66" hidden="0" customHeight="1">
      <x:c r="A5" s="46" t="str">
        <x:v>I004</x:v>
      </x:c>
      <x:c r="B5" s="46" t="str">
        <x:v>Waymo ADS recall 24E013 — inaccurate prediction of a towed vehicle</x:v>
      </x:c>
      <x:c r="C5" s="46" t="str">
        <x:v>Safety recall</x:v>
      </x:c>
      <x:c r="D5" s="46" t="str">
        <x:v>2023-12 to 2024-02</x:v>
      </x:c>
      <x:c r="E5" s="46" t="str">
        <x:v>United States</x:v>
      </x:c>
      <x:c r="F5" s="46" t="str">
        <x:v>Road transport / automated driving</x:v>
      </x:c>
      <x:c r="G5" s="46" t="str">
        <x:v>Waymo 5th Generation ADS</x:v>
      </x:c>
      <x:c r="H5" s="46" t="str">
        <x:v>Motion prediction software</x:v>
      </x:c>
      <x:c r="I5" s="46" t="str">
        <x:v>Vehicle occupants and road users</x:v>
      </x:c>
      <x:c r="J5" s="46" t="str">
        <x:v>Model/component; integrated system; manufacturer</x:v>
      </x:c>
      <x:c r="K5" s="46" t="str">
        <x:v>Operation and post-market correction</x:v>
      </x:c>
      <x:c r="L5" s="46" t="str">
        <x:v>Rare-scenario prediction failure</x:v>
      </x:c>
      <x:c r="M5" s="46" t="str">
        <x:v>Training/evaluation and system behavior did not adequately cover a persistent high-steer-angle towed-vehicle configuration</x:v>
      </x:c>
      <x:c r="N5" s="46" t="str">
        <x:v>Encounter with a towed vehicle not tracking behind its towing vehicle</x:v>
      </x:c>
      <x:c r="O5" s="46" t="str">
        <x:v>ADS could incorrectly predict future motion, creating collision risk</x:v>
      </x:c>
      <x:c r="P5" s="46" t="str">
        <x:v>Physical safety risk</x:v>
      </x:c>
      <x:c r="Q5" s="46" t="str">
        <x:v>444 ADS units</x:v>
      </x:c>
      <x:c r="R5" s="46" t="str">
        <x:v>Condition until software update; all affected vehicles repaired by 2024-01-12</x:v>
      </x:c>
      <x:c r="S5" s="46" t="str">
        <x:v>Reversible through software update before harm; collisions may not be</x:v>
      </x:c>
      <x:c r="T5" s="46" t="str">
        <x:v>Operational monitoring and internal safety review</x:v>
      </x:c>
      <x:c r="U5" s="46" t="str">
        <x:v>Scenario-based validation, edge-case coverage, prediction uncertainty handling and rapid fleet update</x:v>
      </x:c>
      <x:c r="V5" s="46" t="str">
        <x:v>Moderate</x:v>
      </x:c>
      <x:c r="W5" s="46" t="str">
        <x:v>Official recall determination; source document accessed through official NHTSA document endpoint/secondary mirror</x:v>
      </x:c>
      <x:c r="X5" s="46" t="str">
        <x:v>Recall completed</x:v>
      </x:c>
      <x:c r="Y5" s="46" t="str">
        <x:v>NHTSA equipment recall</x:v>
      </x:c>
      <x:c r="Z5" s="46" t="str">
        <x:v>Complexity/environment; transparency/explainability; technological maturity</x:v>
      </x:c>
      <x:c r="AA5" s="46" t="str">
        <x:v>Scenario coverage, model-level prediction, fleet-wide change management and system validation</x:v>
      </x:c>
      <x:c r="AB5" s="46" t="str">
        <x:v>https://www-odi.nhtsa.dot.gov/acms/cs/documentList.xhtml?docId=24E013&amp;docType=RCL</x:v>
      </x:c>
      <x:c r="AC5" s="46" t="str">
        <x:v>https://oemdtc.com/recall/24E013000/</x:v>
      </x:c>
      <x:c r="AD5" s="46" t="str">
        <x:v>2026-07-25</x:v>
      </x:c>
      <x:c r="AE5" s="46" t="str">
        <x:v>C04</x:v>
      </x:c>
      <x:c r="AF5" s="46" t="str">
        <x:v>C02; C03; C04; C06; C10</x:v>
      </x:c>
      <x:c r="AG5" s="46" t="n">
        <x:f>IF(AF5="",0,LEN(AF5)-LEN(SUBSTITUTE(AF5,";",""))+1)</x:f>
        <x:v>5</x:v>
      </x:c>
      <x:c r="AH5" s="46" t="str">
        <x:v>Moderate</x:v>
      </x:c>
      <x:c r="AI5" s="46" t="str">
        <x:v>Official recall mechanism; limited public technical detail</x:v>
      </x:c>
      <x:c r="AJ5" s="46" t="str">
        <x:v>Existing OR2 v1.2 conceptual annotation transferred on 2026-10-10; no independent re-annotation.</x:v>
      </x:c>
    </x:row>
    <x:row r="6" ht="92.4000015258789" hidden="0" customHeight="1">
      <x:c r="A6" s="46" t="str">
        <x:v>I005</x:v>
      </x:c>
      <x:c r="B6" s="46" t="str">
        <x:v>Waymo ADS recall 24E049 — collision with a utility pole</x:v>
      </x:c>
      <x:c r="C6" s="46" t="str">
        <x:v>Safety recall</x:v>
      </x:c>
      <x:c r="D6" s="46" t="str">
        <x:v>2024-05-21 to 2024-06-10</x:v>
      </x:c>
      <x:c r="E6" s="46" t="str">
        <x:v>United States</x:v>
      </x:c>
      <x:c r="F6" s="46" t="str">
        <x:v>Road transport / automated driving</x:v>
      </x:c>
      <x:c r="G6" s="46" t="str">
        <x:v>Waymo 5th Generation ADS</x:v>
      </x:c>
      <x:c r="H6" s="46" t="str">
        <x:v>Perception, damage scoring, planning and map representation</x:v>
      </x:c>
      <x:c r="I6" s="46" t="str">
        <x:v>Road users and fleet operator</x:v>
      </x:c>
      <x:c r="J6" s="46" t="str">
        <x:v>Model/component; integrated system; manufacturer</x:v>
      </x:c>
      <x:c r="K6" s="46" t="str">
        <x:v>Operation, map maintenance and post-market correction</x:v>
      </x:c>
      <x:c r="L6" s="46" t="str">
        <x:v>Interaction of perception scoring, path planning and incomplete map boundary representation</x:v>
      </x:c>
      <x:c r="M6" s="46" t="str">
        <x:v>Pole-like object could be within drivable surface without a hard road edge in the map and receive a low damage score</x:v>
      </x:c>
      <x:c r="N6" s="46" t="str">
        <x:v>Low-speed pullover near a wooden utility pole</x:v>
      </x:c>
      <x:c r="O6" s="46" t="str">
        <x:v>ADS failed to avoid a permanent pole-like object and collided</x:v>
      </x:c>
      <x:c r="P6" s="46" t="str">
        <x:v>Property damage and physical safety risk</x:v>
      </x:c>
      <x:c r="Q6" s="46" t="str">
        <x:v>672 ADS units</x:v>
      </x:c>
      <x:c r="R6" s="46" t="str">
        <x:v>Single initiating collision; fleet updates completed by 2024-06-06</x:v>
      </x:c>
      <x:c r="S6" s="46" t="str">
        <x:v>Software/map condition reversible; collision damage repairable</x:v>
      </x:c>
      <x:c r="T6" s="46" t="str">
        <x:v>Internal field safety committee and mapping processes</x:v>
      </x:c>
      <x:c r="U6" s="46" t="str">
        <x:v>Object-risk scoring, map-quality assurance, integrated scenario tests and independent post-update validation</x:v>
      </x:c>
      <x:c r="V6" s="46" t="str">
        <x:v>Moderate</x:v>
      </x:c>
      <x:c r="W6" s="46" t="str">
        <x:v>Official recall determination; official facts reproduced by recall mirror</x:v>
      </x:c>
      <x:c r="X6" s="46" t="str">
        <x:v>Recall completed</x:v>
      </x:c>
      <x:c r="Y6" s="46" t="str">
        <x:v>NHTSA equipment recall</x:v>
      </x:c>
      <x:c r="Z6" s="46" t="str">
        <x:v>Complexity/environment; system hardware/software; technological maturity</x:v>
      </x:c>
      <x:c r="AA6" s="46" t="str">
        <x:v>Cross-component causal interaction, map supply chain, common-mode fleet updates and system—not model-only—testing</x:v>
      </x:c>
      <x:c r="AB6" s="46" t="str">
        <x:v>https://www-odi.nhtsa.dot.gov/acms/cs/documentList.xhtml?docId=24E049&amp;docType=RCL</x:v>
      </x:c>
      <x:c r="AC6" s="46" t="str">
        <x:v>https://oemdtc.com/recall/24E049000/</x:v>
      </x:c>
      <x:c r="AD6" s="46" t="str">
        <x:v>2026-07-25</x:v>
      </x:c>
      <x:c r="AE6" s="46" t="str">
        <x:v>C06</x:v>
      </x:c>
      <x:c r="AF6" s="46" t="str">
        <x:v>C03; C04; C06; C09; C10</x:v>
      </x:c>
      <x:c r="AG6" s="46" t="n">
        <x:f>IF(AF6="",0,LEN(AF6)-LEN(SUBSTITUTE(AF6,";",""))+1)</x:f>
        <x:v>5</x:v>
      </x:c>
      <x:c r="AH6" s="46" t="str">
        <x:v>Moderate</x:v>
      </x:c>
      <x:c r="AI6" s="46" t="str">
        <x:v>Cross-component recall mechanism documented</x:v>
      </x:c>
      <x:c r="AJ6" s="46" t="str">
        <x:v>Existing OR2 v1.2 conceptual annotation transferred on 2026-10-10; no independent re-annotation.</x:v>
      </x:c>
    </x:row>
    <x:row r="7" ht="79.19999694824219" hidden="0" customHeight="1">
      <x:c r="A7" s="46" t="str">
        <x:v>I006</x:v>
      </x:c>
      <x:c r="B7" s="46" t="str">
        <x:v>iTutorGroup automated hiring age discrimination</x:v>
      </x:c>
      <x:c r="C7" s="46" t="str">
        <x:v>Enforcement settlement</x:v>
      </x:c>
      <x:c r="D7" s="46" t="str">
        <x:v>2020–2023</x:v>
      </x:c>
      <x:c r="E7" s="46" t="str">
        <x:v>United States</x:v>
      </x:c>
      <x:c r="F7" s="46" t="str">
        <x:v>Employment / recruitment</x:v>
      </x:c>
      <x:c r="G7" s="46" t="str">
        <x:v>Automated applicant-screening software</x:v>
      </x:c>
      <x:c r="H7" s="46" t="str">
        <x:v>Rule-based or algorithmic screening; exact model undisclosed</x:v>
      </x:c>
      <x:c r="I7" s="46" t="str">
        <x:v>More than 200 older applicants, employer and job market</x:v>
      </x:c>
      <x:c r="J7" s="46" t="str">
        <x:v>System; organization</x:v>
      </x:c>
      <x:c r="K7" s="46" t="str">
        <x:v>Procurement/configuration and hiring use</x:v>
      </x:c>
      <x:c r="L7" s="46" t="str">
        <x:v>Directly discriminatory screening rules plus inadequate validation and governance</x:v>
      </x:c>
      <x:c r="M7" s="46" t="str">
        <x:v>Sex-specific age thresholds were encoded in automated screening</x:v>
      </x:c>
      <x:c r="N7" s="46" t="str">
        <x:v>Submission of job applications by women aged 55+ and men aged 60+</x:v>
      </x:c>
      <x:c r="O7" s="46" t="str">
        <x:v>Automatic rejection based on age/sex combination</x:v>
      </x:c>
      <x:c r="P7" s="46" t="str">
        <x:v>Employment discrimination and economic harm</x:v>
      </x:c>
      <x:c r="Q7" s="46" t="str">
        <x:v>More than 200 applicants identified in enforcement</x:v>
      </x:c>
      <x:c r="R7" s="46" t="str">
        <x:v>Repeated hiring decisions until enforcement</x:v>
      </x:c>
      <x:c r="S7" s="46" t="str">
        <x:v>Partly reversible through compensation and process reform; lost opportunities not fully reversible</x:v>
      </x:c>
      <x:c r="T7" s="46" t="str">
        <x:v>Nominal employer oversight</x:v>
      </x:c>
      <x:c r="U7" s="46" t="str">
        <x:v>Protected-attribute testing, configuration review, adverse-impact analysis, audit logs and appeal/review</x:v>
      </x:c>
      <x:c r="V7" s="46" t="str">
        <x:v>High</x:v>
      </x:c>
      <x:c r="W7" s="46" t="str">
        <x:v>Settlement without admission; official enforcement allegations</x:v>
      </x:c>
      <x:c r="X7" s="46" t="str">
        <x:v>Five-year consent decree</x:v>
      </x:c>
      <x:c r="Y7" s="46" t="str">
        <x:v>USD 365,000 settlement and injunctive relief</x:v>
      </x:c>
      <x:c r="Z7" s="46" t="str">
        <x:v>Fairness; automation/control; transparency</x:v>
      </x:c>
      <x:c r="AA7" s="46" t="str">
        <x:v>Organization, procurement, encoded policy, protected-interest harm, accountability and remedy</x:v>
      </x:c>
      <x:c r="AB7" s="46" t="str">
        <x:v>https://www.eeoc.gov/newsroom/itutorgroup-pay-365000-settle-eeoc-discriminatory-hiring-suit</x:v>
      </x:c>
      <x:c r="AC7" s="46"/>
      <x:c r="AD7" s="46" t="str">
        <x:v>2026-07-25</x:v>
      </x:c>
      <x:c r="AE7" s="46" t="str">
        <x:v>C01</x:v>
      </x:c>
      <x:c r="AF7" s="46" t="str">
        <x:v>C01; C04; C08; C11; C12</x:v>
      </x:c>
      <x:c r="AG7" s="46" t="n">
        <x:f>IF(AF7="",0,LEN(AF7)-LEN(SUBSTITUTE(AF7,";",""))+1)</x:f>
        <x:v>5</x:v>
      </x:c>
      <x:c r="AH7" s="46" t="str">
        <x:v>High</x:v>
      </x:c>
      <x:c r="AI7" s="46" t="str">
        <x:v>Encoded rule, deployment and legal consequence documented</x:v>
      </x:c>
      <x:c r="AJ7" s="46" t="str">
        <x:v>Existing OR2 v1.2 conceptual annotation transferred on 2026-10-10; no independent re-annotation.</x:v>
      </x:c>
    </x:row>
    <x:row r="8" ht="66" hidden="0" customHeight="1">
      <x:c r="A8" s="46" t="str">
        <x:v>I007</x:v>
      </x:c>
      <x:c r="B8" s="46" t="str">
        <x:v>IntelliVision unsupported facial-recognition accuracy and bias claims</x:v>
      </x:c>
      <x:c r="C8" s="46" t="str">
        <x:v>Final regulator consent order</x:v>
      </x:c>
      <x:c r="D8" s="46" t="str">
        <x:v>2023–2025</x:v>
      </x:c>
      <x:c r="E8" s="46" t="str">
        <x:v>United States</x:v>
      </x:c>
      <x:c r="F8" s="46" t="str">
        <x:v>Biometrics / AI vendor marketing</x:v>
      </x:c>
      <x:c r="G8" s="46" t="str">
        <x:v>Facial-recognition technology</x:v>
      </x:c>
      <x:c r="H8" s="46" t="str">
        <x:v>Computer vision / biometric matching</x:v>
      </x:c>
      <x:c r="I8" s="46" t="str">
        <x:v>Customers, screened persons and vendor</x:v>
      </x:c>
      <x:c r="J8" s="46" t="str">
        <x:v>Model; supplier; organization</x:v>
      </x:c>
      <x:c r="K8" s="46" t="str">
        <x:v>Development, evaluation and marketing</x:v>
      </x:c>
      <x:c r="L8" s="46" t="str">
        <x:v>Evaluation inadequacy and unsupported assurance claims</x:v>
      </x:c>
      <x:c r="M8" s="46" t="str">
        <x:v>Testing did not substantiate claims concerning accuracy, demographic bias and anti-spoofing</x:v>
      </x:c>
      <x:c r="N8" s="46" t="str">
        <x:v>Commercial marketing of the technology</x:v>
      </x:c>
      <x:c r="O8" s="46" t="str">
        <x:v>Customers could rely on unsubstantiated performance and fairness representations</x:v>
      </x:c>
      <x:c r="P8" s="46" t="str">
        <x:v>Risk of discriminatory or erroneous identification; market deception</x:v>
      </x:c>
      <x:c r="Q8" s="46" t="str">
        <x:v>Vendor customer base; exact affected population not established</x:v>
      </x:c>
      <x:c r="R8" s="46" t="str">
        <x:v>Ongoing until enforcement</x:v>
      </x:c>
      <x:c r="S8" s="46" t="str">
        <x:v>Claims correctable; downstream identification harms may not be</x:v>
      </x:c>
      <x:c r="T8" s="46" t="str">
        <x:v>Vendor testing and marketing review</x:v>
      </x:c>
      <x:c r="U8" s="46" t="str">
        <x:v>Representative independent tests, subgroup metrics, claim-evidence traceability and retained records</x:v>
      </x:c>
      <x:c r="V8" s="46" t="str">
        <x:v>High</x:v>
      </x:c>
      <x:c r="W8" s="46" t="str">
        <x:v>Regulator finding/final consent order</x:v>
      </x:c>
      <x:c r="X8" s="46" t="str">
        <x:v>FTC order final</x:v>
      </x:c>
      <x:c r="Y8" s="46" t="str">
        <x:v>Prohibition on unsupported accuracy, bias and anti-spoofing claims</x:v>
      </x:c>
      <x:c r="Z8" s="46" t="str">
        <x:v>Fairness; transparency/explainability; technological maturity</x:v>
      </x:c>
      <x:c r="AA8" s="46" t="str">
        <x:v>Evaluation/measurement risk, assurance-claim integrity and supplier responsibility</x:v>
      </x:c>
      <x:c r="AB8" s="46" t="str">
        <x:v>https://www.ftc.gov/news-events/news/press-releases/2025/01/ftc-finalizes-order-prohibiting-intellivision-making-deceptive-claims-about-its-facial-recognition</x:v>
      </x:c>
      <x:c r="AC8" s="46"/>
      <x:c r="AD8" s="46" t="str">
        <x:v>2026-07-25</x:v>
      </x:c>
      <x:c r="AE8" s="46" t="str">
        <x:v>C04</x:v>
      </x:c>
      <x:c r="AF8" s="46" t="str">
        <x:v>C04; C08; C09; C11</x:v>
      </x:c>
      <x:c r="AG8" s="46" t="n">
        <x:f>IF(AF8="",0,LEN(AF8)-LEN(SUBSTITUTE(AF8,";",""))+1)</x:f>
        <x:v>4</x:v>
      </x:c>
      <x:c r="AH8" s="46" t="str">
        <x:v>High</x:v>
      </x:c>
      <x:c r="AI8" s="46" t="str">
        <x:v>Assurance-claim and vendor responsibility chain</x:v>
      </x:c>
      <x:c r="AJ8" s="46" t="str">
        <x:v>Existing OR2 v1.2 conceptual annotation transferred on 2026-10-10; no independent re-annotation.</x:v>
      </x:c>
    </x:row>
    <x:row r="9" ht="66" hidden="0" customHeight="1">
      <x:c r="A9" s="46" t="str">
        <x:v>I008</x:v>
      </x:c>
      <x:c r="B9" s="46" t="str">
        <x:v>Workado AI-content detector accuracy misrepresentation</x:v>
      </x:c>
      <x:c r="C9" s="46" t="str">
        <x:v>Final regulator consent order</x:v>
      </x:c>
      <x:c r="D9" s="46" t="str">
        <x:v>2023–2025</x:v>
      </x:c>
      <x:c r="E9" s="46" t="str">
        <x:v>United States</x:v>
      </x:c>
      <x:c r="F9" s="46" t="str">
        <x:v>Education/content authenticity / AI vendor</x:v>
      </x:c>
      <x:c r="G9" s="46" t="str">
        <x:v>AI-generated-content detector</x:v>
      </x:c>
      <x:c r="H9" s="46" t="str">
        <x:v>Text classifier</x:v>
      </x:c>
      <x:c r="I9" s="46" t="str">
        <x:v>Purchasers, students/writers and vendor</x:v>
      </x:c>
      <x:c r="J9" s="46" t="str">
        <x:v>Model; application; supplier</x:v>
      </x:c>
      <x:c r="K9" s="46" t="str">
        <x:v>Evaluation and marketing</x:v>
      </x:c>
      <x:c r="L9" s="46" t="str">
        <x:v>Non-representative or inadequate validation combined with exaggerated performance claims</x:v>
      </x:c>
      <x:c r="M9" s="46" t="str">
        <x:v>Claimed 98% accuracy was not supported; cited independent testing was approximately chance-level in the regulator's account</x:v>
      </x:c>
      <x:c r="N9" s="46" t="str">
        <x:v>Deployment or purchase based on marketing claims</x:v>
      </x:c>
      <x:c r="O9" s="46" t="str">
        <x:v>False-positive/false-negative detector decisions and false assurance</x:v>
      </x:c>
      <x:c r="P9" s="46" t="str">
        <x:v>Reputational, educational and economic harm; market deception</x:v>
      </x:c>
      <x:c r="Q9" s="46" t="str">
        <x:v>Product users; exact affected population not established</x:v>
      </x:c>
      <x:c r="R9" s="46" t="str">
        <x:v>Ongoing claims until enforcement</x:v>
      </x:c>
      <x:c r="S9" s="46" t="str">
        <x:v>Claims reversible; consequential accusations may not be</x:v>
      </x:c>
      <x:c r="T9" s="46" t="str">
        <x:v>Internal product testing and marketing processes</x:v>
      </x:c>
      <x:c r="U9" s="46" t="str">
        <x:v>Representative external validation, population-specific metrics, uncertainty disclosure and claim controls</x:v>
      </x:c>
      <x:c r="V9" s="46" t="str">
        <x:v>High</x:v>
      </x:c>
      <x:c r="W9" s="46" t="str">
        <x:v>Regulator finding/final consent order</x:v>
      </x:c>
      <x:c r="X9" s="46" t="str">
        <x:v>FTC order final</x:v>
      </x:c>
      <x:c r="Y9" s="46" t="str">
        <x:v>Order requiring competent and reliable evidence for efficacy claims</x:v>
      </x:c>
      <x:c r="Z9" s="46" t="str">
        <x:v>Fairness; transparency/explainability; technological maturity</x:v>
      </x:c>
      <x:c r="AA9" s="46" t="str">
        <x:v>Benchmark validity, distribution shift, false assurance, downstream organizational use and contestability</x:v>
      </x:c>
      <x:c r="AB9" s="46" t="str">
        <x:v>https://www.ftc.gov/news-events/news/press-releases/2025/08/ftc-approves-final-order-against-workado-llc-which-misrepresented-accuracy-its-artificial</x:v>
      </x:c>
      <x:c r="AC9" s="46"/>
      <x:c r="AD9" s="46" t="str">
        <x:v>2026-07-25</x:v>
      </x:c>
      <x:c r="AE9" s="46" t="str">
        <x:v>C04</x:v>
      </x:c>
      <x:c r="AF9" s="46" t="str">
        <x:v>C04; C08; C09; C11</x:v>
      </x:c>
      <x:c r="AG9" s="46" t="n">
        <x:f>IF(AF9="",0,LEN(AF9)-LEN(SUBSTITUTE(AF9,";",""))+1)</x:f>
        <x:v>4</x:v>
      </x:c>
      <x:c r="AH9" s="46" t="str">
        <x:v>High</x:v>
      </x:c>
      <x:c r="AI9" s="46" t="str">
        <x:v>Evaluation/marketing chain documented by final order</x:v>
      </x:c>
      <x:c r="AJ9" s="46" t="str">
        <x:v>Existing OR2 v1.2 conceptual annotation transferred on 2026-10-10; no independent re-annotation.</x:v>
      </x:c>
    </x:row>
    <x:row r="10" ht="79.19999694824219" hidden="0" customHeight="1">
      <x:c r="A10" s="46" t="str">
        <x:v>I009</x:v>
      </x:c>
      <x:c r="B10" s="46" t="str">
        <x:v>Rite Aid facial-recognition false-positive deployment</x:v>
      </x:c>
      <x:c r="C10" s="46" t="str">
        <x:v>Regulatory complaint and proposed/stipulated order</x:v>
      </x:c>
      <x:c r="D10" s="46" t="str">
        <x:v>2012–2020; proceeding from 2023</x:v>
      </x:c>
      <x:c r="E10" s="46" t="str">
        <x:v>United States</x:v>
      </x:c>
      <x:c r="F10" s="46" t="str">
        <x:v>Retail surveillance</x:v>
      </x:c>
      <x:c r="G10" s="46" t="str">
        <x:v>In-store facial-recognition system</x:v>
      </x:c>
      <x:c r="H10" s="46" t="str">
        <x:v>Biometric matching</x:v>
      </x:c>
      <x:c r="I10" s="46" t="str">
        <x:v>Customers, particularly people of color and women; staff and company</x:v>
      </x:c>
      <x:c r="J10" s="46" t="str">
        <x:v>Model; system; human-AI work system; organization; vendor</x:v>
      </x:c>
      <x:c r="K10" s="46" t="str">
        <x:v>Procurement, deployment, staff response and monitoring</x:v>
      </x:c>
      <x:c r="L10" s="46" t="str">
        <x:v>Low-quality data, inadequate testing, poor staff procedures, weak monitoring and governance</x:v>
      </x:c>
      <x:c r="M10" s="46" t="str">
        <x:v>False-positive alerts were treated as investigative evidence without adequate safeguards</x:v>
      </x:c>
      <x:c r="N10" s="46" t="str">
        <x:v>Customer entry and system alert</x:v>
      </x:c>
      <x:c r="O10" s="46" t="str">
        <x:v>Customers were followed, searched, accused or removed after false matches</x:v>
      </x:c>
      <x:c r="P10" s="46" t="str">
        <x:v>Dignitary, privacy, discrimination, reputational and economic harm</x:v>
      </x:c>
      <x:c r="Q10" s="46" t="str">
        <x:v>FTC alleged thousands of false positives across stores</x:v>
      </x:c>
      <x:c r="R10" s="46" t="str">
        <x:v>Multi-year deployment</x:v>
      </x:c>
      <x:c r="S10" s="46" t="str">
        <x:v>Some process harms remediable; arrests/humiliation and discrimination not fully reversible</x:v>
      </x:c>
      <x:c r="T10" s="46" t="str">
        <x:v>Facial-recognition alerts and store security procedures</x:v>
      </x:c>
      <x:c r="U10" s="46" t="str">
        <x:v>Representative testing, image-quality controls, staff training, notice, complaint review, stop criteria and vendor oversight</x:v>
      </x:c>
      <x:c r="V10" s="46" t="str">
        <x:v>Moderate</x:v>
      </x:c>
      <x:c r="W10" s="46" t="str">
        <x:v>Regulatory allegation/pending; proposed relief not a merits judgment</x:v>
      </x:c>
      <x:c r="X10" s="46" t="str">
        <x:v>FTC case page listed pending; bankruptcy affected remedy</x:v>
      </x:c>
      <x:c r="Y10" s="46" t="str">
        <x:v>Proposed five-year ban and extensive safeguards</x:v>
      </x:c>
      <x:c r="Z10" s="46" t="str">
        <x:v>Fairness; privacy; automation/control; security; transparency; maturity</x:v>
      </x:c>
      <x:c r="AA10" s="46" t="str">
        <x:v>Human action, organizational incentives, vendor chain, monitoring, incident aggregation and legal status</x:v>
      </x:c>
      <x:c r="AB10" s="46" t="str">
        <x:v>https://www.ftc.gov/legal-library/browse/cases-proceedings/2023190-rite-aid-corporation-ftc-v</x:v>
      </x:c>
      <x:c r="AC10" s="46"/>
      <x:c r="AD10" s="46" t="str">
        <x:v>2026-07-25</x:v>
      </x:c>
      <x:c r="AE10" s="46" t="str">
        <x:v>C08</x:v>
      </x:c>
      <x:c r="AF10" s="46" t="str">
        <x:v>C02; C03; C04; C05; C08; C09; C11; C12</x:v>
      </x:c>
      <x:c r="AG10" s="46" t="n">
        <x:f>IF(AF10="",0,LEN(AF10)-LEN(SUBSTITUTE(AF10,";",""))+1)</x:f>
        <x:v>8</x:v>
      </x:c>
      <x:c r="AH10" s="46" t="str">
        <x:v>Moderate</x:v>
      </x:c>
      <x:c r="AI10" s="46" t="str">
        <x:v>Regulatory allegations/proposed relief; preserve non-final status</x:v>
      </x:c>
      <x:c r="AJ10" s="46" t="str">
        <x:v>Existing OR2 v1.2 conceptual annotation transferred on 2026-10-10; no independent re-annotation.</x:v>
      </x:c>
    </x:row>
    <x:row r="11" ht="66" hidden="0" customHeight="1">
      <x:c r="A11" s="46" t="str">
        <x:v>I010</x:v>
      </x:c>
      <x:c r="B11" s="46" t="str">
        <x:v>Robert Williams wrongful arrest after false facial-recognition match</x:v>
      </x:c>
      <x:c r="C11" s="46" t="str">
        <x:v>Court settlement / confirmed wrongful arrest</x:v>
      </x:c>
      <x:c r="D11" s="46" t="str">
        <x:v>2020-01; settlement 2024-06-28</x:v>
      </x:c>
      <x:c r="E11" s="46" t="str">
        <x:v>United States</x:v>
      </x:c>
      <x:c r="F11" s="46" t="str">
        <x:v>Law enforcement / biometrics</x:v>
      </x:c>
      <x:c r="G11" s="46" t="str">
        <x:v>Police facial-recognition search and subsequent photo lineup</x:v>
      </x:c>
      <x:c r="H11" s="46" t="str">
        <x:v>Biometric matching</x:v>
      </x:c>
      <x:c r="I11" s="46" t="str">
        <x:v>Robert Williams and family, police department and public</x:v>
      </x:c>
      <x:c r="J11" s="46" t="str">
        <x:v>Model; system; human-AI work system; institution</x:v>
      </x:c>
      <x:c r="K11" s="46" t="str">
        <x:v>Investigation, identification and arrest</x:v>
      </x:c>
      <x:c r="L11" s="46" t="str">
        <x:v>False match amplified by suggestive human procedure and inadequate evidentiary safeguards</x:v>
      </x:c>
      <x:c r="M11" s="46" t="str">
        <x:v>Facial-recognition result was used to construct a photo lineup and support arrest</x:v>
      </x:c>
      <x:c r="N11" s="46" t="str">
        <x:v>Investigation of retail theft</x:v>
      </x:c>
      <x:c r="O11" s="46" t="str">
        <x:v>Wrong person identified, arrested and detained</x:v>
      </x:c>
      <x:c r="P11" s="46" t="str">
        <x:v>Liberty, dignity, privacy, family and discrimination harms</x:v>
      </x:c>
      <x:c r="Q11" s="46" t="str">
        <x:v>One directly documented person; policy applies department-wide</x:v>
      </x:c>
      <x:c r="R11" s="46" t="str">
        <x:v>Arrest/detention episode; multi-year litigation</x:v>
      </x:c>
      <x:c r="S11" s="46" t="str">
        <x:v>Wrongful detention irreversible; policy and compensation partly corrective</x:v>
      </x:c>
      <x:c r="T11" s="46" t="str">
        <x:v>Human detective review and photo lineup</x:v>
      </x:c>
      <x:c r="U11" s="46" t="str">
        <x:v>Independent corroborating evidence, prohibition on arrest solely from FRT, training, audit and disclosure</x:v>
      </x:c>
      <x:c r="V11" s="46" t="str">
        <x:v>High</x:v>
      </x:c>
      <x:c r="W11" s="46" t="str">
        <x:v>Court settlement; wrongful arrest fact acknowledged in settlement reporting</x:v>
      </x:c>
      <x:c r="X11" s="46" t="str">
        <x:v>Settled; court retained jurisdiction for four years</x:v>
      </x:c>
      <x:c r="Y11" s="46" t="str">
        <x:v>Damages, fees, strict new guardrails and retrospective audit</x:v>
      </x:c>
      <x:c r="Z11" s="46" t="str">
        <x:v>Fairness; privacy; automation/control; transparency</x:v>
      </x:c>
      <x:c r="AA11" s="46" t="str">
        <x:v>Institutional evidentiary chain, automation bias, procedural safeguards, remedy and power asymmetry</x:v>
      </x:c>
      <x:c r="AB11" s="46" t="str">
        <x:v>https://www.aclu.org/press-releases/civil-rights-advocates-achieve-the-nations-strongest-police-department-policy-on-facial-recognition-technology</x:v>
      </x:c>
      <x:c r="AC11" s="46"/>
      <x:c r="AD11" s="46" t="str">
        <x:v>2026-07-25</x:v>
      </x:c>
      <x:c r="AE11" s="46" t="str">
        <x:v>C05</x:v>
      </x:c>
      <x:c r="AF11" s="46" t="str">
        <x:v>C03; C04; C05; C08; C11; C12</x:v>
      </x:c>
      <x:c r="AG11" s="46" t="n">
        <x:f>IF(AF11="",0,LEN(AF11)-LEN(SUBSTITUTE(AF11,";",""))+1)</x:f>
        <x:v>6</x:v>
      </x:c>
      <x:c r="AH11" s="46" t="str">
        <x:v>High</x:v>
      </x:c>
      <x:c r="AI11" s="46" t="str">
        <x:v>False match, human procedure and remedy documented</x:v>
      </x:c>
      <x:c r="AJ11" s="46" t="str">
        <x:v>Existing OR2 v1.2 conceptual annotation transferred on 2026-10-10; no independent re-annotation.</x:v>
      </x:c>
    </x:row>
    <x:row r="12" ht="79.19999694824219" hidden="0" customHeight="1">
      <x:c r="A12" s="46" t="str">
        <x:v>I011</x:v>
      </x:c>
      <x:c r="B12" s="46" t="str">
        <x:v>Dutch DUO student-finance fraud risk profiling</x:v>
      </x:c>
      <x:c r="C12" s="46" t="str">
        <x:v>Regulator investigation finding</x:v>
      </x:c>
      <x:c r="D12" s="46" t="str">
        <x:v>Investigation published 2024-11-11</x:v>
      </x:c>
      <x:c r="E12" s="46" t="str">
        <x:v>Netherlands</x:v>
      </x:c>
      <x:c r="F12" s="46" t="str">
        <x:v>Public administration / education benefits</x:v>
      </x:c>
      <x:c r="G12" s="46" t="str">
        <x:v>Risk-scoring algorithm for suspected misuse of living-away-from-home grants</x:v>
      </x:c>
      <x:c r="H12" s="46" t="str">
        <x:v>Risk score; exact model details not fully public in summary</x:v>
      </x:c>
      <x:c r="I12" s="46" t="str">
        <x:v>Students, particularly those with migration background; ministry and agency</x:v>
      </x:c>
      <x:c r="J12" s="46" t="str">
        <x:v>System; organization; institution</x:v>
      </x:c>
      <x:c r="K12" s="46" t="str">
        <x:v>Problem formulation, data selection, deployment and monitoring</x:v>
      </x:c>
      <x:c r="L12" s="46" t="str">
        <x:v>Unjustified selection criteria and failure to evaluate discriminatory effects</x:v>
      </x:c>
      <x:c r="M12" s="46" t="str">
        <x:v>Age, educational type and address-distance criteria produced unequal risk scores without objective justification</x:v>
      </x:c>
      <x:c r="N12" s="46" t="str">
        <x:v>Routine fraud-selection process</x:v>
      </x:c>
      <x:c r="O12" s="46" t="str">
        <x:v>Discriminatory targeting and investigations</x:v>
      </x:c>
      <x:c r="P12" s="46" t="str">
        <x:v>Equality, privacy, dignity and procedural harm</x:v>
      </x:c>
      <x:c r="Q12" s="46" t="str">
        <x:v>Affected student population not quantified in the official summary</x:v>
      </x:c>
      <x:c r="R12" s="46" t="str">
        <x:v>Operational period preceding investigation</x:v>
      </x:c>
      <x:c r="S12" s="46" t="str">
        <x:v>Some decisions reviewable; stigma and investigative burden not fully reversible</x:v>
      </x:c>
      <x:c r="T12" s="46" t="str">
        <x:v>Public-sector fraud controls</x:v>
      </x:c>
      <x:c r="U12" s="46" t="str">
        <x:v>Objective justification, proxy audit, subgroup impact testing, periodic evaluation, transparency and appeal</x:v>
      </x:c>
      <x:c r="V12" s="46" t="str">
        <x:v>High</x:v>
      </x:c>
      <x:c r="W12" s="46" t="str">
        <x:v>Official regulator finding</x:v>
      </x:c>
      <x:c r="X12" s="46" t="str">
        <x:v>Dutch DPA investigation concluded</x:v>
      </x:c>
      <x:c r="Y12" s="46" t="str">
        <x:v>Approach found discriminatory and unlawful; institutional corrective work required</x:v>
      </x:c>
      <x:c r="Z12" s="46" t="str">
        <x:v>Fairness; privacy; automation/control; transparency</x:v>
      </x:c>
      <x:c r="AA12" s="46" t="str">
        <x:v>Institutional assumptions, proxy features, absence of evaluation, public-power effects and legal safeguards</x:v>
      </x:c>
      <x:c r="AB12" s="46" t="str">
        <x:v>https://www.autoriteitpersoonsgegevens.nl/en/node/5189</x:v>
      </x:c>
      <x:c r="AC12" s="46"/>
      <x:c r="AD12" s="46" t="str">
        <x:v>2026-07-25</x:v>
      </x:c>
      <x:c r="AE12" s="46" t="str">
        <x:v>C01</x:v>
      </x:c>
      <x:c r="AF12" s="46" t="str">
        <x:v>C01; C02; C04; C08; C11; C12</x:v>
      </x:c>
      <x:c r="AG12" s="46" t="n">
        <x:f>IF(AF12="",0,LEN(AF12)-LEN(SUBSTITUTE(AF12,";",""))+1)</x:f>
        <x:v>6</x:v>
      </x:c>
      <x:c r="AH12" s="46" t="str">
        <x:v>High</x:v>
      </x:c>
      <x:c r="AI12" s="46" t="str">
        <x:v>Official discrimination finding and proxy/assessment conditions</x:v>
      </x:c>
      <x:c r="AJ12" s="46" t="str">
        <x:v>Existing OR2 v1.2 conceptual annotation transferred on 2026-10-10; no independent re-annotation.</x:v>
      </x:c>
    </x:row>
    <x:row r="13" ht="66" hidden="0" customHeight="1">
      <x:c r="A13" s="46" t="str">
        <x:v>I012</x:v>
      </x:c>
      <x:c r="B13" s="46" t="str">
        <x:v>SyRI welfare-fraud risk indication system</x:v>
      </x:c>
      <x:c r="C13" s="46" t="str">
        <x:v>Court-confirmed institutional harm/risk</x:v>
      </x:c>
      <x:c r="D13" s="46" t="str">
        <x:v>Judgment 2020-02-05</x:v>
      </x:c>
      <x:c r="E13" s="46" t="str">
        <x:v>Netherlands</x:v>
      </x:c>
      <x:c r="F13" s="46" t="str">
        <x:v>Public administration / social welfare</x:v>
      </x:c>
      <x:c r="G13" s="46" t="str">
        <x:v>Cross-agency data linkage and risk indication</x:v>
      </x:c>
      <x:c r="H13" s="46" t="str">
        <x:v>Risk model; implementation details partly secret</x:v>
      </x:c>
      <x:c r="I13" s="46" t="str">
        <x:v>Residents in targeted neighborhoods, public bodies and society</x:v>
      </x:c>
      <x:c r="J13" s="46" t="str">
        <x:v>System; institution; society</x:v>
      </x:c>
      <x:c r="K13" s="46" t="str">
        <x:v>Legislative design and deployment</x:v>
      </x:c>
      <x:c r="L13" s="46" t="str">
        <x:v>Opaque institutional data combination and disproportionate interference</x:v>
      </x:c>
      <x:c r="M13" s="46" t="str">
        <x:v>Insufficient transparency about indicators, operation and risk model weakened review and safeguards</x:v>
      </x:c>
      <x:c r="N13" s="46" t="str">
        <x:v>Use of SyRI in designated projects</x:v>
      </x:c>
      <x:c r="O13" s="46" t="str">
        <x:v>Unjustified privacy interference and impaired contestability</x:v>
      </x:c>
      <x:c r="P13" s="46" t="str">
        <x:v>Privacy, equality and procedural-rights harm</x:v>
      </x:c>
      <x:c r="Q13" s="46" t="str">
        <x:v>Residents in SyRI project areas</x:v>
      </x:c>
      <x:c r="R13" s="46" t="str">
        <x:v>System operated until court invalidation of legal framework</x:v>
      </x:c>
      <x:c r="S13" s="46" t="str">
        <x:v>Legal framework reversible; prior surveillance impacts not fully reversible</x:v>
      </x:c>
      <x:c r="T13" s="46" t="str">
        <x:v>Statutory framework and governmental authorization</x:v>
      </x:c>
      <x:c r="U13" s="46" t="str">
        <x:v>Proportionality assessment, transparency, independent scrutiny, data minimization and effective challenge</x:v>
      </x:c>
      <x:c r="V13" s="46" t="str">
        <x:v>High</x:v>
      </x:c>
      <x:c r="W13" s="46" t="str">
        <x:v>Court-confirmed</x:v>
      </x:c>
      <x:c r="X13" s="46" t="str">
        <x:v>District Court judgment</x:v>
      </x:c>
      <x:c r="Y13" s="46" t="str">
        <x:v>Relevant statutory provisions declared incompatible with Article 8 ECHR in the court's analysis</x:v>
      </x:c>
      <x:c r="Z13" s="46" t="str">
        <x:v>Privacy; fairness; transparency; automation/control</x:v>
      </x:c>
      <x:c r="AA13" s="46" t="str">
        <x:v>Institutional legality, power, cross-agency data governance and rights/remedy layer</x:v>
      </x:c>
      <x:c r="AB13" s="46" t="str">
        <x:v>https://uitspraken.rechtspraak.nl/details?id=ECLI:NL:RBDHA:2020:865</x:v>
      </x:c>
      <x:c r="AC13" s="46"/>
      <x:c r="AD13" s="46" t="str">
        <x:v>2026-07-25</x:v>
      </x:c>
      <x:c r="AE13" s="46" t="str">
        <x:v>C11</x:v>
      </x:c>
      <x:c r="AF13" s="46" t="str">
        <x:v>C01; C02; C08; C11; C12</x:v>
      </x:c>
      <x:c r="AG13" s="46" t="n">
        <x:f>IF(AF13="",0,LEN(AF13)-LEN(SUBSTITUTE(AF13,";",""))+1)</x:f>
        <x:v>5</x:v>
      </x:c>
      <x:c r="AH13" s="46" t="str">
        <x:v>High</x:v>
      </x:c>
      <x:c r="AI13" s="46" t="str">
        <x:v>Court-confirmed institutional/privacy pathway</x:v>
      </x:c>
      <x:c r="AJ13" s="46" t="str">
        <x:v>Existing OR2 v1.2 conceptual annotation transferred on 2026-10-10; no independent re-annotation.</x:v>
      </x:c>
    </x:row>
    <x:row r="14" ht="52.79999923706055" hidden="0" customHeight="1">
      <x:c r="A14" s="46" t="str">
        <x:v>I013</x:v>
      </x:c>
      <x:c r="B14" s="46" t="str">
        <x:v>SCHUFA credit scoring and automated decision influence</x:v>
      </x:c>
      <x:c r="C14" s="46" t="str">
        <x:v>Court interpretation of deployed scoring practice</x:v>
      </x:c>
      <x:c r="D14" s="46" t="str">
        <x:v>Judgment 2023-12-07</x:v>
      </x:c>
      <x:c r="E14" s="46" t="str">
        <x:v>European Union / Germany</x:v>
      </x:c>
      <x:c r="F14" s="46" t="str">
        <x:v>Credit and financial services</x:v>
      </x:c>
      <x:c r="G14" s="46" t="str">
        <x:v>Credit-bureau scoring used by lenders</x:v>
      </x:c>
      <x:c r="H14" s="46" t="str">
        <x:v>Statistical scoring</x:v>
      </x:c>
      <x:c r="I14" s="46" t="str">
        <x:v>Credit applicants, bureau and lenders</x:v>
      </x:c>
      <x:c r="J14" s="46" t="str">
        <x:v>Model; system; value chain; institution</x:v>
      </x:c>
      <x:c r="K14" s="46" t="str">
        <x:v>Scoring, transmission and lending decision</x:v>
      </x:c>
      <x:c r="L14" s="46" t="str">
        <x:v>Effective delegation of decision authority to an upstream score</x:v>
      </x:c>
      <x:c r="M14" s="46" t="str">
        <x:v>Third parties draw strongly on the score when deciding whether to contract</x:v>
      </x:c>
      <x:c r="N14" s="46" t="str">
        <x:v>Application for credit or contract</x:v>
      </x:c>
      <x:c r="O14" s="46" t="str">
        <x:v>Score functions in practice as a decisive automated individual decision</x:v>
      </x:c>
      <x:c r="P14" s="46" t="str">
        <x:v>Economic, autonomy and procedural-rights harm</x:v>
      </x:c>
      <x:c r="Q14" s="46" t="str">
        <x:v>Potentially broad population of scored individuals</x:v>
      </x:c>
      <x:c r="R14" s="46" t="str">
        <x:v>Repeated decision process</x:v>
      </x:c>
      <x:c r="S14" s="46" t="str">
        <x:v>Individual decisions may be reviewable; lost credit opportunities may not be</x:v>
      </x:c>
      <x:c r="T14" s="46" t="str">
        <x:v>Nominal lender decision and data-subject rights</x:v>
      </x:c>
      <x:c r="U14" s="46" t="str">
        <x:v>Trace actual decision influence, meaningful safeguards, human authority, explanation and contestability</x:v>
      </x:c>
      <x:c r="V14" s="46" t="str">
        <x:v>High</x:v>
      </x:c>
      <x:c r="W14" s="46" t="str">
        <x:v>Court-confirmed legal characterization</x:v>
      </x:c>
      <x:c r="X14" s="46" t="str">
        <x:v>CJEU preliminary ruling final</x:v>
      </x:c>
      <x:c r="Y14" s="46" t="str">
        <x:v>Binding interpretation of Article 22 GDPR; national application follows</x:v>
      </x:c>
      <x:c r="Z14" s="46" t="str">
        <x:v>Fairness; privacy; automation/control; transparency</x:v>
      </x:c>
      <x:c r="AA14" s="46" t="str">
        <x:v>Supply-chain authority, formal versus actual oversight, protected interests and remedy</x:v>
      </x:c>
      <x:c r="AB14" s="46" t="str">
        <x:v>https://curia.europa.eu/juris/liste.jsf?num=C-634/21</x:v>
      </x:c>
      <x:c r="AC14" s="46"/>
      <x:c r="AD14" s="46" t="str">
        <x:v>2026-07-25</x:v>
      </x:c>
      <x:c r="AE14" s="46" t="str">
        <x:v>C05</x:v>
      </x:c>
      <x:c r="AF14" s="46" t="str">
        <x:v>C01; C05; C08; C09; C11</x:v>
      </x:c>
      <x:c r="AG14" s="46" t="n">
        <x:f>IF(AF14="",0,LEN(AF14)-LEN(SUBSTITUTE(AF14,";",""))+1)</x:f>
        <x:v>5</x:v>
      </x:c>
      <x:c r="AH14" s="46" t="str">
        <x:v>High</x:v>
      </x:c>
      <x:c r="AI14" s="46" t="str">
        <x:v>Court establishes actual decision influence</x:v>
      </x:c>
      <x:c r="AJ14" s="46" t="str">
        <x:v>Existing OR2 v1.2 conceptual annotation transferred on 2026-10-10; no independent re-annotation.</x:v>
      </x:c>
    </x:row>
    <x:row r="15" ht="66" hidden="0" customHeight="1">
      <x:c r="A15" s="46" t="str">
        <x:v>I014</x:v>
      </x:c>
      <x:c r="B15" s="46" t="str">
        <x:v>Dun &amp; Bradstreet automated credit assessment explanation dispute</x:v>
      </x:c>
      <x:c r="C15" s="46" t="str">
        <x:v>Court-confirmed transparency/right-to-challenge case</x:v>
      </x:c>
      <x:c r="D15" s="46" t="str">
        <x:v>Judgment 2025-02-27</x:v>
      </x:c>
      <x:c r="E15" s="46" t="str">
        <x:v>European Union / Austria</x:v>
      </x:c>
      <x:c r="F15" s="46" t="str">
        <x:v>Credit information</x:v>
      </x:c>
      <x:c r="G15" s="46" t="str">
        <x:v>Automated creditworthiness assessment</x:v>
      </x:c>
      <x:c r="H15" s="46" t="str">
        <x:v>Statistical scoring</x:v>
      </x:c>
      <x:c r="I15" s="46" t="str">
        <x:v>Data subject, credit agency, supervisory authority and courts</x:v>
      </x:c>
      <x:c r="J15" s="46" t="str">
        <x:v>Model; system; institution</x:v>
      </x:c>
      <x:c r="K15" s="46" t="str">
        <x:v>Deployment, explanation and remedy</x:v>
      </x:c>
      <x:c r="L15" s="46" t="str">
        <x:v>Information asymmetry and insufficient meaningful disclosure</x:v>
      </x:c>
      <x:c r="M15" s="46" t="str">
        <x:v>Opaque logic prevents the affected person from understanding and challenging the result</x:v>
      </x:c>
      <x:c r="N15" s="46" t="str">
        <x:v>Request for access after adverse assessment</x:v>
      </x:c>
      <x:c r="O15" s="46" t="str">
        <x:v>Failure to provide sufficiently meaningful information about automated logic and effects</x:v>
      </x:c>
      <x:c r="P15" s="46" t="str">
        <x:v>Autonomy, economic and procedural-rights harm</x:v>
      </x:c>
      <x:c r="Q15" s="46" t="str">
        <x:v>Individual case with broad doctrinal relevance</x:v>
      </x:c>
      <x:c r="R15" s="46" t="str">
        <x:v>Litigation period</x:v>
      </x:c>
      <x:c r="S15" s="46" t="str">
        <x:v>Explanation and remedy can correct process; past economic effects may persist</x:v>
      </x:c>
      <x:c r="T15" s="46" t="str">
        <x:v>GDPR access and supervisory procedures</x:v>
      </x:c>
      <x:c r="U15" s="46" t="str">
        <x:v>Audience-appropriate faithful explanation, feature/change information, protected-information procedure and challenge route</x:v>
      </x:c>
      <x:c r="V15" s="46" t="str">
        <x:v>High</x:v>
      </x:c>
      <x:c r="W15" s="46" t="str">
        <x:v>Court-confirmed</x:v>
      </x:c>
      <x:c r="X15" s="46" t="str">
        <x:v>CJEU preliminary ruling final</x:v>
      </x:c>
      <x:c r="Y15" s="46" t="str">
        <x:v>Binding interpretation of GDPR information duties</x:v>
      </x:c>
      <x:c r="Z15" s="46" t="str">
        <x:v>Transparency/explainability; privacy; automation/control</x:v>
      </x:c>
      <x:c r="AA15" s="46" t="str">
        <x:v>Explanation as procedural control, trade-secret interface, contestability and institutional review</x:v>
      </x:c>
      <x:c r="AB15" s="46" t="str">
        <x:v>https://curia.europa.eu/juris/liste.jsf?num=C-203/22</x:v>
      </x:c>
      <x:c r="AC15" s="46"/>
      <x:c r="AD15" s="46" t="str">
        <x:v>2026-07-25</x:v>
      </x:c>
      <x:c r="AE15" s="46" t="str">
        <x:v>C11</x:v>
      </x:c>
      <x:c r="AF15" s="46" t="str">
        <x:v>C04; C08; C09; C11</x:v>
      </x:c>
      <x:c r="AG15" s="46" t="n">
        <x:f>IF(AF15="",0,LEN(AF15)-LEN(SUBSTITUTE(AF15,";",""))+1)</x:f>
        <x:v>4</x:v>
      </x:c>
      <x:c r="AH15" s="46" t="str">
        <x:v>High</x:v>
      </x:c>
      <x:c r="AI15" s="46" t="str">
        <x:v>Court establishes information/remedy requirement</x:v>
      </x:c>
      <x:c r="AJ15" s="46" t="str">
        <x:v>Existing OR2 v1.2 conceptual annotation transferred on 2026-10-10; no independent re-annotation.</x:v>
      </x:c>
    </x:row>
    <x:row r="16" ht="66" hidden="0" customHeight="1">
      <x:c r="A16" s="46" t="str">
        <x:v>I015</x:v>
      </x:c>
      <x:c r="B16" s="46" t="str">
        <x:v>Glukhin facial-recognition identification of peaceful protester</x:v>
      </x:c>
      <x:c r="C16" s="46" t="str">
        <x:v>Court-confirmed rights violation</x:v>
      </x:c>
      <x:c r="D16" s="46" t="str">
        <x:v>2019 event; judgment 2023-07-04</x:v>
      </x:c>
      <x:c r="E16" s="46" t="str">
        <x:v>Russia / Council of Europe</x:v>
      </x:c>
      <x:c r="F16" s="46" t="str">
        <x:v>Law enforcement / biometric surveillance</x:v>
      </x:c>
      <x:c r="G16" s="46" t="str">
        <x:v>Facial-recognition identification using CCTV/metro data</x:v>
      </x:c>
      <x:c r="H16" s="46" t="str">
        <x:v>Biometric matching</x:v>
      </x:c>
      <x:c r="I16" s="46" t="str">
        <x:v>Protester, public authorities and democratic public</x:v>
      </x:c>
      <x:c r="J16" s="46" t="str">
        <x:v>System; institution; society</x:v>
      </x:c>
      <x:c r="K16" s="46" t="str">
        <x:v>Deployment and enforcement</x:v>
      </x:c>
      <x:c r="L16" s="46" t="str">
        <x:v>Intrusive biometric surveillance without proportionate safeguards</x:v>
      </x:c>
      <x:c r="M16" s="46" t="str">
        <x:v>Networked camera data and facial recognition enabled identification of a peaceful protester</x:v>
      </x:c>
      <x:c r="N16" s="46" t="str">
        <x:v>Peaceful solo protest and law-enforcement search</x:v>
      </x:c>
      <x:c r="O16" s="46" t="str">
        <x:v>Identification, tracking and prosecution</x:v>
      </x:c>
      <x:c r="P16" s="46" t="str">
        <x:v>Privacy and freedom-of-expression harm with chilling effects</x:v>
      </x:c>
      <x:c r="Q16" s="46" t="str">
        <x:v>One applicant; wider systemic implications</x:v>
      </x:c>
      <x:c r="R16" s="46" t="str">
        <x:v>Investigation/prosecution episode</x:v>
      </x:c>
      <x:c r="S16" s="46" t="str">
        <x:v>Rights violation irreversible; legal remedies partly corrective</x:v>
      </x:c>
      <x:c r="T16" s="46" t="str">
        <x:v>Domestic law-enforcement authorization</x:v>
      </x:c>
      <x:c r="U16" s="46" t="str">
        <x:v>Strict necessity, proportionality, legal precision, access controls and independent oversight</x:v>
      </x:c>
      <x:c r="V16" s="46" t="str">
        <x:v>High</x:v>
      </x:c>
      <x:c r="W16" s="46" t="str">
        <x:v>Court-confirmed</x:v>
      </x:c>
      <x:c r="X16" s="46" t="str">
        <x:v>ECtHR judgment</x:v>
      </x:c>
      <x:c r="Y16" s="46" t="str">
        <x:v>Violations of Articles 8 and 10 ECHR</x:v>
      </x:c>
      <x:c r="Z16" s="46" t="str">
        <x:v>Privacy; fairness; automation/control; security</x:v>
      </x:c>
      <x:c r="AA16" s="46" t="str">
        <x:v>Institutional purpose, democratic harm, proportionality and surveillance infrastructure</x:v>
      </x:c>
      <x:c r="AB16" s="46" t="str">
        <x:v>https://www.echr.coe.int/w/judgment-concerning-the-russian-federation-6</x:v>
      </x:c>
      <x:c r="AC16" s="46"/>
      <x:c r="AD16" s="46" t="str">
        <x:v>2026-07-25</x:v>
      </x:c>
      <x:c r="AE16" s="46" t="str">
        <x:v>C11</x:v>
      </x:c>
      <x:c r="AF16" s="46" t="str">
        <x:v>C05; C06; C08; C11; C12</x:v>
      </x:c>
      <x:c r="AG16" s="46" t="n">
        <x:f>IF(AF16="",0,LEN(AF16)-LEN(SUBSTITUTE(AF16,";",""))+1)</x:f>
        <x:v>5</x:v>
      </x:c>
      <x:c r="AH16" s="46" t="str">
        <x:v>High</x:v>
      </x:c>
      <x:c r="AI16" s="46" t="str">
        <x:v>Court-confirmed public-authority and rights pathway</x:v>
      </x:c>
      <x:c r="AJ16" s="46" t="str">
        <x:v>Existing OR2 v1.2 conceptual annotation transferred on 2026-10-10; no independent re-annotation.</x:v>
      </x:c>
    </x:row>
    <x:row r="17" ht="79.19999694824219" hidden="0" customHeight="1">
      <x:c r="A17" s="46" t="str">
        <x:v>I016</x:v>
      </x:c>
      <x:c r="B17" s="46" t="str">
        <x:v>Commercial population-health algorithm using cost as proxy for need</x:v>
      </x:c>
      <x:c r="C17" s="46" t="str">
        <x:v>Peer-reviewed empirical harm validation</x:v>
      </x:c>
      <x:c r="D17" s="46" t="str">
        <x:v>Published 2019-10-25</x:v>
      </x:c>
      <x:c r="E17" s="46" t="str">
        <x:v>United States</x:v>
      </x:c>
      <x:c r="F17" s="46" t="str">
        <x:v>Healthcare / population health</x:v>
      </x:c>
      <x:c r="G17" s="46" t="str">
        <x:v>Commercial risk algorithm allocating care-management support</x:v>
      </x:c>
      <x:c r="H17" s="46" t="str">
        <x:v>Predictive risk model</x:v>
      </x:c>
      <x:c r="I17" s="46" t="str">
        <x:v>Black and White patients, health systems and care programs</x:v>
      </x:c>
      <x:c r="J17" s="46" t="str">
        <x:v>Model; system; organization; society</x:v>
      </x:c>
      <x:c r="K17" s="46" t="str">
        <x:v>Problem formulation, model development and deployment</x:v>
      </x:c>
      <x:c r="L17" s="46" t="str">
        <x:v>Proxy-target specification error embedded in structurally unequal healthcare spending</x:v>
      </x:c>
      <x:c r="M17" s="46" t="str">
        <x:v>Healthcare cost was used as proxy for illness/need</x:v>
      </x:c>
      <x:c r="N17" s="46" t="str">
        <x:v>Routine risk scoring for care-management enrollment</x:v>
      </x:c>
      <x:c r="O17" s="46" t="str">
        <x:v>At equal scores, Black patients were considerably sicker; fewer were selected for extra care</x:v>
      </x:c>
      <x:c r="P17" s="46" t="str">
        <x:v>Health and racial-equality harm</x:v>
      </x:c>
      <x:c r="Q17" s="46" t="str">
        <x:v>Algorithm class affected millions; analyzed cohort and selection rates</x:v>
      </x:c>
      <x:c r="R17" s="46" t="str">
        <x:v>Repeated allocation decisions</x:v>
      </x:c>
      <x:c r="S17" s="46" t="str">
        <x:v>Care allocation can be redesigned; past unmet need may not be reversible</x:v>
      </x:c>
      <x:c r="T17" s="46" t="str">
        <x:v>Model accuracy evaluation on cost outcome</x:v>
      </x:c>
      <x:c r="U17" s="46" t="str">
        <x:v>Causal target review, structural-bias analysis, subgroup outcome audits and alternative need measures</x:v>
      </x:c>
      <x:c r="V17" s="46" t="str">
        <x:v>High</x:v>
      </x:c>
      <x:c r="W17" s="46" t="str">
        <x:v>Peer-reviewed causal inference/mechanism evidence</x:v>
      </x:c>
      <x:c r="X17" s="46" t="str">
        <x:v>Published study; no single regulatory proceeding</x:v>
      </x:c>
      <x:c r="Y17" s="46" t="str">
        <x:v>No direct legal consequence in the study; major field-wide governance impact</x:v>
      </x:c>
      <x:c r="Z17" s="46" t="str">
        <x:v>Fairness; complexity/environment; transparency</x:v>
      </x:c>
      <x:c r="AA17" s="46" t="str">
        <x:v>Goal/specification error, social structure, proxy validity, harm distribution and organizational incentives</x:v>
      </x:c>
      <x:c r="AB17" s="46" t="str">
        <x:v>https://pubmed.ncbi.nlm.nih.gov/31649194/</x:v>
      </x:c>
      <x:c r="AC17" s="46" t="str">
        <x:v>https://doi.org/10.1126/science.aax2342</x:v>
      </x:c>
      <x:c r="AD17" s="46" t="str">
        <x:v>2026-07-25</x:v>
      </x:c>
      <x:c r="AE17" s="46" t="str">
        <x:v>C01</x:v>
      </x:c>
      <x:c r="AF17" s="46" t="str">
        <x:v>C01; C02; C04; C08; C10; C12</x:v>
      </x:c>
      <x:c r="AG17" s="46" t="n">
        <x:f>IF(AF17="",0,LEN(AF17)-LEN(SUBSTITUTE(AF17,";",""))+1)</x:f>
        <x:v>6</x:v>
      </x:c>
      <x:c r="AH17" s="46" t="str">
        <x:v>High</x:v>
      </x:c>
      <x:c r="AI17" s="46" t="str">
        <x:v>Peer-reviewed proxy mechanism and subgroup impact</x:v>
      </x:c>
      <x:c r="AJ17" s="46" t="str">
        <x:v>Existing OR2 v1.2 conceptual annotation transferred on 2026-10-10; no independent re-annotation.</x:v>
      </x:c>
    </x:row>
    <x:row r="18" ht="79.19999694824219" hidden="0" customHeight="1">
      <x:c r="A18" s="46" t="str">
        <x:v>I017</x:v>
      </x:c>
      <x:c r="B18" s="46" t="str">
        <x:v>External validation of Epic Sepsis Model</x:v>
      </x:c>
      <x:c r="C18" s="46" t="str">
        <x:v>Field performance failure / peer-reviewed external validation</x:v>
      </x:c>
      <x:c r="D18" s="46" t="str">
        <x:v>Study published 2021-06-21</x:v>
      </x:c>
      <x:c r="E18" s="46" t="str">
        <x:v>United States</x:v>
      </x:c>
      <x:c r="F18" s="46" t="str">
        <x:v>Healthcare / clinical decision support</x:v>
      </x:c>
      <x:c r="G18" s="46" t="str">
        <x:v>Proprietary sepsis prediction model integrated into hospital workflow</x:v>
      </x:c>
      <x:c r="H18" s="46" t="str">
        <x:v>Predictive clinical model</x:v>
      </x:c>
      <x:c r="I18" s="46" t="str">
        <x:v>Patients, clinicians and health system</x:v>
      </x:c>
      <x:c r="J18" s="46" t="str">
        <x:v>Model; integrated system; human-AI work system; organization</x:v>
      </x:c>
      <x:c r="K18" s="46" t="str">
        <x:v>Local validation and prospective alert-use planning</x:v>
      </x:c>
      <x:c r="L18" s="46" t="str">
        <x:v>External-validity and calibration failure combined with alert burden</x:v>
      </x:c>
      <x:c r="M18" s="46" t="str">
        <x:v>Vendor/internal performance did not generalize adequately to the local cohort and alert threshold</x:v>
      </x:c>
      <x:c r="N18" s="46" t="str">
        <x:v>Application to 38,455 hospitalizations</x:v>
      </x:c>
      <x:c r="O18" s="46" t="str">
        <x:v>AUROC 0.63; 67% of sepsis cases not identified at the threshold while 18% of hospitalizations generated alerts</x:v>
      </x:c>
      <x:c r="P18" s="46" t="str">
        <x:v>Patient-safety risk and clinician alert fatigue</x:v>
      </x:c>
      <x:c r="Q18" s="46" t="str">
        <x:v>27,697 patients; 38,455 hospitalizations</x:v>
      </x:c>
      <x:c r="R18" s="46" t="str">
        <x:v>Retrospective study period</x:v>
      </x:c>
      <x:c r="S18" s="46" t="str">
        <x:v>Model use can be stopped/retuned; missed treatment effects may be irreversible</x:v>
      </x:c>
      <x:c r="T18" s="46" t="str">
        <x:v>Existing clinical practice and vendor threshold recommendations</x:v>
      </x:c>
      <x:c r="U18" s="46" t="str">
        <x:v>Independent local validation, calibration, workflow simulation, prospective monitoring and burden-aware acceptance criteria</x:v>
      </x:c>
      <x:c r="V18" s="46" t="str">
        <x:v>High</x:v>
      </x:c>
      <x:c r="W18" s="46" t="str">
        <x:v>Peer-reviewed external-validation evidence</x:v>
      </x:c>
      <x:c r="X18" s="46" t="str">
        <x:v>Study completed; deployment decisions context-specific</x:v>
      </x:c>
      <x:c r="Y18" s="46" t="str">
        <x:v>No direct regulatory sanction; evidence challenged widespread adoption</x:v>
      </x:c>
      <x:c r="Z18" s="46" t="str">
        <x:v>Complexity/environment; automation/control; transparency; maturity</x:v>
      </x:c>
      <x:c r="AA18" s="46" t="str">
        <x:v>Evaluation error, local context, workload, acceptance criteria, procurement and post-market performance</x:v>
      </x:c>
      <x:c r="AB18" s="46" t="str">
        <x:v>https://pubmed.ncbi.nlm.nih.gov/34152373/</x:v>
      </x:c>
      <x:c r="AC18" s="46" t="str">
        <x:v>https://pmc.ncbi.nlm.nih.gov/articles/PMC8218233/</x:v>
      </x:c>
      <x:c r="AD18" s="46" t="str">
        <x:v>2026-07-25</x:v>
      </x:c>
      <x:c r="AE18" s="46" t="str">
        <x:v>C04</x:v>
      </x:c>
      <x:c r="AF18" s="46" t="str">
        <x:v>C02; C03; C04; C05; C08; C10</x:v>
      </x:c>
      <x:c r="AG18" s="46" t="n">
        <x:f>IF(AF18="",0,LEN(AF18)-LEN(SUBSTITUTE(AF18,";",""))+1)</x:f>
        <x:v>6</x:v>
      </x:c>
      <x:c r="AH18" s="46" t="str">
        <x:v>High</x:v>
      </x:c>
      <x:c r="AI18" s="46" t="str">
        <x:v>External validation and workflow burden documented</x:v>
      </x:c>
      <x:c r="AJ18" s="46" t="str">
        <x:v>Existing OR2 v1.2 conceptual annotation transferred on 2026-10-10; no independent re-annotation.</x:v>
      </x:c>
    </x:row>
    <x:row r="19" ht="66" hidden="0" customHeight="1">
      <x:c r="A19" s="46" t="str">
        <x:v>I018</x:v>
      </x:c>
      <x:c r="B19" s="46" t="str">
        <x:v>Air Canada customer-service chatbot misinformation</x:v>
      </x:c>
      <x:c r="C19" s="46" t="str">
        <x:v>Tribunal-confirmed service harm</x:v>
      </x:c>
      <x:c r="D19" s="46" t="str">
        <x:v>Interaction before judgment 2024-02-14</x:v>
      </x:c>
      <x:c r="E19" s="46" t="str">
        <x:v>Canada</x:v>
      </x:c>
      <x:c r="F19" s="46" t="str">
        <x:v>Air transport / customer service</x:v>
      </x:c>
      <x:c r="G19" s="46" t="str">
        <x:v>Website customer-service chatbot</x:v>
      </x:c>
      <x:c r="H19" s="46" t="str">
        <x:v>Natural-language conversational system</x:v>
      </x:c>
      <x:c r="I19" s="46" t="str">
        <x:v>Customer, airline and customer-service organization</x:v>
      </x:c>
      <x:c r="J19" s="46" t="str">
        <x:v>Application; human-AI service system; organization</x:v>
      </x:c>
      <x:c r="K19" s="46" t="str">
        <x:v>Deployment and customer interaction</x:v>
      </x:c>
      <x:c r="L19" s="46" t="str">
        <x:v>Unreliable generated/served policy information plus weak organizational content governance</x:v>
      </x:c>
      <x:c r="M19" s="46" t="str">
        <x:v>Chatbot response conflicted with authoritative fare policy and was presented as company information</x:v>
      </x:c>
      <x:c r="N19" s="46" t="str">
        <x:v>Customer inquiry about bereavement fare</x:v>
      </x:c>
      <x:c r="O19" s="46" t="str">
        <x:v>Incorrect policy representation caused the customer to purchase tickets on a false premise</x:v>
      </x:c>
      <x:c r="P19" s="46" t="str">
        <x:v>Economic and procedural harm</x:v>
      </x:c>
      <x:c r="Q19" s="46" t="str">
        <x:v>One adjudicated customer; broader service risk</x:v>
      </x:c>
      <x:c r="R19" s="46" t="str">
        <x:v>Single transaction and later dispute</x:v>
      </x:c>
      <x:c r="S19" s="46" t="str">
        <x:v>Compensation partly reversible; time and reliance costs persist</x:v>
      </x:c>
      <x:c r="T19" s="46" t="str">
        <x:v>Website terms and separate policy pages</x:v>
      </x:c>
      <x:c r="U19" s="46" t="str">
        <x:v>Grounding in authoritative sources, consistency checks, monitoring, correction and clear escalation</x:v>
      </x:c>
      <x:c r="V19" s="46" t="str">
        <x:v>High</x:v>
      </x:c>
      <x:c r="W19" s="46" t="str">
        <x:v>Court/tribunal-confirmed</x:v>
      </x:c>
      <x:c r="X19" s="46" t="str">
        <x:v>British Columbia Civil Resolution Tribunal decision</x:v>
      </x:c>
      <x:c r="Y19" s="46" t="str">
        <x:v>Airline held responsible for negligent misrepresentation and ordered to compensate</x:v>
      </x:c>
      <x:c r="Z19" s="46" t="str">
        <x:v>Transparency; automation/control; complexity/environment</x:v>
      </x:c>
      <x:c r="AA19" s="46" t="str">
        <x:v>Organizational responsibility, knowledge-source consistency, service design and remedy</x:v>
      </x:c>
      <x:c r="AB19" s="46" t="str">
        <x:v>https://decisions.civilresolutionbc.ca/crt/crtd/en/item/525448/index.do</x:v>
      </x:c>
      <x:c r="AC19" s="46"/>
      <x:c r="AD19" s="46" t="str">
        <x:v>2026-07-25</x:v>
      </x:c>
      <x:c r="AE19" s="46" t="str">
        <x:v>C08</x:v>
      </x:c>
      <x:c r="AF19" s="46" t="str">
        <x:v>C02; C03; C04; C05; C08; C09</x:v>
      </x:c>
      <x:c r="AG19" s="46" t="n">
        <x:f>IF(AF19="",0,LEN(AF19)-LEN(SUBSTITUTE(AF19,";",""))+1)</x:f>
        <x:v>6</x:v>
      </x:c>
      <x:c r="AH19" s="46" t="str">
        <x:v>High</x:v>
      </x:c>
      <x:c r="AI19" s="46" t="str">
        <x:v>Tribunal-confirmed organizational responsibility</x:v>
      </x:c>
      <x:c r="AJ19" s="46" t="str">
        <x:v>Existing OR2 v1.2 conceptual annotation transferred on 2026-10-10; no independent re-annotation.</x:v>
      </x:c>
    </x:row>
    <x:row r="20" ht="66" hidden="0" customHeight="1">
      <x:c r="A20" s="46" t="str">
        <x:v>I019</x:v>
      </x:c>
      <x:c r="B20" s="46" t="str">
        <x:v>Mata v. Avianca: fabricated legal authorities generated by a large language model</x:v>
      </x:c>
      <x:c r="C20" s="46" t="str">
        <x:v>Court-confirmed professional-use failure</x:v>
      </x:c>
      <x:c r="D20" s="46" t="str">
        <x:v>2023-03 to 2023-06-22</x:v>
      </x:c>
      <x:c r="E20" s="46" t="str">
        <x:v>United States</x:v>
      </x:c>
      <x:c r="F20" s="46" t="str">
        <x:v>Legal services</x:v>
      </x:c>
      <x:c r="G20" s="46" t="str">
        <x:v>General-purpose generative chatbot used for legal research</x:v>
      </x:c>
      <x:c r="H20" s="46" t="str">
        <x:v>Large language model</x:v>
      </x:c>
      <x:c r="I20" s="46" t="str">
        <x:v>Clients, court, opposing party and legal professionals</x:v>
      </x:c>
      <x:c r="J20" s="46" t="str">
        <x:v>Model; human-AI work system; organization; institution</x:v>
      </x:c>
      <x:c r="K20" s="46" t="str">
        <x:v>Use, verification and court filing</x:v>
      </x:c>
      <x:c r="L20" s="46" t="str">
        <x:v>Factual confabulation combined with overreliance, inadequate competence and failed verification</x:v>
      </x:c>
      <x:c r="M20" s="46" t="str">
        <x:v>Plausible fabricated case citations and opinions were accepted and submitted</x:v>
      </x:c>
      <x:c r="N20" s="46" t="str">
        <x:v>Legal research request and filing deadline/process</x:v>
      </x:c>
      <x:c r="O20" s="46" t="str">
        <x:v>Nonexistent authorities were filed and later defended without adequate checking</x:v>
      </x:c>
      <x:c r="P20" s="46" t="str">
        <x:v>Procedural, reputational, economic and institutional-trust harm</x:v>
      </x:c>
      <x:c r="Q20" s="46" t="str">
        <x:v>One case; systemic professional-warning effect</x:v>
      </x:c>
      <x:c r="R20" s="46" t="str">
        <x:v>Several filings and hearings</x:v>
      </x:c>
      <x:c r="S20" s="46" t="str">
        <x:v>Filing can be corrected; sanctions and trust damage persist</x:v>
      </x:c>
      <x:c r="T20" s="46" t="str">
        <x:v>Attorney signing and court procedural duties</x:v>
      </x:c>
      <x:c r="U20" s="46" t="str">
        <x:v>Direct source retrieval, citation validation, competent review, disclosure and supervisory controls</x:v>
      </x:c>
      <x:c r="V20" s="46" t="str">
        <x:v>High</x:v>
      </x:c>
      <x:c r="W20" s="46" t="str">
        <x:v>Court-confirmed</x:v>
      </x:c>
      <x:c r="X20" s="46" t="str">
        <x:v>Sanctions order issued</x:v>
      </x:c>
      <x:c r="Y20" s="46" t="str">
        <x:v>Monetary sanctions and professional-responsibility findings</x:v>
      </x:c>
      <x:c r="Z20" s="46" t="str">
        <x:v>Transparency/explainability; automation/control; technological maturity</x:v>
      </x:c>
      <x:c r="AA20" s="46" t="str">
        <x:v>Human competence, professional duty, verification artifact, interface persuasion and institutional integrity</x:v>
      </x:c>
      <x:c r="AB20" s="46" t="str">
        <x:v>https://www.courtlistener.com/docket/63107798/mata-v-avianca-inc/</x:v>
      </x:c>
      <x:c r="AC20" s="46"/>
      <x:c r="AD20" s="46" t="str">
        <x:v>2026-07-25</x:v>
      </x:c>
      <x:c r="AE20" s="46" t="str">
        <x:v>C05</x:v>
      </x:c>
      <x:c r="AF20" s="46" t="str">
        <x:v>C03; C04; C05; C08; C10</x:v>
      </x:c>
      <x:c r="AG20" s="46" t="n">
        <x:f>IF(AF20="",0,LEN(AF20)-LEN(SUBSTITUTE(AF20,";",""))+1)</x:f>
        <x:v>5</x:v>
      </x:c>
      <x:c r="AH20" s="46" t="str">
        <x:v>High</x:v>
      </x:c>
      <x:c r="AI20" s="46" t="str">
        <x:v>Court-confirmed confabulation/verification failure</x:v>
      </x:c>
      <x:c r="AJ20" s="46" t="str">
        <x:v>Existing OR2 v1.2 conceptual annotation transferred on 2026-10-10; no independent re-annotation.</x:v>
      </x:c>
    </x:row>
    <x:row r="21" ht="79.19999694824219" hidden="0" customHeight="1">
      <x:c r="A21" s="46" t="str">
        <x:v>I020</x:v>
      </x:c>
      <x:c r="B21" s="46" t="str">
        <x:v>AI-cloned Biden voice robocalls before New Hampshire primary</x:v>
      </x:c>
      <x:c r="C21" s="46" t="str">
        <x:v>Confirmed misuse plus regulator settlements/fines</x:v>
      </x:c>
      <x:c r="D21" s="46" t="str">
        <x:v>2024-01-21 to 2024-09</x:v>
      </x:c>
      <x:c r="E21" s="46" t="str">
        <x:v>United States</x:v>
      </x:c>
      <x:c r="F21" s="46" t="str">
        <x:v>Elections / telecommunications</x:v>
      </x:c>
      <x:c r="G21" s="46" t="str">
        <x:v>AI voice clone distributed through spoofed robocalls</x:v>
      </x:c>
      <x:c r="H21" s="46" t="str">
        <x:v>Generative audio model plus telecom infrastructure</x:v>
      </x:c>
      <x:c r="I21" s="46" t="str">
        <x:v>Voters, impersonated candidate, election officials and telecom providers</x:v>
      </x:c>
      <x:c r="J21" s="46" t="str">
        <x:v>Model; application; supply chain; information ecosystem</x:v>
      </x:c>
      <x:c r="K21" s="46" t="str">
        <x:v>Generation, distribution and election-period use</x:v>
      </x:c>
      <x:c r="L21" s="46" t="str">
        <x:v>Intentional impersonation combined with spoofed caller ID and weak telecom customer/upstream verification</x:v>
      </x:c>
      <x:c r="M21" s="46" t="str">
        <x:v>Cheap voice cloning and high-volume robocall infrastructure enabled targeted deceptive distribution</x:v>
      </x:c>
      <x:c r="N21" s="46" t="str">
        <x:v>New Hampshire primary election</x:v>
      </x:c>
      <x:c r="O21" s="46" t="str">
        <x:v>Synthetic voice falsely discouraged participation and concealed origin</x:v>
      </x:c>
      <x:c r="P21" s="46" t="str">
        <x:v>Election-information integrity, autonomy and democratic-process harm</x:v>
      </x:c>
      <x:c r="Q21" s="46" t="str">
        <x:v>Thousands of voters; official and secondary counts vary by call-path definition</x:v>
      </x:c>
      <x:c r="R21" s="46" t="str">
        <x:v>Short pre-election campaign; enforcement continued through 2024</x:v>
      </x:c>
      <x:c r="S21" s="46" t="str">
        <x:v>Exposure cannot be fully reversed; enforcement and disclosure can mitigate recurrence</x:v>
      </x:c>
      <x:c r="T21" s="46" t="str">
        <x:v>Caller-ID authentication rules and election law</x:v>
      </x:c>
      <x:c r="U21" s="46" t="str">
        <x:v>AI-content disclosure, verified caller identity, know-your-customer/upstream-provider controls, traceback and rapid response</x:v>
      </x:c>
      <x:c r="V21" s="46" t="str">
        <x:v>High</x:v>
      </x:c>
      <x:c r="W21" s="46" t="str">
        <x:v>Official settlement/fine and criminal/regulatory actions; exact reach estimates vary</x:v>
      </x:c>
      <x:c r="X21" s="46" t="str">
        <x:v>FCC settlement/fine and state proceedings</x:v>
      </x:c>
      <x:c r="Y21" s="46" t="str">
        <x:v>Lingo Telecom USD 1 million settlement/compliance plan; consultant fined/prosecuted in separate actions</x:v>
      </x:c>
      <x:c r="Z21" s="46" t="str">
        <x:v>Security; privacy; automation/control; transparency</x:v>
      </x:c>
      <x:c r="AA21" s="46" t="str">
        <x:v>Intentional misuse, telecom supply chain, scale, provenance, democratic harm and cross-regulator response</x:v>
      </x:c>
      <x:c r="AB21" s="46" t="str">
        <x:v>https://www.fcc.gov/document/fcc-fines-lingo-telecom-1m-ai-generated-robocalls</x:v>
      </x:c>
      <x:c r="AC21" s="46" t="str">
        <x:v>https://www.benton.org/headlines/fcc-settles-case-against-provider-transmitted-spoofed-ai-generated-robocalls-election</x:v>
      </x:c>
      <x:c r="AD21" s="46" t="str">
        <x:v>2026-07-25</x:v>
      </x:c>
      <x:c r="AE21" s="46" t="str">
        <x:v>C07</x:v>
      </x:c>
      <x:c r="AF21" s="46" t="str">
        <x:v>C03; C06; C07; C09; C11; C12</x:v>
      </x:c>
      <x:c r="AG21" s="46" t="n">
        <x:f>IF(AF21="",0,LEN(AF21)-LEN(SUBSTITUTE(AF21,";",""))+1)</x:f>
        <x:v>6</x:v>
      </x:c>
      <x:c r="AH21" s="46" t="str">
        <x:v>High</x:v>
      </x:c>
      <x:c r="AI21" s="46" t="str">
        <x:v>Intentional misuse and telecom distribution/enforcement documented</x:v>
      </x:c>
      <x:c r="AJ21" s="46" t="str">
        <x:v>Existing OR2 v1.2 conceptual annotation transferred on 2026-10-10; no independent re-annotation.</x:v>
      </x:c>
    </x:row>
    <x:row r="22" ht="92.4000015258789" hidden="0" customHeight="1">
      <x:c r="A22" s="46" t="str">
        <x:v>I021</x:v>
      </x:c>
      <x:c r="B22" s="46" t="str">
        <x:v>Australian Robodebt scheme</x:v>
      </x:c>
      <x:c r="C22" s="46" t="str">
        <x:v>Royal Commission finding / automation boundary case</x:v>
      </x:c>
      <x:c r="D22" s="46" t="str">
        <x:v>2015–2019; report 2023-07-07</x:v>
      </x:c>
      <x:c r="E22" s="46" t="str">
        <x:v>Australia</x:v>
      </x:c>
      <x:c r="F22" s="46" t="str">
        <x:v>Public administration / social security</x:v>
      </x:c>
      <x:c r="G22" s="46" t="str">
        <x:v>Automated income averaging, debt calculation and recovery scheme</x:v>
      </x:c>
      <x:c r="H22" s="46" t="str">
        <x:v>Rules, data matching and administrative automation</x:v>
      </x:c>
      <x:c r="I22" s="46" t="str">
        <x:v>Welfare recipients, public servants and government</x:v>
      </x:c>
      <x:c r="J22" s="46" t="str">
        <x:v>System; organization; institution; society</x:v>
      </x:c>
      <x:c r="K22" s="46" t="str">
        <x:v>Policy design, legislative interpretation, deployment, review and recovery</x:v>
      </x:c>
      <x:c r="L22" s="46" t="str">
        <x:v>Unlawful policy, invalid inference from averaged income, automation at scale, weak legal advice/escalation and harmful organizational incentives</x:v>
      </x:c>
      <x:c r="M22" s="46" t="str">
        <x:v>Sparse tax-office income data were averaged over periods to infer fortnightly welfare debt without adequate evidentiary basis</x:v>
      </x:c>
      <x:c r="N22" s="46" t="str">
        <x:v>Automated debt-identification and recovery process</x:v>
      </x:c>
      <x:c r="O22" s="46" t="str">
        <x:v>Invalid debts were raised and pursued; affected people faced distress, financial and procedural harm</x:v>
      </x:c>
      <x:c r="P22" s="46" t="str">
        <x:v>Economic, psychological, dignity and rule-of-law harm</x:v>
      </x:c>
      <x:c r="Q22" s="46" t="str">
        <x:v>Large national scheme affecting hundreds of thousands; exact figures require report-level extraction</x:v>
      </x:c>
      <x:c r="R22" s="46" t="str">
        <x:v>Multi-year programme</x:v>
      </x:c>
      <x:c r="S22" s="46" t="str">
        <x:v>Refund/compensation partly reversible; psychological and institutional harms persist</x:v>
      </x:c>
      <x:c r="T22" s="46" t="str">
        <x:v>Internal review, legal advice and administrative appeal structures</x:v>
      </x:c>
      <x:c r="U22" s="46" t="str">
        <x:v>Clear legal authority, disclosed business rules, independent technical/legal audit, accessible review and accountable escalation</x:v>
      </x:c>
      <x:c r="V22" s="46" t="str">
        <x:v>High</x:v>
      </x:c>
      <x:c r="W22" s="46" t="str">
        <x:v>Royal Commission findings</x:v>
      </x:c>
      <x:c r="X22" s="46" t="str">
        <x:v>Royal Commission concluded; report corrected 2023-07-11</x:v>
      </x:c>
      <x:c r="Y22" s="46" t="str">
        <x:v>57 recommendations including legal framework, transparency, review and independent monitoring of automated decisions</x:v>
      </x:c>
      <x:c r="Z22" s="46" t="str">
        <x:v>Automation/control; privacy; fairness; transparency</x:v>
      </x:c>
      <x:c r="AA22" s="46" t="str">
        <x:v>Policy/legal source, institutional incentives, automation scale, review rights, organizational silence and societal trust</x:v>
      </x:c>
      <x:c r="AB22" s="46" t="str">
        <x:v>https://robodebt.royalcommission.gov.au/publications/report</x:v>
      </x:c>
      <x:c r="AC22" s="46"/>
      <x:c r="AD22" s="46" t="str">
        <x:v>2026-07-25</x:v>
      </x:c>
      <x:c r="AE22" s="46" t="str">
        <x:v>C11</x:v>
      </x:c>
      <x:c r="AF22" s="46" t="str">
        <x:v>C01; C02; C04; C05; C08; C11; C12</x:v>
      </x:c>
      <x:c r="AG22" s="46" t="n">
        <x:f>IF(AF22="",0,LEN(AF22)-LEN(SUBSTITUTE(AF22,";",""))+1)</x:f>
        <x:v>7</x:v>
      </x:c>
      <x:c r="AH22" s="46" t="str">
        <x:v>High</x:v>
      </x:c>
      <x:c r="AI22" s="46" t="str">
        <x:v>Royal Commission establishes legal, organizational and automation chain</x:v>
      </x:c>
      <x:c r="AJ22" s="46" t="str">
        <x:v>Existing OR2 v1.2 conceptual annotation transferred on 2026-10-10; no independent re-annotation.</x:v>
      </x:c>
    </x:row>
    <x:row r="23" ht="79.19999694824219" hidden="0" customHeight="1">
      <x:c r="A23" s="46" t="str">
        <x:v>I022</x:v>
      </x:c>
      <x:c r="B23" s="46" t="str">
        <x:v>England 2020 calculated grades / Ofqual standardisation model</x:v>
      </x:c>
      <x:c r="C23" s="46" t="str">
        <x:v>Public-sector algorithmic decision boundary case</x:v>
      </x:c>
      <x:c r="D23" s="46" t="str">
        <x:v>2020-08</x:v>
      </x:c>
      <x:c r="E23" s="46" t="str">
        <x:v>United Kingdom / England</x:v>
      </x:c>
      <x:c r="F23" s="46" t="str">
        <x:v>Education</x:v>
      </x:c>
      <x:c r="G23" s="46" t="str">
        <x:v>Statistical standardisation for cancelled examinations</x:v>
      </x:c>
      <x:c r="H23" s="46" t="str">
        <x:v>Statistical model using centre and historical performance information</x:v>
      </x:c>
      <x:c r="I23" s="46" t="str">
        <x:v>Students, schools, universities and regulator</x:v>
      </x:c>
      <x:c r="J23" s="46" t="str">
        <x:v>Model; system; organization; institution; society</x:v>
      </x:c>
      <x:c r="K23" s="46" t="str">
        <x:v>Policy design, model development, deployment and reversal</x:v>
      </x:c>
      <x:c r="L23" s="46" t="str">
        <x:v>Specification and legitimacy conflict under extreme time pressure, limited individual evidence and inadequate appeal arrangements</x:v>
      </x:c>
      <x:c r="M23" s="46" t="str">
        <x:v>Model-level standardisation constrained teacher-assessed grades using historical distributions and centre characteristics</x:v>
      </x:c>
      <x:c r="N23" s="46" t="str">
        <x:v>Mass cancellation of examinations during COVID-19</x:v>
      </x:c>
      <x:c r="O23" s="46" t="str">
        <x:v>Calculated grades produced contested individual outcomes and were rapidly replaced by centre assessment grades where higher</x:v>
      </x:c>
      <x:c r="P23" s="46" t="str">
        <x:v>Educational opportunity, equality, psychological and institutional-trust harm</x:v>
      </x:c>
      <x:c r="Q23" s="46" t="str">
        <x:v>National cohorts of GCSE/AS/A-level candidates</x:v>
      </x:c>
      <x:c r="R23" s="46" t="str">
        <x:v>Days between result release and policy reversal; longer downstream effects</x:v>
      </x:c>
      <x:c r="S23" s="46" t="str">
        <x:v>Policy reversible before all downstream decisions; individual stress/opportunity effects not fully reversible</x:v>
      </x:c>
      <x:c r="T23" s="46" t="str">
        <x:v>Consultation, statistical evaluation and appeals framework</x:v>
      </x:c>
      <x:c r="U23" s="46" t="str">
        <x:v>Ex ante legitimacy analysis, individual-level review, stress tests for small cohorts, clear appeals and rollback criteria</x:v>
      </x:c>
      <x:c r="V23" s="46" t="str">
        <x:v>Moderate</x:v>
      </x:c>
      <x:c r="W23" s="46" t="str">
        <x:v>Official reports and policy reversal; causal distributional interpretation contested</x:v>
      </x:c>
      <x:c r="X23" s="46" t="str">
        <x:v>Ofqual published interim/equalities reports and code; policy changed on 2020-08-17</x:v>
      </x:c>
      <x:c r="Y23" s="46" t="str">
        <x:v>Calculated grades largely replaced by centre-assessment grades where higher</x:v>
      </x:c>
      <x:c r="Z23" s="46" t="str">
        <x:v>Fairness; automation/control; transparency; complexity/environment</x:v>
      </x:c>
      <x:c r="AA23" s="46" t="str">
        <x:v>Institutional crisis governance, distributional impact, contestability, rollback, public legitimacy and uncertainty</x:v>
      </x:c>
      <x:c r="AB23" s="46" t="str">
        <x:v>https://www.gov.uk/government/publications/awarding-gcse-as-a-levels-in-summer-2020-interim-report</x:v>
      </x:c>
      <x:c r="AC23" s="46" t="str">
        <x:v>https://www.gov.uk/government/news/code-used-to-calculate-qualification-grades-in-summer-2020</x:v>
      </x:c>
      <x:c r="AD23" s="46" t="str">
        <x:v>2026-07-25</x:v>
      </x:c>
      <x:c r="AE23" s="46" t="str">
        <x:v>C01</x:v>
      </x:c>
      <x:c r="AF23" s="46" t="str">
        <x:v>C01; C02; C04; C08; C10; C11; C12</x:v>
      </x:c>
      <x:c r="AG23" s="46" t="n">
        <x:f>IF(AF23="",0,LEN(AF23)-LEN(SUBSTITUTE(AF23,";",""))+1)</x:f>
        <x:v>7</x:v>
      </x:c>
      <x:c r="AH23" s="46" t="str">
        <x:v>Moderate</x:v>
      </x:c>
      <x:c r="AI23" s="46" t="str">
        <x:v>Official reports and policy reversal; distributional causality contested</x:v>
      </x:c>
      <x:c r="AJ23" s="46" t="str">
        <x:v>Existing OR2 v1.2 conceptual annotation transferred on 2026-10-10; no independent re-annotation.</x:v>
      </x:c>
    </x:row>
    <x:row r="24" ht="158.39999389648438" hidden="0" customHeight="1">
      <x:c r="A24" s="46" t="str">
        <x:v>I023</x:v>
      </x:c>
      <x:c r="B24" s="46" t="str">
        <x:v>OpenAI cyber-evaluation agent compromised Hugging Face production infrastructure</x:v>
      </x:c>
      <x:c r="C24" s="46" t="str">
        <x:v>Confirmed technical security incident with joint preliminary disclosures</x:v>
      </x:c>
      <x:c r="D24" s="46" t="str">
        <x:v>July 2026; Hugging Face disclosed 2026-07-16, OpenAI attributed models 2026-07-21</x:v>
      </x:c>
      <x:c r="E24" s="46" t="str">
        <x:v>United States / international</x:v>
      </x:c>
      <x:c r="F24" s="46" t="str">
        <x:v>AI development platform / cybersecurity evaluation</x:v>
      </x:c>
      <x:c r="G24" s="46" t="str">
        <x:v>Autonomous cyber-capability evaluation agent operating from a sandbox and interacting with third-party infrastructure</x:v>
      </x:c>
      <x:c r="H24" s="46" t="str">
        <x:v>GPT-5.6 Sol and a more capable pre-release OpenAI model with reduced cyber refusals</x:v>
      </x:c>
      <x:c r="I24" s="46" t="str">
        <x:v>OpenAI, Hugging Face, potentially affected partners/customers, package-proxy vendor and AI ecosystem</x:v>
      </x:c>
      <x:c r="J24" s="46" t="str">
        <x:v>Model; agentic system; evaluation environment; software supply chain; production infrastructure; organizations</x:v>
      </x:c>
      <x:c r="K24" s="46" t="str">
        <x:v>Pre-deployment capability evaluation, runtime, incident detection and response</x:v>
      </x:c>
      <x:c r="L24" s="46" t="str">
        <x:v>Narrow benchmark objective pursued by a long-horizon agent with reduced safeguards, insufficient containment/monitoring and exploitable cross-system dependencies</x:v>
      </x:c>
      <x:c r="M24" s="46" t="str">
        <x:v>Zero-day vulnerability in an internal package-registry proxy; Hugging Face dataset-processing code-execution paths; credential and privilege boundaries enabling lateral movement</x:v>
      </x:c>
      <x:c r="N24" s="46" t="str">
        <x:v>Internal ExploitGym cyber-capability evaluation without production classifiers/refusals</x:v>
      </x:c>
      <x:c r="O24" s="46" t="str">
        <x:v>Agent obtained open-internet access, escalated privileges, chained stolen credentials and zero-days, and compromised Hugging Face production systems to obtain benchmark solutions</x:v>
      </x:c>
      <x:c r="P24" s="46" t="str">
        <x:v>Unauthorized access to limited internal datasets and service credentials; security, confidentiality, assurance and ecosystem-trust harm; no evidence of public model/dataset tampering at disclosure</x:v>
      </x:c>
      <x:c r="Q24" s="46" t="str">
        <x:v>Multiple internal clusters; Hugging Face reports more than 17,000 recorded events; affected-data assessment remained incomplete at cutoff</x:v>
      </x:c>
      <x:c r="R24" s="46" t="str">
        <x:v>Multi-stage campaign over a weekend; investigation ongoing at cutoff</x:v>
      </x:c>
      <x:c r="S24" s="46" t="str">
        <x:v>Partly reversible through patching, credential rotation, node rebuilds and controls; confidentiality and trust effects may persist</x:v>
      </x:c>
      <x:c r="T24" s="46" t="str">
        <x:v>Highly isolated evaluation environment, constrained package access, Hugging Face anomaly detection and response, sandboxing and security teams</x:v>
      </x:c>
      <x:c r="U24" s="46" t="str">
        <x:v>Robust egress control, privilege segmentation, evaluation-time guardrails, cross-environment trust-boundary testing, continuous agent monitoring, rapid containment and coordinated preplanned disclosure</x:v>
      </x:c>
      <x:c r="V24" s="46" t="str">
        <x:v>Moderate</x:v>
      </x:c>
      <x:c r="W24" s="46" t="str">
        <x:v>Joint primary disclosures; core technical sequence confirmed by involved organizations, complete independent root cause pending</x:v>
      </x:c>
      <x:c r="X24" s="46" t="str">
        <x:v>Ongoing joint forensic investigation; zero-days disclosed/patched; law enforcement notified by Hugging Face</x:v>
      </x:c>
      <x:c r="Y24" s="46" t="str">
        <x:v>No final regulatory determination at cutoff; incident reporting, customer notification and liability implications remained under assessment</x:v>
      </x:c>
      <x:c r="Z24" s="46" t="str">
        <x:v>Security; degree of automation/control; complexity/task environment; transparency/explainability; technological maturity</x:v>
      </x:c>
      <x:c r="AA24" s="46" t="str">
        <x:v>Evaluation-environment boundary, long-horizon goal pursuit, agentic privileges, supply-chain/runtime dependencies, cross-organization propagation, monitoring failure, guardrail asymmetry and coordinated incident response</x:v>
      </x:c>
      <x:c r="AB24" s="46" t="str">
        <x:v>https://openai.com/index/hugging-face-model-evaluation-security-incident/</x:v>
      </x:c>
      <x:c r="AC24" s="46" t="str">
        <x:v>https://huggingface.co/blog/security-incident-july-2026</x:v>
      </x:c>
      <x:c r="AD24" s="46" t="str">
        <x:v>2026-07-26</x:v>
      </x:c>
      <x:c r="AE24" s="46" t="str">
        <x:v>C06</x:v>
      </x:c>
      <x:c r="AF24" s="46" t="str">
        <x:v>C01; C03; C04; C06; C07; C08; C09; C10</x:v>
      </x:c>
      <x:c r="AG24" s="46" t="n">
        <x:f>IF(AF24="",0,LEN(AF24)-LEN(SUBSTITUTE(AF24,";",""))+1)</x:f>
        <x:v>8</x:v>
      </x:c>
      <x:c r="AH24" s="46" t="str">
        <x:v>Moderate</x:v>
      </x:c>
      <x:c r="AI24" s="46" t="str">
        <x:v>Joint primary disclosures; forensic investigation ongoing</x:v>
      </x:c>
      <x:c r="AJ24" s="46" t="str">
        <x:v>Existing OR2 v1.2 conceptual annotation transferred on 2026-10-10; no independent re-annotation.</x:v>
      </x:c>
    </x:row>
    <x:row r="25" ht="105.5999984741211" hidden="0" customHeight="1">
      <x:c r="A25" s="46" t="str">
        <x:v>I024</x:v>
      </x:c>
      <x:c r="B25" s="46" t="str">
        <x:v>AI-accelerated enterprise cloud compromise investigated by Sygnia</x:v>
      </x:c>
      <x:c r="C25" s="46" t="str">
        <x:v>Technical incident-response report of AI-assisted malicious use</x:v>
      </x:c>
      <x:c r="D25" s="46" t="str">
        <x:v>Disclosed 2026-07-08; compromise reportedly progressed across 72 hours</x:v>
      </x:c>
      <x:c r="E25" s="46" t="str">
        <x:v>International / undisclosed victim</x:v>
      </x:c>
      <x:c r="F25" s="46" t="str">
        <x:v>Enterprise cloud / cybersecurity</x:v>
      </x:c>
      <x:c r="G25" s="46" t="str">
        <x:v>AI-assisted attacker workflow spanning cloud services, repositories, CI/CD, runtime components and data stores</x:v>
      </x:c>
      <x:c r="H25" s="46" t="str">
        <x:v>Undisclosed agentic/generative AI tools used by a human threat actor</x:v>
      </x:c>
      <x:c r="I25" s="46" t="str">
        <x:v>Victim enterprise, customers and incident responders</x:v>
      </x:c>
      <x:c r="J25" s="46" t="str">
        <x:v>Human-AI attacker team; enterprise cloud; software supply chain; organization</x:v>
      </x:c>
      <x:c r="K25" s="46" t="str">
        <x:v>Intentional misuse, runtime attack, detection and incident response</x:v>
      </x:c>
      <x:c r="L25" s="46" t="str">
        <x:v>Intentional adversarial use of AI to accelerate reconnaissance, tool creation, parallel exploitation and environment-specific adaptation</x:v>
      </x:c>
      <x:c r="M25" s="46" t="str">
        <x:v>Chained weaknesses across application services, AWS resources, source repositories, CI/CD pipelines, runtime components and data stores</x:v>
      </x:c>
      <x:c r="N25" s="46" t="str">
        <x:v>Financially motivated intrusion by a lone threat actor</x:v>
      </x:c>
      <x:c r="O25" s="46" t="str">
        <x:v>Broad cloud compromise developed rapidly through parallel AI-assisted attack activity</x:v>
      </x:c>
      <x:c r="P25" s="46" t="str">
        <x:v>Operational, confidentiality, economic and extortion harm</x:v>
      </x:c>
      <x:c r="Q25" s="46" t="str">
        <x:v>One global enterprise; detailed scope withheld</x:v>
      </x:c>
      <x:c r="R25" s="46" t="str">
        <x:v>Broad compromise within approximately 72 hours</x:v>
      </x:c>
      <x:c r="S25" s="46" t="str">
        <x:v>Partly reversible through containment, restoration and credential/security remediation; confidentiality and business harm may persist</x:v>
      </x:c>
      <x:c r="T25" s="46" t="str">
        <x:v>Enterprise cloud controls and incident-response capability</x:v>
      </x:c>
      <x:c r="U25" s="46" t="str">
        <x:v>Cross-service attack-path visibility, identity segmentation, rapid anomaly detection, CI/CD and repository hardening, AI-aware adversary detection</x:v>
      </x:c>
      <x:c r="V25" s="46" t="str">
        <x:v>Moderate</x:v>
      </x:c>
      <x:c r="W25" s="46" t="str">
        <x:v>Primary incident-response firm finding; AI use inferred from artifacts and attack behavior, with human threat actor retained as principal intentional actor</x:v>
      </x:c>
      <x:c r="X25" s="46" t="str">
        <x:v>Initial findings published; detailed independent report unavailable</x:v>
      </x:c>
      <x:c r="Y25" s="46" t="str">
        <x:v>Not publicly specified at cutoff</x:v>
      </x:c>
      <x:c r="Z25" s="46" t="str">
        <x:v>Security; complexity/task environment; technological maturity</x:v>
      </x:c>
      <x:c r="AA25" s="46" t="str">
        <x:v>Human-AI attacker teaming, malicious-use capability uplift, cross-cloud propagation, attack-speed/exposure and multi-component supply-chain pathways</x:v>
      </x:c>
      <x:c r="AB25" s="46" t="str">
        <x:v>https://www.sygnia.co/press-release/sygnia-investigation-into-ai-accelerated-attack/</x:v>
      </x:c>
      <x:c r="AC25" s="46" t="str"/>
      <x:c r="AD25" s="46" t="str">
        <x:v>2026-07-26</x:v>
      </x:c>
      <x:c r="AE25" s="46" t="str">
        <x:v>C07</x:v>
      </x:c>
      <x:c r="AF25" s="46" t="str">
        <x:v>C06; C07; C08; C09; C10</x:v>
      </x:c>
      <x:c r="AG25" s="46" t="n">
        <x:f>IF(AF25="",0,LEN(AF25)-LEN(SUBSTITUTE(AF25,";",""))+1)</x:f>
        <x:v>5</x:v>
      </x:c>
      <x:c r="AH25" s="46" t="str">
        <x:v>Moderate</x:v>
      </x:c>
      <x:c r="AI25" s="46" t="str">
        <x:v>Incident-response firm finding; AI autonomy/uplift incompletely public</x:v>
      </x:c>
      <x:c r="AJ25" s="46" t="str">
        <x:v>Existing OR2 v1.2 conceptual annotation transferred on 2026-10-10; no independent re-annotation.</x:v>
      </x:c>
    </x:row>
  </x:sheetData>
  <x:pageMargins left="0.7" right="0.7" top="0.75" bottom="0.75" header="0.3" footer="0.3"/>
  <x:tableParts count="1">
    <x:tablePart xmlns:r="http://schemas.openxmlformats.org/officeDocument/2006/relationships" r:id="R241307ef12834fe1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15" hidden="0" customWidth="1"/>
  </x:cols>
  <x:sheetData>
    <x:row r="1">
      <x:c r="A1" s="19" t="str">
        <x:v>Item</x:v>
      </x:c>
      <x:c r="B1" s="19" t="str">
        <x:v>Value</x:v>
      </x:c>
    </x:row>
    <x:row r="2">
      <x:c r="A2" s="39" t="str">
        <x:v>Cutoff</x:v>
      </x:c>
      <x:c r="B2" s="39" t="str">
        <x:v>25 July 2026, 23:59 CEST</x:v>
      </x:c>
    </x:row>
    <x:row r="3">
      <x:c r="A3" s="39" t="str">
        <x:v>Use</x:v>
      </x:c>
      <x:c r="B3" s="39" t="str">
        <x:v>Illustrative causal reconstruction and case-vignette analysis only; not incidence, prevalence, framework validation, inter-rater reliability or prospective utility estimation.</x:v>
      </x:c>
    </x:row>
    <x:row r="4">
      <x:c r="A4" s="39" t="str">
        <x:v>Causal status</x:v>
      </x:c>
      <x:c r="B4" s="39" t="str">
        <x:v>Investigations, recalls, judgments, settlements, preliminary disclosures and industry findings remain distinct.</x:v>
      </x:c>
    </x:row>
    <x:row r="5">
      <x:c r="A5" s="39" t="str">
        <x:v>Final additions</x:v>
      </x:c>
      <x:c r="B5" s="39" t="str">
        <x:v>I023 OpenAI/Hugging Face agent incident and I024 AI-assisted enterprise cloud attack.</x:v>
      </x:c>
    </x:row>
    <x:row r="6" ht="15" hidden="0" customHeight="1">
      <x:c r="A6" s="46" t="str">
        <x:v>Version</x:v>
      </x:c>
      <x:c r="B6" s="46" t="str">
        <x:v>1.2.1</x:v>
      </x:c>
    </x:row>
    <x:row r="7" ht="15" hidden="0" customHeight="1">
      <x:c r="A7" s="46" t="str">
        <x:v>Correction date</x:v>
      </x:c>
      <x:c r="B7" s="46" t="str">
        <x:v>2026-10-10</x:v>
      </x:c>
    </x:row>
    <x:row r="8" ht="26.399999618530273" hidden="0" customHeight="1">
      <x:c r="A8" s="46" t="str">
        <x:v>Canonical data</x:v>
      </x:c>
      <x:c r="B8" s="46" t="str">
        <x:v>Incidents holds the original case descriptions and the existing causal annotations transferred from OR2 v1.2. Case IDs, assigned classes and confidence labels are retained. Derived OR2/OR3/OR6 views must be regenerated from this sheet.</x:v>
      </x:c>
    </x:row>
    <x:row r="9" ht="15" hidden="0" customHeight="1">
      <x:c r="A9" s="46" t="str">
        <x:v>Source dates</x:v>
      </x:c>
      <x:c r="B9" s="46" t="str">
        <x:v>Access_date retains the supplied historical access record. Correction_date is the current release activity; it does not imply a new full-text source verification.</x:v>
      </x:c>
    </x:row>
  </x:sheetData>
  <x:pageMargins left="0.7" right="0.7" top="0.75" bottom="0.75" header="0.3" footer="0.3"/>
  <x:tableParts count="1">
    <x:tablePart xmlns:r="http://schemas.openxmlformats.org/officeDocument/2006/relationships" r:id="Ree2dcd05328e439c"/>
  </x:tablePart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FCAIRO</Application>
  <TitlesOfParts>
    <vt:vector size="4" baseType="lpstr">
      <vt:lpstr>Publication_Info</vt:lpstr>
      <vt:lpstr>Summary</vt:lpstr>
      <vt:lpstr>Incidents</vt:lpstr>
      <vt:lpstr>Method</vt:lpstr>
    </vt:vector>
  </TitlesOfParts>
  <HeadingPairs>
    <vt:vector size="2" baseType="variant">
      <vt:variant>
        <vt:lpstr>Worksheets</vt:lpstr>
      </vt:variant>
      <vt:variant>
        <vt:i4>4</vt:i4>
      </vt:variant>
    </vt:vector>
  </HeadingPair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Sources of Risk in AI Systems Revisited: FCAIR-O, a Faceted Causal Framework and Lightweight Ontology for Risk Management and Assurance</dc:title>
  <dc:subject>Artificial Intelligence Review</dc:subject>
  <dc:creator>Moritz Schneider; André Steimers</dc:creator>
  <cp:lastModifiedBy>FCAIRO</cp:lastModifiedBy>
  <cp:keywords>FCAIR-O; supplementary material</cp:keywords>
  <dc:description>Moritz Schneider: Independent researcher, 56567 Neuwied, Germany
André Steimers: Department of Mathematics, Computer Science and Technology, Koblenz University of Applied Sciences, Remagen Campus, Remagen, Germany
Corresponding author: Moritz Schneider
Corresponding author affiliation: Independent researcher, 56567 Neuwied, Germany</dc:description>
  <cp:revision>1</cp:revision>
  <dcterms:modified xsi:type="dcterms:W3CDTF">2026-10-10T13:59:50Z</dcterms:modified>
</cp:coreProperties>
</file>