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DieseArbeitsmappe"/>
  <mc:AlternateContent xmlns:mc="http://schemas.openxmlformats.org/markup-compatibility/2006">
    <mc:Choice Requires="x15">
      <x15ac:absPath xmlns:x15ac="http://schemas.microsoft.com/office/spreadsheetml/2010/11/ac" url="https://basf.sharepoint.com/teams/Microplastics/Shared Documents/General/04_Projects/1.2_Fragmentation of Biodegradables/Publications/X MANUSCRIPT Standardization and ILC/Submission Microplastics Nanoplastics/"/>
    </mc:Choice>
  </mc:AlternateContent>
  <xr:revisionPtr revIDLastSave="22" documentId="13_ncr:1_{D4F7823F-A397-4D37-A762-1C888BA1B063}" xr6:coauthVersionLast="47" xr6:coauthVersionMax="47" xr10:uidLastSave="{73BF0EC8-2EE1-4C55-9F67-B5A424C8E58D}"/>
  <bookViews>
    <workbookView xWindow="-120" yWindow="-120" windowWidth="29040" windowHeight="15720" tabRatio="866" firstSheet="3" activeTab="11" xr2:uid="{00000000-000D-0000-FFFF-FFFF00000000}"/>
  </bookViews>
  <sheets>
    <sheet name="Intro" sheetId="32" r:id="rId1"/>
    <sheet name="Equipment&amp;chemicals" sheetId="42" r:id="rId2"/>
    <sheet name="Materials provided" sheetId="46" r:id="rId3"/>
    <sheet name="Instruction Extraction" sheetId="43" r:id="rId4"/>
    <sheet name="Raman analysis" sheetId="44" r:id="rId5"/>
    <sheet name="IR analysis" sheetId="45" r:id="rId6"/>
    <sheet name="Fluorescence analysis" sheetId="47" r:id="rId7"/>
    <sheet name="CaCl2 recycling" sheetId="49" r:id="rId8"/>
    <sheet name="H2O2 deactivation" sheetId="54" r:id="rId9"/>
    <sheet name="Data evaluation Blanks LDPE" sheetId="48" r:id="rId10"/>
    <sheet name="Data evaluation Blanks PBAT" sheetId="53" r:id="rId11"/>
    <sheet name="Data evaluation spiking tests" sheetId="52" r:id="rId12"/>
  </sheets>
  <externalReferences>
    <externalReference r:id="rId13"/>
  </externalReferences>
  <definedNames>
    <definedName name="_Toc167461893" localSheetId="3">'Instruction Extraction'!$A$23</definedName>
    <definedName name="Cnom">'[1]7 point test'!$I$1</definedName>
    <definedName name="FMe">#REF!</definedName>
    <definedName name="GrafikDaten">#REF!</definedName>
    <definedName name="MA">#REF!</definedName>
    <definedName name="MB">#REF!</definedName>
    <definedName name="MC">#REF!</definedName>
    <definedName name="NMmass">#REF!</definedName>
    <definedName name="NMmass5">#REF!</definedName>
    <definedName name="NMmass7">#REF!</definedName>
    <definedName name="NMMass8">#REF!</definedName>
    <definedName name="NMSa">#REF!</definedName>
    <definedName name="V">#REF!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52" l="1"/>
  <c r="F30" i="52"/>
  <c r="M30" i="52"/>
  <c r="C30" i="52"/>
  <c r="D30" i="52"/>
  <c r="E30" i="52"/>
  <c r="B30" i="52"/>
  <c r="M15" i="52"/>
  <c r="C15" i="52"/>
  <c r="D15" i="52"/>
  <c r="E15" i="52"/>
  <c r="F15" i="52"/>
  <c r="G15" i="52"/>
  <c r="B15" i="52"/>
  <c r="C30" i="53"/>
  <c r="D30" i="53"/>
  <c r="E30" i="53"/>
  <c r="F30" i="53"/>
  <c r="G30" i="53"/>
  <c r="B30" i="53"/>
  <c r="M30" i="53"/>
  <c r="M15" i="53"/>
  <c r="C15" i="53"/>
  <c r="D15" i="53"/>
  <c r="E15" i="53"/>
  <c r="F15" i="53"/>
  <c r="G15" i="53"/>
  <c r="B15" i="53"/>
  <c r="C30" i="48"/>
  <c r="D30" i="48"/>
  <c r="E30" i="48"/>
  <c r="F30" i="48"/>
  <c r="G30" i="48"/>
  <c r="B30" i="48"/>
  <c r="M30" i="48"/>
  <c r="M15" i="48"/>
  <c r="C15" i="48"/>
  <c r="D15" i="48"/>
  <c r="E15" i="48"/>
  <c r="F15" i="48"/>
  <c r="G15" i="48"/>
  <c r="B15" i="48"/>
  <c r="M11" i="53"/>
  <c r="M14" i="53" s="1"/>
  <c r="E29" i="53"/>
  <c r="C29" i="53"/>
  <c r="B29" i="53"/>
  <c r="M28" i="53"/>
  <c r="F28" i="53"/>
  <c r="E28" i="53"/>
  <c r="D28" i="53"/>
  <c r="C28" i="53"/>
  <c r="B28" i="53"/>
  <c r="G28" i="53" s="1"/>
  <c r="M27" i="53"/>
  <c r="G27" i="53"/>
  <c r="F27" i="53"/>
  <c r="E27" i="53"/>
  <c r="D27" i="53"/>
  <c r="C27" i="53"/>
  <c r="B27" i="53"/>
  <c r="M26" i="53"/>
  <c r="M29" i="53" s="1"/>
  <c r="G26" i="53"/>
  <c r="F26" i="53"/>
  <c r="F29" i="53" s="1"/>
  <c r="E26" i="53"/>
  <c r="D26" i="53"/>
  <c r="D29" i="53" s="1"/>
  <c r="C26" i="53"/>
  <c r="B26" i="53"/>
  <c r="G25" i="53"/>
  <c r="G24" i="53"/>
  <c r="G23" i="53"/>
  <c r="M13" i="53"/>
  <c r="F13" i="53"/>
  <c r="E13" i="53"/>
  <c r="D13" i="53"/>
  <c r="C13" i="53"/>
  <c r="B13" i="53"/>
  <c r="M12" i="53"/>
  <c r="F12" i="53"/>
  <c r="E12" i="53"/>
  <c r="D12" i="53"/>
  <c r="C12" i="53"/>
  <c r="B12" i="53"/>
  <c r="F11" i="53"/>
  <c r="E11" i="53"/>
  <c r="D11" i="53"/>
  <c r="C11" i="53"/>
  <c r="B11" i="53"/>
  <c r="G10" i="53"/>
  <c r="G9" i="53"/>
  <c r="G8" i="53"/>
  <c r="M11" i="48"/>
  <c r="B11" i="48"/>
  <c r="D14" i="53" l="1"/>
  <c r="G13" i="53"/>
  <c r="G12" i="53"/>
  <c r="C14" i="53"/>
  <c r="F14" i="53"/>
  <c r="B14" i="53"/>
  <c r="E14" i="53"/>
  <c r="G29" i="53"/>
  <c r="G11" i="53"/>
  <c r="M27" i="52"/>
  <c r="M26" i="52"/>
  <c r="G23" i="52"/>
  <c r="G24" i="52"/>
  <c r="G25" i="52"/>
  <c r="B26" i="52"/>
  <c r="C26" i="52"/>
  <c r="D26" i="52"/>
  <c r="E26" i="52"/>
  <c r="E29" i="52" s="1"/>
  <c r="F26" i="52"/>
  <c r="B27" i="52"/>
  <c r="C27" i="52"/>
  <c r="D27" i="52"/>
  <c r="D29" i="52" s="1"/>
  <c r="E27" i="52"/>
  <c r="F27" i="52"/>
  <c r="G27" i="52"/>
  <c r="B28" i="52"/>
  <c r="C28" i="52"/>
  <c r="D28" i="52"/>
  <c r="E28" i="52"/>
  <c r="F28" i="52"/>
  <c r="F29" i="52"/>
  <c r="M28" i="52"/>
  <c r="M13" i="52"/>
  <c r="F13" i="52"/>
  <c r="E13" i="52"/>
  <c r="D13" i="52"/>
  <c r="C13" i="52"/>
  <c r="B13" i="52"/>
  <c r="M12" i="52"/>
  <c r="F12" i="52"/>
  <c r="E12" i="52"/>
  <c r="D12" i="52"/>
  <c r="C12" i="52"/>
  <c r="B12" i="52"/>
  <c r="M11" i="52"/>
  <c r="F11" i="52"/>
  <c r="E11" i="52"/>
  <c r="D11" i="52"/>
  <c r="C11" i="52"/>
  <c r="B11" i="52"/>
  <c r="G10" i="52"/>
  <c r="G9" i="52"/>
  <c r="G8" i="52"/>
  <c r="M27" i="48"/>
  <c r="M28" i="48"/>
  <c r="M26" i="48"/>
  <c r="C28" i="48"/>
  <c r="D28" i="48"/>
  <c r="E28" i="48"/>
  <c r="F28" i="48"/>
  <c r="B28" i="48"/>
  <c r="C27" i="48"/>
  <c r="D27" i="48"/>
  <c r="E27" i="48"/>
  <c r="F27" i="48"/>
  <c r="B27" i="48"/>
  <c r="C26" i="48"/>
  <c r="D26" i="48"/>
  <c r="E26" i="48"/>
  <c r="F26" i="48"/>
  <c r="B26" i="48"/>
  <c r="B29" i="48" s="1"/>
  <c r="G25" i="48"/>
  <c r="G24" i="48"/>
  <c r="G23" i="48"/>
  <c r="M13" i="48"/>
  <c r="M12" i="48"/>
  <c r="G10" i="48"/>
  <c r="G9" i="48"/>
  <c r="G8" i="48"/>
  <c r="C13" i="48"/>
  <c r="D13" i="48"/>
  <c r="E13" i="48"/>
  <c r="F13" i="48"/>
  <c r="B13" i="48"/>
  <c r="C12" i="48"/>
  <c r="D12" i="48"/>
  <c r="E12" i="48"/>
  <c r="F12" i="48"/>
  <c r="B12" i="48"/>
  <c r="C11" i="48"/>
  <c r="D11" i="48"/>
  <c r="E11" i="48"/>
  <c r="F11" i="48"/>
  <c r="D14" i="48" l="1"/>
  <c r="G14" i="53"/>
  <c r="E14" i="52"/>
  <c r="C14" i="52"/>
  <c r="M14" i="48"/>
  <c r="G11" i="48"/>
  <c r="G28" i="52"/>
  <c r="C29" i="52"/>
  <c r="G26" i="52"/>
  <c r="G29" i="52" s="1"/>
  <c r="B29" i="52"/>
  <c r="B14" i="52"/>
  <c r="G12" i="52"/>
  <c r="G13" i="52"/>
  <c r="D14" i="52"/>
  <c r="M14" i="52"/>
  <c r="F14" i="52"/>
  <c r="M29" i="52"/>
  <c r="G11" i="52"/>
  <c r="M29" i="48"/>
  <c r="D29" i="48"/>
  <c r="C29" i="48"/>
  <c r="G27" i="48"/>
  <c r="G28" i="48"/>
  <c r="G12" i="48"/>
  <c r="G13" i="48"/>
  <c r="E29" i="48"/>
  <c r="F29" i="48"/>
  <c r="G26" i="48"/>
  <c r="F14" i="48"/>
  <c r="E14" i="48"/>
  <c r="B14" i="48"/>
  <c r="C14" i="48"/>
  <c r="G14" i="52" l="1"/>
  <c r="G14" i="48"/>
  <c r="G29" i="48"/>
</calcChain>
</file>

<file path=xl/sharedStrings.xml><?xml version="1.0" encoding="utf-8"?>
<sst xmlns="http://schemas.openxmlformats.org/spreadsheetml/2006/main" count="323" uniqueCount="136">
  <si>
    <t>Round Robin Test</t>
  </si>
  <si>
    <t>Laboratory equipment &amp; chemicals</t>
  </si>
  <si>
    <t>Beaker</t>
  </si>
  <si>
    <t>100 mL</t>
  </si>
  <si>
    <t>1x</t>
  </si>
  <si>
    <r>
      <t xml:space="preserve">500-600 mL; </t>
    </r>
    <r>
      <rPr>
        <sz val="11"/>
        <color theme="1"/>
        <rFont val="Arial"/>
        <family val="2"/>
      </rPr>
      <t>ᴓ</t>
    </r>
    <r>
      <rPr>
        <sz val="11"/>
        <color theme="1"/>
        <rFont val="Calibri"/>
        <family val="2"/>
      </rPr>
      <t>8 cm</t>
    </r>
  </si>
  <si>
    <t>more, if replicate extractions are planned to be conducted in parallel</t>
  </si>
  <si>
    <t>Beaker, borosilicate glass</t>
  </si>
  <si>
    <t>overhead stirrer with glass or ceramic rod, alternative: magnetic stirrer with glass stir bars</t>
  </si>
  <si>
    <t>pH meter</t>
  </si>
  <si>
    <t>1 M HCl</t>
  </si>
  <si>
    <t>&lt; 10 mL</t>
  </si>
  <si>
    <r>
      <t>FeSO</t>
    </r>
    <r>
      <rPr>
        <vertAlign val="subscript"/>
        <sz val="11"/>
        <color theme="1"/>
        <rFont val="Calibri"/>
        <family val="2"/>
        <scheme val="minor"/>
      </rPr>
      <t>4</t>
    </r>
    <r>
      <rPr>
        <sz val="11"/>
        <color theme="1"/>
        <rFont val="Calibri"/>
        <family val="2"/>
        <scheme val="minor"/>
      </rPr>
      <t xml:space="preserve"> heptahydrate </t>
    </r>
  </si>
  <si>
    <t>&lt; 10 g</t>
  </si>
  <si>
    <t>hydrogen peroxide (30 wt.-%)</t>
  </si>
  <si>
    <t>&lt; 1 L</t>
  </si>
  <si>
    <t>calcium chloride dihydrate, 99%</t>
  </si>
  <si>
    <t>max. 10 kg</t>
  </si>
  <si>
    <t>separating funnel, borosilicate glass</t>
  </si>
  <si>
    <t>glass funnel</t>
  </si>
  <si>
    <t>250 mL glass bottle</t>
  </si>
  <si>
    <t>1 per extract</t>
  </si>
  <si>
    <t>Sonifier (e.g. Branson digital probe Sonifier SFX 550 with a micro-tip (6.4 mm, 1/4”, conical))</t>
  </si>
  <si>
    <t>Recommendation for analysis via Fluorescence microscopy</t>
  </si>
  <si>
    <t>Detection of biodegradable polymers in compost using fluorescence microscopy relies predominantly on the staining of the polymer particles with the non-polar dye Nile red, excited at 561 nm. However, a fraction of compost particles can also be stained by Nile red. Therefore, the autofluorescence of compost particles, excited at 405 nm, is utilized to differentiate between compost and polymer particles. To prepare the staining solution, 100 µl of a stock solution of Nile red in ethanol (500 ppm w/w) is evaporated in a polymer vial (Eppendorf Tubes® 5.0 mL, screw cap) at 90 °C. Once the ethanol has completely evaporated, 3 ml of the extract dispersion (from a 200-300 ml sample) is added to the vial. The amount of the extract used for staining and filtration is adjusted for each sample to achieve a close-to-monolayer deposition of particles on the filter, with enough particles (N &gt; 100) for detection. To dissolve most of the inorganic precipitates of the extract, 2 ml of HCl solution (1.8 %) is added. This mixture is agitated overnight at 60°C.
This mixture is then filtered using two PCFE syringe filters (Millipore®, Microsyringe Filter Holder 25 mm, XX3002500 and membrane Filter, 1.0 µm pore size, Sterlitech®, 1270064).  The filters are afterwards rinsed with 40 ml of water and is dried with air. The slightly moist filters are transferred between two cover slides and dried at 40 °C. 
For imaging, an air-based objective lens (5x, 0.15 NA, Leica®) is used, and maximum intensity projections of tiles with a field of view of 3.1 mm x 3.1 mm are stitched together to compose a fluorescence image of the entire filter. An excitation wavelength of 561 nm and an emission detection band between 570 nm and 795 nm. Simultaneously, autofluorescence excited at 405 nm and emitted between 450 nm and 536 nm is collected to further differentiate polymer from compost particles. Each tile represents an xyz-stack with a step size of 50 µm and a z-extension of 800 µm. With a scan rate of 600 Hz, the imaging time for the two filters is approximately 4 h. 
For polymer particle segmentation and identification, all processing steps are performed by ImageJ. First, a background noise of five grey values is subtracted from the Nile red contrast. For the autofluorescence contrast, a global threshold is applied using Li’s Minimum Cross Entropy thresholding, and single pixels are removed through shape filtering. By subtracting the binarized autofluorescence contrast (0 &amp; 255 grey values) from the Nile red contrast, only polymer particles remain for image segmentation. To eliminate all compost particles, the autofluorescence contrast is dilated twice. Polymer particles might appear fragmented because the autofluorescence level was at 255 grey values at some spots within the polymer particles. A trained pixel classifier for the ImageJ plugin “Labkit” accurately segments even partially fragmented polymer particles. Finally, watershed analysis is applied to determine the area and average Nile red-fluorescence intensity of each segmented particle. Only particles at least two pixels along each dimension (&gt; 7 µm) and brighter than an intensity threshold of 30 grey values are counted, and their equivalent circle diameters are determined.
Further analysis steps derive the area equivalent circle diameter for each polymer particle, the total number of detected polymer particles, and the relative frequency distribution of the particle diameter.</t>
  </si>
  <si>
    <t>Recommendation for analysis via IR microscopy</t>
  </si>
  <si>
    <t>Recommendation for analysis via Raman microscopy</t>
  </si>
  <si>
    <t>Materials provided</t>
  </si>
  <si>
    <r>
      <t>Recycling of the CaCl</t>
    </r>
    <r>
      <rPr>
        <b/>
        <vertAlign val="subscript"/>
        <sz val="14"/>
        <color theme="1"/>
        <rFont val="Arial"/>
        <family val="2"/>
      </rPr>
      <t>2</t>
    </r>
    <r>
      <rPr>
        <b/>
        <sz val="14"/>
        <color theme="1"/>
        <rFont val="Arial"/>
        <family val="2"/>
      </rPr>
      <t xml:space="preserve"> solution</t>
    </r>
  </si>
  <si>
    <t>Compost &lt; 1 mm</t>
  </si>
  <si>
    <t>10x</t>
  </si>
  <si>
    <t>PET tablet (approx. 1000 particles/tablet)</t>
  </si>
  <si>
    <t>PBAT tablet (approx. 1000 particles/tablet)</t>
  </si>
  <si>
    <t>Instruction Extraction from Compost</t>
  </si>
  <si>
    <t>Please use the materials and composts provided for the round robin tests to enable comparable results between labs. Please follow the steps described below:</t>
  </si>
  <si>
    <t>Method description: Microplastic Extraction from Compost</t>
  </si>
  <si>
    <r>
      <t>1.</t>
    </r>
    <r>
      <rPr>
        <b/>
        <sz val="7"/>
        <color theme="1"/>
        <rFont val="Times New Roman"/>
        <family val="1"/>
      </rPr>
      <t xml:space="preserve">       </t>
    </r>
    <r>
      <rPr>
        <b/>
        <sz val="12"/>
        <color theme="1"/>
        <rFont val="Cambria"/>
        <family val="1"/>
      </rPr>
      <t>Deagglomeration</t>
    </r>
  </si>
  <si>
    <r>
      <t>2.</t>
    </r>
    <r>
      <rPr>
        <b/>
        <sz val="7"/>
        <color theme="1"/>
        <rFont val="Times New Roman"/>
        <family val="1"/>
      </rPr>
      <t xml:space="preserve">       </t>
    </r>
    <r>
      <rPr>
        <b/>
        <sz val="12"/>
        <color theme="1"/>
        <rFont val="Cambria"/>
        <family val="1"/>
      </rPr>
      <t>Fenton oxidation</t>
    </r>
  </si>
  <si>
    <t xml:space="preserve">NOTE     The ultrasonication was tested using the Branson digital probe Sonifier SFX 550 with a micro-tip      (6.4 mm, 1/4”, conical). To achieve the optimal delivered power, the test matrix was ultrasonicated for 5 min at 40 % intensity. </t>
  </si>
  <si>
    <t>NOTE    Fenton’s reagent is a solution containing iron ions, which contribute to the formation of an orange residue (Fenton residue) during Fenton oxidation. The residue is removed in the following step (3. Density separation)</t>
  </si>
  <si>
    <t>[1] Traurozzi, J.S., Hackley, V.A., Wiesner, M.R. (2012) Preparation of Nanoparticle Dispersions from Powdered Material Using Ultrasonic Disruption, NIST Special Publication 1200-2, Version 1.1, 14 pages</t>
  </si>
  <si>
    <r>
      <t>3.</t>
    </r>
    <r>
      <rPr>
        <b/>
        <sz val="7"/>
        <color theme="1"/>
        <rFont val="Times New Roman"/>
        <family val="1"/>
      </rPr>
      <t xml:space="preserve">       </t>
    </r>
    <r>
      <rPr>
        <b/>
        <sz val="12"/>
        <color theme="1"/>
        <rFont val="Cambria"/>
        <family val="1"/>
      </rPr>
      <t>Density separation</t>
    </r>
  </si>
  <si>
    <t>*density ρ = m/V; where m = mass in g and V = volume in mL</t>
  </si>
  <si>
    <r>
      <t>3.</t>
    </r>
    <r>
      <rPr>
        <b/>
        <sz val="7"/>
        <color theme="1"/>
        <rFont val="Times New Roman"/>
        <family val="1"/>
      </rPr>
      <t xml:space="preserve">       </t>
    </r>
    <r>
      <rPr>
        <b/>
        <sz val="12"/>
        <color theme="1"/>
        <rFont val="Cambria"/>
        <family val="1"/>
      </rPr>
      <t>Analysis</t>
    </r>
  </si>
  <si>
    <r>
      <t>must be capable of achieving a power delivery of</t>
    </r>
    <r>
      <rPr>
        <sz val="11"/>
        <rFont val="Calibri"/>
        <family val="2"/>
        <scheme val="minor"/>
      </rPr>
      <t xml:space="preserve"> 14.5-16.5 W;</t>
    </r>
    <r>
      <rPr>
        <sz val="11"/>
        <color theme="1"/>
        <rFont val="Calibri"/>
        <family val="2"/>
        <scheme val="minor"/>
      </rPr>
      <t xml:space="preserve"> procedure for the measurement: Traurozzi, J.S., Hackley, V.A., Wiesner, M.R. (2012) Preparation of Nanoparticle Dispersions from Powdered Material Using Ultrasonic Disruption, NIST Special Publication 1200-2, Version 1.1, 14 pages</t>
    </r>
  </si>
  <si>
    <t>Volume of final solution [mL]</t>
  </si>
  <si>
    <t>subsample measured [mL]</t>
  </si>
  <si>
    <t>counts per subsample - replicate 1</t>
  </si>
  <si>
    <t>counts per subsample - replicate 2</t>
  </si>
  <si>
    <t>counts per subsample - replicate 3</t>
  </si>
  <si>
    <t>counts per g compost* - replicate 1</t>
  </si>
  <si>
    <t>counts per g compost* - replicate 2</t>
  </si>
  <si>
    <t>counts per g compost* - replicate 3</t>
  </si>
  <si>
    <t>Average</t>
  </si>
  <si>
    <t>standard deviation</t>
  </si>
  <si>
    <t>Total sum</t>
  </si>
  <si>
    <t>Polymer of interest:</t>
  </si>
  <si>
    <t>mass per subsample [mg] - replicate 2</t>
  </si>
  <si>
    <t>mass per subsample [mg] - replicate 1</t>
  </si>
  <si>
    <t>mass per subsample [mg] - replicate 3</t>
  </si>
  <si>
    <t>mass [mg] per g compost* - replicate 1</t>
  </si>
  <si>
    <t>mass [mg] per g compost* - replicate 2</t>
  </si>
  <si>
    <t>mass [mg] per g compost* - replicate 3</t>
  </si>
  <si>
    <t>*even though compost is not present during determination of procedural blanks, Volumes are kept the same to enable the comparison</t>
  </si>
  <si>
    <t>counts per g compost - replicate 1</t>
  </si>
  <si>
    <t>counts per g compost - replicate 2</t>
  </si>
  <si>
    <t>counts per g compost - replicate 3</t>
  </si>
  <si>
    <t>mass [mg] per g compost - replicate 1</t>
  </si>
  <si>
    <t>mass [mg] per g compost - replicate 2</t>
  </si>
  <si>
    <t>mass [mg] per g compost - replicate 3</t>
  </si>
  <si>
    <t>Data evaluation - Blanks</t>
  </si>
  <si>
    <t xml:space="preserve">Procedural Blank </t>
  </si>
  <si>
    <t>mass-based techniques</t>
  </si>
  <si>
    <t xml:space="preserve">Method Blank </t>
  </si>
  <si>
    <t>Data evaluation - spiking tests</t>
  </si>
  <si>
    <t>polymer extracted from compost</t>
  </si>
  <si>
    <t>For Raman microscopy, a laser with excitation wavelength of 785 nm (or optionally 532 nm) is recommended.</t>
  </si>
  <si>
    <t>First, capture a focused overview image of the filter using a small objective lens (e.g., 5x). Consider using a darkfield filter if necessary. Start automatic particle detection (choose a threshold that detects as many particles as possible). Next, remove particles smaller than 25 µm. Measure a few particles of different types individually on the filter to determine appropriate parameters such as laser power, measurement duration, and focus parameters.</t>
  </si>
  <si>
    <t>Next, Measure all particles using autofocus (if available) and a larger objective lens (e.g., 20x or 50x). Be cautious to exclude areas with intense Raman bands of the filter material.</t>
  </si>
  <si>
    <t>Subject the measured particles to a library search (PET, PBAT, and PE particles measured with the used laser should be included).</t>
  </si>
  <si>
    <t>Analyze the particles based on their type and size.</t>
  </si>
  <si>
    <t>Samples as obtained are first filtered over a metal sieve with a pore size of 25 µm. The filter residue is taken up in 100 mL of ultrapure water. Next, an appropriate amount (to be determined using training samples) is filtered over a filter material which should not have IR bands in relevant spectral ranges (e.g. Whatman Anodisc, Cytiva, pore size 0.2 µm). The filter is air-dried for approx. 15-20 min before subsequently being transfered to the IR microscope for measurement.</t>
  </si>
  <si>
    <t>Optionally, an optical image of the sample is taken before the IR measurement (e.g. with a digital microscope).</t>
  </si>
  <si>
    <t>The filter as prepared above is fixed in the sample holder of the IR microsope. An overview image of the filter is created. Subsequently, particles on the filter are automatically detected and marked using the "Particle Search" function (based on contrast between particle and filter)(1). Following particle search, the IR spectroscopic particle measurement is carried out in transmission mode with an MCT detector. A particle measurement is performed with 10 scans and the background is measured before each particle measurement using the corresponding aperture. After measurement, the software creates a list of particles with their measured IR spectra. Next, a function called "Cluster-ID" is executed in the program. The function corresponds to a database search, in which the spectra of the particles are compared with reference spectra from a previously created database and assigned to a specific material. The resulting list of particles with assigned material and details of the particle size is then extracted into an Excel template for further processing (e.g. size binning).</t>
  </si>
  <si>
    <t>As described above, particles are supposed to be analyzed based on their type and size.</t>
  </si>
  <si>
    <r>
      <t xml:space="preserve">In the following, IR microscopy is described exemplarily for the instrument type "Bruker LUMOS II" equipped with an MCT detector. </t>
    </r>
    <r>
      <rPr>
        <i/>
        <sz val="11"/>
        <rFont val="Calibri"/>
        <family val="2"/>
        <scheme val="minor"/>
      </rPr>
      <t xml:space="preserve">Measurement and data evaluation was performed using Bruker software "OPUS" </t>
    </r>
    <r>
      <rPr>
        <i/>
        <sz val="11"/>
        <color rgb="FF000000"/>
        <rFont val="Calibri"/>
        <family val="2"/>
        <scheme val="minor"/>
      </rPr>
      <t xml:space="preserve">with particle search and individual particle measurement. Parameters potentially need to be adapted for other instrument types or measurement modes (e.g. Chemical Imaging with an FPA). </t>
    </r>
  </si>
  <si>
    <r>
      <t>To reduce the amount of CaCl</t>
    </r>
    <r>
      <rPr>
        <vertAlign val="subscript"/>
        <sz val="12"/>
        <color theme="1"/>
        <rFont val="Arial"/>
        <family val="2"/>
      </rPr>
      <t>2</t>
    </r>
    <r>
      <rPr>
        <sz val="12"/>
        <color theme="1"/>
        <rFont val="Arial"/>
        <family val="2"/>
      </rPr>
      <t xml:space="preserve"> needed, we provide a description on the recycling process: The liquid collected from the separating funnel after density separation is filtered through a 1 µm pore size glass fibre filter (⌀47 mm). When using the recycled CaCl</t>
    </r>
    <r>
      <rPr>
        <vertAlign val="subscript"/>
        <sz val="12"/>
        <color theme="1"/>
        <rFont val="Arial"/>
        <family val="2"/>
      </rPr>
      <t>2</t>
    </r>
    <r>
      <rPr>
        <sz val="12"/>
        <color theme="1"/>
        <rFont val="Arial"/>
        <family val="2"/>
      </rPr>
      <t xml:space="preserve"> solution in the next extraction, the density should be checked in a gradual clinger by weighing 10 ml of the solution. If the density is lower than 1.4 g/cm</t>
    </r>
    <r>
      <rPr>
        <vertAlign val="superscript"/>
        <sz val="12"/>
        <color theme="1"/>
        <rFont val="Arial"/>
        <family val="2"/>
      </rPr>
      <t>3</t>
    </r>
    <r>
      <rPr>
        <sz val="12"/>
        <color theme="1"/>
        <rFont val="Arial"/>
        <family val="2"/>
      </rPr>
      <t>, it should be adjusted by gradually adding CaCl</t>
    </r>
    <r>
      <rPr>
        <vertAlign val="subscript"/>
        <sz val="12"/>
        <color theme="1"/>
        <rFont val="Arial"/>
        <family val="2"/>
      </rPr>
      <t>2</t>
    </r>
    <r>
      <rPr>
        <sz val="12"/>
        <color theme="1"/>
        <rFont val="Arial"/>
        <family val="2"/>
      </rPr>
      <t xml:space="preserve"> dihydrate.  
NOTE:    The filtrate can have various colours, ranging from translucent to orange. The colour does not affect the performance of the density separation</t>
    </r>
  </si>
  <si>
    <t xml:space="preserve">(1) If contrast between particle and filter in the optical image is not sufficient, it is recommended to switch to Chemical Imaging methods (e.g. using a FPA detector, if available) which are based only on chemical information. In those cases, it is recommended to measure only parts of the entire filter to reduce measurement time and data amounts. </t>
  </si>
  <si>
    <t>Metal sieve, 25 µm pore size</t>
  </si>
  <si>
    <t>1x or several</t>
  </si>
  <si>
    <t>10x 1g</t>
  </si>
  <si>
    <t>3x Blank for measurement, rest for training</t>
  </si>
  <si>
    <t>only to test your analytical method - it's the only reference material available with a roughly known number of MPs</t>
  </si>
  <si>
    <t>Only to test your analytical method (not the same powders as used in the RR!):</t>
  </si>
  <si>
    <t>Materials for the Round Robin:</t>
  </si>
  <si>
    <t>Compost &lt; 1 mm spiked with LDPE &amp; PBAT (50-300 µm)</t>
  </si>
  <si>
    <t>3x spiked sample for measurement, rest for training</t>
  </si>
  <si>
    <t>This final sample of 100 mL needs to be prepared in a suitable way, depending on the analytical technique used. Suggestions for Raman, IR and Fluorescence microscopy are provided in the following tabs.</t>
  </si>
  <si>
    <t>1.) You received 10x 1 g compost blank and 10x 1 g spiked compost. For the Round Robin we will need results from 3x Blank and 3x spiked compost, the remaining samples can be used for training. The glass bottles have a plastic cap, but aluminum foil was built in to avoid contact between the cap and the compost. The spiked microplastics are LDPE and PBAT, the cap is made out of PP coated with PTFE and therefore could even be distinguished from the target analytes.</t>
  </si>
  <si>
    <r>
      <t xml:space="preserve">3.) Add 40 mL water directly into 3x 1 g compost &lt; 1 mm glass vials (each separately, 3 samples in total) and extract the compost blank following the procedure below. Determine the total particle counts and sizes or mass of PBAT and LDPE per gram compost. These are the </t>
    </r>
    <r>
      <rPr>
        <b/>
        <sz val="11"/>
        <color theme="1"/>
        <rFont val="Calibri"/>
        <family val="2"/>
        <scheme val="minor"/>
      </rPr>
      <t>method blanks</t>
    </r>
    <r>
      <rPr>
        <sz val="11"/>
        <color theme="1"/>
        <rFont val="Calibri"/>
        <family val="2"/>
        <scheme val="minor"/>
      </rPr>
      <t>.</t>
    </r>
  </si>
  <si>
    <t>4.)  Add 40 mL water directly into 3x 1 g spiked compost &lt; 1 mm glass vials (each separately, 3 samples in total) and extract the microplastics from the samples following the procedure below. Determine the total particle counts and sizes or mass of PBAT and LDPE per gram compost. These results will be used to determine the recovery.</t>
  </si>
  <si>
    <r>
      <t>After homogenization and subsampling, any agglomerates of plastic and compost particles are broken down and dispersed using ultrasound. In a 100 ml beaker (for the Round Robin use the glass vial containing the compost), 1 g of compost subsample and 40 ml ultrapure water are added, and ultrasonicated</t>
    </r>
    <r>
      <rPr>
        <sz val="11"/>
        <color rgb="FFFF0000"/>
        <rFont val="Calibri"/>
        <family val="2"/>
        <scheme val="minor"/>
      </rPr>
      <t xml:space="preserve"> </t>
    </r>
    <r>
      <rPr>
        <sz val="11"/>
        <rFont val="Calibri"/>
        <family val="2"/>
        <scheme val="minor"/>
      </rPr>
      <t>with a delivered power of 14.5-16.5 W</t>
    </r>
    <r>
      <rPr>
        <sz val="11"/>
        <color rgb="FFFF0000"/>
        <rFont val="Calibri"/>
        <family val="2"/>
        <scheme val="minor"/>
      </rPr>
      <t xml:space="preserve"> </t>
    </r>
    <r>
      <rPr>
        <sz val="11"/>
        <color theme="1"/>
        <rFont val="Calibri"/>
        <family val="2"/>
        <scheme val="minor"/>
      </rPr>
      <t xml:space="preserve">to break up the agglomerates. The delivered power of the device used must be measured by the calorimetric method described by Taurozzi, Hackley and Wiesner.[1] </t>
    </r>
    <r>
      <rPr>
        <sz val="11"/>
        <rFont val="Calibri"/>
        <family val="2"/>
        <scheme val="minor"/>
      </rPr>
      <t>It is not possible to replace the ultrasonication tip by an ultrasonication bath since the delivered power is too low to break up and disperse the compost agglomerates sufficiently.  </t>
    </r>
    <r>
      <rPr>
        <sz val="11"/>
        <color theme="1"/>
        <rFont val="Calibri"/>
        <family val="2"/>
        <scheme val="minor"/>
      </rPr>
      <t>The ultrasonication tip is removed and rinsed with 10 ml ultrapure water. Then, the dispersion is transferred to a 500-600 ml beaker (⌀ 8 cm) and stirred with a glass-encapsulated magnetic stir bar or with an overhead stirrer with a ceramic or glass rod. The 100 ml beaker is rinsed with 50 ml ultrapure water. Rinsing steps reduce plastic microparticle loss due to attachment to the labware used. The pH of the aqueous dispersion is tested with a pH-meter and adjusted to pH 3-4, with a 1 M HCl (liquid).</t>
    </r>
  </si>
  <si>
    <r>
      <t>It is imperative to use analytical-grade CaCl</t>
    </r>
    <r>
      <rPr>
        <vertAlign val="subscript"/>
        <sz val="11"/>
        <color theme="1"/>
        <rFont val="Calibri"/>
        <family val="2"/>
        <scheme val="minor"/>
      </rPr>
      <t>2</t>
    </r>
    <r>
      <rPr>
        <sz val="11"/>
        <color theme="1"/>
        <rFont val="Calibri"/>
        <family val="2"/>
        <scheme val="minor"/>
      </rPr>
      <t xml:space="preserve"> dihydrate (99%) rather than CaCl</t>
    </r>
    <r>
      <rPr>
        <vertAlign val="subscript"/>
        <sz val="11"/>
        <color theme="1"/>
        <rFont val="Calibri"/>
        <family val="2"/>
        <scheme val="minor"/>
      </rPr>
      <t>2</t>
    </r>
    <r>
      <rPr>
        <sz val="11"/>
        <color theme="1"/>
        <rFont val="Calibri"/>
        <family val="2"/>
        <scheme val="minor"/>
      </rPr>
      <t xml:space="preserve"> anhydrous, to achieve the desired density and viscosity of the salt solution, as well as to ensure its specified purity. The salt solution should be prepared at room temperature in a separate beaker by stirring 375 g of CaCl</t>
    </r>
    <r>
      <rPr>
        <vertAlign val="subscript"/>
        <sz val="11"/>
        <color theme="1"/>
        <rFont val="Calibri"/>
        <family val="2"/>
        <scheme val="minor"/>
      </rPr>
      <t>2</t>
    </r>
    <r>
      <rPr>
        <sz val="11"/>
        <color theme="1"/>
        <rFont val="Calibri"/>
        <family val="2"/>
        <scheme val="minor"/>
      </rPr>
      <t xml:space="preserve"> dihydrate (99%) in 300 ml of ultrapure water. This results in a 5.25M CaCl</t>
    </r>
    <r>
      <rPr>
        <vertAlign val="subscript"/>
        <sz val="11"/>
        <color theme="1"/>
        <rFont val="Calibri"/>
        <family val="2"/>
        <scheme val="minor"/>
      </rPr>
      <t>2</t>
    </r>
    <r>
      <rPr>
        <sz val="11"/>
        <color theme="1"/>
        <rFont val="Calibri"/>
        <family val="2"/>
        <scheme val="minor"/>
      </rPr>
      <t xml:space="preserve"> or 55 wt.-% CaCl</t>
    </r>
    <r>
      <rPr>
        <vertAlign val="subscript"/>
        <sz val="11"/>
        <color theme="1"/>
        <rFont val="Calibri"/>
        <family val="2"/>
        <scheme val="minor"/>
      </rPr>
      <t>2</t>
    </r>
    <r>
      <rPr>
        <sz val="11"/>
        <color theme="1"/>
        <rFont val="Calibri"/>
        <family val="2"/>
        <scheme val="minor"/>
      </rPr>
      <t xml:space="preserve"> dihydrate (99%) salt solution, with a density of 1,4 g/cm</t>
    </r>
    <r>
      <rPr>
        <vertAlign val="superscript"/>
        <sz val="11"/>
        <color theme="1"/>
        <rFont val="Calibri"/>
        <family val="2"/>
        <scheme val="minor"/>
      </rPr>
      <t>3</t>
    </r>
    <r>
      <rPr>
        <sz val="11"/>
        <color theme="1"/>
        <rFont val="Calibri"/>
        <family val="2"/>
        <scheme val="minor"/>
      </rPr>
      <t>. 
To effectively carry out the density separation, a separating funnel (1 l capacity, borosilicate) with a closing valve at its end is filled with prepared 100 ml CaCl</t>
    </r>
    <r>
      <rPr>
        <vertAlign val="subscript"/>
        <sz val="11"/>
        <color theme="1"/>
        <rFont val="Calibri"/>
        <family val="2"/>
        <scheme val="minor"/>
      </rPr>
      <t>2</t>
    </r>
    <r>
      <rPr>
        <sz val="11"/>
        <color theme="1"/>
        <rFont val="Calibri"/>
        <family val="2"/>
        <scheme val="minor"/>
      </rPr>
      <t xml:space="preserve"> dihydrate solution. A smaller glass funnel is placed on top of the separating funnel.  The compost/plastic microparticle dispersion is poured into the funnel. The beaker is rinsed with 100 ml CaCl</t>
    </r>
    <r>
      <rPr>
        <vertAlign val="subscript"/>
        <sz val="11"/>
        <color theme="1"/>
        <rFont val="Calibri"/>
        <family val="2"/>
        <scheme val="minor"/>
      </rPr>
      <t>2</t>
    </r>
    <r>
      <rPr>
        <sz val="11"/>
        <color theme="1"/>
        <rFont val="Calibri"/>
        <family val="2"/>
        <scheme val="minor"/>
      </rPr>
      <t xml:space="preserve"> solution to ensure complete plastic microparticle transfer. It is imperative that the high-density salt solution is added first into the funnel, followed by the compost/plastic microparticle dispersion, to improve the microparticle recovery. The upper part of the funnel is closed with a glass lid to prevent contamination. The separation funnel with 500 ml compost/plastic microparticle dispersion is firstly shaken horizontally in a circular motion and then left to sediment. It is crucial that the separating funnel shakes horizontally in a circular motion and not vertically. This motion allows for formation of a vortex, which promotes the floatation of plastic microparticles, and additionally prevents contamination and unnecessary cleaning of the lid. After 18 h, the salt solution containing the high-density fraction and Fenton residues is removed by slowly opening and closing the valve at the bottom side of the separating funnel, in intervals of 30 min for a period of 6h until 100 ml of the liquid is left in the funnel. For easier removal of the high-density fraction from the separating funnel, a mark of 100 ml is painted with a permanent marker on funnel’s surface. Another 200 ml salt solution is then added to the separation funnel, and the funnel is shaken horizontally and left to sediment for the second time. After 18h, 200 ml of the salt solution is removed again by opening the valve at the bottom size of the separating funnel. The density of the final salt solution (the removed portion containing the high-density fraction, such as Fenton residue) should be checked by weighing 10 ml in a graduated cylinder on a balance.* The remaining 100 ml of the supernatant with floating plastic microparticles is retained in a 250 ml glass bottle. The separating funnel is rinsed with 100 ml ultrapure water into a 250 ml glass bottle. To obtain the analytical sample, filter the 250 mL through a metal sieve with a pore size of 25µm. Then fill a spray bottle with 100 mL of Millipore water and use it to rinse the particles from the filter back into the sample container. </t>
    </r>
  </si>
  <si>
    <t>&lt; 50 µm</t>
  </si>
  <si>
    <t>50-100 µm</t>
  </si>
  <si>
    <t>100-200 µm</t>
  </si>
  <si>
    <t>200-300 µm</t>
  </si>
  <si>
    <t>&gt; 300 µm</t>
  </si>
  <si>
    <t>provide overview for PBAT and LDPE separately</t>
  </si>
  <si>
    <t>LDPE</t>
  </si>
  <si>
    <t>25 to 1000 µm</t>
  </si>
  <si>
    <t>To participate in the Round Robin the extraction and analysis of 9 samples in total is mandatory!</t>
  </si>
  <si>
    <t>PBAT</t>
  </si>
  <si>
    <t xml:space="preserve">provide overview for PBAT and LDPE separately </t>
  </si>
  <si>
    <t>upon request: LDPE and PBAT powders</t>
  </si>
  <si>
    <t>Shake the sample (100 mL) and take a corresponding amount (e.g. 5 mL) using a pipette and filter it through a suitable filter (which should provide the best possible contrast to the particles, e.g. Dorsan PCTE Filtering membrane, Pore 0.2 µm, Diameter 47 mm, black). Remove the filter and fix it onto a suitable holder.</t>
  </si>
  <si>
    <r>
      <t xml:space="preserve">2.) Use 3x 40 mL waters (each separately, 3 samples in total) and follow the procedure on the right </t>
    </r>
    <r>
      <rPr>
        <b/>
        <sz val="11"/>
        <color theme="1"/>
        <rFont val="Calibri"/>
        <family val="2"/>
        <scheme val="minor"/>
      </rPr>
      <t>in absence of compost and microplastics</t>
    </r>
    <r>
      <rPr>
        <sz val="11"/>
        <color theme="1"/>
        <rFont val="Calibri"/>
        <family val="2"/>
        <scheme val="minor"/>
      </rPr>
      <t xml:space="preserve">. Determine the total particle counts and sizes or mass of PBAT and LDPE.  These are the </t>
    </r>
    <r>
      <rPr>
        <b/>
        <sz val="11"/>
        <color theme="1"/>
        <rFont val="Calibri"/>
        <family val="2"/>
        <scheme val="minor"/>
      </rPr>
      <t>procedural blanks</t>
    </r>
    <r>
      <rPr>
        <sz val="11"/>
        <color theme="1"/>
        <rFont val="Calibri"/>
        <family val="2"/>
        <scheme val="minor"/>
      </rPr>
      <t>.</t>
    </r>
  </si>
  <si>
    <t>for procedural blanks it is mandatory to measure the whole sample</t>
  </si>
  <si>
    <t>Please report data as Feret max AND Equivalent Circle Diameter!</t>
  </si>
  <si>
    <r>
      <t>Procedural Blank - microscopy techniques -</t>
    </r>
    <r>
      <rPr>
        <i/>
        <sz val="11"/>
        <color rgb="FFFF0000"/>
        <rFont val="Calibri"/>
        <family val="2"/>
        <scheme val="minor"/>
      </rPr>
      <t xml:space="preserve"> please report as Feret max AND equivalent circle diameter</t>
    </r>
  </si>
  <si>
    <r>
      <t>Method Blank - microscopy techniques</t>
    </r>
    <r>
      <rPr>
        <i/>
        <sz val="11"/>
        <color rgb="FFFF0000"/>
        <rFont val="Calibri"/>
        <family val="2"/>
        <scheme val="minor"/>
      </rPr>
      <t xml:space="preserve"> - please report as Feret max AND equivalent circle diameter</t>
    </r>
  </si>
  <si>
    <r>
      <t xml:space="preserve">Procedural Blank - microscopy techniques - </t>
    </r>
    <r>
      <rPr>
        <i/>
        <sz val="11"/>
        <color rgb="FFFF0000"/>
        <rFont val="Calibri"/>
        <family val="2"/>
        <scheme val="minor"/>
      </rPr>
      <t>please report as Feret max AND equivalent circle diameter</t>
    </r>
  </si>
  <si>
    <r>
      <t xml:space="preserve">Method Blank - microscopy techniques - </t>
    </r>
    <r>
      <rPr>
        <i/>
        <sz val="11"/>
        <color rgb="FFFF0000"/>
        <rFont val="Calibri"/>
        <family val="2"/>
        <scheme val="minor"/>
      </rPr>
      <t>please report as Feret max AND equivalent circle diameter</t>
    </r>
  </si>
  <si>
    <r>
      <t xml:space="preserve">Microplastic particles spiked and extracted from compost - microscopy techniques - </t>
    </r>
    <r>
      <rPr>
        <i/>
        <sz val="11"/>
        <color rgb="FFFF0000"/>
        <rFont val="Calibri"/>
        <family val="2"/>
        <scheme val="minor"/>
      </rPr>
      <t>please report as Feret max AND equivalent circle diameter</t>
    </r>
  </si>
  <si>
    <t>without recycling of calcium chloride; 3x procedural blanks, 3x compost blank, 3x spiked compost</t>
  </si>
  <si>
    <t>1 L or 2 L</t>
  </si>
  <si>
    <r>
      <t>The organic components of the compost matrix will be removed using the Fenton oxidation procedure. For each extraction, a freshly prepared solution of 0.05 M (15 g/l) FeSO</t>
    </r>
    <r>
      <rPr>
        <vertAlign val="subscript"/>
        <sz val="11"/>
        <color theme="1"/>
        <rFont val="Calibri"/>
        <family val="2"/>
        <scheme val="minor"/>
      </rPr>
      <t>4</t>
    </r>
    <r>
      <rPr>
        <sz val="11"/>
        <color theme="1"/>
        <rFont val="Calibri"/>
        <family val="2"/>
        <scheme val="minor"/>
      </rPr>
      <t xml:space="preserve"> heptahydrate in ultrapure water needs to be prepared and the pH will be tested and adjusted to 3-4 with a 1 M HCl (liquid). The oxidation proceeds in five oxidation steps. In each oxidation step, Fenton reagents, 15 ml (16.7 g) H</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2</t>
    </r>
    <r>
      <rPr>
        <sz val="11"/>
        <color theme="1"/>
        <rFont val="Calibri"/>
        <family val="2"/>
        <scheme val="minor"/>
      </rPr>
      <t xml:space="preserve"> (30 wt.-%, liquid) and 5 ml 0.05 M FeSO</t>
    </r>
    <r>
      <rPr>
        <vertAlign val="subscript"/>
        <sz val="11"/>
        <color theme="1"/>
        <rFont val="Calibri"/>
        <family val="2"/>
        <scheme val="minor"/>
      </rPr>
      <t>4</t>
    </r>
    <r>
      <rPr>
        <sz val="11"/>
        <color theme="1"/>
        <rFont val="Calibri"/>
        <family val="2"/>
        <scheme val="minor"/>
      </rPr>
      <t xml:space="preserve"> heptahydrate (liquid), are mixed directly into the compost sample beaker while stirring at 250 rpm. The next portion of Fenton reagent is added after 30 min of continuous stirring. Following the last addition (= fifth addition) of the Fenton’s reagent, the compost/plastic microparticle dispersion is stirred continuously for additional 90 min. 250 g of CaCl</t>
    </r>
    <r>
      <rPr>
        <vertAlign val="subscript"/>
        <sz val="11"/>
        <color theme="1"/>
        <rFont val="Calibri"/>
        <family val="2"/>
        <scheme val="minor"/>
      </rPr>
      <t>2</t>
    </r>
    <r>
      <rPr>
        <sz val="11"/>
        <color theme="1"/>
        <rFont val="Calibri"/>
        <family val="2"/>
        <scheme val="minor"/>
      </rPr>
      <t xml:space="preserve"> dihydrate (99%, solid) are added slowly over a period of 1 h under continuous stirring to the beaker with the compost/plastic microparticle dispersion. Cooling with a cold water or ice bath might be necessary to avoid that the temperature rises above 60°C.</t>
    </r>
  </si>
  <si>
    <t>For deactivation of hydrogen peroxide:</t>
  </si>
  <si>
    <t>Sodium thiosulfate</t>
  </si>
  <si>
    <t>hydrogen peroxide test strips</t>
  </si>
  <si>
    <t>1 kg</t>
  </si>
  <si>
    <t>Hydrogen Peroxide Deactivation</t>
  </si>
  <si>
    <t>large beaker or Erlenmeyer flask (1-2 L)</t>
  </si>
  <si>
    <r>
      <t>To neutralize any remaining H</t>
    </r>
    <r>
      <rPr>
        <vertAlign val="subscript"/>
        <sz val="12"/>
        <color theme="1"/>
        <rFont val="Arial"/>
        <family val="2"/>
      </rPr>
      <t>2</t>
    </r>
    <r>
      <rPr>
        <sz val="12"/>
        <color theme="1"/>
        <rFont val="Arial"/>
        <family val="2"/>
      </rPr>
      <t>O</t>
    </r>
    <r>
      <rPr>
        <vertAlign val="subscript"/>
        <sz val="12"/>
        <color theme="1"/>
        <rFont val="Arial"/>
        <family val="2"/>
      </rPr>
      <t>2</t>
    </r>
    <r>
      <rPr>
        <sz val="12"/>
        <color theme="1"/>
        <rFont val="Arial"/>
        <family val="2"/>
      </rPr>
      <t xml:space="preserve"> before disposing of it in the waste container, a saturated solution of sodium thiosulfate should be prepared in a large separate beaker or Erlenmeyer flask (approximately 1-2 L). This is accomplished by adding 80 g of sodium thiosulfate to 100 g of water, noting that it will not dissolve completely. The active H</t>
    </r>
    <r>
      <rPr>
        <vertAlign val="subscript"/>
        <sz val="12"/>
        <color theme="1"/>
        <rFont val="Arial"/>
        <family val="2"/>
      </rPr>
      <t>2</t>
    </r>
    <r>
      <rPr>
        <sz val="12"/>
        <color theme="1"/>
        <rFont val="Arial"/>
        <family val="2"/>
      </rPr>
      <t>O</t>
    </r>
    <r>
      <rPr>
        <vertAlign val="subscript"/>
        <sz val="12"/>
        <color theme="1"/>
        <rFont val="Arial"/>
        <family val="2"/>
      </rPr>
      <t>2</t>
    </r>
    <r>
      <rPr>
        <sz val="12"/>
        <color theme="1"/>
        <rFont val="Arial"/>
        <family val="2"/>
      </rPr>
      <t xml:space="preserve"> solution is then gradually added to the sodium thiosulfate solution while stirring with a magnetic stir bar, carefully monitoring the reaction. If the concentration of H</t>
    </r>
    <r>
      <rPr>
        <vertAlign val="subscript"/>
        <sz val="12"/>
        <color theme="1"/>
        <rFont val="Arial"/>
        <family val="2"/>
      </rPr>
      <t>2</t>
    </r>
    <r>
      <rPr>
        <sz val="12"/>
        <color theme="1"/>
        <rFont val="Arial"/>
        <family val="2"/>
      </rPr>
      <t>O</t>
    </r>
    <r>
      <rPr>
        <vertAlign val="subscript"/>
        <sz val="12"/>
        <color theme="1"/>
        <rFont val="Arial"/>
        <family val="2"/>
      </rPr>
      <t>2</t>
    </r>
    <r>
      <rPr>
        <sz val="12"/>
        <color theme="1"/>
        <rFont val="Arial"/>
        <family val="2"/>
      </rPr>
      <t xml:space="preserve"> is still high, the addition must be done cautiously (potentially even dropwise); however, if the concentration is already low, it can be added more quickly. To verify whether the deactivation was successful, another H</t>
    </r>
    <r>
      <rPr>
        <vertAlign val="subscript"/>
        <sz val="12"/>
        <color theme="1"/>
        <rFont val="Arial"/>
        <family val="2"/>
      </rPr>
      <t>2</t>
    </r>
    <r>
      <rPr>
        <sz val="12"/>
        <color theme="1"/>
        <rFont val="Arial"/>
        <family val="2"/>
      </rPr>
      <t>O</t>
    </r>
    <r>
      <rPr>
        <vertAlign val="subscript"/>
        <sz val="12"/>
        <color theme="1"/>
        <rFont val="Arial"/>
        <family val="2"/>
      </rPr>
      <t>2</t>
    </r>
    <r>
      <rPr>
        <sz val="12"/>
        <color theme="1"/>
        <rFont val="Arial"/>
        <family val="2"/>
      </rPr>
      <t xml:space="preserve"> test strip should be used before disposing of the solution.</t>
    </r>
  </si>
  <si>
    <r>
      <t xml:space="preserve">Dear Participant,
Please enter the test data into the gray-highlighted cells in the respective tabs. Please do not make any corrections to the provided formulas. If you notice any errors in the evaluation, please contact </t>
    </r>
    <r>
      <rPr>
        <sz val="11"/>
        <color theme="4" tint="-0.499984740745262"/>
        <rFont val="Arial"/>
        <family val="2"/>
      </rPr>
      <t>XXX</t>
    </r>
    <r>
      <rPr>
        <sz val="11"/>
        <color theme="1"/>
        <rFont val="Arial"/>
        <family val="2"/>
      </rPr>
      <t>.</t>
    </r>
  </si>
  <si>
    <r>
      <rPr>
        <b/>
        <sz val="11"/>
        <color theme="1"/>
        <rFont val="Calibri"/>
        <family val="2"/>
        <scheme val="minor"/>
      </rPr>
      <t xml:space="preserve">Procedural Blanks: </t>
    </r>
    <r>
      <rPr>
        <sz val="11"/>
        <color theme="1"/>
        <rFont val="Calibri"/>
        <family val="2"/>
        <scheme val="minor"/>
      </rPr>
      <t xml:space="preserve">Since working in a clean laboratory is not mandatory for the extraction outlined in this draft protocol, it is essential to analyse procedural blanks to determine the microplastic background from the surrounding area and laboratory equipment. While plastic equipment should generally be avoided, it may be used in exceptional cases for targeted analysis, provided that the plastic material can be distinguished from the target analyte.
To create a procedural blank sample, the extraction step outlined in step 1 (deagglomeration) must be conducted </t>
    </r>
    <r>
      <rPr>
        <u/>
        <sz val="11"/>
        <color theme="1"/>
        <rFont val="Calibri"/>
        <family val="2"/>
        <scheme val="minor"/>
      </rPr>
      <t>in the absence of compost</t>
    </r>
    <r>
      <rPr>
        <sz val="11"/>
        <color theme="1"/>
        <rFont val="Calibri"/>
        <family val="2"/>
        <scheme val="minor"/>
      </rPr>
      <t>. This process will yield a 100 mL water sample, which needs to be stirred continuously for 3.5 hours before being filtered through the same 25 µm metal sieve used for obtaining the final analytical sample. After disposing of the filtrate, 25 mL of 0.05 M FeSO</t>
    </r>
    <r>
      <rPr>
        <vertAlign val="subscript"/>
        <sz val="11"/>
        <color theme="1"/>
        <rFont val="Calibri"/>
        <family val="2"/>
        <scheme val="minor"/>
      </rPr>
      <t>4</t>
    </r>
    <r>
      <rPr>
        <sz val="11"/>
        <color theme="1"/>
        <rFont val="Calibri"/>
        <family val="2"/>
        <scheme val="minor"/>
      </rPr>
      <t xml:space="preserve"> heptahydrate solution, 75 mL of H</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2</t>
    </r>
    <r>
      <rPr>
        <sz val="11"/>
        <color theme="1"/>
        <rFont val="Calibri"/>
        <family val="2"/>
        <scheme val="minor"/>
      </rPr>
      <t xml:space="preserve"> (30 wt.-%, liquid), and 750 mL of 55 wt.-% CaCl</t>
    </r>
    <r>
      <rPr>
        <vertAlign val="subscript"/>
        <sz val="11"/>
        <color theme="1"/>
        <rFont val="Calibri"/>
        <family val="2"/>
        <scheme val="minor"/>
      </rPr>
      <t>2</t>
    </r>
    <r>
      <rPr>
        <sz val="11"/>
        <color theme="1"/>
        <rFont val="Calibri"/>
        <family val="2"/>
        <scheme val="minor"/>
      </rPr>
      <t xml:space="preserve"> dihydrate (99%) salt solution should be filtered using the identical 25 µm sieve, </t>
    </r>
    <r>
      <rPr>
        <b/>
        <u/>
        <sz val="11"/>
        <color theme="1"/>
        <rFont val="Calibri"/>
        <family val="2"/>
        <scheme val="minor"/>
      </rPr>
      <t>with the filtrate disposed of after the filtration of each chemical solution (to avoid unwanted reactions in the filtrate)</t>
    </r>
    <r>
      <rPr>
        <sz val="11"/>
        <color theme="1"/>
        <rFont val="Calibri"/>
        <family val="2"/>
        <scheme val="minor"/>
      </rPr>
      <t>. Subsequently, a spray bottle filled with 100 mL of ultrapure water is used to rinse any remaining particles from the metal sieve into a 250 mL bottle. It is essential to analyse the entire content of this bottle. The count/mass of microplastics detected corresponds to the background of microplastic count/mass in the final 100 mL analytical sample after the 25 µm filtration step. The background of microplastic count/mass must be recalculated if a subsample is taken for compost analysis.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</si>
</sst>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b/>
      <sz val="20"/>
      <color theme="1"/>
      <name val="Arial"/>
      <family val="2"/>
    </font>
    <font>
      <sz val="11"/>
      <color theme="1"/>
      <name val="Arial"/>
      <family val="2"/>
    </font>
    <font>
      <b/>
      <sz val="14"/>
      <color theme="1"/>
      <name val="Arial"/>
      <family val="2"/>
    </font>
    <font>
      <sz val="11"/>
      <color theme="4" tint="-0.499984740745262"/>
      <name val="Arial"/>
      <family val="2"/>
    </font>
    <font>
      <sz val="11"/>
      <color theme="1"/>
      <name val="Calibri"/>
      <family val="2"/>
    </font>
    <font>
      <sz val="11"/>
      <color rgb="FFFF0000"/>
      <name val="Calibri"/>
      <family val="2"/>
      <scheme val="minor"/>
    </font>
    <font>
      <vertAlign val="subscript"/>
      <sz val="11"/>
      <color theme="1"/>
      <name val="Calibri"/>
      <family val="2"/>
      <scheme val="minor"/>
    </font>
    <font>
      <sz val="12"/>
      <color theme="1"/>
      <name val="Arial"/>
      <family val="2"/>
    </font>
    <font>
      <b/>
      <vertAlign val="subscript"/>
      <sz val="14"/>
      <color theme="1"/>
      <name val="Arial"/>
      <family val="2"/>
    </font>
    <font>
      <b/>
      <sz val="11"/>
      <color theme="1"/>
      <name val="Calibri"/>
      <family val="2"/>
      <scheme val="minor"/>
    </font>
    <font>
      <sz val="11"/>
      <name val="Calibri"/>
      <family val="2"/>
      <scheme val="minor"/>
    </font>
    <font>
      <vertAlign val="superscript"/>
      <sz val="11"/>
      <color theme="1"/>
      <name val="Calibri"/>
      <family val="2"/>
      <scheme val="minor"/>
    </font>
    <font>
      <vertAlign val="subscript"/>
      <sz val="12"/>
      <color theme="1"/>
      <name val="Arial"/>
      <family val="2"/>
    </font>
    <font>
      <vertAlign val="superscript"/>
      <sz val="12"/>
      <color theme="1"/>
      <name val="Arial"/>
      <family val="2"/>
    </font>
    <font>
      <b/>
      <sz val="12"/>
      <color theme="1"/>
      <name val="Cambria"/>
      <family val="1"/>
    </font>
    <font>
      <b/>
      <sz val="7"/>
      <color theme="1"/>
      <name val="Times New Roman"/>
      <family val="1"/>
    </font>
    <font>
      <sz val="8"/>
      <color theme="1"/>
      <name val="Cambria"/>
      <family val="1"/>
    </font>
    <font>
      <sz val="10"/>
      <color theme="1"/>
      <name val="Cambria"/>
      <family val="1"/>
    </font>
    <font>
      <sz val="10"/>
      <color theme="1"/>
      <name val="Calibri"/>
      <family val="2"/>
      <scheme val="minor"/>
    </font>
    <font>
      <sz val="8"/>
      <color theme="1"/>
      <name val="Calibri"/>
      <family val="2"/>
      <scheme val="minor"/>
    </font>
    <font>
      <i/>
      <sz val="11"/>
      <color theme="1"/>
      <name val="Calibri"/>
      <family val="2"/>
      <scheme val="minor"/>
    </font>
    <font>
      <sz val="8"/>
      <name val="Calibri"/>
      <family val="2"/>
      <scheme val="minor"/>
    </font>
    <font>
      <i/>
      <sz val="8"/>
      <color theme="1"/>
      <name val="Calibri"/>
      <family val="2"/>
      <scheme val="minor"/>
    </font>
    <font>
      <sz val="8.5"/>
      <color theme="1"/>
      <name val="Calibri"/>
      <family val="2"/>
      <scheme val="minor"/>
    </font>
    <font>
      <sz val="11"/>
      <color rgb="FF000000"/>
      <name val="Calibri"/>
      <family val="2"/>
      <scheme val="minor"/>
    </font>
    <font>
      <i/>
      <sz val="11"/>
      <color rgb="FF000000"/>
      <name val="Calibri"/>
      <family val="2"/>
      <scheme val="minor"/>
    </font>
    <font>
      <i/>
      <sz val="11"/>
      <name val="Calibri"/>
      <family val="2"/>
      <scheme val="minor"/>
    </font>
    <font>
      <b/>
      <sz val="11"/>
      <name val="Calibri"/>
      <family val="2"/>
      <scheme val="minor"/>
    </font>
    <font>
      <u/>
      <sz val="11"/>
      <color theme="1"/>
      <name val="Calibri"/>
      <family val="2"/>
      <scheme val="minor"/>
    </font>
    <font>
      <i/>
      <sz val="11"/>
      <color rgb="FFFF0000"/>
      <name val="Calibri"/>
      <family val="2"/>
      <scheme val="minor"/>
    </font>
    <font>
      <b/>
      <u/>
      <sz val="11"/>
      <color theme="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9" tint="0.39997558519241921"/>
        <bgColor indexed="64"/>
      </patternFill>
    </fill>
  </fills>
  <borders count="18">
    <border>
      <left/>
      <right/>
      <top/>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s>
  <cellStyleXfs count="1">
    <xf numFmtId="0" fontId="0" fillId="0" borderId="0"/>
  </cellStyleXfs>
  <cellXfs count="76">
    <xf numFmtId="0" fontId="0" fillId="0" borderId="0" xfId="0"/>
    <xf numFmtId="0" fontId="1" fillId="0" borderId="0" xfId="0" applyFont="1" applyAlignment="1">
      <alignment vertical="center"/>
    </xf>
    <xf numFmtId="0" fontId="3" fillId="0" borderId="0" xfId="0" applyFont="1" applyAlignment="1">
      <alignment horizontal="left" vertical="center"/>
    </xf>
    <xf numFmtId="0" fontId="2" fillId="0" borderId="0" xfId="0" applyFont="1" applyAlignment="1">
      <alignment vertical="top"/>
    </xf>
    <xf numFmtId="0" fontId="0" fillId="0" borderId="0" xfId="0" applyAlignment="1">
      <alignment wrapText="1"/>
    </xf>
    <xf numFmtId="0" fontId="6" fillId="0" borderId="0" xfId="0" applyFont="1"/>
    <xf numFmtId="0" fontId="10" fillId="0" borderId="0" xfId="0" applyFont="1"/>
    <xf numFmtId="0" fontId="17" fillId="0" borderId="0" xfId="0" applyFont="1" applyAlignment="1">
      <alignment horizontal="left" vertical="center"/>
    </xf>
    <xf numFmtId="0" fontId="18" fillId="0" borderId="0" xfId="0" applyFont="1" applyAlignment="1">
      <alignment horizontal="left" vertical="center"/>
    </xf>
    <xf numFmtId="0" fontId="21" fillId="0" borderId="0" xfId="0" applyFont="1"/>
    <xf numFmtId="0" fontId="0" fillId="0" borderId="7" xfId="0" applyBorder="1" applyAlignment="1">
      <alignment horizontal="center" vertical="center"/>
    </xf>
    <xf numFmtId="0" fontId="0" fillId="4" borderId="8" xfId="0" applyFill="1" applyBorder="1" applyAlignment="1">
      <alignment horizontal="center" vertical="center"/>
    </xf>
    <xf numFmtId="0" fontId="0" fillId="4" borderId="0" xfId="0" applyFill="1" applyAlignment="1">
      <alignment horizontal="center"/>
    </xf>
    <xf numFmtId="0" fontId="0" fillId="0" borderId="0" xfId="0" applyAlignment="1">
      <alignment horizontal="center"/>
    </xf>
    <xf numFmtId="0" fontId="0" fillId="0" borderId="2" xfId="0" applyBorder="1" applyAlignment="1">
      <alignment horizontal="center"/>
    </xf>
    <xf numFmtId="0" fontId="0" fillId="4" borderId="2" xfId="0" applyFill="1" applyBorder="1" applyAlignment="1">
      <alignment horizontal="center"/>
    </xf>
    <xf numFmtId="0" fontId="10" fillId="0" borderId="3" xfId="0" applyFont="1" applyBorder="1" applyAlignment="1">
      <alignment wrapText="1"/>
    </xf>
    <xf numFmtId="0" fontId="10" fillId="0" borderId="15" xfId="0" applyFont="1" applyBorder="1" applyAlignment="1">
      <alignment wrapText="1"/>
    </xf>
    <xf numFmtId="0" fontId="0" fillId="0" borderId="17" xfId="0" applyBorder="1"/>
    <xf numFmtId="0" fontId="0" fillId="0" borderId="17" xfId="0" applyBorder="1" applyAlignment="1">
      <alignment horizontal="center"/>
    </xf>
    <xf numFmtId="0" fontId="20" fillId="0" borderId="0" xfId="0" applyFont="1"/>
    <xf numFmtId="0" fontId="0" fillId="4" borderId="0" xfId="0" applyFill="1" applyAlignment="1">
      <alignment horizontal="center" vertical="center"/>
    </xf>
    <xf numFmtId="0" fontId="0" fillId="4" borderId="2" xfId="0" applyFill="1" applyBorder="1" applyAlignment="1">
      <alignment horizontal="center" vertical="center"/>
    </xf>
    <xf numFmtId="0" fontId="10" fillId="0" borderId="3" xfId="0" applyFont="1" applyBorder="1" applyAlignment="1">
      <alignment vertical="center" wrapText="1"/>
    </xf>
    <xf numFmtId="0" fontId="10" fillId="0" borderId="15" xfId="0" applyFont="1" applyBorder="1" applyAlignment="1">
      <alignment vertical="center" wrapText="1"/>
    </xf>
    <xf numFmtId="0" fontId="24" fillId="0" borderId="0" xfId="0" applyFont="1" applyAlignment="1">
      <alignment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2" borderId="0" xfId="0" applyFill="1" applyAlignment="1">
      <alignment wrapText="1"/>
    </xf>
    <xf numFmtId="0" fontId="0" fillId="3" borderId="0" xfId="0" applyFill="1" applyAlignment="1">
      <alignment wrapText="1"/>
    </xf>
    <xf numFmtId="0" fontId="0" fillId="5" borderId="2" xfId="0" applyFill="1" applyBorder="1" applyAlignment="1">
      <alignment wrapText="1"/>
    </xf>
    <xf numFmtId="0" fontId="0" fillId="2" borderId="0" xfId="0" applyFill="1" applyAlignment="1">
      <alignment vertical="center" wrapText="1"/>
    </xf>
    <xf numFmtId="0" fontId="0" fillId="3" borderId="0" xfId="0" applyFill="1" applyAlignment="1">
      <alignment vertical="center" wrapText="1"/>
    </xf>
    <xf numFmtId="0" fontId="0" fillId="5" borderId="2" xfId="0" applyFill="1" applyBorder="1" applyAlignment="1">
      <alignment vertical="center" wrapText="1"/>
    </xf>
    <xf numFmtId="0" fontId="0" fillId="5" borderId="0" xfId="0" applyFill="1" applyAlignment="1">
      <alignment vertical="center" wrapText="1"/>
    </xf>
    <xf numFmtId="0" fontId="0" fillId="0" borderId="0" xfId="0" applyAlignment="1">
      <alignment horizontal="center" vertical="center"/>
    </xf>
    <xf numFmtId="0" fontId="10" fillId="0" borderId="3" xfId="0" applyFont="1" applyBorder="1" applyAlignment="1">
      <alignment horizontal="center" vertical="center"/>
    </xf>
    <xf numFmtId="0" fontId="10" fillId="0" borderId="15" xfId="0" applyFont="1" applyBorder="1" applyAlignment="1">
      <alignment horizontal="center" vertical="center"/>
    </xf>
    <xf numFmtId="0" fontId="10" fillId="0" borderId="3" xfId="0" applyFont="1" applyBorder="1" applyAlignment="1">
      <alignment horizontal="center"/>
    </xf>
    <xf numFmtId="0" fontId="10" fillId="0" borderId="15" xfId="0" applyFont="1" applyBorder="1" applyAlignment="1">
      <alignment horizontal="center"/>
    </xf>
    <xf numFmtId="0" fontId="0" fillId="0" borderId="2" xfId="0" applyBorder="1" applyAlignment="1">
      <alignment horizontal="center" vertical="center"/>
    </xf>
    <xf numFmtId="0" fontId="25" fillId="0" borderId="0" xfId="0" applyFont="1" applyAlignment="1">
      <alignment wrapText="1"/>
    </xf>
    <xf numFmtId="0" fontId="26" fillId="0" borderId="0" xfId="0" applyFont="1" applyAlignment="1">
      <alignment wrapText="1"/>
    </xf>
    <xf numFmtId="0" fontId="0" fillId="0" borderId="0" xfId="0" applyAlignment="1">
      <alignment horizontal="left"/>
    </xf>
    <xf numFmtId="0" fontId="28" fillId="0" borderId="0" xfId="0" applyFont="1"/>
    <xf numFmtId="0" fontId="0" fillId="6" borderId="0" xfId="0" applyFill="1"/>
    <xf numFmtId="0" fontId="0" fillId="0" borderId="8" xfId="0" applyBorder="1" applyAlignment="1">
      <alignment horizontal="center" vertical="center"/>
    </xf>
    <xf numFmtId="0" fontId="21" fillId="0" borderId="0" xfId="0" applyFont="1" applyAlignment="1">
      <alignment wrapText="1"/>
    </xf>
    <xf numFmtId="0" fontId="6" fillId="0" borderId="0" xfId="0" applyFont="1" applyAlignment="1">
      <alignment wrapText="1"/>
    </xf>
    <xf numFmtId="0" fontId="23" fillId="0" borderId="0" xfId="0" applyFont="1" applyAlignment="1">
      <alignment horizontal="left" wrapText="1"/>
    </xf>
    <xf numFmtId="0" fontId="0" fillId="0" borderId="0" xfId="0" applyAlignment="1">
      <alignment horizontal="center"/>
    </xf>
    <xf numFmtId="0" fontId="2" fillId="0" borderId="10" xfId="0" applyFont="1" applyBorder="1" applyAlignment="1">
      <alignment horizontal="center" vertical="top" wrapText="1"/>
    </xf>
    <xf numFmtId="0" fontId="2" fillId="0" borderId="11" xfId="0" applyFont="1" applyBorder="1" applyAlignment="1">
      <alignment horizontal="center" vertical="top" wrapText="1"/>
    </xf>
    <xf numFmtId="0" fontId="2" fillId="0" borderId="12" xfId="0" applyFont="1" applyBorder="1" applyAlignment="1">
      <alignment horizontal="center" vertical="top" wrapText="1"/>
    </xf>
    <xf numFmtId="0" fontId="2" fillId="0" borderId="9" xfId="0" applyFont="1" applyBorder="1" applyAlignment="1">
      <alignment horizontal="center" vertical="top" wrapText="1"/>
    </xf>
    <xf numFmtId="0" fontId="2" fillId="0" borderId="0" xfId="0" applyFont="1" applyAlignment="1">
      <alignment horizontal="center" vertical="top" wrapText="1"/>
    </xf>
    <xf numFmtId="0" fontId="2" fillId="0" borderId="13" xfId="0" applyFont="1" applyBorder="1" applyAlignment="1">
      <alignment horizontal="center" vertical="top" wrapText="1"/>
    </xf>
    <xf numFmtId="0" fontId="2" fillId="0" borderId="14" xfId="0" applyFont="1" applyBorder="1" applyAlignment="1">
      <alignment horizontal="center" vertical="top" wrapText="1"/>
    </xf>
    <xf numFmtId="0" fontId="2" fillId="0" borderId="15" xfId="0" applyFont="1" applyBorder="1" applyAlignment="1">
      <alignment horizontal="center" vertical="top" wrapText="1"/>
    </xf>
    <xf numFmtId="0" fontId="2" fillId="0" borderId="16" xfId="0" applyFont="1" applyBorder="1" applyAlignment="1">
      <alignment horizontal="center" vertical="top" wrapText="1"/>
    </xf>
    <xf numFmtId="0" fontId="0" fillId="0" borderId="0" xfId="0" applyAlignment="1">
      <alignment horizontal="left"/>
    </xf>
    <xf numFmtId="0" fontId="0" fillId="0" borderId="0" xfId="0" applyAlignment="1">
      <alignment horizontal="left" vertical="center" wrapText="1"/>
    </xf>
    <xf numFmtId="0" fontId="19" fillId="0" borderId="0" xfId="0" applyFont="1" applyAlignment="1">
      <alignment horizontal="left" vertical="center" wrapText="1"/>
    </xf>
    <xf numFmtId="0" fontId="15" fillId="0" borderId="0" xfId="0" applyFont="1" applyAlignment="1">
      <alignment horizontal="left" vertical="center"/>
    </xf>
    <xf numFmtId="0" fontId="0" fillId="0" borderId="0" xfId="0" applyAlignment="1">
      <alignment horizontal="center" vertical="center" wrapText="1"/>
    </xf>
    <xf numFmtId="0" fontId="7" fillId="0" borderId="0" xfId="0" applyFont="1" applyAlignment="1">
      <alignment horizontal="left" vertical="center" wrapText="1"/>
    </xf>
    <xf numFmtId="0" fontId="10" fillId="0" borderId="0" xfId="0" applyFont="1" applyAlignment="1">
      <alignment horizontal="left"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0" xfId="0" applyFont="1" applyAlignment="1">
      <alignment horizontal="left" vertical="center" wrapText="1"/>
    </xf>
    <xf numFmtId="0" fontId="8" fillId="0" borderId="1" xfId="0" applyFont="1" applyBorder="1" applyAlignment="1">
      <alignment horizontal="left" vertical="center" wrapText="1"/>
    </xf>
    <xf numFmtId="0" fontId="8" fillId="0" borderId="7" xfId="0" applyFont="1" applyBorder="1" applyAlignment="1">
      <alignment horizontal="left" vertical="center" wrapText="1"/>
    </xf>
    <xf numFmtId="0" fontId="8" fillId="0" borderId="2" xfId="0" applyFont="1" applyBorder="1" applyAlignment="1">
      <alignment horizontal="left" vertical="center" wrapText="1"/>
    </xf>
    <xf numFmtId="0" fontId="8" fillId="0" borderId="8" xfId="0" applyFont="1" applyBorder="1" applyAlignment="1">
      <alignment horizontal="left" vertical="center" wrapText="1"/>
    </xf>
  </cellXfs>
  <cellStyles count="1">
    <cellStyle name="Standard" xfId="0" builtinId="0"/>
  </cellStyles>
  <dxfs count="0"/>
  <tableStyles count="0" defaultTableStyle="TableStyleMedium2" defaultPivotStyle="PivotStyleLight16"/>
  <colors>
    <mruColors>
      <color rgb="FF00CC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 procedural</a:t>
            </a:r>
            <a:r>
              <a:rPr lang="de-DE" baseline="0"/>
              <a:t> blank - </a:t>
            </a:r>
            <a:r>
              <a:rPr lang="de-DE" baseline="0">
                <a:solidFill>
                  <a:schemeClr val="accent6">
                    <a:lumMod val="75000"/>
                  </a:schemeClr>
                </a:solidFill>
              </a:rPr>
              <a:t>LDPE</a:t>
            </a:r>
            <a:endParaRPr lang="de-DE">
              <a:solidFill>
                <a:schemeClr val="accent6">
                  <a:lumMod val="75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Blanks LDPE'!$B$15:$G$15</c:f>
                <c:numCache>
                  <c:formatCode>General</c:formatCode>
                  <c:ptCount val="6"/>
                  <c:pt idx="0">
                    <c:v>0</c:v>
                  </c:pt>
                  <c:pt idx="1">
                    <c:v>0</c:v>
                  </c:pt>
                  <c:pt idx="2">
                    <c:v>0</c:v>
                  </c:pt>
                  <c:pt idx="3">
                    <c:v>0</c:v>
                  </c:pt>
                  <c:pt idx="4">
                    <c:v>0</c:v>
                  </c:pt>
                  <c:pt idx="5">
                    <c:v>0</c:v>
                  </c:pt>
                </c:numCache>
              </c:numRef>
            </c:plus>
            <c:minus>
              <c:numRef>
                <c:f>'Data evaluation Blanks LDPE'!$B$15:$G$15</c:f>
                <c:numCache>
                  <c:formatCode>General</c:formatCode>
                  <c:ptCount val="6"/>
                  <c:pt idx="0">
                    <c:v>0</c:v>
                  </c:pt>
                  <c:pt idx="1">
                    <c:v>0</c:v>
                  </c:pt>
                  <c:pt idx="2">
                    <c:v>0</c:v>
                  </c:pt>
                  <c:pt idx="3">
                    <c:v>0</c:v>
                  </c:pt>
                  <c:pt idx="4">
                    <c:v>0</c:v>
                  </c:pt>
                  <c:pt idx="5">
                    <c:v>0</c:v>
                  </c:pt>
                </c:numCache>
              </c:numRef>
            </c:minus>
            <c:spPr>
              <a:noFill/>
              <a:ln w="9525" cap="flat" cmpd="sng" algn="ctr">
                <a:solidFill>
                  <a:schemeClr val="tx1">
                    <a:lumMod val="65000"/>
                    <a:lumOff val="35000"/>
                  </a:schemeClr>
                </a:solidFill>
                <a:round/>
              </a:ln>
              <a:effectLst/>
            </c:spPr>
          </c:errBars>
          <c:cat>
            <c:strRef>
              <c:f>'Data evaluation Blanks LDPE'!$B$7:$G$7</c:f>
              <c:strCache>
                <c:ptCount val="6"/>
                <c:pt idx="0">
                  <c:v>&lt; 50 µm</c:v>
                </c:pt>
                <c:pt idx="1">
                  <c:v>50-100 µm</c:v>
                </c:pt>
                <c:pt idx="2">
                  <c:v>100-200 µm</c:v>
                </c:pt>
                <c:pt idx="3">
                  <c:v>200-300 µm</c:v>
                </c:pt>
                <c:pt idx="4">
                  <c:v>&gt; 300 µm</c:v>
                </c:pt>
                <c:pt idx="5">
                  <c:v>Total sum</c:v>
                </c:pt>
              </c:strCache>
            </c:strRef>
          </c:cat>
          <c:val>
            <c:numRef>
              <c:f>'Data evaluation Blanks LDPE'!$B$14:$G$14</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8AD2-48E8-A226-4CDA40DB2564}"/>
            </c:ext>
          </c:extLst>
        </c:ser>
        <c:dLbls>
          <c:showLegendKey val="0"/>
          <c:showVal val="0"/>
          <c:showCatName val="0"/>
          <c:showSerName val="0"/>
          <c:showPercent val="0"/>
          <c:showBubbleSize val="0"/>
        </c:dLbls>
        <c:gapWidth val="219"/>
        <c:overlap val="-27"/>
        <c:axId val="31083776"/>
        <c:axId val="19200768"/>
      </c:barChart>
      <c:catAx>
        <c:axId val="31083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9200768"/>
        <c:crosses val="autoZero"/>
        <c:auto val="1"/>
        <c:lblAlgn val="ctr"/>
        <c:lblOffset val="100"/>
        <c:noMultiLvlLbl val="0"/>
      </c:catAx>
      <c:valAx>
        <c:axId val="19200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counts</a:t>
                </a:r>
                <a:r>
                  <a:rPr lang="de-DE" baseline="0"/>
                  <a:t>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3108377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 method blank - </a:t>
            </a:r>
            <a:r>
              <a:rPr lang="de-DE">
                <a:solidFill>
                  <a:schemeClr val="accent6">
                    <a:lumMod val="75000"/>
                  </a:schemeClr>
                </a:solidFill>
              </a:rPr>
              <a:t>LDPE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Blanks LDPE'!$B$30:$G$30</c:f>
                <c:numCache>
                  <c:formatCode>General</c:formatCode>
                  <c:ptCount val="6"/>
                  <c:pt idx="0">
                    <c:v>0</c:v>
                  </c:pt>
                  <c:pt idx="1">
                    <c:v>0</c:v>
                  </c:pt>
                  <c:pt idx="2">
                    <c:v>0</c:v>
                  </c:pt>
                  <c:pt idx="3">
                    <c:v>0</c:v>
                  </c:pt>
                  <c:pt idx="4">
                    <c:v>0</c:v>
                  </c:pt>
                  <c:pt idx="5">
                    <c:v>0</c:v>
                  </c:pt>
                </c:numCache>
              </c:numRef>
            </c:plus>
            <c:minus>
              <c:numRef>
                <c:f>'Data evaluation Blanks LDPE'!$B$30:$G$30</c:f>
                <c:numCache>
                  <c:formatCode>General</c:formatCode>
                  <c:ptCount val="6"/>
                  <c:pt idx="0">
                    <c:v>0</c:v>
                  </c:pt>
                  <c:pt idx="1">
                    <c:v>0</c:v>
                  </c:pt>
                  <c:pt idx="2">
                    <c:v>0</c:v>
                  </c:pt>
                  <c:pt idx="3">
                    <c:v>0</c:v>
                  </c:pt>
                  <c:pt idx="4">
                    <c:v>0</c:v>
                  </c:pt>
                  <c:pt idx="5">
                    <c:v>0</c:v>
                  </c:pt>
                </c:numCache>
              </c:numRef>
            </c:minus>
            <c:spPr>
              <a:noFill/>
              <a:ln w="9525" cap="flat" cmpd="sng" algn="ctr">
                <a:solidFill>
                  <a:schemeClr val="tx1">
                    <a:lumMod val="65000"/>
                    <a:lumOff val="35000"/>
                  </a:schemeClr>
                </a:solidFill>
                <a:round/>
              </a:ln>
              <a:effectLst/>
            </c:spPr>
          </c:errBars>
          <c:cat>
            <c:strRef>
              <c:f>'Data evaluation Blanks LDPE'!$B$22:$G$22</c:f>
              <c:strCache>
                <c:ptCount val="6"/>
                <c:pt idx="0">
                  <c:v>&lt; 50 µm</c:v>
                </c:pt>
                <c:pt idx="1">
                  <c:v>50-100 µm</c:v>
                </c:pt>
                <c:pt idx="2">
                  <c:v>100-200 µm</c:v>
                </c:pt>
                <c:pt idx="3">
                  <c:v>200-300 µm</c:v>
                </c:pt>
                <c:pt idx="4">
                  <c:v>&gt; 300 µm</c:v>
                </c:pt>
                <c:pt idx="5">
                  <c:v>Total sum</c:v>
                </c:pt>
              </c:strCache>
            </c:strRef>
          </c:cat>
          <c:val>
            <c:numRef>
              <c:f>'Data evaluation Blanks LDPE'!$B$29:$G$29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89E0-4F0E-8410-B3A773D06834}"/>
            </c:ext>
          </c:extLst>
        </c:ser>
        <c:dLbls>
          <c:showLegendKey val="0"/>
          <c:showVal val="0"/>
          <c:showCatName val="0"/>
          <c:showSerName val="0"/>
          <c:showPercent val="0"/>
          <c:showBubbleSize val="0"/>
        </c:dLbls>
        <c:gapWidth val="219"/>
        <c:overlap val="-27"/>
        <c:axId val="618542688"/>
        <c:axId val="553397040"/>
      </c:barChart>
      <c:catAx>
        <c:axId val="618542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53397040"/>
        <c:crosses val="autoZero"/>
        <c:auto val="1"/>
        <c:lblAlgn val="ctr"/>
        <c:lblOffset val="100"/>
        <c:noMultiLvlLbl val="0"/>
      </c:catAx>
      <c:valAx>
        <c:axId val="553397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counts</a:t>
                </a:r>
                <a:r>
                  <a:rPr lang="de-DE" baseline="0"/>
                  <a:t>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61854268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a:t>
            </a:r>
            <a:r>
              <a:rPr lang="de-DE" baseline="0"/>
              <a:t> procedural and method blank - </a:t>
            </a:r>
            <a:r>
              <a:rPr lang="de-DE" baseline="0">
                <a:solidFill>
                  <a:schemeClr val="accent6">
                    <a:lumMod val="75000"/>
                  </a:schemeClr>
                </a:solidFill>
              </a:rPr>
              <a:t>LDPE</a:t>
            </a:r>
            <a:endParaRPr lang="de-DE">
              <a:solidFill>
                <a:schemeClr val="accent6">
                  <a:lumMod val="75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Blanks LDPE'!$M$15,'Data evaluation Blanks LDPE'!$M$30)</c:f>
                <c:numCache>
                  <c:formatCode>General</c:formatCode>
                  <c:ptCount val="2"/>
                  <c:pt idx="0">
                    <c:v>0</c:v>
                  </c:pt>
                  <c:pt idx="1">
                    <c:v>0</c:v>
                  </c:pt>
                </c:numCache>
              </c:numRef>
            </c:plus>
            <c:minus>
              <c:numRef>
                <c:f>('Data evaluation Blanks LDPE'!$M$15,'Data evaluation Blanks LDPE'!$M$30)</c:f>
                <c:numCache>
                  <c:formatCode>General</c:formatCode>
                  <c:ptCount val="2"/>
                  <c:pt idx="0">
                    <c:v>0</c:v>
                  </c:pt>
                  <c:pt idx="1">
                    <c:v>0</c:v>
                  </c:pt>
                </c:numCache>
              </c:numRef>
            </c:minus>
            <c:spPr>
              <a:noFill/>
              <a:ln w="9525" cap="flat" cmpd="sng" algn="ctr">
                <a:solidFill>
                  <a:schemeClr val="tx1">
                    <a:lumMod val="65000"/>
                    <a:lumOff val="35000"/>
                  </a:schemeClr>
                </a:solidFill>
                <a:round/>
              </a:ln>
              <a:effectLst/>
            </c:spPr>
          </c:errBars>
          <c:cat>
            <c:strRef>
              <c:f>('Data evaluation Blanks LDPE'!$L$4,'Data evaluation Blanks LDPE'!$L$19)</c:f>
              <c:strCache>
                <c:ptCount val="2"/>
                <c:pt idx="0">
                  <c:v>Procedural Blank </c:v>
                </c:pt>
                <c:pt idx="1">
                  <c:v>Method Blank </c:v>
                </c:pt>
              </c:strCache>
            </c:strRef>
          </c:cat>
          <c:val>
            <c:numRef>
              <c:f>('Data evaluation Blanks LDPE'!$M$14,'Data evaluation Blanks LDPE'!$M$29)</c:f>
              <c:numCache>
                <c:formatCode>General</c:formatCode>
                <c:ptCount val="2"/>
                <c:pt idx="0">
                  <c:v>0</c:v>
                </c:pt>
                <c:pt idx="1">
                  <c:v>0</c:v>
                </c:pt>
              </c:numCache>
            </c:numRef>
          </c:val>
          <c:extLst>
            <c:ext xmlns:c16="http://schemas.microsoft.com/office/drawing/2014/chart" uri="{C3380CC4-5D6E-409C-BE32-E72D297353CC}">
              <c16:uniqueId val="{00000000-F04B-4489-9707-C75AC33D1EA1}"/>
            </c:ext>
          </c:extLst>
        </c:ser>
        <c:dLbls>
          <c:showLegendKey val="0"/>
          <c:showVal val="0"/>
          <c:showCatName val="0"/>
          <c:showSerName val="0"/>
          <c:showPercent val="0"/>
          <c:showBubbleSize val="0"/>
        </c:dLbls>
        <c:gapWidth val="219"/>
        <c:overlap val="-27"/>
        <c:axId val="622307456"/>
        <c:axId val="555714720"/>
      </c:barChart>
      <c:catAx>
        <c:axId val="62230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55714720"/>
        <c:crosses val="autoZero"/>
        <c:auto val="1"/>
        <c:lblAlgn val="ctr"/>
        <c:lblOffset val="100"/>
        <c:noMultiLvlLbl val="0"/>
      </c:catAx>
      <c:valAx>
        <c:axId val="555714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mass</a:t>
                </a:r>
                <a:r>
                  <a:rPr lang="de-DE" baseline="0"/>
                  <a:t> in mg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62230745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 procedural</a:t>
            </a:r>
            <a:r>
              <a:rPr lang="de-DE" baseline="0"/>
              <a:t> blank - </a:t>
            </a:r>
            <a:r>
              <a:rPr lang="de-DE" baseline="0">
                <a:solidFill>
                  <a:schemeClr val="accent6">
                    <a:lumMod val="75000"/>
                  </a:schemeClr>
                </a:solidFill>
              </a:rPr>
              <a:t>PBAT</a:t>
            </a:r>
            <a:endParaRPr lang="de-DE">
              <a:solidFill>
                <a:schemeClr val="accent6">
                  <a:lumMod val="75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Blanks PBAT'!$B$15:$G$15</c:f>
                <c:numCache>
                  <c:formatCode>General</c:formatCode>
                  <c:ptCount val="6"/>
                  <c:pt idx="0">
                    <c:v>0</c:v>
                  </c:pt>
                  <c:pt idx="1">
                    <c:v>0</c:v>
                  </c:pt>
                  <c:pt idx="2">
                    <c:v>0</c:v>
                  </c:pt>
                  <c:pt idx="3">
                    <c:v>0</c:v>
                  </c:pt>
                  <c:pt idx="4">
                    <c:v>0</c:v>
                  </c:pt>
                  <c:pt idx="5">
                    <c:v>0</c:v>
                  </c:pt>
                </c:numCache>
              </c:numRef>
            </c:plus>
            <c:minus>
              <c:numRef>
                <c:f>'Data evaluation Blanks PBAT'!$B$15:$G$15</c:f>
                <c:numCache>
                  <c:formatCode>General</c:formatCode>
                  <c:ptCount val="6"/>
                  <c:pt idx="0">
                    <c:v>0</c:v>
                  </c:pt>
                  <c:pt idx="1">
                    <c:v>0</c:v>
                  </c:pt>
                  <c:pt idx="2">
                    <c:v>0</c:v>
                  </c:pt>
                  <c:pt idx="3">
                    <c:v>0</c:v>
                  </c:pt>
                  <c:pt idx="4">
                    <c:v>0</c:v>
                  </c:pt>
                  <c:pt idx="5">
                    <c:v>0</c:v>
                  </c:pt>
                </c:numCache>
              </c:numRef>
            </c:minus>
            <c:spPr>
              <a:noFill/>
              <a:ln w="9525" cap="flat" cmpd="sng" algn="ctr">
                <a:solidFill>
                  <a:schemeClr val="tx1">
                    <a:lumMod val="65000"/>
                    <a:lumOff val="35000"/>
                  </a:schemeClr>
                </a:solidFill>
                <a:round/>
              </a:ln>
              <a:effectLst/>
            </c:spPr>
          </c:errBars>
          <c:cat>
            <c:strRef>
              <c:f>'Data evaluation Blanks PBAT'!$B$7:$G$7</c:f>
              <c:strCache>
                <c:ptCount val="6"/>
                <c:pt idx="0">
                  <c:v>&lt; 50 µm</c:v>
                </c:pt>
                <c:pt idx="1">
                  <c:v>50-100 µm</c:v>
                </c:pt>
                <c:pt idx="2">
                  <c:v>100-200 µm</c:v>
                </c:pt>
                <c:pt idx="3">
                  <c:v>200-300 µm</c:v>
                </c:pt>
                <c:pt idx="4">
                  <c:v>&gt; 300 µm</c:v>
                </c:pt>
                <c:pt idx="5">
                  <c:v>Total sum</c:v>
                </c:pt>
              </c:strCache>
            </c:strRef>
          </c:cat>
          <c:val>
            <c:numRef>
              <c:f>'Data evaluation Blanks PBAT'!$B$14:$G$14</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F02A-48BD-AB84-B346EB61B2F6}"/>
            </c:ext>
          </c:extLst>
        </c:ser>
        <c:dLbls>
          <c:showLegendKey val="0"/>
          <c:showVal val="0"/>
          <c:showCatName val="0"/>
          <c:showSerName val="0"/>
          <c:showPercent val="0"/>
          <c:showBubbleSize val="0"/>
        </c:dLbls>
        <c:gapWidth val="219"/>
        <c:overlap val="-27"/>
        <c:axId val="31083776"/>
        <c:axId val="19200768"/>
      </c:barChart>
      <c:catAx>
        <c:axId val="31083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9200768"/>
        <c:crosses val="autoZero"/>
        <c:auto val="1"/>
        <c:lblAlgn val="ctr"/>
        <c:lblOffset val="100"/>
        <c:noMultiLvlLbl val="0"/>
      </c:catAx>
      <c:valAx>
        <c:axId val="19200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counts</a:t>
                </a:r>
                <a:r>
                  <a:rPr lang="de-DE" baseline="0"/>
                  <a:t>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3108377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 method blank - </a:t>
            </a:r>
            <a:r>
              <a:rPr lang="de-DE">
                <a:solidFill>
                  <a:schemeClr val="accent6">
                    <a:lumMod val="75000"/>
                  </a:schemeClr>
                </a:solidFill>
              </a:rPr>
              <a:t>PBAT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Blanks PBAT'!$B$30:$G$30</c:f>
                <c:numCache>
                  <c:formatCode>General</c:formatCode>
                  <c:ptCount val="6"/>
                  <c:pt idx="0">
                    <c:v>0</c:v>
                  </c:pt>
                  <c:pt idx="1">
                    <c:v>0</c:v>
                  </c:pt>
                  <c:pt idx="2">
                    <c:v>0</c:v>
                  </c:pt>
                  <c:pt idx="3">
                    <c:v>0</c:v>
                  </c:pt>
                  <c:pt idx="4">
                    <c:v>0</c:v>
                  </c:pt>
                  <c:pt idx="5">
                    <c:v>0</c:v>
                  </c:pt>
                </c:numCache>
              </c:numRef>
            </c:plus>
            <c:minus>
              <c:numRef>
                <c:f>'Data evaluation Blanks PBAT'!$B$30:$G$30</c:f>
                <c:numCache>
                  <c:formatCode>General</c:formatCode>
                  <c:ptCount val="6"/>
                  <c:pt idx="0">
                    <c:v>0</c:v>
                  </c:pt>
                  <c:pt idx="1">
                    <c:v>0</c:v>
                  </c:pt>
                  <c:pt idx="2">
                    <c:v>0</c:v>
                  </c:pt>
                  <c:pt idx="3">
                    <c:v>0</c:v>
                  </c:pt>
                  <c:pt idx="4">
                    <c:v>0</c:v>
                  </c:pt>
                  <c:pt idx="5">
                    <c:v>0</c:v>
                  </c:pt>
                </c:numCache>
              </c:numRef>
            </c:minus>
            <c:spPr>
              <a:noFill/>
              <a:ln w="9525" cap="flat" cmpd="sng" algn="ctr">
                <a:solidFill>
                  <a:schemeClr val="tx1">
                    <a:lumMod val="65000"/>
                    <a:lumOff val="35000"/>
                  </a:schemeClr>
                </a:solidFill>
                <a:round/>
              </a:ln>
              <a:effectLst/>
            </c:spPr>
          </c:errBars>
          <c:cat>
            <c:strRef>
              <c:f>'Data evaluation Blanks PBAT'!$B$22:$G$22</c:f>
              <c:strCache>
                <c:ptCount val="6"/>
                <c:pt idx="0">
                  <c:v>&lt; 50 µm</c:v>
                </c:pt>
                <c:pt idx="1">
                  <c:v>50-100 µm</c:v>
                </c:pt>
                <c:pt idx="2">
                  <c:v>100-200 µm</c:v>
                </c:pt>
                <c:pt idx="3">
                  <c:v>200-300 µm</c:v>
                </c:pt>
                <c:pt idx="4">
                  <c:v>&gt; 300 µm</c:v>
                </c:pt>
                <c:pt idx="5">
                  <c:v>Total sum</c:v>
                </c:pt>
              </c:strCache>
            </c:strRef>
          </c:cat>
          <c:val>
            <c:numRef>
              <c:f>'Data evaluation Blanks PBAT'!$B$29:$G$29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2113-442B-A5D0-2EB0E2837924}"/>
            </c:ext>
          </c:extLst>
        </c:ser>
        <c:dLbls>
          <c:showLegendKey val="0"/>
          <c:showVal val="0"/>
          <c:showCatName val="0"/>
          <c:showSerName val="0"/>
          <c:showPercent val="0"/>
          <c:showBubbleSize val="0"/>
        </c:dLbls>
        <c:gapWidth val="219"/>
        <c:overlap val="-27"/>
        <c:axId val="618542688"/>
        <c:axId val="553397040"/>
      </c:barChart>
      <c:catAx>
        <c:axId val="618542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53397040"/>
        <c:crosses val="autoZero"/>
        <c:auto val="1"/>
        <c:lblAlgn val="ctr"/>
        <c:lblOffset val="100"/>
        <c:noMultiLvlLbl val="0"/>
      </c:catAx>
      <c:valAx>
        <c:axId val="553397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counts</a:t>
                </a:r>
                <a:r>
                  <a:rPr lang="de-DE" baseline="0"/>
                  <a:t>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61854268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a:t>
            </a:r>
            <a:r>
              <a:rPr lang="de-DE" baseline="0"/>
              <a:t> procedural and method blank - </a:t>
            </a:r>
            <a:r>
              <a:rPr lang="de-DE" baseline="0">
                <a:solidFill>
                  <a:schemeClr val="accent6">
                    <a:lumMod val="75000"/>
                  </a:schemeClr>
                </a:solidFill>
              </a:rPr>
              <a:t>PBAT</a:t>
            </a:r>
            <a:endParaRPr lang="de-DE">
              <a:solidFill>
                <a:schemeClr val="accent6">
                  <a:lumMod val="75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Blanks PBAT'!$M$15,'Data evaluation Blanks PBAT'!$M$30)</c:f>
                <c:numCache>
                  <c:formatCode>General</c:formatCode>
                  <c:ptCount val="2"/>
                  <c:pt idx="0">
                    <c:v>0</c:v>
                  </c:pt>
                  <c:pt idx="1">
                    <c:v>0</c:v>
                  </c:pt>
                </c:numCache>
              </c:numRef>
            </c:plus>
            <c:minus>
              <c:numRef>
                <c:f>('Data evaluation Blanks PBAT'!$M$15,'Data evaluation Blanks PBAT'!$M$30)</c:f>
                <c:numCache>
                  <c:formatCode>General</c:formatCode>
                  <c:ptCount val="2"/>
                  <c:pt idx="0">
                    <c:v>0</c:v>
                  </c:pt>
                  <c:pt idx="1">
                    <c:v>0</c:v>
                  </c:pt>
                </c:numCache>
              </c:numRef>
            </c:minus>
            <c:spPr>
              <a:noFill/>
              <a:ln w="9525" cap="flat" cmpd="sng" algn="ctr">
                <a:solidFill>
                  <a:schemeClr val="tx1">
                    <a:lumMod val="65000"/>
                    <a:lumOff val="35000"/>
                  </a:schemeClr>
                </a:solidFill>
                <a:round/>
              </a:ln>
              <a:effectLst/>
            </c:spPr>
          </c:errBars>
          <c:cat>
            <c:strRef>
              <c:f>('Data evaluation Blanks PBAT'!$L$4,'Data evaluation Blanks PBAT'!$L$19)</c:f>
              <c:strCache>
                <c:ptCount val="2"/>
                <c:pt idx="0">
                  <c:v>Procedural Blank </c:v>
                </c:pt>
                <c:pt idx="1">
                  <c:v>Method Blank </c:v>
                </c:pt>
              </c:strCache>
            </c:strRef>
          </c:cat>
          <c:val>
            <c:numRef>
              <c:f>('Data evaluation Blanks PBAT'!$M$14,'Data evaluation Blanks PBAT'!$M$29)</c:f>
              <c:numCache>
                <c:formatCode>General</c:formatCode>
                <c:ptCount val="2"/>
                <c:pt idx="0">
                  <c:v>0</c:v>
                </c:pt>
                <c:pt idx="1">
                  <c:v>0</c:v>
                </c:pt>
              </c:numCache>
            </c:numRef>
          </c:val>
          <c:extLst>
            <c:ext xmlns:c16="http://schemas.microsoft.com/office/drawing/2014/chart" uri="{C3380CC4-5D6E-409C-BE32-E72D297353CC}">
              <c16:uniqueId val="{00000000-DDA2-4F63-B657-1A9755A692AE}"/>
            </c:ext>
          </c:extLst>
        </c:ser>
        <c:dLbls>
          <c:showLegendKey val="0"/>
          <c:showVal val="0"/>
          <c:showCatName val="0"/>
          <c:showSerName val="0"/>
          <c:showPercent val="0"/>
          <c:showBubbleSize val="0"/>
        </c:dLbls>
        <c:gapWidth val="219"/>
        <c:overlap val="-27"/>
        <c:axId val="622307456"/>
        <c:axId val="555714720"/>
      </c:barChart>
      <c:catAx>
        <c:axId val="62230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55714720"/>
        <c:crosses val="autoZero"/>
        <c:auto val="1"/>
        <c:lblAlgn val="ctr"/>
        <c:lblOffset val="100"/>
        <c:noMultiLvlLbl val="0"/>
      </c:catAx>
      <c:valAx>
        <c:axId val="555714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mass</a:t>
                </a:r>
                <a:r>
                  <a:rPr lang="de-DE" baseline="0"/>
                  <a:t> in mg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62230745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sz="1400" b="0" i="0" u="none" strike="noStrike" kern="1200" spc="0" baseline="0">
                <a:solidFill>
                  <a:sysClr val="windowText" lastClr="000000">
                    <a:lumMod val="65000"/>
                    <a:lumOff val="35000"/>
                  </a:sysClr>
                </a:solidFill>
              </a:rPr>
              <a:t>results microplastic counts extracted from compost - </a:t>
            </a:r>
            <a:r>
              <a:rPr lang="de-DE" sz="1400" b="0" i="0" u="none" strike="noStrike" kern="1200" spc="0" baseline="0">
                <a:solidFill>
                  <a:schemeClr val="accent6">
                    <a:lumMod val="75000"/>
                  </a:schemeClr>
                </a:solidFill>
              </a:rPr>
              <a:t>LDPE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spiking tests'!$B$15:$G$15</c:f>
                <c:numCache>
                  <c:formatCode>General</c:formatCode>
                  <c:ptCount val="6"/>
                  <c:pt idx="0">
                    <c:v>0</c:v>
                  </c:pt>
                  <c:pt idx="1">
                    <c:v>0</c:v>
                  </c:pt>
                  <c:pt idx="2">
                    <c:v>0</c:v>
                  </c:pt>
                  <c:pt idx="3">
                    <c:v>0</c:v>
                  </c:pt>
                  <c:pt idx="4">
                    <c:v>0</c:v>
                  </c:pt>
                  <c:pt idx="5">
                    <c:v>0</c:v>
                  </c:pt>
                </c:numCache>
              </c:numRef>
            </c:plus>
            <c:minus>
              <c:numRef>
                <c:f>'Data evaluation spiking tests'!$B$15:$G$15</c:f>
                <c:numCache>
                  <c:formatCode>General</c:formatCode>
                  <c:ptCount val="6"/>
                  <c:pt idx="0">
                    <c:v>0</c:v>
                  </c:pt>
                  <c:pt idx="1">
                    <c:v>0</c:v>
                  </c:pt>
                  <c:pt idx="2">
                    <c:v>0</c:v>
                  </c:pt>
                  <c:pt idx="3">
                    <c:v>0</c:v>
                  </c:pt>
                  <c:pt idx="4">
                    <c:v>0</c:v>
                  </c:pt>
                  <c:pt idx="5">
                    <c:v>0</c:v>
                  </c:pt>
                </c:numCache>
              </c:numRef>
            </c:minus>
            <c:spPr>
              <a:noFill/>
              <a:ln w="9525" cap="flat" cmpd="sng" algn="ctr">
                <a:solidFill>
                  <a:schemeClr val="tx1">
                    <a:lumMod val="65000"/>
                    <a:lumOff val="35000"/>
                  </a:schemeClr>
                </a:solidFill>
                <a:round/>
              </a:ln>
              <a:effectLst/>
            </c:spPr>
          </c:errBars>
          <c:cat>
            <c:strRef>
              <c:f>'Data evaluation spiking tests'!$B$7:$G$7</c:f>
              <c:strCache>
                <c:ptCount val="6"/>
                <c:pt idx="0">
                  <c:v>&lt; 50 µm</c:v>
                </c:pt>
                <c:pt idx="1">
                  <c:v>50-100 µm</c:v>
                </c:pt>
                <c:pt idx="2">
                  <c:v>100-200 µm</c:v>
                </c:pt>
                <c:pt idx="3">
                  <c:v>200-300 µm</c:v>
                </c:pt>
                <c:pt idx="4">
                  <c:v>&gt; 300 µm</c:v>
                </c:pt>
                <c:pt idx="5">
                  <c:v>Total sum</c:v>
                </c:pt>
              </c:strCache>
            </c:strRef>
          </c:cat>
          <c:val>
            <c:numRef>
              <c:f>'Data evaluation spiking tests'!$B$14:$G$14</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4301-446F-8C70-2213ADF02E66}"/>
            </c:ext>
          </c:extLst>
        </c:ser>
        <c:dLbls>
          <c:showLegendKey val="0"/>
          <c:showVal val="0"/>
          <c:showCatName val="0"/>
          <c:showSerName val="0"/>
          <c:showPercent val="0"/>
          <c:showBubbleSize val="0"/>
        </c:dLbls>
        <c:gapWidth val="219"/>
        <c:overlap val="-27"/>
        <c:axId val="31083776"/>
        <c:axId val="19200768"/>
      </c:barChart>
      <c:catAx>
        <c:axId val="31083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9200768"/>
        <c:crosses val="autoZero"/>
        <c:auto val="1"/>
        <c:lblAlgn val="ctr"/>
        <c:lblOffset val="100"/>
        <c:noMultiLvlLbl val="0"/>
      </c:catAx>
      <c:valAx>
        <c:axId val="192007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counts</a:t>
                </a:r>
                <a:r>
                  <a:rPr lang="de-DE" baseline="0"/>
                  <a:t>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3108377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 microplastic counts extracted from compost - </a:t>
            </a:r>
            <a:r>
              <a:rPr lang="de-DE">
                <a:solidFill>
                  <a:schemeClr val="accent6">
                    <a:lumMod val="75000"/>
                  </a:schemeClr>
                </a:solidFill>
              </a:rPr>
              <a:t>PBAT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spiking tests'!$B$30:$G$30</c:f>
                <c:numCache>
                  <c:formatCode>General</c:formatCode>
                  <c:ptCount val="6"/>
                  <c:pt idx="0">
                    <c:v>0</c:v>
                  </c:pt>
                  <c:pt idx="1">
                    <c:v>0</c:v>
                  </c:pt>
                  <c:pt idx="2">
                    <c:v>0</c:v>
                  </c:pt>
                  <c:pt idx="3">
                    <c:v>0</c:v>
                  </c:pt>
                  <c:pt idx="4">
                    <c:v>0</c:v>
                  </c:pt>
                  <c:pt idx="5">
                    <c:v>0</c:v>
                  </c:pt>
                </c:numCache>
              </c:numRef>
            </c:plus>
            <c:minus>
              <c:numRef>
                <c:f>'Data evaluation spiking tests'!$B$30:$G$30</c:f>
                <c:numCache>
                  <c:formatCode>General</c:formatCode>
                  <c:ptCount val="6"/>
                  <c:pt idx="0">
                    <c:v>0</c:v>
                  </c:pt>
                  <c:pt idx="1">
                    <c:v>0</c:v>
                  </c:pt>
                  <c:pt idx="2">
                    <c:v>0</c:v>
                  </c:pt>
                  <c:pt idx="3">
                    <c:v>0</c:v>
                  </c:pt>
                  <c:pt idx="4">
                    <c:v>0</c:v>
                  </c:pt>
                  <c:pt idx="5">
                    <c:v>0</c:v>
                  </c:pt>
                </c:numCache>
              </c:numRef>
            </c:minus>
            <c:spPr>
              <a:noFill/>
              <a:ln w="9525" cap="flat" cmpd="sng" algn="ctr">
                <a:solidFill>
                  <a:schemeClr val="tx1">
                    <a:lumMod val="65000"/>
                    <a:lumOff val="35000"/>
                  </a:schemeClr>
                </a:solidFill>
                <a:round/>
              </a:ln>
              <a:effectLst/>
            </c:spPr>
          </c:errBars>
          <c:cat>
            <c:strRef>
              <c:f>'Data evaluation spiking tests'!$B$22:$G$22</c:f>
              <c:strCache>
                <c:ptCount val="6"/>
                <c:pt idx="0">
                  <c:v>&lt; 50 µm</c:v>
                </c:pt>
                <c:pt idx="1">
                  <c:v>50-100 µm</c:v>
                </c:pt>
                <c:pt idx="2">
                  <c:v>100-200 µm</c:v>
                </c:pt>
                <c:pt idx="3">
                  <c:v>200-300 µm</c:v>
                </c:pt>
                <c:pt idx="4">
                  <c:v>&gt; 300 µm</c:v>
                </c:pt>
                <c:pt idx="5">
                  <c:v>Total sum</c:v>
                </c:pt>
              </c:strCache>
            </c:strRef>
          </c:cat>
          <c:val>
            <c:numRef>
              <c:f>'Data evaluation spiking tests'!$B$29:$G$29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97E2-4656-A9CF-78FCF3177304}"/>
            </c:ext>
          </c:extLst>
        </c:ser>
        <c:dLbls>
          <c:showLegendKey val="0"/>
          <c:showVal val="0"/>
          <c:showCatName val="0"/>
          <c:showSerName val="0"/>
          <c:showPercent val="0"/>
          <c:showBubbleSize val="0"/>
        </c:dLbls>
        <c:gapWidth val="219"/>
        <c:overlap val="-27"/>
        <c:axId val="618542688"/>
        <c:axId val="553397040"/>
      </c:barChart>
      <c:catAx>
        <c:axId val="618542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53397040"/>
        <c:crosses val="autoZero"/>
        <c:auto val="1"/>
        <c:lblAlgn val="ctr"/>
        <c:lblOffset val="100"/>
        <c:noMultiLvlLbl val="0"/>
      </c:catAx>
      <c:valAx>
        <c:axId val="553397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counts</a:t>
                </a:r>
                <a:r>
                  <a:rPr lang="de-DE" baseline="0"/>
                  <a:t>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61854268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de-DE"/>
              <a:t>results</a:t>
            </a:r>
            <a:r>
              <a:rPr lang="de-DE" baseline="0"/>
              <a:t> spiked samples - </a:t>
            </a:r>
            <a:r>
              <a:rPr lang="de-DE" baseline="0">
                <a:solidFill>
                  <a:schemeClr val="accent6">
                    <a:lumMod val="75000"/>
                  </a:schemeClr>
                </a:solidFill>
              </a:rPr>
              <a:t>LDPE and PBAT</a:t>
            </a:r>
            <a:endParaRPr lang="de-DE">
              <a:solidFill>
                <a:schemeClr val="accent6">
                  <a:lumMod val="75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spPr>
            <a:solidFill>
              <a:schemeClr val="accent1"/>
            </a:solidFill>
            <a:ln>
              <a:noFill/>
            </a:ln>
            <a:effectLst/>
          </c:spPr>
          <c:invertIfNegative val="0"/>
          <c:errBars>
            <c:errBarType val="both"/>
            <c:errValType val="cust"/>
            <c:noEndCap val="0"/>
            <c:plus>
              <c:numRef>
                <c:f>('Data evaluation spiking tests'!$M$15,'Data evaluation spiking tests'!$M$30)</c:f>
                <c:numCache>
                  <c:formatCode>General</c:formatCode>
                  <c:ptCount val="2"/>
                  <c:pt idx="0">
                    <c:v>0</c:v>
                  </c:pt>
                  <c:pt idx="1">
                    <c:v>0</c:v>
                  </c:pt>
                </c:numCache>
              </c:numRef>
            </c:plus>
            <c:minus>
              <c:numRef>
                <c:f>('Data evaluation spiking tests'!$M$15,'Data evaluation spiking tests'!$M$30)</c:f>
                <c:numCache>
                  <c:formatCode>General</c:formatCode>
                  <c:ptCount val="2"/>
                  <c:pt idx="0">
                    <c:v>0</c:v>
                  </c:pt>
                  <c:pt idx="1">
                    <c:v>0</c:v>
                  </c:pt>
                </c:numCache>
              </c:numRef>
            </c:minus>
            <c:spPr>
              <a:noFill/>
              <a:ln w="9525" cap="flat" cmpd="sng" algn="ctr">
                <a:solidFill>
                  <a:schemeClr val="tx1">
                    <a:lumMod val="65000"/>
                    <a:lumOff val="35000"/>
                  </a:schemeClr>
                </a:solidFill>
                <a:round/>
              </a:ln>
              <a:effectLst/>
            </c:spPr>
          </c:errBars>
          <c:cat>
            <c:strRef>
              <c:f>('Data evaluation spiking tests'!$L$4,'Data evaluation spiking tests'!$L$19)</c:f>
              <c:strCache>
                <c:ptCount val="2"/>
                <c:pt idx="0">
                  <c:v>polymer extracted from compost</c:v>
                </c:pt>
                <c:pt idx="1">
                  <c:v>polymer extracted from compost</c:v>
                </c:pt>
              </c:strCache>
            </c:strRef>
          </c:cat>
          <c:val>
            <c:numRef>
              <c:f>('Data evaluation spiking tests'!$M$14,'Data evaluation spiking tests'!$M$29)</c:f>
              <c:numCache>
                <c:formatCode>General</c:formatCode>
                <c:ptCount val="2"/>
                <c:pt idx="0">
                  <c:v>0</c:v>
                </c:pt>
                <c:pt idx="1">
                  <c:v>0</c:v>
                </c:pt>
              </c:numCache>
            </c:numRef>
          </c:val>
          <c:extLst>
            <c:ext xmlns:c16="http://schemas.microsoft.com/office/drawing/2014/chart" uri="{C3380CC4-5D6E-409C-BE32-E72D297353CC}">
              <c16:uniqueId val="{00000000-CEED-4EE3-AB93-4E77556C1A52}"/>
            </c:ext>
          </c:extLst>
        </c:ser>
        <c:dLbls>
          <c:showLegendKey val="0"/>
          <c:showVal val="0"/>
          <c:showCatName val="0"/>
          <c:showSerName val="0"/>
          <c:showPercent val="0"/>
          <c:showBubbleSize val="0"/>
        </c:dLbls>
        <c:gapWidth val="219"/>
        <c:overlap val="-27"/>
        <c:axId val="622307456"/>
        <c:axId val="555714720"/>
      </c:barChart>
      <c:catAx>
        <c:axId val="62230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555714720"/>
        <c:crosses val="autoZero"/>
        <c:auto val="1"/>
        <c:lblAlgn val="ctr"/>
        <c:lblOffset val="100"/>
        <c:noMultiLvlLbl val="0"/>
      </c:catAx>
      <c:valAx>
        <c:axId val="5557147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mass</a:t>
                </a:r>
                <a:r>
                  <a:rPr lang="de-DE" baseline="0"/>
                  <a:t> in mg per gram compost</a:t>
                </a:r>
                <a:endParaRPr lang="de-D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62230745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1</xdr:col>
      <xdr:colOff>557891</xdr:colOff>
      <xdr:row>16</xdr:row>
      <xdr:rowOff>178253</xdr:rowOff>
    </xdr:from>
    <xdr:to>
      <xdr:col>7</xdr:col>
      <xdr:colOff>42180</xdr:colOff>
      <xdr:row>16</xdr:row>
      <xdr:rowOff>2714624</xdr:rowOff>
    </xdr:to>
    <xdr:graphicFrame macro="">
      <xdr:nvGraphicFramePr>
        <xdr:cNvPr id="2" name="Diagramm 1">
          <a:extLst>
            <a:ext uri="{FF2B5EF4-FFF2-40B4-BE49-F238E27FC236}">
              <a16:creationId xmlns:a16="http://schemas.microsoft.com/office/drawing/2014/main" id="{0D93D96A-3DD2-EF9D-090C-1980C2D77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517070</xdr:colOff>
      <xdr:row>31</xdr:row>
      <xdr:rowOff>131989</xdr:rowOff>
    </xdr:from>
    <xdr:to>
      <xdr:col>7</xdr:col>
      <xdr:colOff>136071</xdr:colOff>
      <xdr:row>31</xdr:row>
      <xdr:rowOff>2667000</xdr:rowOff>
    </xdr:to>
    <xdr:graphicFrame macro="">
      <xdr:nvGraphicFramePr>
        <xdr:cNvPr id="4" name="Diagramm 3">
          <a:extLst>
            <a:ext uri="{FF2B5EF4-FFF2-40B4-BE49-F238E27FC236}">
              <a16:creationId xmlns:a16="http://schemas.microsoft.com/office/drawing/2014/main" id="{C7A6F86C-CBE3-682B-4681-2C5977D011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1353910</xdr:colOff>
      <xdr:row>16</xdr:row>
      <xdr:rowOff>77560</xdr:rowOff>
    </xdr:from>
    <xdr:to>
      <xdr:col>14</xdr:col>
      <xdr:colOff>1939017</xdr:colOff>
      <xdr:row>16</xdr:row>
      <xdr:rowOff>2820760</xdr:rowOff>
    </xdr:to>
    <xdr:graphicFrame macro="">
      <xdr:nvGraphicFramePr>
        <xdr:cNvPr id="6" name="Diagramm 5">
          <a:extLst>
            <a:ext uri="{FF2B5EF4-FFF2-40B4-BE49-F238E27FC236}">
              <a16:creationId xmlns:a16="http://schemas.microsoft.com/office/drawing/2014/main" id="{F636E0BD-6997-07FF-A5C4-775C39652E6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557891</xdr:colOff>
      <xdr:row>16</xdr:row>
      <xdr:rowOff>178253</xdr:rowOff>
    </xdr:from>
    <xdr:to>
      <xdr:col>7</xdr:col>
      <xdr:colOff>42180</xdr:colOff>
      <xdr:row>16</xdr:row>
      <xdr:rowOff>2714624</xdr:rowOff>
    </xdr:to>
    <xdr:graphicFrame macro="">
      <xdr:nvGraphicFramePr>
        <xdr:cNvPr id="2" name="Diagramm 1">
          <a:extLst>
            <a:ext uri="{FF2B5EF4-FFF2-40B4-BE49-F238E27FC236}">
              <a16:creationId xmlns:a16="http://schemas.microsoft.com/office/drawing/2014/main" id="{2B31B499-4DF7-44EF-83BE-D048AE7BF21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517070</xdr:colOff>
      <xdr:row>31</xdr:row>
      <xdr:rowOff>131989</xdr:rowOff>
    </xdr:from>
    <xdr:to>
      <xdr:col>7</xdr:col>
      <xdr:colOff>136071</xdr:colOff>
      <xdr:row>31</xdr:row>
      <xdr:rowOff>2667000</xdr:rowOff>
    </xdr:to>
    <xdr:graphicFrame macro="">
      <xdr:nvGraphicFramePr>
        <xdr:cNvPr id="3" name="Diagramm 2">
          <a:extLst>
            <a:ext uri="{FF2B5EF4-FFF2-40B4-BE49-F238E27FC236}">
              <a16:creationId xmlns:a16="http://schemas.microsoft.com/office/drawing/2014/main" id="{969BA0DC-901C-4DBC-8B78-CA42263208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1353910</xdr:colOff>
      <xdr:row>16</xdr:row>
      <xdr:rowOff>77560</xdr:rowOff>
    </xdr:from>
    <xdr:to>
      <xdr:col>14</xdr:col>
      <xdr:colOff>1939017</xdr:colOff>
      <xdr:row>16</xdr:row>
      <xdr:rowOff>2820760</xdr:rowOff>
    </xdr:to>
    <xdr:graphicFrame macro="">
      <xdr:nvGraphicFramePr>
        <xdr:cNvPr id="4" name="Diagramm 3">
          <a:extLst>
            <a:ext uri="{FF2B5EF4-FFF2-40B4-BE49-F238E27FC236}">
              <a16:creationId xmlns:a16="http://schemas.microsoft.com/office/drawing/2014/main" id="{2156B168-4C44-47B0-9E00-5367FEC020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557891</xdr:colOff>
      <xdr:row>16</xdr:row>
      <xdr:rowOff>178253</xdr:rowOff>
    </xdr:from>
    <xdr:to>
      <xdr:col>7</xdr:col>
      <xdr:colOff>35719</xdr:colOff>
      <xdr:row>16</xdr:row>
      <xdr:rowOff>2714624</xdr:rowOff>
    </xdr:to>
    <xdr:graphicFrame macro="">
      <xdr:nvGraphicFramePr>
        <xdr:cNvPr id="2" name="Diagramm 1">
          <a:extLst>
            <a:ext uri="{FF2B5EF4-FFF2-40B4-BE49-F238E27FC236}">
              <a16:creationId xmlns:a16="http://schemas.microsoft.com/office/drawing/2014/main" id="{DEB8CF44-146E-41DA-9904-FD588CE9E1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631031</xdr:colOff>
      <xdr:row>31</xdr:row>
      <xdr:rowOff>140492</xdr:rowOff>
    </xdr:from>
    <xdr:to>
      <xdr:col>7</xdr:col>
      <xdr:colOff>190500</xdr:colOff>
      <xdr:row>31</xdr:row>
      <xdr:rowOff>2675503</xdr:rowOff>
    </xdr:to>
    <xdr:graphicFrame macro="">
      <xdr:nvGraphicFramePr>
        <xdr:cNvPr id="3" name="Diagramm 2">
          <a:extLst>
            <a:ext uri="{FF2B5EF4-FFF2-40B4-BE49-F238E27FC236}">
              <a16:creationId xmlns:a16="http://schemas.microsoft.com/office/drawing/2014/main" id="{521F24B3-9223-4F42-9244-BACB55AFC2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1353910</xdr:colOff>
      <xdr:row>16</xdr:row>
      <xdr:rowOff>77560</xdr:rowOff>
    </xdr:from>
    <xdr:to>
      <xdr:col>14</xdr:col>
      <xdr:colOff>1939017</xdr:colOff>
      <xdr:row>16</xdr:row>
      <xdr:rowOff>2820760</xdr:rowOff>
    </xdr:to>
    <xdr:graphicFrame macro="">
      <xdr:nvGraphicFramePr>
        <xdr:cNvPr id="4" name="Diagramm 3">
          <a:extLst>
            <a:ext uri="{FF2B5EF4-FFF2-40B4-BE49-F238E27FC236}">
              <a16:creationId xmlns:a16="http://schemas.microsoft.com/office/drawing/2014/main" id="{784893B5-6194-4D4B-8C4F-7522148E1E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asf-my.sharepoint.com/GLP-Studien/F-K/IZA-XXX-5-90%20Dispersion%20stability%20of%20ZnO%20Nanoforms%20Allgemeines/2%20Allgemeines&amp;Vorlagen/Templates/TG318%20data%20output%20too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 point test"/>
      <sheetName val="stability matrix "/>
      <sheetName val="Instructions"/>
    </sheetNames>
    <sheetDataSet>
      <sheetData sheetId="0">
        <row r="1">
          <cell r="I1">
            <v>50</v>
          </cell>
        </row>
      </sheetData>
      <sheetData sheetId="1"/>
      <sheetData sheetId="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DCC1D-E6D9-42D1-912A-94A85CBA1EDE}">
  <dimension ref="A1:L21"/>
  <sheetViews>
    <sheetView zoomScale="130" zoomScaleNormal="130" workbookViewId="0">
      <selection activeCell="I11" sqref="I11"/>
    </sheetView>
  </sheetViews>
  <sheetFormatPr baseColWidth="10" defaultColWidth="11.42578125" defaultRowHeight="15" x14ac:dyDescent="0.25"/>
  <sheetData>
    <row r="1" spans="1:12" ht="15.75" thickBot="1" x14ac:dyDescent="0.3"/>
    <row r="2" spans="1:12" ht="14.45" customHeight="1" x14ac:dyDescent="0.25">
      <c r="A2" s="51" t="s">
        <v>134</v>
      </c>
      <c r="B2" s="52"/>
      <c r="C2" s="52"/>
      <c r="D2" s="52"/>
      <c r="E2" s="53"/>
      <c r="F2" s="3"/>
      <c r="G2" s="3"/>
      <c r="H2" s="3"/>
      <c r="I2" s="3"/>
      <c r="J2" s="3"/>
      <c r="K2" s="3"/>
      <c r="L2" s="3"/>
    </row>
    <row r="3" spans="1:12" x14ac:dyDescent="0.25">
      <c r="A3" s="54"/>
      <c r="B3" s="55"/>
      <c r="C3" s="55"/>
      <c r="D3" s="55"/>
      <c r="E3" s="56"/>
      <c r="F3" s="3"/>
      <c r="G3" s="3"/>
      <c r="H3" s="3"/>
      <c r="I3" s="3"/>
      <c r="J3" s="3"/>
      <c r="K3" s="3"/>
      <c r="L3" s="3"/>
    </row>
    <row r="4" spans="1:12" x14ac:dyDescent="0.25">
      <c r="A4" s="54"/>
      <c r="B4" s="55"/>
      <c r="C4" s="55"/>
      <c r="D4" s="55"/>
      <c r="E4" s="56"/>
      <c r="F4" s="3"/>
      <c r="G4" s="3"/>
      <c r="H4" s="3"/>
      <c r="I4" s="3"/>
      <c r="J4" s="3"/>
      <c r="K4" s="3"/>
      <c r="L4" s="3"/>
    </row>
    <row r="5" spans="1:12" x14ac:dyDescent="0.25">
      <c r="A5" s="54"/>
      <c r="B5" s="55"/>
      <c r="C5" s="55"/>
      <c r="D5" s="55"/>
      <c r="E5" s="56"/>
      <c r="F5" s="3"/>
      <c r="G5" s="3"/>
      <c r="H5" s="3"/>
      <c r="I5" s="3"/>
      <c r="J5" s="3"/>
      <c r="K5" s="3"/>
      <c r="L5" s="3"/>
    </row>
    <row r="6" spans="1:12" x14ac:dyDescent="0.25">
      <c r="A6" s="54"/>
      <c r="B6" s="55"/>
      <c r="C6" s="55"/>
      <c r="D6" s="55"/>
      <c r="E6" s="56"/>
      <c r="F6" s="3"/>
      <c r="G6" s="3"/>
      <c r="H6" s="3"/>
      <c r="I6" s="3"/>
      <c r="J6" s="3"/>
      <c r="K6" s="3"/>
      <c r="L6" s="3"/>
    </row>
    <row r="7" spans="1:12" x14ac:dyDescent="0.25">
      <c r="A7" s="54"/>
      <c r="B7" s="55"/>
      <c r="C7" s="55"/>
      <c r="D7" s="55"/>
      <c r="E7" s="56"/>
      <c r="F7" s="3"/>
      <c r="G7" s="3"/>
      <c r="H7" s="3"/>
      <c r="I7" s="3"/>
      <c r="J7" s="3"/>
      <c r="K7" s="3"/>
      <c r="L7" s="3"/>
    </row>
    <row r="8" spans="1:12" x14ac:dyDescent="0.25">
      <c r="A8" s="54"/>
      <c r="B8" s="55"/>
      <c r="C8" s="55"/>
      <c r="D8" s="55"/>
      <c r="E8" s="56"/>
      <c r="F8" s="3"/>
      <c r="G8" s="3"/>
      <c r="H8" s="3"/>
      <c r="I8" s="3"/>
      <c r="J8" s="3"/>
      <c r="K8" s="3"/>
      <c r="L8" s="3"/>
    </row>
    <row r="9" spans="1:12" x14ac:dyDescent="0.25">
      <c r="A9" s="54"/>
      <c r="B9" s="55"/>
      <c r="C9" s="55"/>
      <c r="D9" s="55"/>
      <c r="E9" s="56"/>
      <c r="F9" s="3"/>
      <c r="G9" s="3"/>
      <c r="H9" s="3"/>
      <c r="I9" s="3"/>
      <c r="J9" s="3"/>
      <c r="K9" s="3"/>
      <c r="L9" s="3"/>
    </row>
    <row r="10" spans="1:12" x14ac:dyDescent="0.25">
      <c r="A10" s="54"/>
      <c r="B10" s="55"/>
      <c r="C10" s="55"/>
      <c r="D10" s="55"/>
      <c r="E10" s="56"/>
      <c r="F10" s="3"/>
      <c r="G10" s="3"/>
      <c r="H10" s="3"/>
      <c r="I10" s="3"/>
      <c r="J10" s="3"/>
      <c r="K10" s="3"/>
      <c r="L10" s="3"/>
    </row>
    <row r="11" spans="1:12" x14ac:dyDescent="0.25">
      <c r="A11" s="54"/>
      <c r="B11" s="55"/>
      <c r="C11" s="55"/>
      <c r="D11" s="55"/>
      <c r="E11" s="56"/>
      <c r="F11" s="3"/>
      <c r="G11" s="3"/>
      <c r="H11" s="3"/>
      <c r="I11" s="3"/>
      <c r="J11" s="3"/>
      <c r="K11" s="3"/>
      <c r="L11" s="3"/>
    </row>
    <row r="12" spans="1:12" ht="15.75" thickBot="1" x14ac:dyDescent="0.3">
      <c r="A12" s="57"/>
      <c r="B12" s="58"/>
      <c r="C12" s="58"/>
      <c r="D12" s="58"/>
      <c r="E12" s="59"/>
      <c r="F12" s="3"/>
      <c r="G12" s="3"/>
      <c r="H12" s="3"/>
      <c r="I12" s="3"/>
      <c r="J12" s="3"/>
      <c r="K12" s="3"/>
      <c r="L12" s="3"/>
    </row>
    <row r="13" spans="1:12" x14ac:dyDescent="0.25">
      <c r="A13" s="3"/>
      <c r="B13" s="3"/>
      <c r="C13" s="3"/>
      <c r="D13" s="3"/>
      <c r="E13" s="3"/>
      <c r="F13" s="3"/>
      <c r="G13" s="3"/>
      <c r="H13" s="3"/>
      <c r="I13" s="3"/>
      <c r="J13" s="3"/>
      <c r="K13" s="3"/>
      <c r="L13" s="3"/>
    </row>
    <row r="14" spans="1:12" x14ac:dyDescent="0.25">
      <c r="A14" s="3"/>
      <c r="B14" s="3"/>
      <c r="C14" s="3"/>
      <c r="D14" s="3"/>
      <c r="E14" s="3"/>
      <c r="F14" s="3"/>
      <c r="G14" s="3"/>
      <c r="H14" s="3"/>
      <c r="I14" s="3"/>
      <c r="J14" s="3"/>
      <c r="K14" s="3"/>
      <c r="L14" s="3"/>
    </row>
    <row r="15" spans="1:12" x14ac:dyDescent="0.25">
      <c r="A15" s="3"/>
      <c r="B15" s="3"/>
      <c r="C15" s="3"/>
      <c r="D15" s="3"/>
      <c r="E15" s="3"/>
      <c r="F15" s="3"/>
      <c r="G15" s="3"/>
      <c r="H15" s="3"/>
      <c r="I15" s="3"/>
      <c r="J15" s="3"/>
      <c r="K15" s="3"/>
      <c r="L15" s="3"/>
    </row>
    <row r="16" spans="1:12" x14ac:dyDescent="0.25">
      <c r="A16" s="3"/>
      <c r="B16" s="3"/>
      <c r="C16" s="3"/>
      <c r="D16" s="3"/>
      <c r="E16" s="3"/>
      <c r="F16" s="3"/>
      <c r="G16" s="3"/>
      <c r="H16" s="3"/>
      <c r="I16" s="3"/>
      <c r="J16" s="3"/>
      <c r="K16" s="3"/>
      <c r="L16" s="3"/>
    </row>
    <row r="17" spans="1:12" x14ac:dyDescent="0.25">
      <c r="A17" s="3"/>
      <c r="B17" s="3"/>
      <c r="C17" s="3"/>
      <c r="D17" s="3"/>
      <c r="E17" s="3"/>
      <c r="F17" s="3"/>
      <c r="G17" s="3"/>
      <c r="H17" s="3"/>
      <c r="I17" s="3"/>
      <c r="J17" s="3"/>
      <c r="K17" s="3"/>
      <c r="L17" s="3"/>
    </row>
    <row r="18" spans="1:12" x14ac:dyDescent="0.25">
      <c r="A18" s="3"/>
      <c r="B18" s="3"/>
      <c r="C18" s="3"/>
      <c r="D18" s="3"/>
      <c r="E18" s="3"/>
      <c r="F18" s="3"/>
      <c r="G18" s="3"/>
      <c r="H18" s="3"/>
      <c r="I18" s="3"/>
      <c r="J18" s="3"/>
      <c r="K18" s="3"/>
      <c r="L18" s="3"/>
    </row>
    <row r="19" spans="1:12" x14ac:dyDescent="0.25">
      <c r="A19" s="3"/>
      <c r="B19" s="3"/>
      <c r="C19" s="3"/>
      <c r="D19" s="3"/>
      <c r="E19" s="3"/>
      <c r="F19" s="3"/>
      <c r="G19" s="3"/>
      <c r="H19" s="3"/>
      <c r="I19" s="3"/>
      <c r="J19" s="3"/>
      <c r="K19" s="3"/>
      <c r="L19" s="3"/>
    </row>
    <row r="20" spans="1:12" x14ac:dyDescent="0.25">
      <c r="A20" s="3"/>
      <c r="B20" s="3"/>
      <c r="C20" s="3"/>
      <c r="D20" s="3"/>
      <c r="E20" s="3"/>
      <c r="F20" s="3"/>
      <c r="G20" s="3"/>
      <c r="H20" s="3"/>
      <c r="I20" s="3"/>
      <c r="J20" s="3"/>
      <c r="K20" s="3"/>
      <c r="L20" s="3"/>
    </row>
    <row r="21" spans="1:12" x14ac:dyDescent="0.25">
      <c r="A21" s="3"/>
      <c r="B21" s="3"/>
      <c r="C21" s="3"/>
      <c r="D21" s="3"/>
      <c r="E21" s="3"/>
      <c r="F21" s="3"/>
      <c r="G21" s="3"/>
      <c r="H21" s="3"/>
      <c r="I21" s="3"/>
      <c r="J21" s="3"/>
      <c r="K21" s="3"/>
      <c r="L21" s="3"/>
    </row>
  </sheetData>
  <mergeCells count="1">
    <mergeCell ref="A2:E12"/>
  </mergeCells>
  <pageMargins left="0.7" right="0.7" top="0.78740157499999996" bottom="0.78740157499999996" header="0.3" footer="0.3"/>
  <pageSetup paperSize="9" orientation="portrait" r:id="rId1"/>
  <headerFooter>
    <oddFooter>&amp;C_x000D_&amp;1#&amp;"Arial"&amp;10&amp;K000000 Internal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2B3A6-3EFE-440F-AF91-067660F82698}">
  <dimension ref="A1:D21"/>
  <sheetViews>
    <sheetView workbookViewId="0">
      <selection activeCell="B24" sqref="B24"/>
    </sheetView>
  </sheetViews>
  <sheetFormatPr baseColWidth="10" defaultColWidth="11.42578125" defaultRowHeight="15" x14ac:dyDescent="0.25"/>
  <cols>
    <col min="1" max="1" width="36.140625" customWidth="1"/>
    <col min="3" max="3" width="13.5703125" customWidth="1"/>
    <col min="4" max="4" width="68.7109375" customWidth="1"/>
  </cols>
  <sheetData>
    <row r="1" spans="1:4" ht="26.25" x14ac:dyDescent="0.25">
      <c r="A1" s="1" t="s">
        <v>0</v>
      </c>
    </row>
    <row r="2" spans="1:4" ht="18" x14ac:dyDescent="0.25">
      <c r="A2" s="2" t="s">
        <v>1</v>
      </c>
    </row>
    <row r="4" spans="1:4" x14ac:dyDescent="0.25">
      <c r="A4" t="s">
        <v>7</v>
      </c>
      <c r="B4" t="s">
        <v>3</v>
      </c>
      <c r="C4" t="s">
        <v>4</v>
      </c>
    </row>
    <row r="5" spans="1:4" ht="62.25" customHeight="1" x14ac:dyDescent="0.25">
      <c r="A5" s="4" t="s">
        <v>22</v>
      </c>
      <c r="C5" t="s">
        <v>4</v>
      </c>
      <c r="D5" s="4" t="s">
        <v>44</v>
      </c>
    </row>
    <row r="6" spans="1:4" ht="30" x14ac:dyDescent="0.25">
      <c r="A6" t="s">
        <v>2</v>
      </c>
      <c r="B6" s="4" t="s">
        <v>5</v>
      </c>
      <c r="C6" t="s">
        <v>4</v>
      </c>
      <c r="D6" t="s">
        <v>6</v>
      </c>
    </row>
    <row r="7" spans="1:4" ht="45" x14ac:dyDescent="0.25">
      <c r="A7" s="4" t="s">
        <v>8</v>
      </c>
      <c r="C7" t="s">
        <v>4</v>
      </c>
      <c r="D7" t="s">
        <v>6</v>
      </c>
    </row>
    <row r="8" spans="1:4" x14ac:dyDescent="0.25">
      <c r="A8" t="s">
        <v>9</v>
      </c>
      <c r="C8" t="s">
        <v>4</v>
      </c>
    </row>
    <row r="9" spans="1:4" x14ac:dyDescent="0.25">
      <c r="A9" s="4" t="s">
        <v>10</v>
      </c>
      <c r="C9" t="s">
        <v>11</v>
      </c>
    </row>
    <row r="10" spans="1:4" ht="18" x14ac:dyDescent="0.35">
      <c r="A10" t="s">
        <v>12</v>
      </c>
      <c r="C10" t="s">
        <v>13</v>
      </c>
    </row>
    <row r="11" spans="1:4" x14ac:dyDescent="0.25">
      <c r="A11" s="4" t="s">
        <v>14</v>
      </c>
      <c r="C11" t="s">
        <v>15</v>
      </c>
    </row>
    <row r="12" spans="1:4" ht="30" x14ac:dyDescent="0.25">
      <c r="A12" t="s">
        <v>16</v>
      </c>
      <c r="C12" t="s">
        <v>17</v>
      </c>
      <c r="D12" s="4" t="s">
        <v>124</v>
      </c>
    </row>
    <row r="13" spans="1:4" x14ac:dyDescent="0.25">
      <c r="A13" s="4" t="s">
        <v>18</v>
      </c>
      <c r="B13" t="s">
        <v>125</v>
      </c>
      <c r="C13" t="s">
        <v>4</v>
      </c>
      <c r="D13" t="s">
        <v>6</v>
      </c>
    </row>
    <row r="14" spans="1:4" x14ac:dyDescent="0.25">
      <c r="A14" t="s">
        <v>19</v>
      </c>
      <c r="C14" t="s">
        <v>4</v>
      </c>
    </row>
    <row r="15" spans="1:4" x14ac:dyDescent="0.25">
      <c r="A15" s="4" t="s">
        <v>20</v>
      </c>
      <c r="C15" t="s">
        <v>21</v>
      </c>
    </row>
    <row r="16" spans="1:4" x14ac:dyDescent="0.25">
      <c r="A16" t="s">
        <v>88</v>
      </c>
      <c r="C16" t="s">
        <v>89</v>
      </c>
    </row>
    <row r="18" spans="1:3" x14ac:dyDescent="0.25">
      <c r="A18" s="47" t="s">
        <v>127</v>
      </c>
    </row>
    <row r="19" spans="1:3" x14ac:dyDescent="0.25">
      <c r="A19" t="s">
        <v>128</v>
      </c>
      <c r="C19" t="s">
        <v>130</v>
      </c>
    </row>
    <row r="20" spans="1:3" x14ac:dyDescent="0.25">
      <c r="A20" t="s">
        <v>129</v>
      </c>
      <c r="C20" t="s">
        <v>4</v>
      </c>
    </row>
    <row r="21" spans="1:3" x14ac:dyDescent="0.25">
      <c r="A21" t="s">
        <v>132</v>
      </c>
    </row>
  </sheetData>
  <pageMargins left="0.7" right="0.7" top="0.78740157499999996" bottom="0.78740157499999996" header="0.3" footer="0.3"/>
  <pageSetup paperSize="9" orientation="portrait" r:id="rId1"/>
  <headerFooter>
    <oddFooter>&amp;C_x000D_&amp;1#&amp;"Arial"&amp;10&amp;K000000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CDF13-1B58-4999-93AA-2C553048A553}">
  <dimension ref="A1:J15"/>
  <sheetViews>
    <sheetView topLeftCell="A3" workbookViewId="0">
      <selection activeCell="A23" sqref="A23"/>
    </sheetView>
  </sheetViews>
  <sheetFormatPr baseColWidth="10" defaultColWidth="11.42578125" defaultRowHeight="15" x14ac:dyDescent="0.25"/>
  <cols>
    <col min="1" max="1" width="48.85546875" customWidth="1"/>
  </cols>
  <sheetData>
    <row r="1" spans="1:10" ht="26.25" x14ac:dyDescent="0.25">
      <c r="A1" s="1" t="s">
        <v>0</v>
      </c>
    </row>
    <row r="2" spans="1:10" ht="18" x14ac:dyDescent="0.25">
      <c r="A2" s="2" t="s">
        <v>27</v>
      </c>
    </row>
    <row r="4" spans="1:10" x14ac:dyDescent="0.25">
      <c r="A4" s="5"/>
    </row>
    <row r="5" spans="1:10" x14ac:dyDescent="0.25">
      <c r="A5" s="6" t="s">
        <v>94</v>
      </c>
    </row>
    <row r="6" spans="1:10" x14ac:dyDescent="0.25">
      <c r="A6" t="s">
        <v>29</v>
      </c>
      <c r="B6" t="s">
        <v>90</v>
      </c>
      <c r="C6" s="60" t="s">
        <v>91</v>
      </c>
      <c r="D6" s="60"/>
      <c r="E6" s="60"/>
      <c r="F6" s="60"/>
      <c r="G6" s="60"/>
      <c r="H6" s="60"/>
      <c r="I6" s="60"/>
      <c r="J6" s="60"/>
    </row>
    <row r="7" spans="1:10" x14ac:dyDescent="0.25">
      <c r="A7" t="s">
        <v>95</v>
      </c>
      <c r="B7" t="s">
        <v>90</v>
      </c>
      <c r="C7" s="43" t="s">
        <v>96</v>
      </c>
      <c r="D7" s="43"/>
      <c r="E7" s="43"/>
      <c r="F7" s="43"/>
      <c r="G7" s="43"/>
      <c r="H7" s="43"/>
      <c r="I7" s="43"/>
      <c r="J7" s="43"/>
    </row>
    <row r="8" spans="1:10" x14ac:dyDescent="0.25">
      <c r="A8" t="s">
        <v>114</v>
      </c>
      <c r="C8" s="43"/>
      <c r="D8" s="43"/>
      <c r="E8" s="43"/>
      <c r="F8" s="43"/>
      <c r="G8" s="43"/>
      <c r="H8" s="43"/>
      <c r="I8" s="43"/>
      <c r="J8" s="43"/>
    </row>
    <row r="9" spans="1:10" x14ac:dyDescent="0.25">
      <c r="C9" s="43"/>
      <c r="D9" s="43"/>
      <c r="E9" s="43"/>
      <c r="F9" s="43"/>
      <c r="G9" s="43"/>
      <c r="H9" s="43"/>
      <c r="I9" s="43"/>
      <c r="J9" s="43"/>
    </row>
    <row r="10" spans="1:10" x14ac:dyDescent="0.25">
      <c r="A10" s="44" t="s">
        <v>93</v>
      </c>
      <c r="C10" s="43"/>
      <c r="D10" s="43"/>
      <c r="E10" s="43"/>
      <c r="F10" s="43"/>
      <c r="G10" s="43"/>
      <c r="H10" s="43"/>
      <c r="I10" s="43"/>
      <c r="J10" s="43"/>
    </row>
    <row r="11" spans="1:10" x14ac:dyDescent="0.25">
      <c r="A11" t="s">
        <v>31</v>
      </c>
      <c r="B11" t="s">
        <v>30</v>
      </c>
      <c r="C11" t="s">
        <v>92</v>
      </c>
    </row>
    <row r="12" spans="1:10" x14ac:dyDescent="0.25">
      <c r="A12" t="s">
        <v>32</v>
      </c>
      <c r="B12" t="s">
        <v>30</v>
      </c>
      <c r="C12" t="s">
        <v>92</v>
      </c>
    </row>
    <row r="13" spans="1:10" x14ac:dyDescent="0.25">
      <c r="C13" s="60"/>
      <c r="D13" s="60"/>
      <c r="E13" s="60"/>
      <c r="F13" s="60"/>
      <c r="G13" s="60"/>
      <c r="H13" s="60"/>
      <c r="I13" s="60"/>
      <c r="J13" s="60"/>
    </row>
    <row r="15" spans="1:10" x14ac:dyDescent="0.25">
      <c r="A15" s="6" t="s">
        <v>111</v>
      </c>
    </row>
  </sheetData>
  <mergeCells count="2">
    <mergeCell ref="C6:J6"/>
    <mergeCell ref="C13:J13"/>
  </mergeCells>
  <pageMargins left="0.7" right="0.7" top="0.78740157499999996" bottom="0.78740157499999996" header="0.3" footer="0.3"/>
  <headerFooter>
    <oddFooter>&amp;C_x000D_&amp;1#&amp;"Arial"&amp;10&amp;K000000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F7070-6AC1-4F59-8C22-02CF9841EC87}">
  <dimension ref="A1:S39"/>
  <sheetViews>
    <sheetView topLeftCell="A28" workbookViewId="0">
      <selection activeCell="J22" sqref="J22"/>
    </sheetView>
  </sheetViews>
  <sheetFormatPr baseColWidth="10" defaultColWidth="11.42578125" defaultRowHeight="15" x14ac:dyDescent="0.25"/>
  <cols>
    <col min="10" max="10" width="12.7109375" customWidth="1"/>
  </cols>
  <sheetData>
    <row r="1" spans="1:19" ht="26.25" x14ac:dyDescent="0.25">
      <c r="A1" s="1" t="s">
        <v>0</v>
      </c>
    </row>
    <row r="2" spans="1:19" ht="18" x14ac:dyDescent="0.25">
      <c r="A2" s="2" t="s">
        <v>33</v>
      </c>
    </row>
    <row r="4" spans="1:19" ht="15" customHeight="1" x14ac:dyDescent="0.25">
      <c r="A4" s="66" t="s">
        <v>34</v>
      </c>
      <c r="B4" s="66"/>
      <c r="C4" s="66"/>
      <c r="D4" s="66"/>
      <c r="E4" s="66"/>
      <c r="F4" s="66"/>
      <c r="G4" s="66"/>
      <c r="H4" s="66"/>
      <c r="I4" s="66"/>
      <c r="J4" s="66"/>
      <c r="L4" s="61" t="s">
        <v>135</v>
      </c>
      <c r="M4" s="61"/>
      <c r="N4" s="61"/>
      <c r="O4" s="61"/>
      <c r="P4" s="61"/>
      <c r="Q4" s="61"/>
      <c r="R4" s="61"/>
      <c r="S4" s="61"/>
    </row>
    <row r="5" spans="1:19" x14ac:dyDescent="0.25">
      <c r="A5" s="66"/>
      <c r="B5" s="66"/>
      <c r="C5" s="66"/>
      <c r="D5" s="66"/>
      <c r="E5" s="66"/>
      <c r="F5" s="66"/>
      <c r="G5" s="66"/>
      <c r="H5" s="66"/>
      <c r="I5" s="66"/>
      <c r="J5" s="66"/>
      <c r="L5" s="61"/>
      <c r="M5" s="61"/>
      <c r="N5" s="61"/>
      <c r="O5" s="61"/>
      <c r="P5" s="61"/>
      <c r="Q5" s="61"/>
      <c r="R5" s="61"/>
      <c r="S5" s="61"/>
    </row>
    <row r="6" spans="1:19" ht="15" customHeight="1" x14ac:dyDescent="0.25">
      <c r="A6" s="61" t="s">
        <v>98</v>
      </c>
      <c r="B6" s="61"/>
      <c r="C6" s="61"/>
      <c r="D6" s="61"/>
      <c r="E6" s="61"/>
      <c r="F6" s="61"/>
      <c r="G6" s="61"/>
      <c r="H6" s="61"/>
      <c r="I6" s="61"/>
      <c r="J6" s="61"/>
      <c r="K6" s="5"/>
      <c r="L6" s="61"/>
      <c r="M6" s="61"/>
      <c r="N6" s="61"/>
      <c r="O6" s="61"/>
      <c r="P6" s="61"/>
      <c r="Q6" s="61"/>
      <c r="R6" s="61"/>
      <c r="S6" s="61"/>
    </row>
    <row r="7" spans="1:19" x14ac:dyDescent="0.25">
      <c r="A7" s="61"/>
      <c r="B7" s="61"/>
      <c r="C7" s="61"/>
      <c r="D7" s="61"/>
      <c r="E7" s="61"/>
      <c r="F7" s="61"/>
      <c r="G7" s="61"/>
      <c r="H7" s="61"/>
      <c r="I7" s="61"/>
      <c r="J7" s="61"/>
      <c r="L7" s="61"/>
      <c r="M7" s="61"/>
      <c r="N7" s="61"/>
      <c r="O7" s="61"/>
      <c r="P7" s="61"/>
      <c r="Q7" s="61"/>
      <c r="R7" s="61"/>
      <c r="S7" s="61"/>
    </row>
    <row r="8" spans="1:19" x14ac:dyDescent="0.25">
      <c r="A8" s="61"/>
      <c r="B8" s="61"/>
      <c r="C8" s="61"/>
      <c r="D8" s="61"/>
      <c r="E8" s="61"/>
      <c r="F8" s="61"/>
      <c r="G8" s="61"/>
      <c r="H8" s="61"/>
      <c r="I8" s="61"/>
      <c r="J8" s="61"/>
      <c r="L8" s="61"/>
      <c r="M8" s="61"/>
      <c r="N8" s="61"/>
      <c r="O8" s="61"/>
      <c r="P8" s="61"/>
      <c r="Q8" s="61"/>
      <c r="R8" s="61"/>
      <c r="S8" s="61"/>
    </row>
    <row r="9" spans="1:19" x14ac:dyDescent="0.25">
      <c r="A9" s="61"/>
      <c r="B9" s="61"/>
      <c r="C9" s="61"/>
      <c r="D9" s="61"/>
      <c r="E9" s="61"/>
      <c r="F9" s="61"/>
      <c r="G9" s="61"/>
      <c r="H9" s="61"/>
      <c r="I9" s="61"/>
      <c r="J9" s="61"/>
      <c r="L9" s="61"/>
      <c r="M9" s="61"/>
      <c r="N9" s="61"/>
      <c r="O9" s="61"/>
      <c r="P9" s="61"/>
      <c r="Q9" s="61"/>
      <c r="R9" s="61"/>
      <c r="S9" s="61"/>
    </row>
    <row r="10" spans="1:19" x14ac:dyDescent="0.25">
      <c r="A10" s="61"/>
      <c r="B10" s="61"/>
      <c r="C10" s="61"/>
      <c r="D10" s="61"/>
      <c r="E10" s="61"/>
      <c r="F10" s="61"/>
      <c r="G10" s="61"/>
      <c r="H10" s="61"/>
      <c r="I10" s="61"/>
      <c r="J10" s="61"/>
      <c r="L10" s="61"/>
      <c r="M10" s="61"/>
      <c r="N10" s="61"/>
      <c r="O10" s="61"/>
      <c r="P10" s="61"/>
      <c r="Q10" s="61"/>
      <c r="R10" s="61"/>
      <c r="S10" s="61"/>
    </row>
    <row r="11" spans="1:19" x14ac:dyDescent="0.25">
      <c r="A11" s="61"/>
      <c r="B11" s="61"/>
      <c r="C11" s="61"/>
      <c r="D11" s="61"/>
      <c r="E11" s="61"/>
      <c r="F11" s="61"/>
      <c r="G11" s="61"/>
      <c r="H11" s="61"/>
      <c r="I11" s="61"/>
      <c r="J11" s="61"/>
      <c r="L11" s="61"/>
      <c r="M11" s="61"/>
      <c r="N11" s="61"/>
      <c r="O11" s="61"/>
      <c r="P11" s="61"/>
      <c r="Q11" s="61"/>
      <c r="R11" s="61"/>
      <c r="S11" s="61"/>
    </row>
    <row r="12" spans="1:19" ht="46.5" customHeight="1" x14ac:dyDescent="0.25">
      <c r="A12" s="61" t="s">
        <v>116</v>
      </c>
      <c r="B12" s="61"/>
      <c r="C12" s="61"/>
      <c r="D12" s="61"/>
      <c r="E12" s="61"/>
      <c r="F12" s="61"/>
      <c r="G12" s="61"/>
      <c r="H12" s="61"/>
      <c r="I12" s="61"/>
      <c r="J12" s="61"/>
      <c r="L12" s="61"/>
      <c r="M12" s="61"/>
      <c r="N12" s="61"/>
      <c r="O12" s="61"/>
      <c r="P12" s="61"/>
      <c r="Q12" s="61"/>
      <c r="R12" s="61"/>
      <c r="S12" s="61"/>
    </row>
    <row r="13" spans="1:19" ht="15" hidden="1" customHeight="1" x14ac:dyDescent="0.25">
      <c r="L13" s="61"/>
      <c r="M13" s="61"/>
      <c r="N13" s="61"/>
      <c r="O13" s="61"/>
      <c r="P13" s="61"/>
      <c r="Q13" s="61"/>
      <c r="R13" s="61"/>
      <c r="S13" s="61"/>
    </row>
    <row r="14" spans="1:19" ht="52.5" customHeight="1" x14ac:dyDescent="0.25">
      <c r="A14" s="61" t="s">
        <v>99</v>
      </c>
      <c r="B14" s="61"/>
      <c r="C14" s="61"/>
      <c r="D14" s="61"/>
      <c r="E14" s="61"/>
      <c r="F14" s="61"/>
      <c r="G14" s="61"/>
      <c r="H14" s="61"/>
      <c r="I14" s="61"/>
      <c r="J14" s="61"/>
      <c r="L14" s="61"/>
      <c r="M14" s="61"/>
      <c r="N14" s="61"/>
      <c r="O14" s="61"/>
      <c r="P14" s="61"/>
      <c r="Q14" s="61"/>
      <c r="R14" s="61"/>
      <c r="S14" s="61"/>
    </row>
    <row r="15" spans="1:19" x14ac:dyDescent="0.25">
      <c r="A15" s="61" t="s">
        <v>100</v>
      </c>
      <c r="B15" s="61"/>
      <c r="C15" s="61"/>
      <c r="D15" s="61"/>
      <c r="E15" s="61"/>
      <c r="F15" s="61"/>
      <c r="G15" s="61"/>
      <c r="H15" s="61"/>
      <c r="I15" s="61"/>
      <c r="J15" s="61"/>
      <c r="L15" s="61"/>
      <c r="M15" s="61"/>
      <c r="N15" s="61"/>
      <c r="O15" s="61"/>
      <c r="P15" s="61"/>
      <c r="Q15" s="61"/>
      <c r="R15" s="61"/>
      <c r="S15" s="61"/>
    </row>
    <row r="16" spans="1:19" x14ac:dyDescent="0.25">
      <c r="A16" s="61"/>
      <c r="B16" s="61"/>
      <c r="C16" s="61"/>
      <c r="D16" s="61"/>
      <c r="E16" s="61"/>
      <c r="F16" s="61"/>
      <c r="G16" s="61"/>
      <c r="H16" s="61"/>
      <c r="I16" s="61"/>
      <c r="J16" s="61"/>
      <c r="L16" s="61"/>
      <c r="M16" s="61"/>
      <c r="N16" s="61"/>
      <c r="O16" s="61"/>
      <c r="P16" s="61"/>
      <c r="Q16" s="61"/>
      <c r="R16" s="61"/>
      <c r="S16" s="61"/>
    </row>
    <row r="17" spans="1:19" x14ac:dyDescent="0.25">
      <c r="A17" s="61"/>
      <c r="B17" s="61"/>
      <c r="C17" s="61"/>
      <c r="D17" s="61"/>
      <c r="E17" s="61"/>
      <c r="F17" s="61"/>
      <c r="G17" s="61"/>
      <c r="H17" s="61"/>
      <c r="I17" s="61"/>
      <c r="J17" s="61"/>
      <c r="L17" s="61"/>
      <c r="M17" s="61"/>
      <c r="N17" s="61"/>
      <c r="O17" s="61"/>
      <c r="P17" s="61"/>
      <c r="Q17" s="61"/>
      <c r="R17" s="61"/>
      <c r="S17" s="61"/>
    </row>
    <row r="18" spans="1:19" x14ac:dyDescent="0.25">
      <c r="A18" s="61"/>
      <c r="B18" s="61"/>
      <c r="C18" s="61"/>
      <c r="D18" s="61"/>
      <c r="E18" s="61"/>
      <c r="F18" s="61"/>
      <c r="G18" s="61"/>
      <c r="H18" s="61"/>
      <c r="I18" s="61"/>
      <c r="J18" s="61"/>
      <c r="L18" s="61"/>
      <c r="M18" s="61"/>
      <c r="N18" s="61"/>
      <c r="O18" s="61"/>
      <c r="P18" s="61"/>
      <c r="Q18" s="61"/>
      <c r="R18" s="61"/>
      <c r="S18" s="61"/>
    </row>
    <row r="19" spans="1:19" ht="4.5" customHeight="1" x14ac:dyDescent="0.25">
      <c r="A19" s="61"/>
      <c r="B19" s="61"/>
      <c r="C19" s="61"/>
      <c r="D19" s="61"/>
      <c r="E19" s="61"/>
      <c r="F19" s="61"/>
      <c r="G19" s="61"/>
      <c r="H19" s="61"/>
      <c r="I19" s="61"/>
      <c r="J19" s="61"/>
    </row>
    <row r="21" spans="1:19" ht="18" x14ac:dyDescent="0.25">
      <c r="A21" s="2" t="s">
        <v>35</v>
      </c>
    </row>
    <row r="23" spans="1:19" ht="15.75" x14ac:dyDescent="0.25">
      <c r="A23" s="63" t="s">
        <v>36</v>
      </c>
      <c r="B23" s="63"/>
      <c r="C23" s="63"/>
      <c r="D23" s="63"/>
      <c r="E23" s="63"/>
      <c r="F23" s="63"/>
      <c r="G23" s="63"/>
      <c r="H23" s="63"/>
      <c r="I23" s="63"/>
      <c r="J23" s="63"/>
    </row>
    <row r="24" spans="1:19" ht="155.25" customHeight="1" x14ac:dyDescent="0.25">
      <c r="A24" s="61" t="s">
        <v>101</v>
      </c>
      <c r="B24" s="61"/>
      <c r="C24" s="61"/>
      <c r="D24" s="61"/>
      <c r="E24" s="61"/>
      <c r="F24" s="61"/>
      <c r="G24" s="61"/>
      <c r="H24" s="61"/>
      <c r="I24" s="61"/>
      <c r="J24" s="61"/>
      <c r="L24" s="61" t="s">
        <v>40</v>
      </c>
      <c r="M24" s="61"/>
      <c r="N24" s="61"/>
      <c r="O24" s="61"/>
      <c r="P24" s="61"/>
    </row>
    <row r="25" spans="1:19" ht="35.25" customHeight="1" x14ac:dyDescent="0.25">
      <c r="A25" s="62" t="s">
        <v>38</v>
      </c>
      <c r="B25" s="62"/>
      <c r="C25" s="62"/>
      <c r="D25" s="62"/>
      <c r="E25" s="62"/>
      <c r="F25" s="62"/>
      <c r="G25" s="62"/>
      <c r="H25" s="62"/>
      <c r="I25" s="62"/>
      <c r="J25" s="62"/>
    </row>
    <row r="26" spans="1:19" ht="15.75" x14ac:dyDescent="0.25">
      <c r="A26" s="63" t="s">
        <v>37</v>
      </c>
      <c r="B26" s="63"/>
      <c r="C26" s="63"/>
      <c r="D26" s="63"/>
      <c r="E26" s="63"/>
      <c r="F26" s="63"/>
      <c r="G26" s="63"/>
      <c r="H26" s="63"/>
      <c r="I26" s="63"/>
      <c r="J26" s="63"/>
    </row>
    <row r="27" spans="1:19" ht="144.75" customHeight="1" x14ac:dyDescent="0.25">
      <c r="A27" s="61" t="s">
        <v>126</v>
      </c>
      <c r="B27" s="65"/>
      <c r="C27" s="65"/>
      <c r="D27" s="65"/>
      <c r="E27" s="65"/>
      <c r="F27" s="65"/>
      <c r="G27" s="65"/>
      <c r="H27" s="65"/>
      <c r="I27" s="65"/>
      <c r="J27" s="65"/>
    </row>
    <row r="28" spans="1:19" ht="33.75" customHeight="1" x14ac:dyDescent="0.25">
      <c r="A28" s="62" t="s">
        <v>39</v>
      </c>
      <c r="B28" s="62"/>
      <c r="C28" s="62"/>
      <c r="D28" s="62"/>
      <c r="E28" s="62"/>
      <c r="F28" s="62"/>
      <c r="G28" s="62"/>
      <c r="H28" s="62"/>
      <c r="I28" s="62"/>
      <c r="J28" s="62"/>
    </row>
    <row r="29" spans="1:19" ht="15.75" x14ac:dyDescent="0.25">
      <c r="A29" s="63" t="s">
        <v>41</v>
      </c>
      <c r="B29" s="63"/>
      <c r="C29" s="63"/>
      <c r="D29" s="63"/>
      <c r="E29" s="63"/>
      <c r="F29" s="63"/>
      <c r="G29" s="63"/>
      <c r="H29" s="63"/>
      <c r="I29" s="63"/>
      <c r="J29" s="63"/>
    </row>
    <row r="30" spans="1:19" ht="363" customHeight="1" x14ac:dyDescent="0.25">
      <c r="A30" s="61" t="s">
        <v>102</v>
      </c>
      <c r="B30" s="61"/>
      <c r="C30" s="61"/>
      <c r="D30" s="61"/>
      <c r="E30" s="61"/>
      <c r="F30" s="61"/>
      <c r="G30" s="61"/>
      <c r="H30" s="61"/>
      <c r="I30" s="61"/>
      <c r="J30" s="61"/>
      <c r="L30" s="64" t="s">
        <v>42</v>
      </c>
      <c r="M30" s="64"/>
      <c r="N30" s="64"/>
      <c r="O30" s="64"/>
      <c r="P30" s="64"/>
    </row>
    <row r="31" spans="1:19" ht="15.75" x14ac:dyDescent="0.25">
      <c r="A31" s="63" t="s">
        <v>43</v>
      </c>
      <c r="B31" s="63"/>
      <c r="C31" s="63"/>
      <c r="D31" s="63"/>
      <c r="E31" s="63"/>
      <c r="F31" s="63"/>
      <c r="G31" s="63"/>
      <c r="H31" s="63"/>
      <c r="I31" s="63"/>
      <c r="J31" s="63"/>
    </row>
    <row r="32" spans="1:19" ht="39" customHeight="1" x14ac:dyDescent="0.25">
      <c r="A32" s="61" t="s">
        <v>97</v>
      </c>
      <c r="B32" s="61"/>
      <c r="C32" s="61"/>
      <c r="D32" s="61"/>
      <c r="E32" s="61"/>
      <c r="F32" s="61"/>
      <c r="G32" s="61"/>
      <c r="H32" s="61"/>
      <c r="I32" s="61"/>
      <c r="J32" s="61"/>
    </row>
    <row r="33" spans="1:1" x14ac:dyDescent="0.25">
      <c r="A33" s="7"/>
    </row>
    <row r="34" spans="1:1" x14ac:dyDescent="0.25">
      <c r="A34" s="7"/>
    </row>
    <row r="35" spans="1:1" x14ac:dyDescent="0.25">
      <c r="A35" s="8"/>
    </row>
    <row r="36" spans="1:1" x14ac:dyDescent="0.25">
      <c r="A36" s="7"/>
    </row>
    <row r="37" spans="1:1" x14ac:dyDescent="0.25">
      <c r="A37" s="7"/>
    </row>
    <row r="38" spans="1:1" x14ac:dyDescent="0.25">
      <c r="A38" s="7"/>
    </row>
    <row r="39" spans="1:1" x14ac:dyDescent="0.25">
      <c r="A39" s="7"/>
    </row>
  </sheetData>
  <mergeCells count="18">
    <mergeCell ref="A6:J11"/>
    <mergeCell ref="A15:J19"/>
    <mergeCell ref="A12:J12"/>
    <mergeCell ref="A14:J14"/>
    <mergeCell ref="L4:S18"/>
    <mergeCell ref="A32:J32"/>
    <mergeCell ref="A28:J28"/>
    <mergeCell ref="L24:P24"/>
    <mergeCell ref="A29:J29"/>
    <mergeCell ref="A30:J30"/>
    <mergeCell ref="L30:P30"/>
    <mergeCell ref="A24:J24"/>
    <mergeCell ref="A25:J25"/>
    <mergeCell ref="A23:J23"/>
    <mergeCell ref="A26:J26"/>
    <mergeCell ref="A27:J27"/>
    <mergeCell ref="A4:J5"/>
    <mergeCell ref="A31:J31"/>
  </mergeCells>
  <pageMargins left="0.7" right="0.7" top="0.78740157499999996" bottom="0.78740157499999996" header="0.3" footer="0.3"/>
  <pageSetup paperSize="9" orientation="portrait" r:id="rId1"/>
  <headerFooter>
    <oddFooter>&amp;C_x000D_&amp;1#&amp;"Arial"&amp;10&amp;K000000 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2DC01-E130-4FF0-94B3-D62920A331F9}">
  <dimension ref="A1:A11"/>
  <sheetViews>
    <sheetView workbookViewId="0">
      <selection activeCell="A11" sqref="A11"/>
    </sheetView>
  </sheetViews>
  <sheetFormatPr baseColWidth="10" defaultColWidth="11.42578125" defaultRowHeight="15" x14ac:dyDescent="0.25"/>
  <cols>
    <col min="1" max="1" width="118.7109375" customWidth="1"/>
  </cols>
  <sheetData>
    <row r="1" spans="1:1" ht="26.25" x14ac:dyDescent="0.25">
      <c r="A1" s="1" t="s">
        <v>0</v>
      </c>
    </row>
    <row r="2" spans="1:1" ht="18" x14ac:dyDescent="0.25">
      <c r="A2" s="2" t="s">
        <v>26</v>
      </c>
    </row>
    <row r="4" spans="1:1" ht="45" x14ac:dyDescent="0.25">
      <c r="A4" s="41" t="s">
        <v>115</v>
      </c>
    </row>
    <row r="5" spans="1:1" x14ac:dyDescent="0.25">
      <c r="A5" s="41" t="s">
        <v>76</v>
      </c>
    </row>
    <row r="6" spans="1:1" ht="60" x14ac:dyDescent="0.25">
      <c r="A6" s="41" t="s">
        <v>77</v>
      </c>
    </row>
    <row r="7" spans="1:1" ht="30" x14ac:dyDescent="0.25">
      <c r="A7" s="41" t="s">
        <v>78</v>
      </c>
    </row>
    <row r="8" spans="1:1" x14ac:dyDescent="0.25">
      <c r="A8" s="41" t="s">
        <v>79</v>
      </c>
    </row>
    <row r="9" spans="1:1" x14ac:dyDescent="0.25">
      <c r="A9" s="41" t="s">
        <v>80</v>
      </c>
    </row>
    <row r="11" spans="1:1" x14ac:dyDescent="0.25">
      <c r="A11" s="48" t="s">
        <v>118</v>
      </c>
    </row>
  </sheetData>
  <pageMargins left="0.7" right="0.7" top="0.78740157499999996" bottom="0.78740157499999996" header="0.3" footer="0.3"/>
  <headerFooter>
    <oddFooter>&amp;C_x000D_&amp;1#&amp;"Arial"&amp;10&amp;K000000 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89668-1BCF-4769-B13D-8CAB7FC92663}">
  <dimension ref="A1:A13"/>
  <sheetViews>
    <sheetView workbookViewId="0">
      <selection activeCell="F9" sqref="F9"/>
    </sheetView>
  </sheetViews>
  <sheetFormatPr baseColWidth="10" defaultColWidth="11.42578125" defaultRowHeight="15" x14ac:dyDescent="0.25"/>
  <cols>
    <col min="1" max="1" width="121.140625" customWidth="1"/>
  </cols>
  <sheetData>
    <row r="1" spans="1:1" ht="26.25" x14ac:dyDescent="0.25">
      <c r="A1" s="1" t="s">
        <v>0</v>
      </c>
    </row>
    <row r="2" spans="1:1" ht="18" x14ac:dyDescent="0.25">
      <c r="A2" s="2" t="s">
        <v>25</v>
      </c>
    </row>
    <row r="4" spans="1:1" ht="60" x14ac:dyDescent="0.25">
      <c r="A4" s="41" t="s">
        <v>81</v>
      </c>
    </row>
    <row r="5" spans="1:1" x14ac:dyDescent="0.25">
      <c r="A5" s="41" t="s">
        <v>82</v>
      </c>
    </row>
    <row r="6" spans="1:1" ht="60" x14ac:dyDescent="0.25">
      <c r="A6" s="42" t="s">
        <v>85</v>
      </c>
    </row>
    <row r="7" spans="1:1" ht="135" x14ac:dyDescent="0.25">
      <c r="A7" s="41" t="s">
        <v>83</v>
      </c>
    </row>
    <row r="8" spans="1:1" x14ac:dyDescent="0.25">
      <c r="A8" s="41"/>
    </row>
    <row r="9" spans="1:1" x14ac:dyDescent="0.25">
      <c r="A9" s="41" t="s">
        <v>84</v>
      </c>
    </row>
    <row r="10" spans="1:1" x14ac:dyDescent="0.25">
      <c r="A10" s="41"/>
    </row>
    <row r="11" spans="1:1" ht="45" x14ac:dyDescent="0.25">
      <c r="A11" s="41" t="s">
        <v>87</v>
      </c>
    </row>
    <row r="13" spans="1:1" x14ac:dyDescent="0.25">
      <c r="A13" s="48" t="s">
        <v>118</v>
      </c>
    </row>
  </sheetData>
  <pageMargins left="0.7" right="0.7" top="0.78740157499999996" bottom="0.78740157499999996" header="0.3" footer="0.3"/>
  <headerFooter>
    <oddFooter>&amp;C_x000D_&amp;1#&amp;"Arial"&amp;10&amp;K000000 Internal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3D3CC-1D50-4099-9705-6F850C4EB60F}">
  <dimension ref="A1:Q27"/>
  <sheetViews>
    <sheetView workbookViewId="0">
      <selection activeCell="J34" sqref="J34"/>
    </sheetView>
  </sheetViews>
  <sheetFormatPr baseColWidth="10" defaultColWidth="11.42578125" defaultRowHeight="15" x14ac:dyDescent="0.25"/>
  <sheetData>
    <row r="1" spans="1:17" ht="26.25" x14ac:dyDescent="0.25">
      <c r="A1" s="1" t="s">
        <v>0</v>
      </c>
    </row>
    <row r="2" spans="1:17" ht="18" x14ac:dyDescent="0.25">
      <c r="A2" s="2" t="s">
        <v>23</v>
      </c>
    </row>
    <row r="4" spans="1:17" ht="15" customHeight="1" x14ac:dyDescent="0.25">
      <c r="A4" s="67" t="s">
        <v>24</v>
      </c>
      <c r="B4" s="68"/>
      <c r="C4" s="68"/>
      <c r="D4" s="68"/>
      <c r="E4" s="68"/>
      <c r="F4" s="68"/>
      <c r="G4" s="68"/>
      <c r="H4" s="68"/>
      <c r="I4" s="68"/>
      <c r="J4" s="68"/>
      <c r="K4" s="68"/>
      <c r="L4" s="68"/>
      <c r="M4" s="68"/>
      <c r="N4" s="68"/>
      <c r="O4" s="68"/>
      <c r="P4" s="68"/>
      <c r="Q4" s="69"/>
    </row>
    <row r="5" spans="1:17" ht="15" customHeight="1" x14ac:dyDescent="0.25">
      <c r="A5" s="70"/>
      <c r="B5" s="71"/>
      <c r="C5" s="71"/>
      <c r="D5" s="71"/>
      <c r="E5" s="71"/>
      <c r="F5" s="71"/>
      <c r="G5" s="71"/>
      <c r="H5" s="71"/>
      <c r="I5" s="71"/>
      <c r="J5" s="71"/>
      <c r="K5" s="71"/>
      <c r="L5" s="71"/>
      <c r="M5" s="71"/>
      <c r="N5" s="71"/>
      <c r="O5" s="71"/>
      <c r="P5" s="71"/>
      <c r="Q5" s="72"/>
    </row>
    <row r="6" spans="1:17" ht="15" customHeight="1" x14ac:dyDescent="0.25">
      <c r="A6" s="70"/>
      <c r="B6" s="71"/>
      <c r="C6" s="71"/>
      <c r="D6" s="71"/>
      <c r="E6" s="71"/>
      <c r="F6" s="71"/>
      <c r="G6" s="71"/>
      <c r="H6" s="71"/>
      <c r="I6" s="71"/>
      <c r="J6" s="71"/>
      <c r="K6" s="71"/>
      <c r="L6" s="71"/>
      <c r="M6" s="71"/>
      <c r="N6" s="71"/>
      <c r="O6" s="71"/>
      <c r="P6" s="71"/>
      <c r="Q6" s="72"/>
    </row>
    <row r="7" spans="1:17" ht="15" customHeight="1" x14ac:dyDescent="0.25">
      <c r="A7" s="70"/>
      <c r="B7" s="71"/>
      <c r="C7" s="71"/>
      <c r="D7" s="71"/>
      <c r="E7" s="71"/>
      <c r="F7" s="71"/>
      <c r="G7" s="71"/>
      <c r="H7" s="71"/>
      <c r="I7" s="71"/>
      <c r="J7" s="71"/>
      <c r="K7" s="71"/>
      <c r="L7" s="71"/>
      <c r="M7" s="71"/>
      <c r="N7" s="71"/>
      <c r="O7" s="71"/>
      <c r="P7" s="71"/>
      <c r="Q7" s="72"/>
    </row>
    <row r="8" spans="1:17" ht="15" customHeight="1" x14ac:dyDescent="0.25">
      <c r="A8" s="70"/>
      <c r="B8" s="71"/>
      <c r="C8" s="71"/>
      <c r="D8" s="71"/>
      <c r="E8" s="71"/>
      <c r="F8" s="71"/>
      <c r="G8" s="71"/>
      <c r="H8" s="71"/>
      <c r="I8" s="71"/>
      <c r="J8" s="71"/>
      <c r="K8" s="71"/>
      <c r="L8" s="71"/>
      <c r="M8" s="71"/>
      <c r="N8" s="71"/>
      <c r="O8" s="71"/>
      <c r="P8" s="71"/>
      <c r="Q8" s="72"/>
    </row>
    <row r="9" spans="1:17" ht="15" customHeight="1" x14ac:dyDescent="0.25">
      <c r="A9" s="70"/>
      <c r="B9" s="71"/>
      <c r="C9" s="71"/>
      <c r="D9" s="71"/>
      <c r="E9" s="71"/>
      <c r="F9" s="71"/>
      <c r="G9" s="71"/>
      <c r="H9" s="71"/>
      <c r="I9" s="71"/>
      <c r="J9" s="71"/>
      <c r="K9" s="71"/>
      <c r="L9" s="71"/>
      <c r="M9" s="71"/>
      <c r="N9" s="71"/>
      <c r="O9" s="71"/>
      <c r="P9" s="71"/>
      <c r="Q9" s="72"/>
    </row>
    <row r="10" spans="1:17" ht="15" customHeight="1" x14ac:dyDescent="0.25">
      <c r="A10" s="70"/>
      <c r="B10" s="71"/>
      <c r="C10" s="71"/>
      <c r="D10" s="71"/>
      <c r="E10" s="71"/>
      <c r="F10" s="71"/>
      <c r="G10" s="71"/>
      <c r="H10" s="71"/>
      <c r="I10" s="71"/>
      <c r="J10" s="71"/>
      <c r="K10" s="71"/>
      <c r="L10" s="71"/>
      <c r="M10" s="71"/>
      <c r="N10" s="71"/>
      <c r="O10" s="71"/>
      <c r="P10" s="71"/>
      <c r="Q10" s="72"/>
    </row>
    <row r="11" spans="1:17" ht="15" customHeight="1" x14ac:dyDescent="0.25">
      <c r="A11" s="70"/>
      <c r="B11" s="71"/>
      <c r="C11" s="71"/>
      <c r="D11" s="71"/>
      <c r="E11" s="71"/>
      <c r="F11" s="71"/>
      <c r="G11" s="71"/>
      <c r="H11" s="71"/>
      <c r="I11" s="71"/>
      <c r="J11" s="71"/>
      <c r="K11" s="71"/>
      <c r="L11" s="71"/>
      <c r="M11" s="71"/>
      <c r="N11" s="71"/>
      <c r="O11" s="71"/>
      <c r="P11" s="71"/>
      <c r="Q11" s="72"/>
    </row>
    <row r="12" spans="1:17" ht="15" customHeight="1" x14ac:dyDescent="0.25">
      <c r="A12" s="70"/>
      <c r="B12" s="71"/>
      <c r="C12" s="71"/>
      <c r="D12" s="71"/>
      <c r="E12" s="71"/>
      <c r="F12" s="71"/>
      <c r="G12" s="71"/>
      <c r="H12" s="71"/>
      <c r="I12" s="71"/>
      <c r="J12" s="71"/>
      <c r="K12" s="71"/>
      <c r="L12" s="71"/>
      <c r="M12" s="71"/>
      <c r="N12" s="71"/>
      <c r="O12" s="71"/>
      <c r="P12" s="71"/>
      <c r="Q12" s="72"/>
    </row>
    <row r="13" spans="1:17" ht="15" customHeight="1" x14ac:dyDescent="0.25">
      <c r="A13" s="70"/>
      <c r="B13" s="71"/>
      <c r="C13" s="71"/>
      <c r="D13" s="71"/>
      <c r="E13" s="71"/>
      <c r="F13" s="71"/>
      <c r="G13" s="71"/>
      <c r="H13" s="71"/>
      <c r="I13" s="71"/>
      <c r="J13" s="71"/>
      <c r="K13" s="71"/>
      <c r="L13" s="71"/>
      <c r="M13" s="71"/>
      <c r="N13" s="71"/>
      <c r="O13" s="71"/>
      <c r="P13" s="71"/>
      <c r="Q13" s="72"/>
    </row>
    <row r="14" spans="1:17" ht="15" customHeight="1" x14ac:dyDescent="0.25">
      <c r="A14" s="70"/>
      <c r="B14" s="71"/>
      <c r="C14" s="71"/>
      <c r="D14" s="71"/>
      <c r="E14" s="71"/>
      <c r="F14" s="71"/>
      <c r="G14" s="71"/>
      <c r="H14" s="71"/>
      <c r="I14" s="71"/>
      <c r="J14" s="71"/>
      <c r="K14" s="71"/>
      <c r="L14" s="71"/>
      <c r="M14" s="71"/>
      <c r="N14" s="71"/>
      <c r="O14" s="71"/>
      <c r="P14" s="71"/>
      <c r="Q14" s="72"/>
    </row>
    <row r="15" spans="1:17" ht="15" customHeight="1" x14ac:dyDescent="0.25">
      <c r="A15" s="70"/>
      <c r="B15" s="71"/>
      <c r="C15" s="71"/>
      <c r="D15" s="71"/>
      <c r="E15" s="71"/>
      <c r="F15" s="71"/>
      <c r="G15" s="71"/>
      <c r="H15" s="71"/>
      <c r="I15" s="71"/>
      <c r="J15" s="71"/>
      <c r="K15" s="71"/>
      <c r="L15" s="71"/>
      <c r="M15" s="71"/>
      <c r="N15" s="71"/>
      <c r="O15" s="71"/>
      <c r="P15" s="71"/>
      <c r="Q15" s="72"/>
    </row>
    <row r="16" spans="1:17" ht="15" customHeight="1" x14ac:dyDescent="0.25">
      <c r="A16" s="70"/>
      <c r="B16" s="71"/>
      <c r="C16" s="71"/>
      <c r="D16" s="71"/>
      <c r="E16" s="71"/>
      <c r="F16" s="71"/>
      <c r="G16" s="71"/>
      <c r="H16" s="71"/>
      <c r="I16" s="71"/>
      <c r="J16" s="71"/>
      <c r="K16" s="71"/>
      <c r="L16" s="71"/>
      <c r="M16" s="71"/>
      <c r="N16" s="71"/>
      <c r="O16" s="71"/>
      <c r="P16" s="71"/>
      <c r="Q16" s="72"/>
    </row>
    <row r="17" spans="1:17" ht="15" customHeight="1" x14ac:dyDescent="0.25">
      <c r="A17" s="70"/>
      <c r="B17" s="71"/>
      <c r="C17" s="71"/>
      <c r="D17" s="71"/>
      <c r="E17" s="71"/>
      <c r="F17" s="71"/>
      <c r="G17" s="71"/>
      <c r="H17" s="71"/>
      <c r="I17" s="71"/>
      <c r="J17" s="71"/>
      <c r="K17" s="71"/>
      <c r="L17" s="71"/>
      <c r="M17" s="71"/>
      <c r="N17" s="71"/>
      <c r="O17" s="71"/>
      <c r="P17" s="71"/>
      <c r="Q17" s="72"/>
    </row>
    <row r="18" spans="1:17" ht="15" customHeight="1" x14ac:dyDescent="0.25">
      <c r="A18" s="70"/>
      <c r="B18" s="71"/>
      <c r="C18" s="71"/>
      <c r="D18" s="71"/>
      <c r="E18" s="71"/>
      <c r="F18" s="71"/>
      <c r="G18" s="71"/>
      <c r="H18" s="71"/>
      <c r="I18" s="71"/>
      <c r="J18" s="71"/>
      <c r="K18" s="71"/>
      <c r="L18" s="71"/>
      <c r="M18" s="71"/>
      <c r="N18" s="71"/>
      <c r="O18" s="71"/>
      <c r="P18" s="71"/>
      <c r="Q18" s="72"/>
    </row>
    <row r="19" spans="1:17" ht="15" customHeight="1" x14ac:dyDescent="0.25">
      <c r="A19" s="70"/>
      <c r="B19" s="71"/>
      <c r="C19" s="71"/>
      <c r="D19" s="71"/>
      <c r="E19" s="71"/>
      <c r="F19" s="71"/>
      <c r="G19" s="71"/>
      <c r="H19" s="71"/>
      <c r="I19" s="71"/>
      <c r="J19" s="71"/>
      <c r="K19" s="71"/>
      <c r="L19" s="71"/>
      <c r="M19" s="71"/>
      <c r="N19" s="71"/>
      <c r="O19" s="71"/>
      <c r="P19" s="71"/>
      <c r="Q19" s="72"/>
    </row>
    <row r="20" spans="1:17" ht="15" customHeight="1" x14ac:dyDescent="0.25">
      <c r="A20" s="70"/>
      <c r="B20" s="71"/>
      <c r="C20" s="71"/>
      <c r="D20" s="71"/>
      <c r="E20" s="71"/>
      <c r="F20" s="71"/>
      <c r="G20" s="71"/>
      <c r="H20" s="71"/>
      <c r="I20" s="71"/>
      <c r="J20" s="71"/>
      <c r="K20" s="71"/>
      <c r="L20" s="71"/>
      <c r="M20" s="71"/>
      <c r="N20" s="71"/>
      <c r="O20" s="71"/>
      <c r="P20" s="71"/>
      <c r="Q20" s="72"/>
    </row>
    <row r="21" spans="1:17" ht="15" customHeight="1" x14ac:dyDescent="0.25">
      <c r="A21" s="70"/>
      <c r="B21" s="71"/>
      <c r="C21" s="71"/>
      <c r="D21" s="71"/>
      <c r="E21" s="71"/>
      <c r="F21" s="71"/>
      <c r="G21" s="71"/>
      <c r="H21" s="71"/>
      <c r="I21" s="71"/>
      <c r="J21" s="71"/>
      <c r="K21" s="71"/>
      <c r="L21" s="71"/>
      <c r="M21" s="71"/>
      <c r="N21" s="71"/>
      <c r="O21" s="71"/>
      <c r="P21" s="71"/>
      <c r="Q21" s="72"/>
    </row>
    <row r="22" spans="1:17" ht="15" customHeight="1" x14ac:dyDescent="0.25">
      <c r="A22" s="70"/>
      <c r="B22" s="71"/>
      <c r="C22" s="71"/>
      <c r="D22" s="71"/>
      <c r="E22" s="71"/>
      <c r="F22" s="71"/>
      <c r="G22" s="71"/>
      <c r="H22" s="71"/>
      <c r="I22" s="71"/>
      <c r="J22" s="71"/>
      <c r="K22" s="71"/>
      <c r="L22" s="71"/>
      <c r="M22" s="71"/>
      <c r="N22" s="71"/>
      <c r="O22" s="71"/>
      <c r="P22" s="71"/>
      <c r="Q22" s="72"/>
    </row>
    <row r="23" spans="1:17" ht="15" customHeight="1" x14ac:dyDescent="0.25">
      <c r="A23" s="70"/>
      <c r="B23" s="71"/>
      <c r="C23" s="71"/>
      <c r="D23" s="71"/>
      <c r="E23" s="71"/>
      <c r="F23" s="71"/>
      <c r="G23" s="71"/>
      <c r="H23" s="71"/>
      <c r="I23" s="71"/>
      <c r="J23" s="71"/>
      <c r="K23" s="71"/>
      <c r="L23" s="71"/>
      <c r="M23" s="71"/>
      <c r="N23" s="71"/>
      <c r="O23" s="71"/>
      <c r="P23" s="71"/>
      <c r="Q23" s="72"/>
    </row>
    <row r="24" spans="1:17" ht="15" customHeight="1" x14ac:dyDescent="0.25">
      <c r="A24" s="70"/>
      <c r="B24" s="71"/>
      <c r="C24" s="71"/>
      <c r="D24" s="71"/>
      <c r="E24" s="71"/>
      <c r="F24" s="71"/>
      <c r="G24" s="71"/>
      <c r="H24" s="71"/>
      <c r="I24" s="71"/>
      <c r="J24" s="71"/>
      <c r="K24" s="71"/>
      <c r="L24" s="71"/>
      <c r="M24" s="71"/>
      <c r="N24" s="71"/>
      <c r="O24" s="71"/>
      <c r="P24" s="71"/>
      <c r="Q24" s="72"/>
    </row>
    <row r="25" spans="1:17" ht="15" customHeight="1" x14ac:dyDescent="0.25">
      <c r="A25" s="70"/>
      <c r="B25" s="71"/>
      <c r="C25" s="71"/>
      <c r="D25" s="71"/>
      <c r="E25" s="71"/>
      <c r="F25" s="71"/>
      <c r="G25" s="71"/>
      <c r="H25" s="71"/>
      <c r="I25" s="71"/>
      <c r="J25" s="71"/>
      <c r="K25" s="71"/>
      <c r="L25" s="71"/>
      <c r="M25" s="71"/>
      <c r="N25" s="71"/>
      <c r="O25" s="71"/>
      <c r="P25" s="71"/>
      <c r="Q25" s="72"/>
    </row>
    <row r="26" spans="1:17" x14ac:dyDescent="0.25">
      <c r="A26" s="70"/>
      <c r="B26" s="71"/>
      <c r="C26" s="71"/>
      <c r="D26" s="71"/>
      <c r="E26" s="71"/>
      <c r="F26" s="71"/>
      <c r="G26" s="71"/>
      <c r="H26" s="71"/>
      <c r="I26" s="71"/>
      <c r="J26" s="71"/>
      <c r="K26" s="71"/>
      <c r="L26" s="71"/>
      <c r="M26" s="71"/>
      <c r="N26" s="71"/>
      <c r="O26" s="71"/>
      <c r="P26" s="71"/>
      <c r="Q26" s="72"/>
    </row>
    <row r="27" spans="1:17" x14ac:dyDescent="0.25">
      <c r="A27" s="73"/>
      <c r="B27" s="74"/>
      <c r="C27" s="74"/>
      <c r="D27" s="74"/>
      <c r="E27" s="74"/>
      <c r="F27" s="74"/>
      <c r="G27" s="74"/>
      <c r="H27" s="74"/>
      <c r="I27" s="74"/>
      <c r="J27" s="74"/>
      <c r="K27" s="74"/>
      <c r="L27" s="74"/>
      <c r="M27" s="74"/>
      <c r="N27" s="74"/>
      <c r="O27" s="74"/>
      <c r="P27" s="74"/>
      <c r="Q27" s="75"/>
    </row>
  </sheetData>
  <mergeCells count="1">
    <mergeCell ref="A4:Q27"/>
  </mergeCells>
  <pageMargins left="0.7" right="0.7" top="0.78740157499999996" bottom="0.78740157499999996" header="0.3" footer="0.3"/>
  <headerFooter>
    <oddFooter>&amp;C_x000D_&amp;1#&amp;"Arial"&amp;10&amp;K000000 Internal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2051A-84D9-4777-8079-55C1604D3C95}">
  <dimension ref="A1:F16"/>
  <sheetViews>
    <sheetView workbookViewId="0">
      <selection activeCell="G18" sqref="G18"/>
    </sheetView>
  </sheetViews>
  <sheetFormatPr baseColWidth="10" defaultColWidth="11.42578125" defaultRowHeight="15" x14ac:dyDescent="0.25"/>
  <cols>
    <col min="6" max="6" width="14" customWidth="1"/>
  </cols>
  <sheetData>
    <row r="1" spans="1:6" ht="26.25" x14ac:dyDescent="0.25">
      <c r="A1" s="1" t="s">
        <v>0</v>
      </c>
    </row>
    <row r="2" spans="1:6" ht="21" x14ac:dyDescent="0.25">
      <c r="A2" s="2" t="s">
        <v>28</v>
      </c>
    </row>
    <row r="4" spans="1:6" ht="18" customHeight="1" x14ac:dyDescent="0.25">
      <c r="A4" s="71" t="s">
        <v>86</v>
      </c>
      <c r="B4" s="71"/>
      <c r="C4" s="71"/>
      <c r="D4" s="71"/>
      <c r="E4" s="71"/>
      <c r="F4" s="71"/>
    </row>
    <row r="5" spans="1:6" x14ac:dyDescent="0.25">
      <c r="A5" s="71"/>
      <c r="B5" s="71"/>
      <c r="C5" s="71"/>
      <c r="D5" s="71"/>
      <c r="E5" s="71"/>
      <c r="F5" s="71"/>
    </row>
    <row r="6" spans="1:6" x14ac:dyDescent="0.25">
      <c r="A6" s="71"/>
      <c r="B6" s="71"/>
      <c r="C6" s="71"/>
      <c r="D6" s="71"/>
      <c r="E6" s="71"/>
      <c r="F6" s="71"/>
    </row>
    <row r="7" spans="1:6" x14ac:dyDescent="0.25">
      <c r="A7" s="71"/>
      <c r="B7" s="71"/>
      <c r="C7" s="71"/>
      <c r="D7" s="71"/>
      <c r="E7" s="71"/>
      <c r="F7" s="71"/>
    </row>
    <row r="8" spans="1:6" x14ac:dyDescent="0.25">
      <c r="A8" s="71"/>
      <c r="B8" s="71"/>
      <c r="C8" s="71"/>
      <c r="D8" s="71"/>
      <c r="E8" s="71"/>
      <c r="F8" s="71"/>
    </row>
    <row r="9" spans="1:6" x14ac:dyDescent="0.25">
      <c r="A9" s="71"/>
      <c r="B9" s="71"/>
      <c r="C9" s="71"/>
      <c r="D9" s="71"/>
      <c r="E9" s="71"/>
      <c r="F9" s="71"/>
    </row>
    <row r="10" spans="1:6" x14ac:dyDescent="0.25">
      <c r="A10" s="71"/>
      <c r="B10" s="71"/>
      <c r="C10" s="71"/>
      <c r="D10" s="71"/>
      <c r="E10" s="71"/>
      <c r="F10" s="71"/>
    </row>
    <row r="11" spans="1:6" x14ac:dyDescent="0.25">
      <c r="A11" s="71"/>
      <c r="B11" s="71"/>
      <c r="C11" s="71"/>
      <c r="D11" s="71"/>
      <c r="E11" s="71"/>
      <c r="F11" s="71"/>
    </row>
    <row r="12" spans="1:6" x14ac:dyDescent="0.25">
      <c r="A12" s="71"/>
      <c r="B12" s="71"/>
      <c r="C12" s="71"/>
      <c r="D12" s="71"/>
      <c r="E12" s="71"/>
      <c r="F12" s="71"/>
    </row>
    <row r="13" spans="1:6" x14ac:dyDescent="0.25">
      <c r="A13" s="71"/>
      <c r="B13" s="71"/>
      <c r="C13" s="71"/>
      <c r="D13" s="71"/>
      <c r="E13" s="71"/>
      <c r="F13" s="71"/>
    </row>
    <row r="14" spans="1:6" x14ac:dyDescent="0.25">
      <c r="A14" s="71"/>
      <c r="B14" s="71"/>
      <c r="C14" s="71"/>
      <c r="D14" s="71"/>
      <c r="E14" s="71"/>
      <c r="F14" s="71"/>
    </row>
    <row r="15" spans="1:6" x14ac:dyDescent="0.25">
      <c r="A15" s="71"/>
      <c r="B15" s="71"/>
      <c r="C15" s="71"/>
      <c r="D15" s="71"/>
      <c r="E15" s="71"/>
      <c r="F15" s="71"/>
    </row>
    <row r="16" spans="1:6" x14ac:dyDescent="0.25">
      <c r="A16" s="71"/>
      <c r="B16" s="71"/>
      <c r="C16" s="71"/>
      <c r="D16" s="71"/>
      <c r="E16" s="71"/>
      <c r="F16" s="71"/>
    </row>
  </sheetData>
  <mergeCells count="1">
    <mergeCell ref="A4:F16"/>
  </mergeCells>
  <pageMargins left="0.7" right="0.7" top="0.78740157499999996" bottom="0.78740157499999996" header="0.3" footer="0.3"/>
  <pageSetup paperSize="9" orientation="portrait" r:id="rId1"/>
  <headerFooter>
    <oddFooter>&amp;C_x000D_&amp;1#&amp;"Arial"&amp;10&amp;K000000 Internal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4056C-43D5-47C3-B062-09507C8AC5A2}">
  <dimension ref="A1:F16"/>
  <sheetViews>
    <sheetView workbookViewId="0">
      <selection activeCell="D24" sqref="D24"/>
    </sheetView>
  </sheetViews>
  <sheetFormatPr baseColWidth="10" defaultColWidth="11.42578125" defaultRowHeight="15" x14ac:dyDescent="0.25"/>
  <cols>
    <col min="6" max="6" width="14" customWidth="1"/>
  </cols>
  <sheetData>
    <row r="1" spans="1:6" ht="26.25" x14ac:dyDescent="0.25">
      <c r="A1" s="1" t="s">
        <v>0</v>
      </c>
    </row>
    <row r="2" spans="1:6" ht="18" x14ac:dyDescent="0.25">
      <c r="A2" s="2" t="s">
        <v>131</v>
      </c>
    </row>
    <row r="4" spans="1:6" ht="18" customHeight="1" x14ac:dyDescent="0.25">
      <c r="A4" s="71" t="s">
        <v>133</v>
      </c>
      <c r="B4" s="71"/>
      <c r="C4" s="71"/>
      <c r="D4" s="71"/>
      <c r="E4" s="71"/>
      <c r="F4" s="71"/>
    </row>
    <row r="5" spans="1:6" x14ac:dyDescent="0.25">
      <c r="A5" s="71"/>
      <c r="B5" s="71"/>
      <c r="C5" s="71"/>
      <c r="D5" s="71"/>
      <c r="E5" s="71"/>
      <c r="F5" s="71"/>
    </row>
    <row r="6" spans="1:6" x14ac:dyDescent="0.25">
      <c r="A6" s="71"/>
      <c r="B6" s="71"/>
      <c r="C6" s="71"/>
      <c r="D6" s="71"/>
      <c r="E6" s="71"/>
      <c r="F6" s="71"/>
    </row>
    <row r="7" spans="1:6" x14ac:dyDescent="0.25">
      <c r="A7" s="71"/>
      <c r="B7" s="71"/>
      <c r="C7" s="71"/>
      <c r="D7" s="71"/>
      <c r="E7" s="71"/>
      <c r="F7" s="71"/>
    </row>
    <row r="8" spans="1:6" x14ac:dyDescent="0.25">
      <c r="A8" s="71"/>
      <c r="B8" s="71"/>
      <c r="C8" s="71"/>
      <c r="D8" s="71"/>
      <c r="E8" s="71"/>
      <c r="F8" s="71"/>
    </row>
    <row r="9" spans="1:6" x14ac:dyDescent="0.25">
      <c r="A9" s="71"/>
      <c r="B9" s="71"/>
      <c r="C9" s="71"/>
      <c r="D9" s="71"/>
      <c r="E9" s="71"/>
      <c r="F9" s="71"/>
    </row>
    <row r="10" spans="1:6" x14ac:dyDescent="0.25">
      <c r="A10" s="71"/>
      <c r="B10" s="71"/>
      <c r="C10" s="71"/>
      <c r="D10" s="71"/>
      <c r="E10" s="71"/>
      <c r="F10" s="71"/>
    </row>
    <row r="11" spans="1:6" x14ac:dyDescent="0.25">
      <c r="A11" s="71"/>
      <c r="B11" s="71"/>
      <c r="C11" s="71"/>
      <c r="D11" s="71"/>
      <c r="E11" s="71"/>
      <c r="F11" s="71"/>
    </row>
    <row r="12" spans="1:6" x14ac:dyDescent="0.25">
      <c r="A12" s="71"/>
      <c r="B12" s="71"/>
      <c r="C12" s="71"/>
      <c r="D12" s="71"/>
      <c r="E12" s="71"/>
      <c r="F12" s="71"/>
    </row>
    <row r="13" spans="1:6" x14ac:dyDescent="0.25">
      <c r="A13" s="71"/>
      <c r="B13" s="71"/>
      <c r="C13" s="71"/>
      <c r="D13" s="71"/>
      <c r="E13" s="71"/>
      <c r="F13" s="71"/>
    </row>
    <row r="14" spans="1:6" x14ac:dyDescent="0.25">
      <c r="A14" s="71"/>
      <c r="B14" s="71"/>
      <c r="C14" s="71"/>
      <c r="D14" s="71"/>
      <c r="E14" s="71"/>
      <c r="F14" s="71"/>
    </row>
    <row r="15" spans="1:6" x14ac:dyDescent="0.25">
      <c r="A15" s="71"/>
      <c r="B15" s="71"/>
      <c r="C15" s="71"/>
      <c r="D15" s="71"/>
      <c r="E15" s="71"/>
      <c r="F15" s="71"/>
    </row>
    <row r="16" spans="1:6" ht="20.25" customHeight="1" x14ac:dyDescent="0.25">
      <c r="A16" s="71"/>
      <c r="B16" s="71"/>
      <c r="C16" s="71"/>
      <c r="D16" s="71"/>
      <c r="E16" s="71"/>
      <c r="F16" s="71"/>
    </row>
  </sheetData>
  <mergeCells count="1">
    <mergeCell ref="A4:F16"/>
  </mergeCells>
  <pageMargins left="0.7" right="0.7" top="0.78740157499999996" bottom="0.78740157499999996" header="0.3" footer="0.3"/>
  <pageSetup paperSize="9" orientation="portrait" r:id="rId1"/>
  <headerFooter>
    <oddFooter>&amp;C_x000D_&amp;1#&amp;"Arial"&amp;10&amp;K000000 Internal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0EC02-0993-4A4E-8130-F7CB08B4FC01}">
  <dimension ref="A1:Q32"/>
  <sheetViews>
    <sheetView topLeftCell="A17" zoomScale="90" zoomScaleNormal="90" workbookViewId="0">
      <selection activeCell="J30" sqref="J30"/>
    </sheetView>
  </sheetViews>
  <sheetFormatPr baseColWidth="10" defaultColWidth="11.42578125" defaultRowHeight="15" x14ac:dyDescent="0.25"/>
  <cols>
    <col min="1" max="1" width="23.5703125" customWidth="1"/>
    <col min="4" max="4" width="12.42578125" customWidth="1"/>
    <col min="5" max="5" width="13.42578125" customWidth="1"/>
    <col min="6" max="6" width="13.7109375" customWidth="1"/>
    <col min="7" max="7" width="13.85546875" customWidth="1"/>
    <col min="8" max="8" width="13.7109375" customWidth="1"/>
    <col min="9" max="11" width="15.28515625" customWidth="1"/>
    <col min="12" max="12" width="28.140625" customWidth="1"/>
    <col min="13" max="13" width="16.7109375" customWidth="1"/>
    <col min="14" max="14" width="14.85546875" customWidth="1"/>
    <col min="15" max="15" width="29.7109375" customWidth="1"/>
    <col min="16" max="16" width="20.7109375" customWidth="1"/>
    <col min="17" max="17" width="33.140625" customWidth="1"/>
    <col min="18" max="18" width="28" customWidth="1"/>
  </cols>
  <sheetData>
    <row r="1" spans="1:17" ht="26.25" x14ac:dyDescent="0.25">
      <c r="A1" s="1" t="s">
        <v>0</v>
      </c>
    </row>
    <row r="2" spans="1:17" ht="18" x14ac:dyDescent="0.25">
      <c r="A2" s="2" t="s">
        <v>70</v>
      </c>
    </row>
    <row r="4" spans="1:17" x14ac:dyDescent="0.25">
      <c r="A4" s="9" t="s">
        <v>119</v>
      </c>
      <c r="L4" s="9" t="s">
        <v>71</v>
      </c>
      <c r="M4" s="9" t="s">
        <v>72</v>
      </c>
    </row>
    <row r="5" spans="1:17" ht="26.25" customHeight="1" x14ac:dyDescent="0.25">
      <c r="A5" s="6" t="s">
        <v>56</v>
      </c>
      <c r="B5" s="45" t="s">
        <v>109</v>
      </c>
      <c r="C5" s="49" t="s">
        <v>108</v>
      </c>
      <c r="D5" s="49"/>
      <c r="E5" s="49"/>
      <c r="F5" s="49"/>
      <c r="G5" s="49"/>
      <c r="H5" s="49"/>
      <c r="I5" s="49"/>
      <c r="J5" s="49"/>
      <c r="L5" s="6" t="s">
        <v>56</v>
      </c>
      <c r="M5" s="45" t="s">
        <v>109</v>
      </c>
      <c r="N5" s="20" t="s">
        <v>108</v>
      </c>
    </row>
    <row r="7" spans="1:17" ht="15.75" thickBot="1" x14ac:dyDescent="0.3">
      <c r="A7" s="18"/>
      <c r="B7" s="19" t="s">
        <v>103</v>
      </c>
      <c r="C7" s="19" t="s">
        <v>104</v>
      </c>
      <c r="D7" s="19" t="s">
        <v>105</v>
      </c>
      <c r="E7" s="19" t="s">
        <v>106</v>
      </c>
      <c r="F7" s="19" t="s">
        <v>107</v>
      </c>
      <c r="G7" s="19" t="s">
        <v>55</v>
      </c>
      <c r="L7" s="18"/>
      <c r="M7" s="19" t="s">
        <v>110</v>
      </c>
    </row>
    <row r="8" spans="1:17" ht="33" customHeight="1" x14ac:dyDescent="0.25">
      <c r="A8" s="28" t="s">
        <v>47</v>
      </c>
      <c r="B8" s="12"/>
      <c r="C8" s="12"/>
      <c r="D8" s="12"/>
      <c r="E8" s="12"/>
      <c r="F8" s="12"/>
      <c r="G8" s="13">
        <f t="shared" ref="G8:G13" si="0">SUM(B8:F8)</f>
        <v>0</v>
      </c>
      <c r="L8" s="31" t="s">
        <v>58</v>
      </c>
      <c r="M8" s="21"/>
      <c r="O8" s="26" t="s">
        <v>45</v>
      </c>
      <c r="P8" s="27" t="s">
        <v>46</v>
      </c>
    </row>
    <row r="9" spans="1:17" ht="45" x14ac:dyDescent="0.25">
      <c r="A9" s="29" t="s">
        <v>48</v>
      </c>
      <c r="B9" s="12"/>
      <c r="C9" s="12"/>
      <c r="D9" s="12"/>
      <c r="E9" s="12"/>
      <c r="F9" s="12"/>
      <c r="G9" s="13">
        <f t="shared" si="0"/>
        <v>0</v>
      </c>
      <c r="L9" s="32" t="s">
        <v>57</v>
      </c>
      <c r="M9" s="21"/>
      <c r="O9" s="10">
        <v>100</v>
      </c>
      <c r="P9" s="46">
        <v>100</v>
      </c>
      <c r="Q9" s="47" t="s">
        <v>117</v>
      </c>
    </row>
    <row r="10" spans="1:17" ht="30" x14ac:dyDescent="0.25">
      <c r="A10" s="30" t="s">
        <v>49</v>
      </c>
      <c r="B10" s="15"/>
      <c r="C10" s="15"/>
      <c r="D10" s="15"/>
      <c r="E10" s="15"/>
      <c r="F10" s="15"/>
      <c r="G10" s="14">
        <f t="shared" si="0"/>
        <v>0</v>
      </c>
      <c r="L10" s="33" t="s">
        <v>59</v>
      </c>
      <c r="M10" s="22"/>
    </row>
    <row r="11" spans="1:17" ht="47.25" customHeight="1" x14ac:dyDescent="0.25">
      <c r="A11" s="28" t="s">
        <v>50</v>
      </c>
      <c r="B11" s="13">
        <f t="shared" ref="B11:F13" si="1">B8/$P$9*$O$9</f>
        <v>0</v>
      </c>
      <c r="C11" s="13">
        <f t="shared" si="1"/>
        <v>0</v>
      </c>
      <c r="D11" s="13">
        <f t="shared" si="1"/>
        <v>0</v>
      </c>
      <c r="E11" s="13">
        <f t="shared" si="1"/>
        <v>0</v>
      </c>
      <c r="F11" s="13">
        <f t="shared" si="1"/>
        <v>0</v>
      </c>
      <c r="G11" s="13">
        <f t="shared" si="0"/>
        <v>0</v>
      </c>
      <c r="L11" s="31" t="s">
        <v>60</v>
      </c>
      <c r="M11" s="35">
        <f>M8/$P$9*$O$9</f>
        <v>0</v>
      </c>
      <c r="O11" s="25" t="s">
        <v>63</v>
      </c>
    </row>
    <row r="12" spans="1:17" ht="30" x14ac:dyDescent="0.25">
      <c r="A12" s="29" t="s">
        <v>51</v>
      </c>
      <c r="B12" s="13">
        <f t="shared" si="1"/>
        <v>0</v>
      </c>
      <c r="C12" s="13">
        <f t="shared" si="1"/>
        <v>0</v>
      </c>
      <c r="D12" s="13">
        <f t="shared" si="1"/>
        <v>0</v>
      </c>
      <c r="E12" s="13">
        <f t="shared" si="1"/>
        <v>0</v>
      </c>
      <c r="F12" s="13">
        <f t="shared" si="1"/>
        <v>0</v>
      </c>
      <c r="G12" s="13">
        <f t="shared" si="0"/>
        <v>0</v>
      </c>
      <c r="L12" s="32" t="s">
        <v>61</v>
      </c>
      <c r="M12" s="35">
        <f>M9/$P$9*$O$9</f>
        <v>0</v>
      </c>
    </row>
    <row r="13" spans="1:17" ht="30" x14ac:dyDescent="0.25">
      <c r="A13" s="30" t="s">
        <v>52</v>
      </c>
      <c r="B13" s="14">
        <f t="shared" si="1"/>
        <v>0</v>
      </c>
      <c r="C13" s="14">
        <f t="shared" si="1"/>
        <v>0</v>
      </c>
      <c r="D13" s="14">
        <f t="shared" si="1"/>
        <v>0</v>
      </c>
      <c r="E13" s="14">
        <f t="shared" si="1"/>
        <v>0</v>
      </c>
      <c r="F13" s="14">
        <f t="shared" si="1"/>
        <v>0</v>
      </c>
      <c r="G13" s="14">
        <f t="shared" si="0"/>
        <v>0</v>
      </c>
      <c r="L13" s="34" t="s">
        <v>62</v>
      </c>
      <c r="M13" s="40">
        <f>M10/$P$9*$O$9</f>
        <v>0</v>
      </c>
    </row>
    <row r="14" spans="1:17" x14ac:dyDescent="0.25">
      <c r="A14" s="16" t="s">
        <v>53</v>
      </c>
      <c r="B14" s="38">
        <f>AVERAGE(B11:B13)</f>
        <v>0</v>
      </c>
      <c r="C14" s="38">
        <f t="shared" ref="C14:G14" si="2">AVERAGE(C11:C13)</f>
        <v>0</v>
      </c>
      <c r="D14" s="38">
        <f t="shared" si="2"/>
        <v>0</v>
      </c>
      <c r="E14" s="38">
        <f t="shared" si="2"/>
        <v>0</v>
      </c>
      <c r="F14" s="38">
        <f t="shared" si="2"/>
        <v>0</v>
      </c>
      <c r="G14" s="38">
        <f t="shared" si="2"/>
        <v>0</v>
      </c>
      <c r="L14" s="23" t="s">
        <v>53</v>
      </c>
      <c r="M14" s="36">
        <f>AVERAGE(M11:M13)</f>
        <v>0</v>
      </c>
    </row>
    <row r="15" spans="1:17" ht="15.75" thickBot="1" x14ac:dyDescent="0.3">
      <c r="A15" s="17" t="s">
        <v>54</v>
      </c>
      <c r="B15" s="39">
        <f>_xlfn.STDEV.S(B11:B13)</f>
        <v>0</v>
      </c>
      <c r="C15" s="39">
        <f t="shared" ref="C15:G15" si="3">_xlfn.STDEV.S(C11:C13)</f>
        <v>0</v>
      </c>
      <c r="D15" s="39">
        <f t="shared" si="3"/>
        <v>0</v>
      </c>
      <c r="E15" s="39">
        <f t="shared" si="3"/>
        <v>0</v>
      </c>
      <c r="F15" s="39">
        <f t="shared" si="3"/>
        <v>0</v>
      </c>
      <c r="G15" s="39">
        <f t="shared" si="3"/>
        <v>0</v>
      </c>
      <c r="L15" s="24" t="s">
        <v>54</v>
      </c>
      <c r="M15" s="37">
        <f>_xlfn.STDEV.S(M11:M13)</f>
        <v>0</v>
      </c>
    </row>
    <row r="17" spans="1:16" ht="228" customHeight="1" x14ac:dyDescent="0.25">
      <c r="A17" s="50"/>
      <c r="B17" s="50"/>
      <c r="C17" s="50"/>
      <c r="D17" s="50"/>
      <c r="E17" s="50"/>
      <c r="F17" s="50"/>
      <c r="G17" s="50"/>
      <c r="H17" s="50"/>
      <c r="I17" s="50"/>
      <c r="J17" s="50"/>
      <c r="L17" s="50"/>
      <c r="M17" s="50"/>
      <c r="N17" s="50"/>
      <c r="O17" s="50"/>
      <c r="P17" s="50"/>
    </row>
    <row r="19" spans="1:16" x14ac:dyDescent="0.25">
      <c r="A19" s="9" t="s">
        <v>120</v>
      </c>
      <c r="L19" s="9" t="s">
        <v>73</v>
      </c>
      <c r="M19" s="9" t="s">
        <v>72</v>
      </c>
    </row>
    <row r="20" spans="1:16" ht="27.75" customHeight="1" x14ac:dyDescent="0.25">
      <c r="A20" s="6" t="s">
        <v>56</v>
      </c>
      <c r="B20" s="45" t="s">
        <v>109</v>
      </c>
      <c r="C20" s="49" t="s">
        <v>108</v>
      </c>
      <c r="D20" s="49"/>
      <c r="E20" s="49"/>
      <c r="F20" s="49"/>
      <c r="G20" s="49"/>
      <c r="H20" s="49"/>
      <c r="I20" s="49"/>
      <c r="J20" s="49"/>
      <c r="L20" s="6" t="s">
        <v>56</v>
      </c>
      <c r="M20" s="45" t="s">
        <v>109</v>
      </c>
      <c r="N20" s="20" t="s">
        <v>108</v>
      </c>
    </row>
    <row r="22" spans="1:16" ht="15.75" thickBot="1" x14ac:dyDescent="0.3">
      <c r="A22" s="18"/>
      <c r="B22" s="19" t="s">
        <v>103</v>
      </c>
      <c r="C22" s="19" t="s">
        <v>104</v>
      </c>
      <c r="D22" s="19" t="s">
        <v>105</v>
      </c>
      <c r="E22" s="19" t="s">
        <v>106</v>
      </c>
      <c r="F22" s="19" t="s">
        <v>107</v>
      </c>
      <c r="G22" s="19" t="s">
        <v>55</v>
      </c>
      <c r="L22" s="18"/>
      <c r="M22" s="19" t="s">
        <v>110</v>
      </c>
    </row>
    <row r="23" spans="1:16" ht="30" x14ac:dyDescent="0.25">
      <c r="A23" s="28" t="s">
        <v>47</v>
      </c>
      <c r="B23" s="12"/>
      <c r="C23" s="12"/>
      <c r="D23" s="12"/>
      <c r="E23" s="12"/>
      <c r="F23" s="12"/>
      <c r="G23" s="13">
        <f t="shared" ref="G23:G28" si="4">SUM(B23:F23)</f>
        <v>0</v>
      </c>
      <c r="L23" s="31" t="s">
        <v>58</v>
      </c>
      <c r="M23" s="21"/>
      <c r="O23" s="26" t="s">
        <v>45</v>
      </c>
      <c r="P23" s="27" t="s">
        <v>46</v>
      </c>
    </row>
    <row r="24" spans="1:16" ht="30" x14ac:dyDescent="0.25">
      <c r="A24" s="29" t="s">
        <v>48</v>
      </c>
      <c r="B24" s="12"/>
      <c r="C24" s="12"/>
      <c r="D24" s="12"/>
      <c r="E24" s="12"/>
      <c r="F24" s="12"/>
      <c r="G24" s="13">
        <f t="shared" si="4"/>
        <v>0</v>
      </c>
      <c r="L24" s="32" t="s">
        <v>57</v>
      </c>
      <c r="M24" s="21"/>
      <c r="O24" s="10">
        <v>100</v>
      </c>
      <c r="P24" s="11"/>
    </row>
    <row r="25" spans="1:16" ht="30" x14ac:dyDescent="0.25">
      <c r="A25" s="30" t="s">
        <v>49</v>
      </c>
      <c r="B25" s="15"/>
      <c r="C25" s="15"/>
      <c r="D25" s="15"/>
      <c r="E25" s="15"/>
      <c r="F25" s="15"/>
      <c r="G25" s="14">
        <f t="shared" si="4"/>
        <v>0</v>
      </c>
      <c r="L25" s="33" t="s">
        <v>59</v>
      </c>
      <c r="M25" s="22"/>
    </row>
    <row r="26" spans="1:16" ht="30" x14ac:dyDescent="0.25">
      <c r="A26" s="28" t="s">
        <v>64</v>
      </c>
      <c r="B26" s="13" t="e">
        <f t="shared" ref="B26:F28" si="5">B23/$P$24*$O$24</f>
        <v>#DIV/0!</v>
      </c>
      <c r="C26" s="13" t="e">
        <f t="shared" si="5"/>
        <v>#DIV/0!</v>
      </c>
      <c r="D26" s="13" t="e">
        <f t="shared" si="5"/>
        <v>#DIV/0!</v>
      </c>
      <c r="E26" s="13" t="e">
        <f t="shared" si="5"/>
        <v>#DIV/0!</v>
      </c>
      <c r="F26" s="13" t="e">
        <f t="shared" si="5"/>
        <v>#DIV/0!</v>
      </c>
      <c r="G26" s="13" t="e">
        <f t="shared" si="4"/>
        <v>#DIV/0!</v>
      </c>
      <c r="L26" s="31" t="s">
        <v>67</v>
      </c>
      <c r="M26" s="35" t="e">
        <f>M23/$P$24*$O$24</f>
        <v>#DIV/0!</v>
      </c>
      <c r="O26" s="25"/>
    </row>
    <row r="27" spans="1:16" ht="30" x14ac:dyDescent="0.25">
      <c r="A27" s="29" t="s">
        <v>65</v>
      </c>
      <c r="B27" s="13" t="e">
        <f t="shared" si="5"/>
        <v>#DIV/0!</v>
      </c>
      <c r="C27" s="13" t="e">
        <f t="shared" si="5"/>
        <v>#DIV/0!</v>
      </c>
      <c r="D27" s="13" t="e">
        <f t="shared" si="5"/>
        <v>#DIV/0!</v>
      </c>
      <c r="E27" s="13" t="e">
        <f t="shared" si="5"/>
        <v>#DIV/0!</v>
      </c>
      <c r="F27" s="13" t="e">
        <f t="shared" si="5"/>
        <v>#DIV/0!</v>
      </c>
      <c r="G27" s="13" t="e">
        <f t="shared" si="4"/>
        <v>#DIV/0!</v>
      </c>
      <c r="L27" s="32" t="s">
        <v>68</v>
      </c>
      <c r="M27" s="35" t="e">
        <f>M24/$P$24*$O$24</f>
        <v>#DIV/0!</v>
      </c>
    </row>
    <row r="28" spans="1:16" ht="30" x14ac:dyDescent="0.25">
      <c r="A28" s="30" t="s">
        <v>66</v>
      </c>
      <c r="B28" s="13" t="e">
        <f t="shared" si="5"/>
        <v>#DIV/0!</v>
      </c>
      <c r="C28" s="13" t="e">
        <f t="shared" si="5"/>
        <v>#DIV/0!</v>
      </c>
      <c r="D28" s="13" t="e">
        <f t="shared" si="5"/>
        <v>#DIV/0!</v>
      </c>
      <c r="E28" s="13" t="e">
        <f t="shared" si="5"/>
        <v>#DIV/0!</v>
      </c>
      <c r="F28" s="13" t="e">
        <f t="shared" si="5"/>
        <v>#DIV/0!</v>
      </c>
      <c r="G28" s="14" t="e">
        <f t="shared" si="4"/>
        <v>#DIV/0!</v>
      </c>
      <c r="L28" s="34" t="s">
        <v>69</v>
      </c>
      <c r="M28" s="35" t="e">
        <f>M25/$P$24*$O$24</f>
        <v>#DIV/0!</v>
      </c>
    </row>
    <row r="29" spans="1:16" x14ac:dyDescent="0.25">
      <c r="A29" s="16" t="s">
        <v>53</v>
      </c>
      <c r="B29" s="38" t="e">
        <f>AVERAGE(B26:B28)</f>
        <v>#DIV/0!</v>
      </c>
      <c r="C29" s="38" t="e">
        <f t="shared" ref="C29" si="6">AVERAGE(C26:C28)</f>
        <v>#DIV/0!</v>
      </c>
      <c r="D29" s="38" t="e">
        <f t="shared" ref="D29" si="7">AVERAGE(D26:D28)</f>
        <v>#DIV/0!</v>
      </c>
      <c r="E29" s="38" t="e">
        <f t="shared" ref="E29" si="8">AVERAGE(E26:E28)</f>
        <v>#DIV/0!</v>
      </c>
      <c r="F29" s="38" t="e">
        <f t="shared" ref="F29" si="9">AVERAGE(F26:F28)</f>
        <v>#DIV/0!</v>
      </c>
      <c r="G29" s="38" t="e">
        <f t="shared" ref="G29" si="10">AVERAGE(G26:G28)</f>
        <v>#DIV/0!</v>
      </c>
      <c r="L29" s="23" t="s">
        <v>53</v>
      </c>
      <c r="M29" s="36" t="e">
        <f>AVERAGE(M26:M28)</f>
        <v>#DIV/0!</v>
      </c>
    </row>
    <row r="30" spans="1:16" ht="15.75" thickBot="1" x14ac:dyDescent="0.3">
      <c r="A30" s="17" t="s">
        <v>54</v>
      </c>
      <c r="B30" s="39" t="e">
        <f>_xlfn.STDEV.S(B26:B28)</f>
        <v>#DIV/0!</v>
      </c>
      <c r="C30" s="39" t="e">
        <f t="shared" ref="C30:G30" si="11">_xlfn.STDEV.S(C26:C28)</f>
        <v>#DIV/0!</v>
      </c>
      <c r="D30" s="39" t="e">
        <f t="shared" si="11"/>
        <v>#DIV/0!</v>
      </c>
      <c r="E30" s="39" t="e">
        <f t="shared" si="11"/>
        <v>#DIV/0!</v>
      </c>
      <c r="F30" s="39" t="e">
        <f t="shared" si="11"/>
        <v>#DIV/0!</v>
      </c>
      <c r="G30" s="39" t="e">
        <f t="shared" si="11"/>
        <v>#DIV/0!</v>
      </c>
      <c r="L30" s="24" t="s">
        <v>54</v>
      </c>
      <c r="M30" s="37" t="e">
        <f>_xlfn.STDEV.S(M26:M28)</f>
        <v>#DIV/0!</v>
      </c>
    </row>
    <row r="32" spans="1:16" ht="223.5" customHeight="1" x14ac:dyDescent="0.25">
      <c r="A32" s="50"/>
      <c r="B32" s="50"/>
      <c r="C32" s="50"/>
      <c r="D32" s="50"/>
      <c r="E32" s="50"/>
      <c r="F32" s="50"/>
      <c r="G32" s="50"/>
      <c r="H32" s="50"/>
      <c r="I32" s="50"/>
      <c r="J32" s="50"/>
    </row>
  </sheetData>
  <mergeCells count="5">
    <mergeCell ref="C5:J5"/>
    <mergeCell ref="C20:J20"/>
    <mergeCell ref="A17:J17"/>
    <mergeCell ref="L17:P17"/>
    <mergeCell ref="A32:J32"/>
  </mergeCells>
  <phoneticPr fontId="22" type="noConversion"/>
  <pageMargins left="0.7" right="0.7" top="0.78740157499999996" bottom="0.78740157499999996" header="0.3" footer="0.3"/>
  <headerFooter>
    <oddFooter>&amp;C_x000D_&amp;1#&amp;"Arial"&amp;10&amp;K000000 Internal</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ADE65-78D2-4582-9611-787C3B617D79}">
  <dimension ref="A1:Q32"/>
  <sheetViews>
    <sheetView topLeftCell="A24" zoomScale="90" zoomScaleNormal="90" workbookViewId="0">
      <selection activeCell="J29" sqref="J29"/>
    </sheetView>
  </sheetViews>
  <sheetFormatPr baseColWidth="10" defaultColWidth="11.42578125" defaultRowHeight="15" x14ac:dyDescent="0.25"/>
  <cols>
    <col min="1" max="1" width="23.5703125" customWidth="1"/>
    <col min="4" max="4" width="12.42578125" customWidth="1"/>
    <col min="5" max="5" width="13.42578125" customWidth="1"/>
    <col min="6" max="6" width="13.7109375" customWidth="1"/>
    <col min="7" max="7" width="13.85546875" customWidth="1"/>
    <col min="8" max="8" width="13.7109375" customWidth="1"/>
    <col min="9" max="11" width="15.28515625" customWidth="1"/>
    <col min="12" max="12" width="28.140625" customWidth="1"/>
    <col min="13" max="13" width="16.7109375" customWidth="1"/>
    <col min="14" max="14" width="14.85546875" customWidth="1"/>
    <col min="15" max="15" width="29.7109375" customWidth="1"/>
    <col min="16" max="16" width="20.7109375" customWidth="1"/>
    <col min="17" max="17" width="33.140625" customWidth="1"/>
    <col min="18" max="18" width="28" customWidth="1"/>
  </cols>
  <sheetData>
    <row r="1" spans="1:17" ht="26.25" x14ac:dyDescent="0.25">
      <c r="A1" s="1" t="s">
        <v>0</v>
      </c>
    </row>
    <row r="2" spans="1:17" ht="18" x14ac:dyDescent="0.25">
      <c r="A2" s="2" t="s">
        <v>70</v>
      </c>
    </row>
    <row r="4" spans="1:17" x14ac:dyDescent="0.25">
      <c r="A4" s="9" t="s">
        <v>121</v>
      </c>
      <c r="L4" s="9" t="s">
        <v>71</v>
      </c>
      <c r="M4" s="9" t="s">
        <v>72</v>
      </c>
    </row>
    <row r="5" spans="1:17" ht="26.25" customHeight="1" x14ac:dyDescent="0.25">
      <c r="A5" s="6" t="s">
        <v>56</v>
      </c>
      <c r="B5" s="45" t="s">
        <v>112</v>
      </c>
      <c r="C5" s="49" t="s">
        <v>108</v>
      </c>
      <c r="D5" s="49"/>
      <c r="E5" s="49"/>
      <c r="F5" s="49"/>
      <c r="G5" s="49"/>
      <c r="H5" s="49"/>
      <c r="I5" s="49"/>
      <c r="J5" s="49"/>
      <c r="L5" s="6" t="s">
        <v>56</v>
      </c>
      <c r="M5" s="45" t="s">
        <v>112</v>
      </c>
      <c r="N5" s="20" t="s">
        <v>108</v>
      </c>
    </row>
    <row r="7" spans="1:17" ht="15.75" thickBot="1" x14ac:dyDescent="0.3">
      <c r="A7" s="18"/>
      <c r="B7" s="19" t="s">
        <v>103</v>
      </c>
      <c r="C7" s="19" t="s">
        <v>104</v>
      </c>
      <c r="D7" s="19" t="s">
        <v>105</v>
      </c>
      <c r="E7" s="19" t="s">
        <v>106</v>
      </c>
      <c r="F7" s="19" t="s">
        <v>107</v>
      </c>
      <c r="G7" s="19" t="s">
        <v>55</v>
      </c>
      <c r="L7" s="18"/>
      <c r="M7" s="19" t="s">
        <v>110</v>
      </c>
    </row>
    <row r="8" spans="1:17" ht="33" customHeight="1" x14ac:dyDescent="0.25">
      <c r="A8" s="28" t="s">
        <v>47</v>
      </c>
      <c r="B8" s="12"/>
      <c r="C8" s="12"/>
      <c r="D8" s="12"/>
      <c r="E8" s="12"/>
      <c r="F8" s="12"/>
      <c r="G8" s="13">
        <f t="shared" ref="G8:G13" si="0">SUM(B8:F8)</f>
        <v>0</v>
      </c>
      <c r="L8" s="31" t="s">
        <v>58</v>
      </c>
      <c r="M8" s="21"/>
      <c r="O8" s="26" t="s">
        <v>45</v>
      </c>
      <c r="P8" s="27" t="s">
        <v>46</v>
      </c>
    </row>
    <row r="9" spans="1:17" ht="45" x14ac:dyDescent="0.25">
      <c r="A9" s="29" t="s">
        <v>48</v>
      </c>
      <c r="B9" s="12"/>
      <c r="C9" s="12"/>
      <c r="D9" s="12"/>
      <c r="E9" s="12"/>
      <c r="F9" s="12"/>
      <c r="G9" s="13">
        <f t="shared" si="0"/>
        <v>0</v>
      </c>
      <c r="L9" s="32" t="s">
        <v>57</v>
      </c>
      <c r="M9" s="21"/>
      <c r="O9" s="10">
        <v>100</v>
      </c>
      <c r="P9" s="46">
        <v>100</v>
      </c>
      <c r="Q9" s="47" t="s">
        <v>117</v>
      </c>
    </row>
    <row r="10" spans="1:17" ht="30" x14ac:dyDescent="0.25">
      <c r="A10" s="30" t="s">
        <v>49</v>
      </c>
      <c r="B10" s="15"/>
      <c r="C10" s="15"/>
      <c r="D10" s="15"/>
      <c r="E10" s="15"/>
      <c r="F10" s="15"/>
      <c r="G10" s="14">
        <f t="shared" si="0"/>
        <v>0</v>
      </c>
      <c r="L10" s="33" t="s">
        <v>59</v>
      </c>
      <c r="M10" s="22"/>
    </row>
    <row r="11" spans="1:17" ht="47.25" customHeight="1" x14ac:dyDescent="0.25">
      <c r="A11" s="28" t="s">
        <v>50</v>
      </c>
      <c r="B11" s="13">
        <f t="shared" ref="B11:F13" si="1">B8/$P$9*$O$9</f>
        <v>0</v>
      </c>
      <c r="C11" s="13">
        <f t="shared" si="1"/>
        <v>0</v>
      </c>
      <c r="D11" s="13">
        <f t="shared" si="1"/>
        <v>0</v>
      </c>
      <c r="E11" s="13">
        <f t="shared" si="1"/>
        <v>0</v>
      </c>
      <c r="F11" s="13">
        <f t="shared" si="1"/>
        <v>0</v>
      </c>
      <c r="G11" s="13">
        <f t="shared" si="0"/>
        <v>0</v>
      </c>
      <c r="L11" s="31" t="s">
        <v>60</v>
      </c>
      <c r="M11" s="35">
        <f>M8/$P$9*$O$9</f>
        <v>0</v>
      </c>
      <c r="O11" s="25" t="s">
        <v>63</v>
      </c>
    </row>
    <row r="12" spans="1:17" ht="30" x14ac:dyDescent="0.25">
      <c r="A12" s="29" t="s">
        <v>51</v>
      </c>
      <c r="B12" s="13">
        <f t="shared" si="1"/>
        <v>0</v>
      </c>
      <c r="C12" s="13">
        <f t="shared" si="1"/>
        <v>0</v>
      </c>
      <c r="D12" s="13">
        <f t="shared" si="1"/>
        <v>0</v>
      </c>
      <c r="E12" s="13">
        <f t="shared" si="1"/>
        <v>0</v>
      </c>
      <c r="F12" s="13">
        <f t="shared" si="1"/>
        <v>0</v>
      </c>
      <c r="G12" s="13">
        <f t="shared" si="0"/>
        <v>0</v>
      </c>
      <c r="L12" s="32" t="s">
        <v>61</v>
      </c>
      <c r="M12" s="35">
        <f>M9/$P$9*$O$9</f>
        <v>0</v>
      </c>
    </row>
    <row r="13" spans="1:17" ht="30" x14ac:dyDescent="0.25">
      <c r="A13" s="30" t="s">
        <v>52</v>
      </c>
      <c r="B13" s="14">
        <f t="shared" si="1"/>
        <v>0</v>
      </c>
      <c r="C13" s="14">
        <f t="shared" si="1"/>
        <v>0</v>
      </c>
      <c r="D13" s="14">
        <f t="shared" si="1"/>
        <v>0</v>
      </c>
      <c r="E13" s="14">
        <f t="shared" si="1"/>
        <v>0</v>
      </c>
      <c r="F13" s="14">
        <f t="shared" si="1"/>
        <v>0</v>
      </c>
      <c r="G13" s="14">
        <f t="shared" si="0"/>
        <v>0</v>
      </c>
      <c r="L13" s="34" t="s">
        <v>62</v>
      </c>
      <c r="M13" s="40">
        <f>M10/$P$9*$O$9</f>
        <v>0</v>
      </c>
    </row>
    <row r="14" spans="1:17" x14ac:dyDescent="0.25">
      <c r="A14" s="16" t="s">
        <v>53</v>
      </c>
      <c r="B14" s="38">
        <f>AVERAGE(B11:B13)</f>
        <v>0</v>
      </c>
      <c r="C14" s="38">
        <f t="shared" ref="C14:G14" si="2">AVERAGE(C11:C13)</f>
        <v>0</v>
      </c>
      <c r="D14" s="38">
        <f t="shared" si="2"/>
        <v>0</v>
      </c>
      <c r="E14" s="38">
        <f t="shared" si="2"/>
        <v>0</v>
      </c>
      <c r="F14" s="38">
        <f t="shared" si="2"/>
        <v>0</v>
      </c>
      <c r="G14" s="38">
        <f t="shared" si="2"/>
        <v>0</v>
      </c>
      <c r="L14" s="23" t="s">
        <v>53</v>
      </c>
      <c r="M14" s="36">
        <f>AVERAGE(M11:M13)</f>
        <v>0</v>
      </c>
    </row>
    <row r="15" spans="1:17" ht="15.75" thickBot="1" x14ac:dyDescent="0.3">
      <c r="A15" s="17" t="s">
        <v>54</v>
      </c>
      <c r="B15" s="39">
        <f>_xlfn.STDEV.S(B11:B13)</f>
        <v>0</v>
      </c>
      <c r="C15" s="39">
        <f t="shared" ref="C15:G15" si="3">_xlfn.STDEV.S(C11:C13)</f>
        <v>0</v>
      </c>
      <c r="D15" s="39">
        <f t="shared" si="3"/>
        <v>0</v>
      </c>
      <c r="E15" s="39">
        <f t="shared" si="3"/>
        <v>0</v>
      </c>
      <c r="F15" s="39">
        <f t="shared" si="3"/>
        <v>0</v>
      </c>
      <c r="G15" s="39">
        <f t="shared" si="3"/>
        <v>0</v>
      </c>
      <c r="L15" s="24" t="s">
        <v>54</v>
      </c>
      <c r="M15" s="37">
        <f>_xlfn.STDEV.S(M11:M13)</f>
        <v>0</v>
      </c>
    </row>
    <row r="17" spans="1:16" ht="228" customHeight="1" x14ac:dyDescent="0.25">
      <c r="A17" s="50"/>
      <c r="B17" s="50"/>
      <c r="C17" s="50"/>
      <c r="D17" s="50"/>
      <c r="E17" s="50"/>
      <c r="F17" s="50"/>
      <c r="G17" s="50"/>
      <c r="H17" s="50"/>
      <c r="I17" s="50"/>
      <c r="J17" s="50"/>
      <c r="L17" s="50"/>
      <c r="M17" s="50"/>
      <c r="N17" s="50"/>
      <c r="O17" s="50"/>
      <c r="P17" s="50"/>
    </row>
    <row r="19" spans="1:16" x14ac:dyDescent="0.25">
      <c r="A19" s="9" t="s">
        <v>122</v>
      </c>
      <c r="L19" s="9" t="s">
        <v>73</v>
      </c>
      <c r="M19" s="9" t="s">
        <v>72</v>
      </c>
    </row>
    <row r="20" spans="1:16" ht="27.75" customHeight="1" x14ac:dyDescent="0.25">
      <c r="A20" s="6" t="s">
        <v>56</v>
      </c>
      <c r="B20" s="45" t="s">
        <v>112</v>
      </c>
      <c r="C20" s="49" t="s">
        <v>108</v>
      </c>
      <c r="D20" s="49"/>
      <c r="E20" s="49"/>
      <c r="F20" s="49"/>
      <c r="G20" s="49"/>
      <c r="H20" s="49"/>
      <c r="I20" s="49"/>
      <c r="J20" s="49"/>
      <c r="L20" s="6" t="s">
        <v>56</v>
      </c>
      <c r="M20" s="45" t="s">
        <v>112</v>
      </c>
      <c r="N20" s="20" t="s">
        <v>108</v>
      </c>
    </row>
    <row r="22" spans="1:16" ht="15.75" thickBot="1" x14ac:dyDescent="0.3">
      <c r="A22" s="18"/>
      <c r="B22" s="19" t="s">
        <v>103</v>
      </c>
      <c r="C22" s="19" t="s">
        <v>104</v>
      </c>
      <c r="D22" s="19" t="s">
        <v>105</v>
      </c>
      <c r="E22" s="19" t="s">
        <v>106</v>
      </c>
      <c r="F22" s="19" t="s">
        <v>107</v>
      </c>
      <c r="G22" s="19" t="s">
        <v>55</v>
      </c>
      <c r="L22" s="18"/>
      <c r="M22" s="19" t="s">
        <v>110</v>
      </c>
    </row>
    <row r="23" spans="1:16" ht="30" x14ac:dyDescent="0.25">
      <c r="A23" s="28" t="s">
        <v>47</v>
      </c>
      <c r="B23" s="12"/>
      <c r="C23" s="12"/>
      <c r="D23" s="12"/>
      <c r="E23" s="12"/>
      <c r="F23" s="12"/>
      <c r="G23" s="13">
        <f t="shared" ref="G23:G28" si="4">SUM(B23:F23)</f>
        <v>0</v>
      </c>
      <c r="L23" s="31" t="s">
        <v>58</v>
      </c>
      <c r="M23" s="21"/>
      <c r="O23" s="26" t="s">
        <v>45</v>
      </c>
      <c r="P23" s="27" t="s">
        <v>46</v>
      </c>
    </row>
    <row r="24" spans="1:16" ht="30" x14ac:dyDescent="0.25">
      <c r="A24" s="29" t="s">
        <v>48</v>
      </c>
      <c r="B24" s="12"/>
      <c r="C24" s="12"/>
      <c r="D24" s="12"/>
      <c r="E24" s="12"/>
      <c r="F24" s="12"/>
      <c r="G24" s="13">
        <f t="shared" si="4"/>
        <v>0</v>
      </c>
      <c r="L24" s="32" t="s">
        <v>57</v>
      </c>
      <c r="M24" s="21"/>
      <c r="O24" s="10">
        <v>100</v>
      </c>
      <c r="P24" s="11"/>
    </row>
    <row r="25" spans="1:16" ht="30" x14ac:dyDescent="0.25">
      <c r="A25" s="30" t="s">
        <v>49</v>
      </c>
      <c r="B25" s="15"/>
      <c r="C25" s="15"/>
      <c r="D25" s="15"/>
      <c r="E25" s="15"/>
      <c r="F25" s="15"/>
      <c r="G25" s="14">
        <f t="shared" si="4"/>
        <v>0</v>
      </c>
      <c r="L25" s="33" t="s">
        <v>59</v>
      </c>
      <c r="M25" s="22"/>
    </row>
    <row r="26" spans="1:16" ht="30" x14ac:dyDescent="0.25">
      <c r="A26" s="28" t="s">
        <v>64</v>
      </c>
      <c r="B26" s="13" t="e">
        <f t="shared" ref="B26:F28" si="5">B23/$P$24*$O$24</f>
        <v>#DIV/0!</v>
      </c>
      <c r="C26" s="13" t="e">
        <f t="shared" si="5"/>
        <v>#DIV/0!</v>
      </c>
      <c r="D26" s="13" t="e">
        <f t="shared" si="5"/>
        <v>#DIV/0!</v>
      </c>
      <c r="E26" s="13" t="e">
        <f t="shared" si="5"/>
        <v>#DIV/0!</v>
      </c>
      <c r="F26" s="13" t="e">
        <f t="shared" si="5"/>
        <v>#DIV/0!</v>
      </c>
      <c r="G26" s="13" t="e">
        <f t="shared" si="4"/>
        <v>#DIV/0!</v>
      </c>
      <c r="L26" s="31" t="s">
        <v>67</v>
      </c>
      <c r="M26" s="35" t="e">
        <f>M23/$P$24*$O$24</f>
        <v>#DIV/0!</v>
      </c>
      <c r="O26" s="25"/>
    </row>
    <row r="27" spans="1:16" ht="30" x14ac:dyDescent="0.25">
      <c r="A27" s="29" t="s">
        <v>65</v>
      </c>
      <c r="B27" s="13" t="e">
        <f t="shared" si="5"/>
        <v>#DIV/0!</v>
      </c>
      <c r="C27" s="13" t="e">
        <f t="shared" si="5"/>
        <v>#DIV/0!</v>
      </c>
      <c r="D27" s="13" t="e">
        <f t="shared" si="5"/>
        <v>#DIV/0!</v>
      </c>
      <c r="E27" s="13" t="e">
        <f t="shared" si="5"/>
        <v>#DIV/0!</v>
      </c>
      <c r="F27" s="13" t="e">
        <f t="shared" si="5"/>
        <v>#DIV/0!</v>
      </c>
      <c r="G27" s="13" t="e">
        <f t="shared" si="4"/>
        <v>#DIV/0!</v>
      </c>
      <c r="L27" s="32" t="s">
        <v>68</v>
      </c>
      <c r="M27" s="35" t="e">
        <f>M24/$P$24*$O$24</f>
        <v>#DIV/0!</v>
      </c>
    </row>
    <row r="28" spans="1:16" ht="30" x14ac:dyDescent="0.25">
      <c r="A28" s="30" t="s">
        <v>66</v>
      </c>
      <c r="B28" s="13" t="e">
        <f t="shared" si="5"/>
        <v>#DIV/0!</v>
      </c>
      <c r="C28" s="13" t="e">
        <f t="shared" si="5"/>
        <v>#DIV/0!</v>
      </c>
      <c r="D28" s="13" t="e">
        <f t="shared" si="5"/>
        <v>#DIV/0!</v>
      </c>
      <c r="E28" s="13" t="e">
        <f t="shared" si="5"/>
        <v>#DIV/0!</v>
      </c>
      <c r="F28" s="13" t="e">
        <f t="shared" si="5"/>
        <v>#DIV/0!</v>
      </c>
      <c r="G28" s="14" t="e">
        <f t="shared" si="4"/>
        <v>#DIV/0!</v>
      </c>
      <c r="L28" s="34" t="s">
        <v>69</v>
      </c>
      <c r="M28" s="35" t="e">
        <f>M25/$P$24*$O$24</f>
        <v>#DIV/0!</v>
      </c>
    </row>
    <row r="29" spans="1:16" x14ac:dyDescent="0.25">
      <c r="A29" s="16" t="s">
        <v>53</v>
      </c>
      <c r="B29" s="38" t="e">
        <f>AVERAGE(B26:B28)</f>
        <v>#DIV/0!</v>
      </c>
      <c r="C29" s="38" t="e">
        <f t="shared" ref="C29:G29" si="6">AVERAGE(C26:C28)</f>
        <v>#DIV/0!</v>
      </c>
      <c r="D29" s="38" t="e">
        <f t="shared" si="6"/>
        <v>#DIV/0!</v>
      </c>
      <c r="E29" s="38" t="e">
        <f t="shared" si="6"/>
        <v>#DIV/0!</v>
      </c>
      <c r="F29" s="38" t="e">
        <f t="shared" si="6"/>
        <v>#DIV/0!</v>
      </c>
      <c r="G29" s="38" t="e">
        <f t="shared" si="6"/>
        <v>#DIV/0!</v>
      </c>
      <c r="L29" s="23" t="s">
        <v>53</v>
      </c>
      <c r="M29" s="36" t="e">
        <f>AVERAGE(M26:M28)</f>
        <v>#DIV/0!</v>
      </c>
    </row>
    <row r="30" spans="1:16" ht="15.75" thickBot="1" x14ac:dyDescent="0.3">
      <c r="A30" s="17" t="s">
        <v>54</v>
      </c>
      <c r="B30" s="39" t="e">
        <f>_xlfn.STDEV.S(B26:B28)</f>
        <v>#DIV/0!</v>
      </c>
      <c r="C30" s="39" t="e">
        <f t="shared" ref="C30:G30" si="7">_xlfn.STDEV.S(C26:C28)</f>
        <v>#DIV/0!</v>
      </c>
      <c r="D30" s="39" t="e">
        <f t="shared" si="7"/>
        <v>#DIV/0!</v>
      </c>
      <c r="E30" s="39" t="e">
        <f t="shared" si="7"/>
        <v>#DIV/0!</v>
      </c>
      <c r="F30" s="39" t="e">
        <f t="shared" si="7"/>
        <v>#DIV/0!</v>
      </c>
      <c r="G30" s="39" t="e">
        <f t="shared" si="7"/>
        <v>#DIV/0!</v>
      </c>
      <c r="L30" s="24" t="s">
        <v>54</v>
      </c>
      <c r="M30" s="37" t="e">
        <f>_xlfn.STDEV.S(M26:M28)</f>
        <v>#DIV/0!</v>
      </c>
    </row>
    <row r="32" spans="1:16" ht="223.5" customHeight="1" x14ac:dyDescent="0.25">
      <c r="A32" s="50"/>
      <c r="B32" s="50"/>
      <c r="C32" s="50"/>
      <c r="D32" s="50"/>
      <c r="E32" s="50"/>
      <c r="F32" s="50"/>
      <c r="G32" s="50"/>
      <c r="H32" s="50"/>
      <c r="I32" s="50"/>
      <c r="J32" s="50"/>
    </row>
  </sheetData>
  <mergeCells count="5">
    <mergeCell ref="C5:J5"/>
    <mergeCell ref="A17:J17"/>
    <mergeCell ref="L17:P17"/>
    <mergeCell ref="C20:J20"/>
    <mergeCell ref="A32:J32"/>
  </mergeCells>
  <pageMargins left="0.7" right="0.7" top="0.78740157499999996" bottom="0.78740157499999996" header="0.3" footer="0.3"/>
  <headerFooter>
    <oddFooter>&amp;C_x000D_&amp;1#&amp;"Arial"&amp;10&amp;K000000 Internal</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C04F8-E9D3-4389-ACA1-D186711162FB}">
  <dimension ref="A1:P32"/>
  <sheetViews>
    <sheetView tabSelected="1" zoomScale="80" zoomScaleNormal="80" workbookViewId="0">
      <selection activeCell="K32" sqref="K32"/>
    </sheetView>
  </sheetViews>
  <sheetFormatPr baseColWidth="10" defaultColWidth="11.42578125" defaultRowHeight="15" x14ac:dyDescent="0.25"/>
  <cols>
    <col min="1" max="1" width="23.5703125" customWidth="1"/>
    <col min="4" max="4" width="12.42578125" customWidth="1"/>
    <col min="5" max="5" width="13.42578125" customWidth="1"/>
    <col min="6" max="6" width="13.7109375" customWidth="1"/>
    <col min="7" max="7" width="13.85546875" customWidth="1"/>
    <col min="8" max="8" width="13.7109375" customWidth="1"/>
    <col min="9" max="11" width="15.28515625" customWidth="1"/>
    <col min="12" max="12" width="30.5703125" customWidth="1"/>
    <col min="13" max="13" width="16.7109375" customWidth="1"/>
    <col min="14" max="14" width="14.85546875" customWidth="1"/>
    <col min="15" max="15" width="32.140625" customWidth="1"/>
    <col min="16" max="16" width="20.7109375" customWidth="1"/>
    <col min="17" max="17" width="33.140625" customWidth="1"/>
    <col min="18" max="18" width="28" customWidth="1"/>
  </cols>
  <sheetData>
    <row r="1" spans="1:16" ht="26.25" x14ac:dyDescent="0.25">
      <c r="A1" s="1" t="s">
        <v>0</v>
      </c>
    </row>
    <row r="2" spans="1:16" ht="18" x14ac:dyDescent="0.25">
      <c r="A2" s="2" t="s">
        <v>74</v>
      </c>
    </row>
    <row r="4" spans="1:16" x14ac:dyDescent="0.25">
      <c r="A4" s="9" t="s">
        <v>123</v>
      </c>
      <c r="L4" s="9" t="s">
        <v>75</v>
      </c>
      <c r="M4" s="9" t="s">
        <v>72</v>
      </c>
    </row>
    <row r="5" spans="1:16" ht="26.25" customHeight="1" x14ac:dyDescent="0.25">
      <c r="A5" s="6" t="s">
        <v>56</v>
      </c>
      <c r="B5" s="45" t="s">
        <v>109</v>
      </c>
      <c r="C5" s="49" t="s">
        <v>113</v>
      </c>
      <c r="D5" s="49"/>
      <c r="E5" s="49"/>
      <c r="F5" s="49"/>
      <c r="G5" s="49"/>
      <c r="H5" s="49"/>
      <c r="I5" s="49"/>
      <c r="J5" s="49"/>
      <c r="L5" s="6" t="s">
        <v>56</v>
      </c>
      <c r="M5" s="45" t="s">
        <v>109</v>
      </c>
      <c r="N5" s="20" t="s">
        <v>108</v>
      </c>
    </row>
    <row r="7" spans="1:16" ht="15.75" thickBot="1" x14ac:dyDescent="0.3">
      <c r="A7" s="18"/>
      <c r="B7" s="19" t="s">
        <v>103</v>
      </c>
      <c r="C7" s="19" t="s">
        <v>104</v>
      </c>
      <c r="D7" s="19" t="s">
        <v>105</v>
      </c>
      <c r="E7" s="19" t="s">
        <v>106</v>
      </c>
      <c r="F7" s="19" t="s">
        <v>107</v>
      </c>
      <c r="G7" s="19" t="s">
        <v>55</v>
      </c>
      <c r="L7" s="18"/>
      <c r="M7" s="19" t="s">
        <v>110</v>
      </c>
    </row>
    <row r="8" spans="1:16" ht="33" customHeight="1" x14ac:dyDescent="0.25">
      <c r="A8" s="28" t="s">
        <v>47</v>
      </c>
      <c r="B8" s="12"/>
      <c r="C8" s="12"/>
      <c r="D8" s="12"/>
      <c r="E8" s="12"/>
      <c r="F8" s="12"/>
      <c r="G8" s="13">
        <f t="shared" ref="G8:G13" si="0">SUM(B8:F8)</f>
        <v>0</v>
      </c>
      <c r="L8" s="31" t="s">
        <v>58</v>
      </c>
      <c r="M8" s="21"/>
      <c r="O8" s="26" t="s">
        <v>45</v>
      </c>
      <c r="P8" s="27" t="s">
        <v>46</v>
      </c>
    </row>
    <row r="9" spans="1:16" ht="30" x14ac:dyDescent="0.25">
      <c r="A9" s="29" t="s">
        <v>48</v>
      </c>
      <c r="B9" s="12"/>
      <c r="C9" s="12"/>
      <c r="D9" s="12"/>
      <c r="E9" s="12"/>
      <c r="F9" s="12"/>
      <c r="G9" s="13">
        <f t="shared" si="0"/>
        <v>0</v>
      </c>
      <c r="L9" s="32" t="s">
        <v>57</v>
      </c>
      <c r="M9" s="21"/>
      <c r="O9" s="10">
        <v>100</v>
      </c>
      <c r="P9" s="11"/>
    </row>
    <row r="10" spans="1:16" ht="30" x14ac:dyDescent="0.25">
      <c r="A10" s="30" t="s">
        <v>49</v>
      </c>
      <c r="B10" s="15"/>
      <c r="C10" s="15"/>
      <c r="D10" s="15"/>
      <c r="E10" s="15"/>
      <c r="F10" s="15"/>
      <c r="G10" s="14">
        <f t="shared" si="0"/>
        <v>0</v>
      </c>
      <c r="L10" s="33" t="s">
        <v>59</v>
      </c>
      <c r="M10" s="22"/>
    </row>
    <row r="11" spans="1:16" ht="47.25" customHeight="1" x14ac:dyDescent="0.25">
      <c r="A11" s="28" t="s">
        <v>50</v>
      </c>
      <c r="B11" s="13" t="e">
        <f t="shared" ref="B11:F13" si="1">B8/$P$9*$O$9</f>
        <v>#DIV/0!</v>
      </c>
      <c r="C11" s="13" t="e">
        <f t="shared" si="1"/>
        <v>#DIV/0!</v>
      </c>
      <c r="D11" s="13" t="e">
        <f t="shared" si="1"/>
        <v>#DIV/0!</v>
      </c>
      <c r="E11" s="13" t="e">
        <f t="shared" si="1"/>
        <v>#DIV/0!</v>
      </c>
      <c r="F11" s="13" t="e">
        <f t="shared" si="1"/>
        <v>#DIV/0!</v>
      </c>
      <c r="G11" s="13" t="e">
        <f t="shared" si="0"/>
        <v>#DIV/0!</v>
      </c>
      <c r="L11" s="31" t="s">
        <v>60</v>
      </c>
      <c r="M11" s="35" t="e">
        <f>M8/$P$9*$O$9</f>
        <v>#DIV/0!</v>
      </c>
      <c r="O11" s="25"/>
    </row>
    <row r="12" spans="1:16" ht="30" x14ac:dyDescent="0.25">
      <c r="A12" s="29" t="s">
        <v>51</v>
      </c>
      <c r="B12" s="13" t="e">
        <f t="shared" si="1"/>
        <v>#DIV/0!</v>
      </c>
      <c r="C12" s="13" t="e">
        <f t="shared" si="1"/>
        <v>#DIV/0!</v>
      </c>
      <c r="D12" s="13" t="e">
        <f t="shared" si="1"/>
        <v>#DIV/0!</v>
      </c>
      <c r="E12" s="13" t="e">
        <f t="shared" si="1"/>
        <v>#DIV/0!</v>
      </c>
      <c r="F12" s="13" t="e">
        <f t="shared" si="1"/>
        <v>#DIV/0!</v>
      </c>
      <c r="G12" s="13" t="e">
        <f t="shared" si="0"/>
        <v>#DIV/0!</v>
      </c>
      <c r="L12" s="32" t="s">
        <v>61</v>
      </c>
      <c r="M12" s="35" t="e">
        <f>M9/$P$9*$O$9</f>
        <v>#DIV/0!</v>
      </c>
    </row>
    <row r="13" spans="1:16" ht="30" x14ac:dyDescent="0.25">
      <c r="A13" s="30" t="s">
        <v>52</v>
      </c>
      <c r="B13" s="14" t="e">
        <f t="shared" si="1"/>
        <v>#DIV/0!</v>
      </c>
      <c r="C13" s="14" t="e">
        <f t="shared" si="1"/>
        <v>#DIV/0!</v>
      </c>
      <c r="D13" s="14" t="e">
        <f t="shared" si="1"/>
        <v>#DIV/0!</v>
      </c>
      <c r="E13" s="14" t="e">
        <f t="shared" si="1"/>
        <v>#DIV/0!</v>
      </c>
      <c r="F13" s="14" t="e">
        <f t="shared" si="1"/>
        <v>#DIV/0!</v>
      </c>
      <c r="G13" s="14" t="e">
        <f t="shared" si="0"/>
        <v>#DIV/0!</v>
      </c>
      <c r="L13" s="34" t="s">
        <v>62</v>
      </c>
      <c r="M13" s="40" t="e">
        <f>M10/$P$9*$O$9</f>
        <v>#DIV/0!</v>
      </c>
    </row>
    <row r="14" spans="1:16" x14ac:dyDescent="0.25">
      <c r="A14" s="16" t="s">
        <v>53</v>
      </c>
      <c r="B14" s="38" t="e">
        <f>AVERAGE(B11:B13)</f>
        <v>#DIV/0!</v>
      </c>
      <c r="C14" s="38" t="e">
        <f t="shared" ref="C14:G14" si="2">AVERAGE(C11:C13)</f>
        <v>#DIV/0!</v>
      </c>
      <c r="D14" s="38" t="e">
        <f t="shared" si="2"/>
        <v>#DIV/0!</v>
      </c>
      <c r="E14" s="38" t="e">
        <f t="shared" si="2"/>
        <v>#DIV/0!</v>
      </c>
      <c r="F14" s="38" t="e">
        <f t="shared" si="2"/>
        <v>#DIV/0!</v>
      </c>
      <c r="G14" s="38" t="e">
        <f t="shared" si="2"/>
        <v>#DIV/0!</v>
      </c>
      <c r="L14" s="23" t="s">
        <v>53</v>
      </c>
      <c r="M14" s="36" t="e">
        <f>AVERAGE(M11:M13)</f>
        <v>#DIV/0!</v>
      </c>
    </row>
    <row r="15" spans="1:16" ht="15.75" thickBot="1" x14ac:dyDescent="0.3">
      <c r="A15" s="17" t="s">
        <v>54</v>
      </c>
      <c r="B15" s="39" t="e">
        <f>_xlfn.STDEV.S(B11:B13)</f>
        <v>#DIV/0!</v>
      </c>
      <c r="C15" s="39" t="e">
        <f t="shared" ref="C15:G15" si="3">_xlfn.STDEV.S(C11:C13)</f>
        <v>#DIV/0!</v>
      </c>
      <c r="D15" s="39" t="e">
        <f t="shared" si="3"/>
        <v>#DIV/0!</v>
      </c>
      <c r="E15" s="39" t="e">
        <f t="shared" si="3"/>
        <v>#DIV/0!</v>
      </c>
      <c r="F15" s="39" t="e">
        <f t="shared" si="3"/>
        <v>#DIV/0!</v>
      </c>
      <c r="G15" s="39" t="e">
        <f t="shared" si="3"/>
        <v>#DIV/0!</v>
      </c>
      <c r="L15" s="24" t="s">
        <v>54</v>
      </c>
      <c r="M15" s="37" t="e">
        <f>_xlfn.STDEV.S(M11:M13)</f>
        <v>#DIV/0!</v>
      </c>
    </row>
    <row r="17" spans="1:16" ht="228" customHeight="1" x14ac:dyDescent="0.25">
      <c r="A17" s="50"/>
      <c r="B17" s="50"/>
      <c r="C17" s="50"/>
      <c r="D17" s="50"/>
      <c r="E17" s="50"/>
      <c r="F17" s="50"/>
      <c r="G17" s="50"/>
      <c r="H17" s="50"/>
      <c r="I17" s="50"/>
      <c r="J17" s="50"/>
      <c r="L17" s="50"/>
      <c r="M17" s="50"/>
      <c r="N17" s="50"/>
      <c r="O17" s="50"/>
      <c r="P17" s="50"/>
    </row>
    <row r="19" spans="1:16" x14ac:dyDescent="0.25">
      <c r="A19" s="9" t="s">
        <v>123</v>
      </c>
      <c r="L19" s="9" t="s">
        <v>75</v>
      </c>
      <c r="M19" s="9" t="s">
        <v>72</v>
      </c>
    </row>
    <row r="20" spans="1:16" ht="27.75" customHeight="1" x14ac:dyDescent="0.25">
      <c r="A20" s="6" t="s">
        <v>56</v>
      </c>
      <c r="B20" s="45" t="s">
        <v>112</v>
      </c>
      <c r="C20" s="49" t="s">
        <v>113</v>
      </c>
      <c r="D20" s="49"/>
      <c r="E20" s="49"/>
      <c r="F20" s="49"/>
      <c r="G20" s="49"/>
      <c r="H20" s="49"/>
      <c r="I20" s="49"/>
      <c r="J20" s="49"/>
      <c r="L20" s="6" t="s">
        <v>56</v>
      </c>
      <c r="M20" s="45" t="s">
        <v>112</v>
      </c>
      <c r="N20" s="20" t="s">
        <v>108</v>
      </c>
    </row>
    <row r="22" spans="1:16" ht="15.75" thickBot="1" x14ac:dyDescent="0.3">
      <c r="A22" s="18"/>
      <c r="B22" s="19" t="s">
        <v>103</v>
      </c>
      <c r="C22" s="19" t="s">
        <v>104</v>
      </c>
      <c r="D22" s="19" t="s">
        <v>105</v>
      </c>
      <c r="E22" s="19" t="s">
        <v>106</v>
      </c>
      <c r="F22" s="19" t="s">
        <v>107</v>
      </c>
      <c r="G22" s="19" t="s">
        <v>55</v>
      </c>
      <c r="L22" s="18"/>
      <c r="M22" s="19" t="s">
        <v>110</v>
      </c>
    </row>
    <row r="23" spans="1:16" ht="30" x14ac:dyDescent="0.25">
      <c r="A23" s="28" t="s">
        <v>47</v>
      </c>
      <c r="B23" s="12"/>
      <c r="C23" s="12"/>
      <c r="D23" s="12"/>
      <c r="E23" s="12"/>
      <c r="F23" s="12"/>
      <c r="G23" s="13">
        <f t="shared" ref="G23:G28" si="4">SUM(B23:F23)</f>
        <v>0</v>
      </c>
      <c r="L23" s="31" t="s">
        <v>58</v>
      </c>
      <c r="M23" s="21"/>
      <c r="O23" s="26" t="s">
        <v>45</v>
      </c>
      <c r="P23" s="27" t="s">
        <v>46</v>
      </c>
    </row>
    <row r="24" spans="1:16" ht="30" x14ac:dyDescent="0.25">
      <c r="A24" s="29" t="s">
        <v>48</v>
      </c>
      <c r="B24" s="12"/>
      <c r="C24" s="12"/>
      <c r="D24" s="12"/>
      <c r="E24" s="12"/>
      <c r="F24" s="12"/>
      <c r="G24" s="13">
        <f t="shared" si="4"/>
        <v>0</v>
      </c>
      <c r="L24" s="32" t="s">
        <v>57</v>
      </c>
      <c r="M24" s="21"/>
      <c r="O24" s="10">
        <v>100</v>
      </c>
      <c r="P24" s="11"/>
    </row>
    <row r="25" spans="1:16" ht="30" x14ac:dyDescent="0.25">
      <c r="A25" s="30" t="s">
        <v>49</v>
      </c>
      <c r="B25" s="15"/>
      <c r="C25" s="15"/>
      <c r="D25" s="15"/>
      <c r="E25" s="15"/>
      <c r="F25" s="15"/>
      <c r="G25" s="14">
        <f t="shared" si="4"/>
        <v>0</v>
      </c>
      <c r="L25" s="33" t="s">
        <v>59</v>
      </c>
      <c r="M25" s="22"/>
    </row>
    <row r="26" spans="1:16" ht="30" x14ac:dyDescent="0.25">
      <c r="A26" s="28" t="s">
        <v>64</v>
      </c>
      <c r="B26" s="13" t="e">
        <f t="shared" ref="B26:F28" si="5">B23/$P$24*$O$24</f>
        <v>#DIV/0!</v>
      </c>
      <c r="C26" s="13" t="e">
        <f t="shared" si="5"/>
        <v>#DIV/0!</v>
      </c>
      <c r="D26" s="13" t="e">
        <f t="shared" si="5"/>
        <v>#DIV/0!</v>
      </c>
      <c r="E26" s="13" t="e">
        <f t="shared" si="5"/>
        <v>#DIV/0!</v>
      </c>
      <c r="F26" s="13" t="e">
        <f t="shared" si="5"/>
        <v>#DIV/0!</v>
      </c>
      <c r="G26" s="13" t="e">
        <f t="shared" si="4"/>
        <v>#DIV/0!</v>
      </c>
      <c r="L26" s="31" t="s">
        <v>67</v>
      </c>
      <c r="M26" s="35" t="e">
        <f>M23/$P$24*$O$24</f>
        <v>#DIV/0!</v>
      </c>
      <c r="O26" s="25"/>
    </row>
    <row r="27" spans="1:16" ht="30" x14ac:dyDescent="0.25">
      <c r="A27" s="29" t="s">
        <v>65</v>
      </c>
      <c r="B27" s="13" t="e">
        <f t="shared" si="5"/>
        <v>#DIV/0!</v>
      </c>
      <c r="C27" s="13" t="e">
        <f t="shared" si="5"/>
        <v>#DIV/0!</v>
      </c>
      <c r="D27" s="13" t="e">
        <f t="shared" si="5"/>
        <v>#DIV/0!</v>
      </c>
      <c r="E27" s="13" t="e">
        <f t="shared" si="5"/>
        <v>#DIV/0!</v>
      </c>
      <c r="F27" s="13" t="e">
        <f t="shared" si="5"/>
        <v>#DIV/0!</v>
      </c>
      <c r="G27" s="13" t="e">
        <f t="shared" si="4"/>
        <v>#DIV/0!</v>
      </c>
      <c r="L27" s="32" t="s">
        <v>68</v>
      </c>
      <c r="M27" s="35" t="e">
        <f>M24/$P$24*$O$24</f>
        <v>#DIV/0!</v>
      </c>
    </row>
    <row r="28" spans="1:16" ht="30" x14ac:dyDescent="0.25">
      <c r="A28" s="30" t="s">
        <v>66</v>
      </c>
      <c r="B28" s="13" t="e">
        <f t="shared" si="5"/>
        <v>#DIV/0!</v>
      </c>
      <c r="C28" s="13" t="e">
        <f t="shared" si="5"/>
        <v>#DIV/0!</v>
      </c>
      <c r="D28" s="13" t="e">
        <f t="shared" si="5"/>
        <v>#DIV/0!</v>
      </c>
      <c r="E28" s="13" t="e">
        <f t="shared" si="5"/>
        <v>#DIV/0!</v>
      </c>
      <c r="F28" s="13" t="e">
        <f t="shared" si="5"/>
        <v>#DIV/0!</v>
      </c>
      <c r="G28" s="14" t="e">
        <f t="shared" si="4"/>
        <v>#DIV/0!</v>
      </c>
      <c r="L28" s="34" t="s">
        <v>69</v>
      </c>
      <c r="M28" s="35" t="e">
        <f>M25/$P$24*$O$24</f>
        <v>#DIV/0!</v>
      </c>
    </row>
    <row r="29" spans="1:16" x14ac:dyDescent="0.25">
      <c r="A29" s="16" t="s">
        <v>53</v>
      </c>
      <c r="B29" s="38" t="e">
        <f>AVERAGE(B26:B28)</f>
        <v>#DIV/0!</v>
      </c>
      <c r="C29" s="38" t="e">
        <f t="shared" ref="C29:G29" si="6">AVERAGE(C26:C28)</f>
        <v>#DIV/0!</v>
      </c>
      <c r="D29" s="38" t="e">
        <f t="shared" si="6"/>
        <v>#DIV/0!</v>
      </c>
      <c r="E29" s="38" t="e">
        <f t="shared" si="6"/>
        <v>#DIV/0!</v>
      </c>
      <c r="F29" s="38" t="e">
        <f t="shared" si="6"/>
        <v>#DIV/0!</v>
      </c>
      <c r="G29" s="38" t="e">
        <f t="shared" si="6"/>
        <v>#DIV/0!</v>
      </c>
      <c r="L29" s="23" t="s">
        <v>53</v>
      </c>
      <c r="M29" s="36" t="e">
        <f>AVERAGE(M26:M28)</f>
        <v>#DIV/0!</v>
      </c>
    </row>
    <row r="30" spans="1:16" ht="15.75" thickBot="1" x14ac:dyDescent="0.3">
      <c r="A30" s="17" t="s">
        <v>54</v>
      </c>
      <c r="B30" s="39" t="e">
        <f>_xlfn.STDEV.S(B26:B28)</f>
        <v>#DIV/0!</v>
      </c>
      <c r="C30" s="39" t="e">
        <f t="shared" ref="C30:G30" si="7">_xlfn.STDEV.S(C26:C28)</f>
        <v>#DIV/0!</v>
      </c>
      <c r="D30" s="39" t="e">
        <f t="shared" si="7"/>
        <v>#DIV/0!</v>
      </c>
      <c r="E30" s="39" t="e">
        <f t="shared" si="7"/>
        <v>#DIV/0!</v>
      </c>
      <c r="F30" s="39" t="e">
        <f>_xlfn.STDEV.S(F26:F28)</f>
        <v>#DIV/0!</v>
      </c>
      <c r="G30" s="39" t="e">
        <f>_xlfn.STDEV.S(G26:G28)</f>
        <v>#DIV/0!</v>
      </c>
      <c r="L30" s="24" t="s">
        <v>54</v>
      </c>
      <c r="M30" s="37" t="e">
        <f>_xlfn.STDEV.S(M26:M28)</f>
        <v>#DIV/0!</v>
      </c>
    </row>
    <row r="32" spans="1:16" ht="223.5" customHeight="1" x14ac:dyDescent="0.25">
      <c r="A32" s="50"/>
      <c r="B32" s="50"/>
      <c r="C32" s="50"/>
      <c r="D32" s="50"/>
      <c r="E32" s="50"/>
      <c r="F32" s="50"/>
      <c r="G32" s="50"/>
      <c r="H32" s="50"/>
      <c r="I32" s="50"/>
      <c r="J32" s="50"/>
    </row>
  </sheetData>
  <mergeCells count="5">
    <mergeCell ref="C5:J5"/>
    <mergeCell ref="A17:J17"/>
    <mergeCell ref="L17:P17"/>
    <mergeCell ref="C20:J20"/>
    <mergeCell ref="A32:J32"/>
  </mergeCells>
  <pageMargins left="0.7" right="0.7" top="0.78740157499999996" bottom="0.78740157499999996" header="0.3" footer="0.3"/>
  <headerFooter>
    <oddFooter>&amp;C_x000D_&amp;1#&amp;"Arial"&amp;10&amp;K000000 Internal</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7653818-d7f4-477e-b688-2a50755544f5">
      <Terms xmlns="http://schemas.microsoft.com/office/infopath/2007/PartnerControls"/>
    </lcf76f155ced4ddcb4097134ff3c332f>
    <TaxCatchAll xmlns="5fbb0220-22cf-4285-b78f-279f1e08ffc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83A6A2EDCC1784EAFEC305D1885DA35" ma:contentTypeVersion="13" ma:contentTypeDescription="Create a new document." ma:contentTypeScope="" ma:versionID="cc6aa410e8ae59a9dcceee28a61a2bb1">
  <xsd:schema xmlns:xsd="http://www.w3.org/2001/XMLSchema" xmlns:xs="http://www.w3.org/2001/XMLSchema" xmlns:p="http://schemas.microsoft.com/office/2006/metadata/properties" xmlns:ns2="47653818-d7f4-477e-b688-2a50755544f5" xmlns:ns3="5fbb0220-22cf-4285-b78f-279f1e08ffc7" targetNamespace="http://schemas.microsoft.com/office/2006/metadata/properties" ma:root="true" ma:fieldsID="9fb96abb6168e0579a6d9dbb85dc3328" ns2:_="" ns3:_="">
    <xsd:import namespace="47653818-d7f4-477e-b688-2a50755544f5"/>
    <xsd:import namespace="5fbb0220-22cf-4285-b78f-279f1e08ffc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BillingMetadata"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653818-d7f4-477e-b688-2a50755544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4f2cd92-8d93-4e4c-83d3-86703d91558f"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BillingMetadata" ma:index="18" nillable="true" ma:displayName="MediaServiceBillingMetadata" ma:hidden="true" ma:internalName="MediaServiceBillingMetadata" ma:readOnly="true">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fbb0220-22cf-4285-b78f-279f1e08ffc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944566-a0d6-41d0-8374-ecb78cc08cb0}" ma:internalName="TaxCatchAll" ma:showField="CatchAllData" ma:web="5fbb0220-22cf-4285-b78f-279f1e08ffc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587246-0D7D-40F8-994A-3683929AFDD0}">
  <ds:schemaRefs>
    <ds:schemaRef ds:uri="http://schemas.microsoft.com/office/2006/metadata/properties"/>
    <ds:schemaRef ds:uri="http://schemas.microsoft.com/office/infopath/2007/PartnerControls"/>
    <ds:schemaRef ds:uri="47653818-d7f4-477e-b688-2a50755544f5"/>
    <ds:schemaRef ds:uri="5fbb0220-22cf-4285-b78f-279f1e08ffc7"/>
  </ds:schemaRefs>
</ds:datastoreItem>
</file>

<file path=customXml/itemProps2.xml><?xml version="1.0" encoding="utf-8"?>
<ds:datastoreItem xmlns:ds="http://schemas.openxmlformats.org/officeDocument/2006/customXml" ds:itemID="{6AE8E1D6-5FE9-4223-B4CF-306A402CF3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653818-d7f4-477e-b688-2a50755544f5"/>
    <ds:schemaRef ds:uri="5fbb0220-22cf-4285-b78f-279f1e08ff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BE1ED5A-C4EC-4F5A-B122-F76645322EBD}">
  <ds:schemaRefs>
    <ds:schemaRef ds:uri="http://schemas.microsoft.com/sharepoint/v3/contenttype/forms"/>
  </ds:schemaRefs>
</ds:datastoreItem>
</file>

<file path=docMetadata/LabelInfo.xml><?xml version="1.0" encoding="utf-8"?>
<clbl:labelList xmlns:clbl="http://schemas.microsoft.com/office/2020/mipLabelMetadata">
  <clbl:label id="{06530cf4-8573-4c29-a912-bbcdac835909}" enabled="1" method="Standard" siteId="{ecaa386b-c8df-4ce0-ad01-740cbdb5ba55}" contentBits="2"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1</vt:i4>
      </vt:variant>
    </vt:vector>
  </HeadingPairs>
  <TitlesOfParts>
    <vt:vector size="13" baseType="lpstr">
      <vt:lpstr>Intro</vt:lpstr>
      <vt:lpstr>Equipment&amp;chemicals</vt:lpstr>
      <vt:lpstr>Materials provided</vt:lpstr>
      <vt:lpstr>Instruction Extraction</vt:lpstr>
      <vt:lpstr>Raman analysis</vt:lpstr>
      <vt:lpstr>IR analysis</vt:lpstr>
      <vt:lpstr>Fluorescence analysis</vt:lpstr>
      <vt:lpstr>CaCl2 recycling</vt:lpstr>
      <vt:lpstr>H2O2 deactivation</vt:lpstr>
      <vt:lpstr>Data evaluation Blanks LDPE</vt:lpstr>
      <vt:lpstr>Data evaluation Blanks PBAT</vt:lpstr>
      <vt:lpstr>Data evaluation spiking tests</vt:lpstr>
      <vt:lpstr>'Instruction Extraction'!_Toc167461893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Fraunhofer IME</dc:creator>
  <cp:lastModifiedBy>patrizia-marie.pfohl@basf.com</cp:lastModifiedBy>
  <dcterms:created xsi:type="dcterms:W3CDTF">2023-09-01T06:33:55Z</dcterms:created>
  <dcterms:modified xsi:type="dcterms:W3CDTF">2026-10-07T14:29:14Z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6530cf4-8573-4c29-a912-bbcdac835909_Enabled">
    <vt:lpwstr>true</vt:lpwstr>
  </property>
  <property fmtid="{D5CDD505-2E9C-101B-9397-08002B2CF9AE}" pid="3" name="MSIP_Label_06530cf4-8573-4c29-a912-bbcdac835909_SetDate">
    <vt:lpwstr>2024-08-05T13:47:28Z</vt:lpwstr>
  </property>
  <property fmtid="{D5CDD505-2E9C-101B-9397-08002B2CF9AE}" pid="4" name="MSIP_Label_06530cf4-8573-4c29-a912-bbcdac835909_Method">
    <vt:lpwstr>Standard</vt:lpwstr>
  </property>
  <property fmtid="{D5CDD505-2E9C-101B-9397-08002B2CF9AE}" pid="5" name="MSIP_Label_06530cf4-8573-4c29-a912-bbcdac835909_Name">
    <vt:lpwstr>06530cf4-8573-4c29-a912-bbcdac835909</vt:lpwstr>
  </property>
  <property fmtid="{D5CDD505-2E9C-101B-9397-08002B2CF9AE}" pid="6" name="MSIP_Label_06530cf4-8573-4c29-a912-bbcdac835909_SiteId">
    <vt:lpwstr>ecaa386b-c8df-4ce0-ad01-740cbdb5ba55</vt:lpwstr>
  </property>
  <property fmtid="{D5CDD505-2E9C-101B-9397-08002B2CF9AE}" pid="7" name="MSIP_Label_06530cf4-8573-4c29-a912-bbcdac835909_ActionId">
    <vt:lpwstr>19589d5d-b21b-44d8-ad1f-6f19eead0913</vt:lpwstr>
  </property>
  <property fmtid="{D5CDD505-2E9C-101B-9397-08002B2CF9AE}" pid="8" name="MSIP_Label_06530cf4-8573-4c29-a912-bbcdac835909_ContentBits">
    <vt:lpwstr>2</vt:lpwstr>
  </property>
  <property fmtid="{D5CDD505-2E9C-101B-9397-08002B2CF9AE}" pid="9" name="ContentTypeId">
    <vt:lpwstr>0x010100B83A6A2EDCC1784EAFEC305D1885DA35</vt:lpwstr>
  </property>
  <property fmtid="{D5CDD505-2E9C-101B-9397-08002B2CF9AE}" pid="10" name="MediaServiceImageTags">
    <vt:lpwstr/>
  </property>
</Properties>
</file>