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C9E7055C-F921-496E-B7DC-BEA24779077D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Metabarcoding rea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F73" i="1" l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P59" i="1"/>
  <c r="AF58" i="1"/>
  <c r="P58" i="1"/>
  <c r="AF57" i="1"/>
  <c r="P57" i="1"/>
  <c r="AF56" i="1"/>
  <c r="P56" i="1"/>
  <c r="AF55" i="1"/>
  <c r="P55" i="1"/>
  <c r="AF54" i="1"/>
  <c r="P54" i="1"/>
  <c r="AF53" i="1"/>
  <c r="P53" i="1"/>
  <c r="AF52" i="1"/>
  <c r="P52" i="1"/>
  <c r="H52" i="1"/>
  <c r="AF51" i="1"/>
  <c r="P51" i="1"/>
  <c r="H51" i="1"/>
  <c r="D51" i="1"/>
  <c r="AF50" i="1"/>
  <c r="T50" i="1"/>
  <c r="P50" i="1"/>
  <c r="H50" i="1"/>
  <c r="D50" i="1"/>
  <c r="AF49" i="1"/>
  <c r="T49" i="1"/>
  <c r="P49" i="1"/>
  <c r="H49" i="1"/>
  <c r="D49" i="1"/>
  <c r="AN48" i="1"/>
  <c r="AF48" i="1"/>
  <c r="T48" i="1"/>
  <c r="P48" i="1"/>
  <c r="H48" i="1"/>
  <c r="D48" i="1"/>
  <c r="AN47" i="1"/>
  <c r="AF47" i="1"/>
  <c r="T47" i="1"/>
  <c r="P47" i="1"/>
  <c r="H47" i="1"/>
  <c r="D47" i="1"/>
  <c r="AN46" i="1"/>
  <c r="AF46" i="1"/>
  <c r="T46" i="1"/>
  <c r="P46" i="1"/>
  <c r="H46" i="1"/>
  <c r="D46" i="1"/>
  <c r="AN45" i="1"/>
  <c r="AJ45" i="1"/>
  <c r="AF45" i="1"/>
  <c r="T45" i="1"/>
  <c r="P45" i="1"/>
  <c r="H45" i="1"/>
  <c r="D45" i="1"/>
  <c r="AN44" i="1"/>
  <c r="AJ44" i="1"/>
  <c r="AF44" i="1"/>
  <c r="AB44" i="1"/>
  <c r="T44" i="1"/>
  <c r="P44" i="1"/>
  <c r="H44" i="1"/>
  <c r="D44" i="1"/>
  <c r="AN43" i="1"/>
  <c r="AJ43" i="1"/>
  <c r="AF43" i="1"/>
  <c r="AB43" i="1"/>
  <c r="X43" i="1"/>
  <c r="T43" i="1"/>
  <c r="P43" i="1"/>
  <c r="H43" i="1"/>
  <c r="D43" i="1"/>
  <c r="AN42" i="1"/>
  <c r="AJ42" i="1"/>
  <c r="AF42" i="1"/>
  <c r="AB42" i="1"/>
  <c r="X42" i="1"/>
  <c r="T42" i="1"/>
  <c r="P42" i="1"/>
  <c r="H42" i="1"/>
  <c r="D42" i="1"/>
  <c r="AN41" i="1"/>
  <c r="AJ41" i="1"/>
  <c r="AF41" i="1"/>
  <c r="AB41" i="1"/>
  <c r="X41" i="1"/>
  <c r="T41" i="1"/>
  <c r="P41" i="1"/>
  <c r="H41" i="1"/>
  <c r="D41" i="1"/>
  <c r="AN40" i="1"/>
  <c r="AJ40" i="1"/>
  <c r="AF40" i="1"/>
  <c r="AB40" i="1"/>
  <c r="X40" i="1"/>
  <c r="T40" i="1"/>
  <c r="P40" i="1"/>
  <c r="H40" i="1"/>
  <c r="D40" i="1"/>
  <c r="AN39" i="1"/>
  <c r="AJ39" i="1"/>
  <c r="AF39" i="1"/>
  <c r="AB39" i="1"/>
  <c r="X39" i="1"/>
  <c r="T39" i="1"/>
  <c r="P39" i="1"/>
  <c r="H39" i="1"/>
  <c r="D39" i="1"/>
  <c r="AN31" i="1"/>
  <c r="AN32" i="1"/>
  <c r="AN33" i="1"/>
  <c r="AN34" i="1"/>
  <c r="AN35" i="1"/>
  <c r="AR7" i="1" l="1"/>
  <c r="AR8" i="1"/>
  <c r="AR9" i="1"/>
  <c r="AR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6" i="1"/>
  <c r="AF7" i="1"/>
  <c r="AF8" i="1"/>
  <c r="AF9" i="1"/>
  <c r="AF6" i="1"/>
  <c r="AB7" i="1"/>
  <c r="AB8" i="1"/>
  <c r="AB9" i="1"/>
  <c r="AB10" i="1"/>
  <c r="AB11" i="1"/>
  <c r="AB12" i="1"/>
  <c r="AB13" i="1"/>
  <c r="AB14" i="1"/>
  <c r="AB6" i="1"/>
  <c r="X7" i="1"/>
  <c r="X8" i="1"/>
  <c r="X9" i="1"/>
  <c r="X10" i="1"/>
  <c r="X11" i="1"/>
  <c r="X6" i="1"/>
  <c r="T7" i="1"/>
  <c r="T8" i="1"/>
  <c r="T9" i="1"/>
  <c r="T10" i="1"/>
  <c r="T11" i="1"/>
  <c r="T12" i="1"/>
  <c r="T13" i="1"/>
  <c r="T14" i="1"/>
  <c r="T15" i="1"/>
  <c r="T16" i="1"/>
  <c r="T17" i="1"/>
  <c r="T18" i="1"/>
  <c r="T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6" i="1"/>
  <c r="L7" i="1"/>
  <c r="L8" i="1"/>
  <c r="L9" i="1"/>
  <c r="L10" i="1"/>
  <c r="L11" i="1"/>
  <c r="L12" i="1"/>
  <c r="L13" i="1"/>
  <c r="L14" i="1"/>
  <c r="L15" i="1"/>
  <c r="L16" i="1"/>
  <c r="L17" i="1"/>
  <c r="L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6" i="1"/>
  <c r="D7" i="1"/>
  <c r="D8" i="1"/>
  <c r="D9" i="1"/>
  <c r="D10" i="1"/>
  <c r="D11" i="1"/>
  <c r="D12" i="1"/>
  <c r="D13" i="1"/>
  <c r="D14" i="1"/>
  <c r="D15" i="1"/>
  <c r="D16" i="1"/>
  <c r="D6" i="1"/>
</calcChain>
</file>

<file path=xl/sharedStrings.xml><?xml version="1.0" encoding="utf-8"?>
<sst xmlns="http://schemas.openxmlformats.org/spreadsheetml/2006/main" count="656" uniqueCount="121">
  <si>
    <t xml:space="preserve">Homo sapiens </t>
  </si>
  <si>
    <t xml:space="preserve">Hyperlophus vittatus </t>
  </si>
  <si>
    <t>Dasyatidae (89%)</t>
  </si>
  <si>
    <t>Clupeocephala</t>
  </si>
  <si>
    <t xml:space="preserve">Other Teleostei </t>
  </si>
  <si>
    <t>Pristiformes/Rhiniformes group</t>
  </si>
  <si>
    <t>No hits</t>
  </si>
  <si>
    <t>Percomorphaceae</t>
  </si>
  <si>
    <t xml:space="preserve">Pristiformes/Rhiniformes group </t>
  </si>
  <si>
    <t>Carcharias taurus</t>
  </si>
  <si>
    <t>Bacteria</t>
  </si>
  <si>
    <t xml:space="preserve">Bacteria </t>
  </si>
  <si>
    <t>Proteobacteria</t>
  </si>
  <si>
    <t>Eupercaria</t>
  </si>
  <si>
    <t>Monocentris japonicus</t>
  </si>
  <si>
    <t xml:space="preserve">Eupercaria </t>
  </si>
  <si>
    <t>Myliobatiformes (87%)</t>
  </si>
  <si>
    <t xml:space="preserve">Homininae </t>
  </si>
  <si>
    <t>Homininae</t>
  </si>
  <si>
    <t>Homo sapiens</t>
  </si>
  <si>
    <t>Sus scrofa domesticus</t>
  </si>
  <si>
    <t>Myliobatiformes (86%)</t>
  </si>
  <si>
    <t>Sus scrofa</t>
  </si>
  <si>
    <t>Read_count</t>
  </si>
  <si>
    <t>eq_taxa</t>
  </si>
  <si>
    <t xml:space="preserve">Carcharodon carcharias </t>
  </si>
  <si>
    <t>Caretta caretta</t>
  </si>
  <si>
    <t>Gammaproteobacteria</t>
  </si>
  <si>
    <t xml:space="preserve">Sus scrofa </t>
  </si>
  <si>
    <t>Carcharhinidae (95-97%)</t>
  </si>
  <si>
    <t>Carcharhiniformes (94-96%)</t>
  </si>
  <si>
    <t>%_read</t>
  </si>
  <si>
    <t>Eubrachyura</t>
  </si>
  <si>
    <t>No output</t>
  </si>
  <si>
    <t xml:space="preserve">Clupeocephala </t>
  </si>
  <si>
    <t>Bos taurus</t>
  </si>
  <si>
    <t>Phasianinae</t>
  </si>
  <si>
    <t>Carcharhinus leucas</t>
  </si>
  <si>
    <t xml:space="preserve">Ovis aries </t>
  </si>
  <si>
    <t>Not assigned</t>
  </si>
  <si>
    <t>Delphinidae</t>
  </si>
  <si>
    <t>Canis lupus</t>
  </si>
  <si>
    <t>Viridiplantae</t>
  </si>
  <si>
    <t xml:space="preserve">Phasianinae </t>
  </si>
  <si>
    <t>Pre-fishing sample 1</t>
  </si>
  <si>
    <t>Pos. control sample 2</t>
  </si>
  <si>
    <t>Pre-fishing sample 3</t>
  </si>
  <si>
    <t>Fishing sample 4</t>
  </si>
  <si>
    <t>Fishing sample 5</t>
  </si>
  <si>
    <t>Fishing sample 6</t>
  </si>
  <si>
    <t>Fishing sample 8</t>
  </si>
  <si>
    <t>Pre-fishing sample 7</t>
  </si>
  <si>
    <t>Pre-fishing sample 9</t>
  </si>
  <si>
    <t>Fishing sample 10</t>
  </si>
  <si>
    <t>Negative controls</t>
  </si>
  <si>
    <t>Positive control sample 2</t>
  </si>
  <si>
    <r>
      <rPr>
        <i/>
        <sz val="12"/>
        <color theme="1"/>
        <rFont val="Times New Roman"/>
        <family val="1"/>
      </rPr>
      <t>Sphyrna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</si>
  <si>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Rhinoptera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</si>
  <si>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Carcharhinus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</si>
  <si>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Dasyatoidea</t>
    </r>
    <r>
      <rPr>
        <sz val="12"/>
        <color theme="1"/>
        <rFont val="Times New Roman"/>
        <family val="1"/>
      </rPr>
      <t xml:space="preserve"> spp. (86%)</t>
    </r>
  </si>
  <si>
    <r>
      <rPr>
        <i/>
        <sz val="12"/>
        <color theme="1"/>
        <rFont val="Times New Roman"/>
        <family val="1"/>
      </rPr>
      <t>Mobula</t>
    </r>
    <r>
      <rPr>
        <sz val="12"/>
        <color theme="1"/>
        <rFont val="Times New Roman"/>
        <family val="1"/>
      </rPr>
      <t xml:space="preserve"> spp. </t>
    </r>
  </si>
  <si>
    <t>OTU1</t>
  </si>
  <si>
    <t>OTU2</t>
  </si>
  <si>
    <t>OTU3</t>
  </si>
  <si>
    <t>OTU4</t>
  </si>
  <si>
    <t>OTU5</t>
  </si>
  <si>
    <t>OTU6</t>
  </si>
  <si>
    <t>OTU7</t>
  </si>
  <si>
    <t>OTU8</t>
  </si>
  <si>
    <t>OTU9</t>
  </si>
  <si>
    <t>OTU10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</si>
  <si>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</si>
  <si>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</si>
  <si>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</si>
  <si>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</si>
  <si>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</si>
  <si>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</si>
  <si>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</si>
  <si>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</si>
  <si>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</si>
  <si>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OTU20</t>
  </si>
  <si>
    <t>OTU21</t>
  </si>
  <si>
    <t>OTU22</t>
  </si>
  <si>
    <t>OTU23</t>
  </si>
  <si>
    <t>OTU24</t>
  </si>
  <si>
    <t>OTU25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</si>
  <si>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</si>
  <si>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</si>
  <si>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</si>
  <si>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</si>
  <si>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</si>
  <si>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</si>
  <si>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</si>
  <si>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</si>
  <si>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</si>
  <si>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</si>
  <si>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r>
      <rPr>
        <i/>
        <sz val="12"/>
        <rFont val="Times New Roman"/>
        <family val="1"/>
      </rPr>
      <t>Aetobatus</t>
    </r>
    <r>
      <rPr>
        <sz val="12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</si>
  <si>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Mobula</t>
    </r>
    <r>
      <rPr>
        <sz val="12"/>
        <color theme="1"/>
        <rFont val="Times New Roman"/>
        <family val="1"/>
      </rPr>
      <t xml:space="preserve"> spp.</t>
    </r>
  </si>
  <si>
    <t>Elasmo02 reads:</t>
  </si>
  <si>
    <r>
      <rPr>
        <i/>
        <sz val="12"/>
        <color theme="1"/>
        <rFont val="Times New Roman"/>
        <family val="1"/>
      </rPr>
      <t>Clavellopsis</t>
    </r>
    <r>
      <rPr>
        <sz val="12"/>
        <color theme="1"/>
        <rFont val="Times New Roman"/>
        <family val="1"/>
      </rPr>
      <t xml:space="preserve"> sp. JYW-2010</t>
    </r>
  </si>
  <si>
    <r>
      <rPr>
        <i/>
        <sz val="12"/>
        <color theme="1"/>
        <rFont val="Times New Roman"/>
        <family val="1"/>
      </rPr>
      <t>Bos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</si>
  <si>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>Aetobatus</t>
    </r>
    <r>
      <rPr>
        <sz val="12"/>
        <color theme="1"/>
        <rFont val="Times New Roman"/>
        <family val="1"/>
      </rPr>
      <t xml:space="preserve"> spp.</t>
    </r>
  </si>
  <si>
    <r>
      <rPr>
        <i/>
        <sz val="12"/>
        <color theme="1"/>
        <rFont val="Times New Roman"/>
        <family val="1"/>
      </rPr>
      <t xml:space="preserve">Sphyrna </t>
    </r>
    <r>
      <rPr>
        <sz val="12"/>
        <color theme="1"/>
        <rFont val="Times New Roman"/>
        <family val="1"/>
      </rPr>
      <t>spp.</t>
    </r>
  </si>
  <si>
    <r>
      <rPr>
        <i/>
        <sz val="12"/>
        <color theme="1"/>
        <rFont val="Times New Roman"/>
        <family val="1"/>
      </rPr>
      <t>Carcharodon carcharias</t>
    </r>
    <r>
      <rPr>
        <sz val="12"/>
        <color theme="1"/>
        <rFont val="Times New Roman"/>
        <family val="1"/>
      </rPr>
      <t xml:space="preserve"> (98%)</t>
    </r>
  </si>
  <si>
    <r>
      <rPr>
        <i/>
        <sz val="12"/>
        <color theme="1"/>
        <rFont val="Times New Roman"/>
        <family val="1"/>
      </rPr>
      <t>Sphyrna</t>
    </r>
    <r>
      <rPr>
        <sz val="12"/>
        <color theme="1"/>
        <rFont val="Times New Roman"/>
        <family val="1"/>
      </rPr>
      <t xml:space="preserve"> spp. (95-97%)</t>
    </r>
  </si>
  <si>
    <r>
      <rPr>
        <i/>
        <sz val="12"/>
        <color theme="1"/>
        <rFont val="Times New Roman"/>
        <family val="1"/>
      </rPr>
      <t>Sphyrna</t>
    </r>
    <r>
      <rPr>
        <sz val="12"/>
        <color theme="1"/>
        <rFont val="Times New Roman"/>
        <family val="1"/>
      </rPr>
      <t xml:space="preserve"> spp. (96%)</t>
    </r>
  </si>
  <si>
    <r>
      <rPr>
        <i/>
        <sz val="12"/>
        <color theme="1"/>
        <rFont val="Times New Roman"/>
        <family val="1"/>
      </rPr>
      <t>Hyperlophus vittatus</t>
    </r>
    <r>
      <rPr>
        <sz val="12"/>
        <color theme="1"/>
        <rFont val="Times New Roman"/>
        <family val="1"/>
      </rPr>
      <t xml:space="preserve"> (99%)</t>
    </r>
  </si>
  <si>
    <r>
      <rPr>
        <i/>
        <sz val="12"/>
        <color theme="1"/>
        <rFont val="Times New Roman"/>
        <family val="1"/>
      </rPr>
      <t>Trachurus</t>
    </r>
    <r>
      <rPr>
        <sz val="12"/>
        <color theme="1"/>
        <rFont val="Times New Roman"/>
        <family val="1"/>
      </rPr>
      <t xml:space="preserve"> spp.</t>
    </r>
  </si>
  <si>
    <t>MiFish reads:</t>
  </si>
  <si>
    <r>
      <rPr>
        <i/>
        <sz val="12"/>
        <rFont val="Times New Roman"/>
        <family val="1"/>
      </rPr>
      <t>Carcharhinus</t>
    </r>
    <r>
      <rPr>
        <sz val="12"/>
        <rFont val="Times New Roman"/>
        <family val="1"/>
      </rPr>
      <t xml:space="preserve"> spp.</t>
    </r>
  </si>
  <si>
    <r>
      <rPr>
        <i/>
        <sz val="12"/>
        <rFont val="Times New Roman"/>
        <family val="1"/>
      </rPr>
      <t>Mobula</t>
    </r>
    <r>
      <rPr>
        <sz val="12"/>
        <rFont val="Times New Roman"/>
        <family val="1"/>
      </rPr>
      <t xml:space="preserve"> spp.</t>
    </r>
  </si>
  <si>
    <r>
      <rPr>
        <i/>
        <sz val="12"/>
        <rFont val="Times New Roman"/>
        <family val="1"/>
      </rPr>
      <t>Rhinoptera</t>
    </r>
    <r>
      <rPr>
        <sz val="12"/>
        <rFont val="Times New Roman"/>
        <family val="1"/>
      </rPr>
      <t xml:space="preserve"> spp.</t>
    </r>
  </si>
  <si>
    <r>
      <rPr>
        <i/>
        <sz val="12"/>
        <rFont val="Times New Roman"/>
        <family val="1"/>
      </rPr>
      <t>Mobula</t>
    </r>
    <r>
      <rPr>
        <sz val="12"/>
        <rFont val="Times New Roman"/>
        <family val="1"/>
      </rPr>
      <t xml:space="preserve"> spp. </t>
    </r>
  </si>
  <si>
    <t>Gnathostomata</t>
  </si>
  <si>
    <r>
      <rPr>
        <i/>
        <sz val="12"/>
        <rFont val="Times New Roman"/>
        <family val="1"/>
      </rPr>
      <t xml:space="preserve">Rhinoptera </t>
    </r>
    <r>
      <rPr>
        <sz val="12"/>
        <rFont val="Times New Roman"/>
        <family val="1"/>
      </rPr>
      <t>spp.</t>
    </r>
  </si>
  <si>
    <r>
      <rPr>
        <i/>
        <sz val="12"/>
        <rFont val="Times New Roman"/>
        <family val="1"/>
      </rPr>
      <t>Bos</t>
    </r>
    <r>
      <rPr>
        <sz val="12"/>
        <rFont val="Times New Roman"/>
        <family val="1"/>
      </rPr>
      <t xml:space="preserve"> spp.</t>
    </r>
  </si>
  <si>
    <r>
      <rPr>
        <i/>
        <sz val="12"/>
        <rFont val="Times New Roman"/>
        <family val="1"/>
      </rPr>
      <t>Aetobatus</t>
    </r>
    <r>
      <rPr>
        <sz val="12"/>
        <rFont val="Times New Roman"/>
        <family val="1"/>
      </rPr>
      <t xml:space="preserve"> spp. </t>
    </r>
  </si>
  <si>
    <r>
      <rPr>
        <i/>
        <sz val="12"/>
        <rFont val="Times New Roman"/>
        <family val="1"/>
      </rPr>
      <t xml:space="preserve">Aetobatus </t>
    </r>
    <r>
      <rPr>
        <sz val="12"/>
        <rFont val="Times New Roman"/>
        <family val="1"/>
      </rPr>
      <t>spp.</t>
    </r>
  </si>
  <si>
    <r>
      <rPr>
        <i/>
        <sz val="12"/>
        <rFont val="Times New Roman"/>
        <family val="1"/>
      </rPr>
      <t>Sphyrna</t>
    </r>
    <r>
      <rPr>
        <sz val="12"/>
        <rFont val="Times New Roman"/>
        <family val="1"/>
      </rPr>
      <t xml:space="preserve"> spp.</t>
    </r>
  </si>
  <si>
    <r>
      <t xml:space="preserve">Supplementary Table 1. </t>
    </r>
    <r>
      <rPr>
        <sz val="12"/>
        <color theme="1"/>
        <rFont val="Times New Roman"/>
        <family val="1"/>
      </rPr>
      <t xml:space="preserve">Elasmo02 &amp; MiFish total filtered amplicon read datasets showing sample type and number, Operational Taxonomic Unit (OTU) and species taxonomic designation (eq_taxa), number of reads for that taxon (Read_count), and percentage of total filtered reads for each taxon (%_read). Elasmobranchs are highlighted in green.  </t>
    </r>
  </si>
  <si>
    <t>No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</si>
</sst>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0" xfId="0" applyFont="1" applyFill="1"/>
    <xf numFmtId="0" fontId="3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2" fillId="0" borderId="0" xfId="0" applyFont="1" applyFill="1"/>
    <xf numFmtId="0" fontId="3" fillId="0" borderId="0" xfId="0" applyFont="1"/>
    <xf numFmtId="0" fontId="3" fillId="2" borderId="0" xfId="0" applyFont="1" applyFill="1"/>
    <xf numFmtId="0" fontId="1" fillId="0" borderId="0" xfId="0" applyFont="1" applyFill="1"/>
    <xf numFmtId="0" fontId="4" fillId="0" borderId="0" xfId="0" applyFont="1"/>
    <xf numFmtId="0" fontId="3" fillId="0" borderId="0" xfId="0" applyFont="1" applyFill="1"/>
    <xf numFmtId="0" fontId="5" fillId="0" borderId="0" xfId="0" applyFont="1"/>
    <xf numFmtId="0" fontId="5" fillId="2" borderId="0" xfId="0" applyFont="1" applyFill="1"/>
    <xf numFmtId="0" fontId="6" fillId="0" borderId="0" xfId="0" applyFont="1" applyAlignment="1">
      <alignment wrapText="1"/>
    </xf>
    <xf numFmtId="0" fontId="6" fillId="0" borderId="0" xfId="0" applyFont="1"/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73"/>
  <sheetViews>
    <sheetView tabSelected="1" topLeftCell="C1" zoomScale="60" zoomScaleNormal="60" workbookViewId="0">
      <selection activeCell="C11" sqref="C11"/>
    </sheetView>
  </sheetViews>
  <sheetFormatPr defaultColWidth="8.85546875" defaultRowHeight="15.75" x14ac:dyDescent="0.25"/>
  <cols>
    <col min="1" max="1" width="21" style="2" bestFit="1" customWidth="1"/>
    <col min="2" max="2" width="20.42578125" style="2" bestFit="1" customWidth="1"/>
    <col min="3" max="3" width="11.42578125" style="2" bestFit="1" customWidth="1"/>
    <col min="4" max="4" width="8.85546875" style="2"/>
    <col min="5" max="5" width="22.42578125" style="2" bestFit="1" customWidth="1"/>
    <col min="6" max="6" width="29" style="2" bestFit="1" customWidth="1"/>
    <col min="7" max="7" width="11.42578125" style="2" bestFit="1" customWidth="1"/>
    <col min="8" max="8" width="8.85546875" style="2"/>
    <col min="9" max="9" width="18.7109375" style="2" bestFit="1" customWidth="1"/>
    <col min="10" max="10" width="18.140625" style="2" bestFit="1" customWidth="1"/>
    <col min="11" max="12" width="8.85546875" style="2"/>
    <col min="13" max="13" width="15.7109375" style="2" bestFit="1" customWidth="1"/>
    <col min="14" max="14" width="23.42578125" style="2" bestFit="1" customWidth="1"/>
    <col min="15" max="15" width="11.42578125" style="2" bestFit="1" customWidth="1"/>
    <col min="16" max="16" width="8.85546875" style="2"/>
    <col min="17" max="17" width="15.7109375" style="2" bestFit="1" customWidth="1"/>
    <col min="18" max="18" width="21" style="2" bestFit="1" customWidth="1"/>
    <col min="19" max="19" width="11.42578125" style="2" bestFit="1" customWidth="1"/>
    <col min="20" max="20" width="8.85546875" style="2"/>
    <col min="21" max="21" width="15.7109375" style="2" bestFit="1" customWidth="1"/>
    <col min="22" max="22" width="18.140625" style="2" bestFit="1" customWidth="1"/>
    <col min="23" max="23" width="11.140625" style="2" bestFit="1" customWidth="1"/>
    <col min="24" max="24" width="8.85546875" style="2"/>
    <col min="25" max="25" width="18.7109375" style="2" bestFit="1" customWidth="1"/>
    <col min="26" max="26" width="19.140625" style="2" bestFit="1" customWidth="1"/>
    <col min="27" max="27" width="11.42578125" style="2" bestFit="1" customWidth="1"/>
    <col min="28" max="28" width="8.85546875" style="2"/>
    <col min="29" max="29" width="15.7109375" style="2" bestFit="1" customWidth="1"/>
    <col min="30" max="30" width="23" style="2" bestFit="1" customWidth="1"/>
    <col min="31" max="31" width="11.42578125" style="2" bestFit="1" customWidth="1"/>
    <col min="32" max="32" width="8.85546875" style="2"/>
    <col min="33" max="33" width="18.7109375" style="2" bestFit="1" customWidth="1"/>
    <col min="34" max="34" width="19.85546875" style="2" bestFit="1" customWidth="1"/>
    <col min="35" max="35" width="11.42578125" style="2" bestFit="1" customWidth="1"/>
    <col min="36" max="36" width="8.85546875" style="2"/>
    <col min="37" max="37" width="16.7109375" style="2" bestFit="1" customWidth="1"/>
    <col min="38" max="38" width="25.85546875" style="2" bestFit="1" customWidth="1"/>
    <col min="39" max="39" width="11.42578125" style="2" bestFit="1" customWidth="1"/>
    <col min="40" max="40" width="8.85546875" style="2"/>
    <col min="41" max="41" width="16" style="2" bestFit="1" customWidth="1"/>
    <col min="42" max="42" width="23.42578125" style="2" bestFit="1" customWidth="1"/>
    <col min="43" max="43" width="11.42578125" style="2" bestFit="1" customWidth="1"/>
    <col min="44" max="16384" width="8.85546875" style="2"/>
  </cols>
  <sheetData>
    <row r="1" spans="1:44" x14ac:dyDescent="0.25">
      <c r="A1" s="1" t="s">
        <v>119</v>
      </c>
    </row>
    <row r="2" spans="1:44" x14ac:dyDescent="0.25">
      <c r="A2" s="6"/>
      <c r="B2" s="6"/>
    </row>
    <row r="3" spans="1:44" x14ac:dyDescent="0.25">
      <c r="A3" s="6"/>
      <c r="B3" s="6"/>
    </row>
    <row r="4" spans="1:44" x14ac:dyDescent="0.25">
      <c r="A4" s="9" t="s">
        <v>98</v>
      </c>
    </row>
    <row r="5" spans="1:44" s="1" customFormat="1" x14ac:dyDescent="0.25">
      <c r="A5" s="1" t="s">
        <v>44</v>
      </c>
      <c r="B5" s="1" t="s">
        <v>24</v>
      </c>
      <c r="C5" s="1" t="s">
        <v>23</v>
      </c>
      <c r="D5" s="1" t="s">
        <v>31</v>
      </c>
      <c r="E5" s="1" t="s">
        <v>55</v>
      </c>
      <c r="F5" s="1" t="s">
        <v>24</v>
      </c>
      <c r="G5" s="1" t="s">
        <v>23</v>
      </c>
      <c r="H5" s="1" t="s">
        <v>31</v>
      </c>
      <c r="I5" s="1" t="s">
        <v>46</v>
      </c>
      <c r="J5" s="1" t="s">
        <v>24</v>
      </c>
      <c r="K5" s="1" t="s">
        <v>24</v>
      </c>
      <c r="L5" s="1" t="s">
        <v>31</v>
      </c>
      <c r="M5" s="1" t="s">
        <v>47</v>
      </c>
      <c r="N5" s="1" t="s">
        <v>24</v>
      </c>
      <c r="O5" s="1" t="s">
        <v>23</v>
      </c>
      <c r="P5" s="1" t="s">
        <v>31</v>
      </c>
      <c r="Q5" s="1" t="s">
        <v>48</v>
      </c>
      <c r="R5" s="1" t="s">
        <v>24</v>
      </c>
      <c r="S5" s="1" t="s">
        <v>23</v>
      </c>
      <c r="T5" s="1" t="s">
        <v>31</v>
      </c>
      <c r="U5" s="10" t="s">
        <v>49</v>
      </c>
      <c r="V5" s="1" t="s">
        <v>24</v>
      </c>
      <c r="W5" s="1" t="s">
        <v>23</v>
      </c>
      <c r="X5" s="1" t="s">
        <v>31</v>
      </c>
      <c r="Y5" s="1" t="s">
        <v>51</v>
      </c>
      <c r="Z5" s="1" t="s">
        <v>24</v>
      </c>
      <c r="AA5" s="1" t="s">
        <v>23</v>
      </c>
      <c r="AB5" s="1" t="s">
        <v>31</v>
      </c>
      <c r="AC5" s="10" t="s">
        <v>50</v>
      </c>
      <c r="AD5" s="1" t="s">
        <v>24</v>
      </c>
      <c r="AE5" s="1" t="s">
        <v>23</v>
      </c>
      <c r="AF5" s="1" t="s">
        <v>31</v>
      </c>
      <c r="AG5" s="1" t="s">
        <v>52</v>
      </c>
      <c r="AH5" s="1" t="s">
        <v>24</v>
      </c>
      <c r="AI5" s="1" t="s">
        <v>23</v>
      </c>
      <c r="AJ5" s="1" t="s">
        <v>31</v>
      </c>
      <c r="AK5" s="1" t="s">
        <v>53</v>
      </c>
      <c r="AL5" s="1" t="s">
        <v>24</v>
      </c>
      <c r="AM5" s="1" t="s">
        <v>23</v>
      </c>
      <c r="AN5" s="1" t="s">
        <v>31</v>
      </c>
      <c r="AO5" s="1" t="s">
        <v>54</v>
      </c>
      <c r="AP5" s="1" t="s">
        <v>24</v>
      </c>
      <c r="AQ5" s="1" t="s">
        <v>23</v>
      </c>
      <c r="AR5" s="1" t="s">
        <v>31</v>
      </c>
    </row>
    <row r="6" spans="1:44" x14ac:dyDescent="0.25">
      <c r="A6" s="2" t="s">
        <v>61</v>
      </c>
      <c r="B6" s="3" t="s">
        <v>56</v>
      </c>
      <c r="C6" s="2">
        <v>114789</v>
      </c>
      <c r="D6" s="2">
        <f>(C6/SUM($C$6:$C$16))*100</f>
        <v>45.739047277508817</v>
      </c>
      <c r="E6" s="2" t="s">
        <v>61</v>
      </c>
      <c r="F6" s="2" t="s">
        <v>3</v>
      </c>
      <c r="G6" s="2">
        <v>77783</v>
      </c>
      <c r="H6" s="2">
        <f>(G6/SUM($G$6:$G$27))*100</f>
        <v>60.290823405393255</v>
      </c>
      <c r="I6" s="2" t="s">
        <v>61</v>
      </c>
      <c r="J6" s="4" t="s">
        <v>7</v>
      </c>
      <c r="K6" s="2">
        <v>78022</v>
      </c>
      <c r="L6" s="2">
        <f>(K6/SUM($K$6:$K$17))*100</f>
        <v>25.63797556535512</v>
      </c>
      <c r="M6" s="2" t="s">
        <v>61</v>
      </c>
      <c r="N6" s="3" t="s">
        <v>56</v>
      </c>
      <c r="O6" s="2">
        <v>88450</v>
      </c>
      <c r="P6" s="2">
        <f>(O6/SUM($O$6:$O$30))*100</f>
        <v>41.812620840601497</v>
      </c>
      <c r="Q6" s="2" t="s">
        <v>61</v>
      </c>
      <c r="R6" s="5" t="s">
        <v>96</v>
      </c>
      <c r="S6" s="2">
        <v>90917</v>
      </c>
      <c r="T6" s="2">
        <f>(S6/SUM($S$6:$S$18)*100)</f>
        <v>32.347551972333605</v>
      </c>
      <c r="U6" s="2" t="s">
        <v>61</v>
      </c>
      <c r="V6" s="5" t="s">
        <v>96</v>
      </c>
      <c r="W6" s="2">
        <v>74912</v>
      </c>
      <c r="X6" s="2">
        <f>(W6/SUM($W$6:$W$11))*100</f>
        <v>85.480852617645724</v>
      </c>
      <c r="Y6" s="2" t="s">
        <v>61</v>
      </c>
      <c r="Z6" s="3" t="s">
        <v>97</v>
      </c>
      <c r="AA6" s="2">
        <v>77708</v>
      </c>
      <c r="AB6" s="2">
        <f>(AA6/SUM($AA$6:$AA$14))*100</f>
        <v>42.395046236940452</v>
      </c>
      <c r="AC6" s="2" t="s">
        <v>61</v>
      </c>
      <c r="AD6" s="5" t="s">
        <v>96</v>
      </c>
      <c r="AE6" s="2">
        <v>77997</v>
      </c>
      <c r="AF6" s="2">
        <f>(AE6/SUM($AE$6:$AE$9))*100</f>
        <v>51.755782935860175</v>
      </c>
      <c r="AG6" s="2" t="s">
        <v>61</v>
      </c>
      <c r="AH6" s="5" t="s">
        <v>96</v>
      </c>
      <c r="AI6" s="2">
        <v>58494</v>
      </c>
      <c r="AJ6" s="2">
        <f>(AI6/SUM($AI$6:$AI$24))*100</f>
        <v>26.458415317601403</v>
      </c>
      <c r="AK6" s="2" t="s">
        <v>61</v>
      </c>
      <c r="AL6" s="2" t="s">
        <v>3</v>
      </c>
      <c r="AM6" s="2">
        <v>68945</v>
      </c>
      <c r="AN6" s="2">
        <f>(AM6/SUM($AM$6:$AM$35))*100</f>
        <v>35.02715499941575</v>
      </c>
      <c r="AO6" s="2" t="s">
        <v>61</v>
      </c>
      <c r="AP6" s="5" t="s">
        <v>96</v>
      </c>
      <c r="AQ6" s="2">
        <v>97440</v>
      </c>
      <c r="AR6" s="2">
        <f>(AQ6/SUM($AQ$6:$AQ$9))*100</f>
        <v>40.574471894766212</v>
      </c>
    </row>
    <row r="7" spans="1:44" x14ac:dyDescent="0.25">
      <c r="A7" s="2" t="s">
        <v>62</v>
      </c>
      <c r="B7" s="3" t="s">
        <v>57</v>
      </c>
      <c r="C7" s="2">
        <v>46840</v>
      </c>
      <c r="D7" s="2">
        <f>(C7/SUM($C$6:$C$16))*100</f>
        <v>18.663957125495585</v>
      </c>
      <c r="E7" s="2" t="s">
        <v>62</v>
      </c>
      <c r="F7" s="3" t="s">
        <v>58</v>
      </c>
      <c r="G7" s="2">
        <v>20861</v>
      </c>
      <c r="H7" s="2">
        <f t="shared" ref="H7:H27" si="0">(G7/SUM($G$6:$G$27))*100</f>
        <v>16.169688325982655</v>
      </c>
      <c r="I7" s="2" t="s">
        <v>62</v>
      </c>
      <c r="J7" s="4" t="s">
        <v>7</v>
      </c>
      <c r="K7" s="2">
        <v>46673</v>
      </c>
      <c r="L7" s="2">
        <f t="shared" ref="L7:L17" si="1">(K7/SUM($K$6:$K$17))*100</f>
        <v>15.336715715590724</v>
      </c>
      <c r="M7" s="2" t="s">
        <v>62</v>
      </c>
      <c r="N7" s="3" t="s">
        <v>57</v>
      </c>
      <c r="O7" s="2">
        <v>45945</v>
      </c>
      <c r="P7" s="2">
        <f t="shared" ref="P7:P30" si="2">(O7/SUM($O$6:$O$30))*100</f>
        <v>21.719399259710976</v>
      </c>
      <c r="Q7" s="2" t="s">
        <v>62</v>
      </c>
      <c r="R7" s="2" t="s">
        <v>13</v>
      </c>
      <c r="S7" s="2">
        <v>77480</v>
      </c>
      <c r="T7" s="2">
        <f t="shared" ref="T7:T18" si="3">(S7/SUM($S$6:$S$18)*100)</f>
        <v>27.566773285704627</v>
      </c>
      <c r="U7" s="2" t="s">
        <v>63</v>
      </c>
      <c r="V7" s="3" t="s">
        <v>57</v>
      </c>
      <c r="W7" s="2">
        <v>5259</v>
      </c>
      <c r="X7" s="2">
        <f t="shared" ref="X7:X11" si="4">(W7/SUM($W$6:$W$11))*100</f>
        <v>6.0009585102012872</v>
      </c>
      <c r="Y7" s="2" t="s">
        <v>62</v>
      </c>
      <c r="Z7" s="5" t="s">
        <v>96</v>
      </c>
      <c r="AA7" s="2">
        <v>71254</v>
      </c>
      <c r="AB7" s="2">
        <f t="shared" ref="AB7:AB14" si="5">(AA7/SUM($AA$6:$AA$14))*100</f>
        <v>38.873946370604763</v>
      </c>
      <c r="AC7" s="2" t="s">
        <v>62</v>
      </c>
      <c r="AD7" s="3" t="s">
        <v>97</v>
      </c>
      <c r="AE7" s="2">
        <v>72686</v>
      </c>
      <c r="AF7" s="2">
        <f t="shared" ref="AF7:AF9" si="6">(AE7/SUM($AE$6:$AE$9))*100</f>
        <v>48.231609401335085</v>
      </c>
      <c r="AG7" s="2" t="s">
        <v>62</v>
      </c>
      <c r="AH7" s="3" t="s">
        <v>97</v>
      </c>
      <c r="AI7" s="2">
        <v>44840</v>
      </c>
      <c r="AJ7" s="2">
        <f t="shared" ref="AJ7:AJ24" si="7">(AI7/SUM($AI$6:$AI$24))*100</f>
        <v>20.282342511048089</v>
      </c>
      <c r="AK7" s="2" t="s">
        <v>62</v>
      </c>
      <c r="AL7" s="12" t="s">
        <v>19</v>
      </c>
      <c r="AM7" s="2">
        <v>34860</v>
      </c>
      <c r="AN7" s="2">
        <f t="shared" ref="AN7:AN35" si="8">(AM7/SUM($AM$6:$AM$35))*100</f>
        <v>17.710444894910914</v>
      </c>
      <c r="AO7" s="2" t="s">
        <v>62</v>
      </c>
      <c r="AP7" s="3" t="s">
        <v>97</v>
      </c>
      <c r="AQ7" s="2">
        <v>93870</v>
      </c>
      <c r="AR7" s="2">
        <f t="shared" ref="AR7:AR9" si="9">(AQ7/SUM($AQ$6:$AQ$9))*100</f>
        <v>39.087907191725208</v>
      </c>
    </row>
    <row r="8" spans="1:44" x14ac:dyDescent="0.25">
      <c r="A8" s="2" t="s">
        <v>63</v>
      </c>
      <c r="B8" s="3" t="s">
        <v>58</v>
      </c>
      <c r="C8" s="2">
        <v>35114</v>
      </c>
      <c r="D8" s="2">
        <f t="shared" ref="D8:D16" si="10">(C8/SUM($C$6:$C$16))*100</f>
        <v>13.991592453130917</v>
      </c>
      <c r="E8" s="2" t="s">
        <v>63</v>
      </c>
      <c r="F8" s="3" t="s">
        <v>57</v>
      </c>
      <c r="G8" s="2">
        <v>12283</v>
      </c>
      <c r="H8" s="2">
        <f t="shared" si="0"/>
        <v>9.5207459713362219</v>
      </c>
      <c r="I8" s="2" t="s">
        <v>63</v>
      </c>
      <c r="J8" s="5" t="s">
        <v>96</v>
      </c>
      <c r="K8" s="2">
        <v>47762</v>
      </c>
      <c r="L8" s="2">
        <f t="shared" si="1"/>
        <v>15.694560366979712</v>
      </c>
      <c r="M8" s="2" t="s">
        <v>63</v>
      </c>
      <c r="N8" s="3" t="s">
        <v>58</v>
      </c>
      <c r="O8" s="2">
        <v>42923</v>
      </c>
      <c r="P8" s="2">
        <f t="shared" si="2"/>
        <v>20.290821077909985</v>
      </c>
      <c r="Q8" s="2" t="s">
        <v>63</v>
      </c>
      <c r="R8" s="2" t="s">
        <v>13</v>
      </c>
      <c r="S8" s="2">
        <v>49461</v>
      </c>
      <c r="T8" s="2">
        <f t="shared" si="3"/>
        <v>17.597833937586945</v>
      </c>
      <c r="U8" s="2" t="s">
        <v>62</v>
      </c>
      <c r="V8" s="3" t="s">
        <v>56</v>
      </c>
      <c r="W8" s="2">
        <v>6918</v>
      </c>
      <c r="X8" s="2">
        <f t="shared" si="4"/>
        <v>7.8940161577433932</v>
      </c>
      <c r="Y8" s="2" t="s">
        <v>63</v>
      </c>
      <c r="Z8" s="3" t="s">
        <v>56</v>
      </c>
      <c r="AA8" s="2">
        <v>17463</v>
      </c>
      <c r="AB8" s="2">
        <f t="shared" si="5"/>
        <v>9.5272647917291806</v>
      </c>
      <c r="AC8" s="2" t="s">
        <v>63</v>
      </c>
      <c r="AD8" s="3" t="s">
        <v>57</v>
      </c>
      <c r="AE8" s="2">
        <v>4</v>
      </c>
      <c r="AF8" s="2">
        <f t="shared" si="6"/>
        <v>2.6542448009979958E-3</v>
      </c>
      <c r="AG8" s="2" t="s">
        <v>63</v>
      </c>
      <c r="AH8" s="2" t="s">
        <v>3</v>
      </c>
      <c r="AI8" s="2">
        <v>53366</v>
      </c>
      <c r="AJ8" s="2">
        <f t="shared" si="7"/>
        <v>24.138882480923112</v>
      </c>
      <c r="AK8" s="2" t="s">
        <v>63</v>
      </c>
      <c r="AL8" s="3" t="s">
        <v>101</v>
      </c>
      <c r="AM8" s="2">
        <v>28449</v>
      </c>
      <c r="AN8" s="2">
        <f t="shared" si="8"/>
        <v>14.453369099693649</v>
      </c>
      <c r="AO8" s="2" t="s">
        <v>63</v>
      </c>
      <c r="AP8" s="2" t="s">
        <v>106</v>
      </c>
      <c r="AQ8" s="2">
        <v>48834</v>
      </c>
      <c r="AR8" s="2">
        <f t="shared" si="9"/>
        <v>20.334706080757524</v>
      </c>
    </row>
    <row r="9" spans="1:44" x14ac:dyDescent="0.25">
      <c r="A9" s="2" t="s">
        <v>64</v>
      </c>
      <c r="B9" s="3" t="s">
        <v>59</v>
      </c>
      <c r="C9" s="2">
        <v>19216</v>
      </c>
      <c r="D9" s="2">
        <f t="shared" si="10"/>
        <v>7.6568445799215024</v>
      </c>
      <c r="E9" s="2" t="s">
        <v>64</v>
      </c>
      <c r="F9" s="2" t="s">
        <v>3</v>
      </c>
      <c r="G9" s="2">
        <v>7586</v>
      </c>
      <c r="H9" s="2">
        <f t="shared" si="0"/>
        <v>5.8800275941184221</v>
      </c>
      <c r="I9" s="2" t="s">
        <v>64</v>
      </c>
      <c r="J9" s="3" t="s">
        <v>57</v>
      </c>
      <c r="K9" s="2">
        <v>37374</v>
      </c>
      <c r="L9" s="2">
        <f t="shared" si="1"/>
        <v>12.28107070800008</v>
      </c>
      <c r="M9" s="2" t="s">
        <v>64</v>
      </c>
      <c r="N9" s="12" t="s">
        <v>0</v>
      </c>
      <c r="O9" s="2">
        <v>12752</v>
      </c>
      <c r="P9" s="2">
        <f t="shared" si="2"/>
        <v>6.028202837301869</v>
      </c>
      <c r="Q9" s="2" t="s">
        <v>64</v>
      </c>
      <c r="R9" s="3" t="s">
        <v>57</v>
      </c>
      <c r="S9" s="2">
        <v>42343</v>
      </c>
      <c r="T9" s="2">
        <f t="shared" si="3"/>
        <v>15.06530564321878</v>
      </c>
      <c r="U9" s="2" t="s">
        <v>65</v>
      </c>
      <c r="V9" s="4" t="s">
        <v>17</v>
      </c>
      <c r="W9" s="2">
        <v>51</v>
      </c>
      <c r="X9" s="2">
        <f t="shared" si="4"/>
        <v>5.8195262221005066E-2</v>
      </c>
      <c r="Y9" s="2" t="s">
        <v>64</v>
      </c>
      <c r="Z9" s="3" t="s">
        <v>57</v>
      </c>
      <c r="AA9" s="2">
        <v>11401</v>
      </c>
      <c r="AB9" s="2">
        <f t="shared" si="5"/>
        <v>6.2200278239995637</v>
      </c>
      <c r="AC9" s="2" t="s">
        <v>64</v>
      </c>
      <c r="AD9" s="2" t="s">
        <v>113</v>
      </c>
      <c r="AE9" s="2">
        <v>15</v>
      </c>
      <c r="AF9" s="2">
        <f t="shared" si="6"/>
        <v>9.9534180037424858E-3</v>
      </c>
      <c r="AG9" s="2" t="s">
        <v>64</v>
      </c>
      <c r="AH9" s="3" t="s">
        <v>56</v>
      </c>
      <c r="AI9" s="2">
        <v>33011</v>
      </c>
      <c r="AJ9" s="2">
        <f t="shared" si="7"/>
        <v>14.931766472618385</v>
      </c>
      <c r="AK9" s="2" t="s">
        <v>64</v>
      </c>
      <c r="AL9" s="3" t="s">
        <v>60</v>
      </c>
      <c r="AM9" s="2">
        <v>20911</v>
      </c>
      <c r="AN9" s="2">
        <f t="shared" si="8"/>
        <v>10.623726712492315</v>
      </c>
      <c r="AO9" s="2" t="s">
        <v>64</v>
      </c>
      <c r="AP9" s="2" t="s">
        <v>107</v>
      </c>
      <c r="AQ9" s="2">
        <v>7</v>
      </c>
      <c r="AR9" s="2">
        <f t="shared" si="9"/>
        <v>2.9148327510607913E-3</v>
      </c>
    </row>
    <row r="10" spans="1:44" x14ac:dyDescent="0.25">
      <c r="A10" s="2" t="s">
        <v>65</v>
      </c>
      <c r="B10" s="3" t="s">
        <v>60</v>
      </c>
      <c r="C10" s="2">
        <v>23476</v>
      </c>
      <c r="D10" s="2">
        <f t="shared" si="10"/>
        <v>9.3542924312155087</v>
      </c>
      <c r="E10" s="2" t="s">
        <v>65</v>
      </c>
      <c r="F10" s="3" t="s">
        <v>56</v>
      </c>
      <c r="G10" s="2">
        <v>3300</v>
      </c>
      <c r="H10" s="2">
        <f t="shared" si="0"/>
        <v>2.5578817638532549</v>
      </c>
      <c r="I10" s="2" t="s">
        <v>65</v>
      </c>
      <c r="J10" s="4" t="s">
        <v>7</v>
      </c>
      <c r="K10" s="2">
        <v>31775</v>
      </c>
      <c r="L10" s="2">
        <f t="shared" si="1"/>
        <v>10.441243156919315</v>
      </c>
      <c r="M10" s="2" t="s">
        <v>65</v>
      </c>
      <c r="N10" s="3" t="s">
        <v>58</v>
      </c>
      <c r="O10" s="2">
        <v>18297</v>
      </c>
      <c r="P10" s="2">
        <f t="shared" si="2"/>
        <v>8.6494688922610017</v>
      </c>
      <c r="Q10" s="2" t="s">
        <v>65</v>
      </c>
      <c r="R10" s="12" t="s">
        <v>0</v>
      </c>
      <c r="S10" s="2">
        <v>6451</v>
      </c>
      <c r="T10" s="2">
        <f t="shared" si="3"/>
        <v>2.2952149518079579</v>
      </c>
      <c r="U10" s="2" t="s">
        <v>64</v>
      </c>
      <c r="V10" s="4" t="s">
        <v>18</v>
      </c>
      <c r="W10" s="2">
        <v>486</v>
      </c>
      <c r="X10" s="2">
        <f t="shared" si="4"/>
        <v>0.55456661645898953</v>
      </c>
      <c r="Y10" s="2" t="s">
        <v>65</v>
      </c>
      <c r="Z10" s="12" t="s">
        <v>1</v>
      </c>
      <c r="AA10" s="2">
        <v>4875</v>
      </c>
      <c r="AB10" s="2">
        <f t="shared" si="5"/>
        <v>2.6596470171035764</v>
      </c>
      <c r="AG10" s="2" t="s">
        <v>65</v>
      </c>
      <c r="AH10" s="12" t="s">
        <v>19</v>
      </c>
      <c r="AI10" s="2">
        <v>22798</v>
      </c>
      <c r="AJ10" s="2">
        <f t="shared" si="7"/>
        <v>10.312150860099784</v>
      </c>
      <c r="AK10" s="2" t="s">
        <v>65</v>
      </c>
      <c r="AL10" s="3" t="s">
        <v>102</v>
      </c>
      <c r="AM10" s="2">
        <v>20130</v>
      </c>
      <c r="AN10" s="2">
        <f t="shared" si="8"/>
        <v>10.226943652741156</v>
      </c>
    </row>
    <row r="11" spans="1:44" ht="16.5" customHeight="1" x14ac:dyDescent="0.25">
      <c r="A11" s="2" t="s">
        <v>66</v>
      </c>
      <c r="B11" s="12" t="s">
        <v>0</v>
      </c>
      <c r="C11" s="2">
        <v>10137</v>
      </c>
      <c r="D11" s="2">
        <f t="shared" si="10"/>
        <v>4.0392086545932706</v>
      </c>
      <c r="E11" s="2" t="s">
        <v>66</v>
      </c>
      <c r="F11" s="3" t="s">
        <v>97</v>
      </c>
      <c r="G11" s="2">
        <v>4025</v>
      </c>
      <c r="H11" s="2">
        <f t="shared" si="0"/>
        <v>3.1198406362149553</v>
      </c>
      <c r="I11" s="2" t="s">
        <v>66</v>
      </c>
      <c r="J11" s="12" t="s">
        <v>0</v>
      </c>
      <c r="K11" s="2">
        <v>27854</v>
      </c>
      <c r="L11" s="2">
        <f t="shared" si="1"/>
        <v>9.1528052523314134</v>
      </c>
      <c r="M11" s="2" t="s">
        <v>66</v>
      </c>
      <c r="N11" s="2" t="s">
        <v>7</v>
      </c>
      <c r="O11" s="2">
        <v>1895</v>
      </c>
      <c r="P11" s="2">
        <f t="shared" si="2"/>
        <v>0.8958159015595234</v>
      </c>
      <c r="Q11" s="2" t="s">
        <v>66</v>
      </c>
      <c r="R11" s="3" t="s">
        <v>56</v>
      </c>
      <c r="S11" s="2">
        <v>5107</v>
      </c>
      <c r="T11" s="2">
        <f t="shared" si="3"/>
        <v>1.8170303455097256</v>
      </c>
      <c r="U11" s="2" t="s">
        <v>66</v>
      </c>
      <c r="V11" s="2" t="s">
        <v>6</v>
      </c>
      <c r="W11" s="2">
        <v>10</v>
      </c>
      <c r="X11" s="2">
        <f t="shared" si="4"/>
        <v>1.1410835729608838E-2</v>
      </c>
      <c r="Y11" s="2" t="s">
        <v>66</v>
      </c>
      <c r="Z11" s="12" t="s">
        <v>19</v>
      </c>
      <c r="AA11" s="2">
        <v>546</v>
      </c>
      <c r="AB11" s="2">
        <f t="shared" si="5"/>
        <v>0.29788046591560052</v>
      </c>
      <c r="AG11" s="2" t="s">
        <v>66</v>
      </c>
      <c r="AH11" s="5" t="s">
        <v>8</v>
      </c>
      <c r="AI11" s="2">
        <v>7100</v>
      </c>
      <c r="AJ11" s="2">
        <f t="shared" si="7"/>
        <v>3.2115216732480247</v>
      </c>
      <c r="AK11" s="2" t="s">
        <v>66</v>
      </c>
      <c r="AL11" s="13" t="s">
        <v>25</v>
      </c>
      <c r="AM11" s="2">
        <v>7312</v>
      </c>
      <c r="AN11" s="2">
        <f t="shared" si="8"/>
        <v>3.7148242418700113</v>
      </c>
    </row>
    <row r="12" spans="1:44" ht="16.5" customHeight="1" x14ac:dyDescent="0.25">
      <c r="A12" s="2" t="s">
        <v>67</v>
      </c>
      <c r="B12" s="5" t="s">
        <v>96</v>
      </c>
      <c r="C12" s="2">
        <v>1275</v>
      </c>
      <c r="D12" s="2">
        <f t="shared" si="10"/>
        <v>0.50803896957743111</v>
      </c>
      <c r="E12" s="2" t="s">
        <v>67</v>
      </c>
      <c r="F12" s="2" t="s">
        <v>3</v>
      </c>
      <c r="G12" s="2">
        <v>1796</v>
      </c>
      <c r="H12" s="2">
        <f t="shared" si="0"/>
        <v>1.3921077720849837</v>
      </c>
      <c r="I12" s="2" t="s">
        <v>67</v>
      </c>
      <c r="J12" s="5" t="s">
        <v>8</v>
      </c>
      <c r="K12" s="2">
        <v>26088</v>
      </c>
      <c r="L12" s="2">
        <f t="shared" si="1"/>
        <v>8.5724988663323725</v>
      </c>
      <c r="M12" s="2" t="s">
        <v>67</v>
      </c>
      <c r="N12" s="2" t="s">
        <v>7</v>
      </c>
      <c r="O12" s="2">
        <v>679</v>
      </c>
      <c r="P12" s="2">
        <f t="shared" si="2"/>
        <v>0.32098100113926986</v>
      </c>
      <c r="Q12" s="2" t="s">
        <v>67</v>
      </c>
      <c r="R12" s="12" t="s">
        <v>14</v>
      </c>
      <c r="S12" s="2">
        <v>3687</v>
      </c>
      <c r="T12" s="2">
        <f t="shared" si="3"/>
        <v>1.3118055382601053</v>
      </c>
      <c r="Y12" s="2" t="s">
        <v>67</v>
      </c>
      <c r="Z12" s="2" t="s">
        <v>6</v>
      </c>
      <c r="AA12" s="2">
        <v>39</v>
      </c>
      <c r="AB12" s="2">
        <f t="shared" si="5"/>
        <v>2.1277176136828609E-2</v>
      </c>
      <c r="AG12" s="2" t="s">
        <v>67</v>
      </c>
      <c r="AH12" s="3" t="s">
        <v>21</v>
      </c>
      <c r="AI12" s="2">
        <v>1187</v>
      </c>
      <c r="AJ12" s="2">
        <f t="shared" si="7"/>
        <v>0.5369121445275219</v>
      </c>
      <c r="AK12" s="2" t="s">
        <v>67</v>
      </c>
      <c r="AL12" s="2" t="s">
        <v>3</v>
      </c>
      <c r="AM12" s="2">
        <v>8197</v>
      </c>
      <c r="AN12" s="2">
        <f t="shared" si="8"/>
        <v>4.1644439702692129</v>
      </c>
    </row>
    <row r="13" spans="1:44" x14ac:dyDescent="0.25">
      <c r="A13" s="2" t="s">
        <v>68</v>
      </c>
      <c r="B13" s="12" t="s">
        <v>1</v>
      </c>
      <c r="C13" s="2">
        <v>86</v>
      </c>
      <c r="D13" s="2">
        <f t="shared" si="10"/>
        <v>3.4267726575418885E-2</v>
      </c>
      <c r="E13" s="2" t="s">
        <v>68</v>
      </c>
      <c r="F13" s="2" t="s">
        <v>4</v>
      </c>
      <c r="G13" s="2">
        <v>422</v>
      </c>
      <c r="H13" s="2">
        <f t="shared" si="0"/>
        <v>0.3270988194988102</v>
      </c>
      <c r="I13" s="2" t="s">
        <v>68</v>
      </c>
      <c r="J13" s="13" t="s">
        <v>9</v>
      </c>
      <c r="K13" s="2">
        <v>8719</v>
      </c>
      <c r="L13" s="2">
        <f t="shared" si="1"/>
        <v>2.8650574062999059</v>
      </c>
      <c r="M13" s="2" t="s">
        <v>68</v>
      </c>
      <c r="N13" s="2" t="s">
        <v>39</v>
      </c>
      <c r="O13" s="2">
        <v>173</v>
      </c>
      <c r="P13" s="2">
        <f t="shared" si="2"/>
        <v>8.1781610010447245E-2</v>
      </c>
      <c r="Q13" s="2" t="s">
        <v>68</v>
      </c>
      <c r="R13" s="2" t="s">
        <v>15</v>
      </c>
      <c r="S13" s="2">
        <v>2667</v>
      </c>
      <c r="T13" s="2">
        <f t="shared" si="3"/>
        <v>0.9488975781230542</v>
      </c>
      <c r="Y13" s="2" t="s">
        <v>68</v>
      </c>
      <c r="Z13" s="12" t="s">
        <v>20</v>
      </c>
      <c r="AA13" s="2">
        <v>4</v>
      </c>
      <c r="AB13" s="2">
        <f t="shared" si="5"/>
        <v>2.1822744755721651E-3</v>
      </c>
      <c r="AG13" s="2" t="s">
        <v>68</v>
      </c>
      <c r="AH13" s="2" t="s">
        <v>39</v>
      </c>
      <c r="AI13" s="2">
        <v>147</v>
      </c>
      <c r="AJ13" s="2">
        <f t="shared" si="7"/>
        <v>6.6492068446121072E-2</v>
      </c>
      <c r="AK13" s="2" t="s">
        <v>68</v>
      </c>
      <c r="AL13" s="3" t="s">
        <v>58</v>
      </c>
      <c r="AM13" s="2">
        <v>3003</v>
      </c>
      <c r="AN13" s="2">
        <f t="shared" si="8"/>
        <v>1.5256588072122053</v>
      </c>
    </row>
    <row r="14" spans="1:44" x14ac:dyDescent="0.25">
      <c r="A14" s="2" t="s">
        <v>69</v>
      </c>
      <c r="B14" s="3" t="s">
        <v>2</v>
      </c>
      <c r="C14" s="2">
        <v>7</v>
      </c>
      <c r="D14" s="2">
        <f t="shared" si="10"/>
        <v>2.7892335584643276E-3</v>
      </c>
      <c r="E14" s="2" t="s">
        <v>69</v>
      </c>
      <c r="F14" s="2" t="s">
        <v>3</v>
      </c>
      <c r="G14" s="2">
        <v>288</v>
      </c>
      <c r="H14" s="2">
        <f t="shared" si="0"/>
        <v>0.22323331757264772</v>
      </c>
      <c r="I14" s="2" t="s">
        <v>69</v>
      </c>
      <c r="J14" s="2" t="s">
        <v>6</v>
      </c>
      <c r="K14" s="2">
        <v>25</v>
      </c>
      <c r="L14" s="2">
        <f t="shared" si="1"/>
        <v>8.2149828142559517E-3</v>
      </c>
      <c r="M14" s="2" t="s">
        <v>69</v>
      </c>
      <c r="N14" s="5" t="s">
        <v>96</v>
      </c>
      <c r="O14" s="2">
        <v>162</v>
      </c>
      <c r="P14" s="2">
        <f t="shared" si="2"/>
        <v>7.6581623246777197E-2</v>
      </c>
      <c r="Q14" s="2" t="s">
        <v>69</v>
      </c>
      <c r="R14" s="3" t="s">
        <v>60</v>
      </c>
      <c r="S14" s="2">
        <v>2362</v>
      </c>
      <c r="T14" s="2">
        <f t="shared" si="3"/>
        <v>0.84038098219972024</v>
      </c>
      <c r="Y14" s="2" t="s">
        <v>69</v>
      </c>
      <c r="Z14" s="2" t="s">
        <v>39</v>
      </c>
      <c r="AA14" s="2">
        <v>5</v>
      </c>
      <c r="AB14" s="2">
        <f t="shared" si="5"/>
        <v>2.7278430944652063E-3</v>
      </c>
      <c r="AG14" s="2" t="s">
        <v>69</v>
      </c>
      <c r="AH14" s="2" t="s">
        <v>10</v>
      </c>
      <c r="AI14" s="2">
        <v>44</v>
      </c>
      <c r="AJ14" s="2">
        <f t="shared" si="7"/>
        <v>1.9902387834213109E-2</v>
      </c>
      <c r="AK14" s="2" t="s">
        <v>69</v>
      </c>
      <c r="AL14" s="14" t="s">
        <v>26</v>
      </c>
      <c r="AM14" s="2">
        <v>1266</v>
      </c>
      <c r="AN14" s="2">
        <f t="shared" si="8"/>
        <v>0.64318483181173891</v>
      </c>
    </row>
    <row r="15" spans="1:44" x14ac:dyDescent="0.25">
      <c r="A15" s="2" t="s">
        <v>70</v>
      </c>
      <c r="B15" s="2" t="s">
        <v>39</v>
      </c>
      <c r="C15" s="2">
        <v>18</v>
      </c>
      <c r="D15" s="2">
        <f t="shared" si="10"/>
        <v>7.1723148646225567E-3</v>
      </c>
      <c r="E15" s="2" t="s">
        <v>70</v>
      </c>
      <c r="F15" s="2" t="s">
        <v>3</v>
      </c>
      <c r="G15" s="2">
        <v>276</v>
      </c>
      <c r="H15" s="2">
        <f t="shared" si="0"/>
        <v>0.21393192934045405</v>
      </c>
      <c r="I15" s="2" t="s">
        <v>70</v>
      </c>
      <c r="J15" s="3" t="s">
        <v>56</v>
      </c>
      <c r="K15" s="2">
        <v>5</v>
      </c>
      <c r="L15" s="2">
        <f t="shared" si="1"/>
        <v>1.6429965628511907E-3</v>
      </c>
      <c r="M15" s="2" t="s">
        <v>70</v>
      </c>
      <c r="N15" s="4" t="s">
        <v>11</v>
      </c>
      <c r="O15" s="2">
        <v>84</v>
      </c>
      <c r="P15" s="2">
        <f t="shared" si="2"/>
        <v>3.9708989831662246E-2</v>
      </c>
      <c r="Q15" s="2" t="s">
        <v>70</v>
      </c>
      <c r="R15" s="12" t="s">
        <v>0</v>
      </c>
      <c r="S15" s="2">
        <v>292</v>
      </c>
      <c r="T15" s="2">
        <f t="shared" si="3"/>
        <v>0.10389129839217541</v>
      </c>
      <c r="AG15" s="2" t="s">
        <v>70</v>
      </c>
      <c r="AH15" s="3" t="s">
        <v>58</v>
      </c>
      <c r="AI15" s="2">
        <v>26</v>
      </c>
      <c r="AJ15" s="2">
        <f t="shared" si="7"/>
        <v>1.1760501902035019E-2</v>
      </c>
      <c r="AK15" s="2" t="s">
        <v>70</v>
      </c>
      <c r="AL15" s="2" t="s">
        <v>120</v>
      </c>
      <c r="AM15" s="2">
        <v>691</v>
      </c>
      <c r="AN15" s="2">
        <f t="shared" si="8"/>
        <v>0.35105901957496966</v>
      </c>
    </row>
    <row r="16" spans="1:44" x14ac:dyDescent="0.25">
      <c r="A16" s="2" t="s">
        <v>71</v>
      </c>
      <c r="B16" s="12" t="s">
        <v>0</v>
      </c>
      <c r="C16" s="2">
        <v>7</v>
      </c>
      <c r="D16" s="2">
        <f t="shared" si="10"/>
        <v>2.7892335584643276E-3</v>
      </c>
      <c r="E16" s="2" t="s">
        <v>71</v>
      </c>
      <c r="F16" s="2" t="s">
        <v>3</v>
      </c>
      <c r="G16" s="2">
        <v>190</v>
      </c>
      <c r="H16" s="2">
        <f t="shared" si="0"/>
        <v>0.14727198034306621</v>
      </c>
      <c r="I16" s="2" t="s">
        <v>71</v>
      </c>
      <c r="J16" s="4" t="s">
        <v>10</v>
      </c>
      <c r="K16" s="2">
        <v>7</v>
      </c>
      <c r="L16" s="2">
        <f t="shared" si="1"/>
        <v>2.3001951879916666E-3</v>
      </c>
      <c r="M16" s="2" t="s">
        <v>71</v>
      </c>
      <c r="N16" s="2" t="s">
        <v>7</v>
      </c>
      <c r="O16" s="2">
        <v>23</v>
      </c>
      <c r="P16" s="2">
        <f t="shared" si="2"/>
        <v>1.0872699596764663E-2</v>
      </c>
      <c r="Q16" s="2" t="s">
        <v>71</v>
      </c>
      <c r="R16" s="2" t="s">
        <v>39</v>
      </c>
      <c r="S16" s="2">
        <v>287</v>
      </c>
      <c r="T16" s="2">
        <f t="shared" si="3"/>
        <v>0.10211233780326831</v>
      </c>
      <c r="AG16" s="2" t="s">
        <v>71</v>
      </c>
      <c r="AH16" s="2" t="s">
        <v>10</v>
      </c>
      <c r="AI16" s="2">
        <v>22</v>
      </c>
      <c r="AJ16" s="2">
        <f t="shared" si="7"/>
        <v>9.9511939171065544E-3</v>
      </c>
      <c r="AK16" s="2" t="s">
        <v>71</v>
      </c>
      <c r="AL16" s="13" t="s">
        <v>9</v>
      </c>
      <c r="AM16" s="2">
        <v>680</v>
      </c>
      <c r="AN16" s="2">
        <f t="shared" si="8"/>
        <v>0.34547052577565751</v>
      </c>
    </row>
    <row r="17" spans="2:40" x14ac:dyDescent="0.25">
      <c r="E17" s="2" t="s">
        <v>72</v>
      </c>
      <c r="F17" s="2" t="s">
        <v>3</v>
      </c>
      <c r="G17" s="2">
        <v>71</v>
      </c>
      <c r="H17" s="2">
        <f t="shared" si="0"/>
        <v>5.5033213707145784E-2</v>
      </c>
      <c r="I17" s="2" t="s">
        <v>72</v>
      </c>
      <c r="K17" s="2">
        <v>18</v>
      </c>
      <c r="L17" s="2">
        <f t="shared" si="1"/>
        <v>5.9147876262642856E-3</v>
      </c>
      <c r="M17" s="2" t="s">
        <v>72</v>
      </c>
      <c r="N17" s="2" t="s">
        <v>33</v>
      </c>
      <c r="O17" s="2">
        <v>39</v>
      </c>
      <c r="P17" s="2">
        <f t="shared" si="2"/>
        <v>1.8436316707557472E-2</v>
      </c>
      <c r="Q17" s="2" t="s">
        <v>72</v>
      </c>
      <c r="R17" s="2" t="s">
        <v>100</v>
      </c>
      <c r="S17" s="2">
        <v>6</v>
      </c>
      <c r="T17" s="2">
        <f t="shared" si="3"/>
        <v>2.134752706688536E-3</v>
      </c>
      <c r="AG17" s="2" t="s">
        <v>72</v>
      </c>
      <c r="AH17" s="2" t="s">
        <v>3</v>
      </c>
      <c r="AI17" s="2">
        <v>14</v>
      </c>
      <c r="AJ17" s="2">
        <f t="shared" si="7"/>
        <v>6.3325779472496258E-3</v>
      </c>
      <c r="AK17" s="2" t="s">
        <v>72</v>
      </c>
      <c r="AL17" s="3" t="s">
        <v>58</v>
      </c>
      <c r="AM17" s="2">
        <v>741</v>
      </c>
      <c r="AN17" s="2">
        <f t="shared" si="8"/>
        <v>0.37646126411729741</v>
      </c>
    </row>
    <row r="18" spans="2:40" x14ac:dyDescent="0.25">
      <c r="B18" s="9"/>
      <c r="E18" s="2" t="s">
        <v>73</v>
      </c>
      <c r="F18" s="12" t="s">
        <v>0</v>
      </c>
      <c r="G18" s="2">
        <v>55</v>
      </c>
      <c r="H18" s="2">
        <f t="shared" si="0"/>
        <v>4.2631362730887586E-2</v>
      </c>
      <c r="M18" s="2" t="s">
        <v>73</v>
      </c>
      <c r="N18" s="2" t="s">
        <v>39</v>
      </c>
      <c r="O18" s="2">
        <v>12</v>
      </c>
      <c r="P18" s="2">
        <f t="shared" si="2"/>
        <v>5.6727128330946071E-3</v>
      </c>
      <c r="Q18" s="2" t="s">
        <v>73</v>
      </c>
      <c r="R18" s="3" t="s">
        <v>16</v>
      </c>
      <c r="S18" s="2">
        <v>3</v>
      </c>
      <c r="T18" s="2">
        <f t="shared" si="3"/>
        <v>1.067376353344268E-3</v>
      </c>
      <c r="AG18" s="2" t="s">
        <v>73</v>
      </c>
      <c r="AH18" s="12" t="s">
        <v>22</v>
      </c>
      <c r="AI18" s="2">
        <v>9</v>
      </c>
      <c r="AJ18" s="2">
        <f t="shared" si="7"/>
        <v>4.0709429660890448E-3</v>
      </c>
      <c r="AK18" s="2" t="s">
        <v>73</v>
      </c>
      <c r="AL18" s="2" t="s">
        <v>40</v>
      </c>
      <c r="AM18" s="2">
        <v>113</v>
      </c>
      <c r="AN18" s="2">
        <f t="shared" si="8"/>
        <v>5.7409072665660733E-2</v>
      </c>
    </row>
    <row r="19" spans="2:40" x14ac:dyDescent="0.25">
      <c r="E19" s="2" t="s">
        <v>74</v>
      </c>
      <c r="F19" s="2" t="s">
        <v>39</v>
      </c>
      <c r="G19" s="2">
        <v>17</v>
      </c>
      <c r="H19" s="2">
        <f t="shared" si="0"/>
        <v>1.3176966662274345E-2</v>
      </c>
      <c r="M19" s="2" t="s">
        <v>74</v>
      </c>
      <c r="N19" s="2" t="s">
        <v>12</v>
      </c>
      <c r="O19" s="2">
        <v>22</v>
      </c>
      <c r="P19" s="2">
        <f t="shared" si="2"/>
        <v>1.0399973527340112E-2</v>
      </c>
      <c r="AG19" s="2" t="s">
        <v>74</v>
      </c>
      <c r="AH19" s="2" t="s">
        <v>3</v>
      </c>
      <c r="AI19" s="2">
        <v>5</v>
      </c>
      <c r="AJ19" s="2">
        <f t="shared" si="7"/>
        <v>2.2616349811605809E-3</v>
      </c>
      <c r="AK19" s="2" t="s">
        <v>74</v>
      </c>
      <c r="AL19" s="3" t="s">
        <v>57</v>
      </c>
      <c r="AM19" s="2">
        <v>178</v>
      </c>
      <c r="AN19" s="2">
        <f t="shared" si="8"/>
        <v>9.0431990570686821E-2</v>
      </c>
    </row>
    <row r="20" spans="2:40" x14ac:dyDescent="0.25">
      <c r="E20" s="2" t="s">
        <v>75</v>
      </c>
      <c r="F20" s="3" t="s">
        <v>5</v>
      </c>
      <c r="G20" s="2">
        <v>13</v>
      </c>
      <c r="H20" s="2">
        <f t="shared" si="0"/>
        <v>1.0076503918209793E-2</v>
      </c>
      <c r="M20" s="2" t="s">
        <v>75</v>
      </c>
      <c r="N20" s="2" t="s">
        <v>6</v>
      </c>
      <c r="O20" s="2">
        <v>11</v>
      </c>
      <c r="P20" s="2">
        <f t="shared" si="2"/>
        <v>5.1999867636700562E-3</v>
      </c>
      <c r="AG20" s="2" t="s">
        <v>75</v>
      </c>
      <c r="AH20" s="2" t="s">
        <v>3</v>
      </c>
      <c r="AI20" s="2">
        <v>3</v>
      </c>
      <c r="AJ20" s="2">
        <f t="shared" si="7"/>
        <v>1.3569809886963484E-3</v>
      </c>
      <c r="AK20" s="2" t="s">
        <v>75</v>
      </c>
      <c r="AL20" s="2" t="s">
        <v>3</v>
      </c>
      <c r="AM20" s="2">
        <v>100</v>
      </c>
      <c r="AN20" s="2">
        <f t="shared" si="8"/>
        <v>5.080448908465552E-2</v>
      </c>
    </row>
    <row r="21" spans="2:40" x14ac:dyDescent="0.25">
      <c r="E21" s="2" t="s">
        <v>76</v>
      </c>
      <c r="F21" s="2" t="s">
        <v>3</v>
      </c>
      <c r="G21" s="2">
        <v>11</v>
      </c>
      <c r="H21" s="2">
        <f t="shared" si="0"/>
        <v>8.5262725461775161E-3</v>
      </c>
      <c r="M21" s="2" t="s">
        <v>76</v>
      </c>
      <c r="N21" s="2" t="s">
        <v>7</v>
      </c>
      <c r="O21" s="2">
        <v>4</v>
      </c>
      <c r="P21" s="2">
        <f t="shared" si="2"/>
        <v>1.8909042776982022E-3</v>
      </c>
      <c r="AG21" s="2" t="s">
        <v>76</v>
      </c>
      <c r="AH21" s="2" t="s">
        <v>3</v>
      </c>
      <c r="AI21" s="2">
        <v>3</v>
      </c>
      <c r="AJ21" s="2">
        <f t="shared" si="7"/>
        <v>1.3569809886963484E-3</v>
      </c>
      <c r="AK21" s="2" t="s">
        <v>76</v>
      </c>
      <c r="AL21" s="2" t="s">
        <v>3</v>
      </c>
      <c r="AM21" s="2">
        <v>15</v>
      </c>
      <c r="AN21" s="2">
        <f t="shared" si="8"/>
        <v>7.6206733626983285E-3</v>
      </c>
    </row>
    <row r="22" spans="2:40" x14ac:dyDescent="0.25">
      <c r="E22" s="2" t="s">
        <v>77</v>
      </c>
      <c r="F22" s="5" t="s">
        <v>96</v>
      </c>
      <c r="G22" s="2">
        <v>6</v>
      </c>
      <c r="H22" s="2">
        <f t="shared" si="0"/>
        <v>4.6506941160968278E-3</v>
      </c>
      <c r="M22" s="2" t="s">
        <v>77</v>
      </c>
      <c r="N22" s="2" t="s">
        <v>6</v>
      </c>
      <c r="O22" s="2">
        <v>16</v>
      </c>
      <c r="P22" s="2">
        <f t="shared" si="2"/>
        <v>7.5636171107928089E-3</v>
      </c>
      <c r="AG22" s="2" t="s">
        <v>77</v>
      </c>
      <c r="AH22" s="2" t="s">
        <v>11</v>
      </c>
      <c r="AI22" s="2">
        <v>5</v>
      </c>
      <c r="AJ22" s="2">
        <f t="shared" si="7"/>
        <v>2.2616349811605809E-3</v>
      </c>
      <c r="AK22" s="2" t="s">
        <v>77</v>
      </c>
      <c r="AL22" s="2" t="s">
        <v>3</v>
      </c>
      <c r="AM22" s="2">
        <v>451</v>
      </c>
      <c r="AN22" s="2">
        <f t="shared" si="8"/>
        <v>0.22912824577179638</v>
      </c>
    </row>
    <row r="23" spans="2:40" x14ac:dyDescent="0.25">
      <c r="E23" s="2" t="s">
        <v>78</v>
      </c>
      <c r="F23" s="2" t="s">
        <v>6</v>
      </c>
      <c r="G23" s="2">
        <v>5</v>
      </c>
      <c r="H23" s="2">
        <f t="shared" si="0"/>
        <v>3.8755784300806896E-3</v>
      </c>
      <c r="M23" s="2" t="s">
        <v>78</v>
      </c>
      <c r="N23" s="2" t="s">
        <v>12</v>
      </c>
      <c r="O23" s="2">
        <v>6</v>
      </c>
      <c r="P23" s="2">
        <f t="shared" si="2"/>
        <v>2.8363564165473035E-3</v>
      </c>
      <c r="AG23" s="2" t="s">
        <v>78</v>
      </c>
      <c r="AH23" s="2" t="s">
        <v>3</v>
      </c>
      <c r="AI23" s="2">
        <v>3</v>
      </c>
      <c r="AJ23" s="2">
        <f t="shared" si="7"/>
        <v>1.3569809886963484E-3</v>
      </c>
      <c r="AK23" s="2" t="s">
        <v>78</v>
      </c>
      <c r="AL23" s="2" t="s">
        <v>27</v>
      </c>
      <c r="AM23" s="2">
        <v>9</v>
      </c>
      <c r="AN23" s="2">
        <f t="shared" si="8"/>
        <v>4.5724040176189969E-3</v>
      </c>
    </row>
    <row r="24" spans="2:40" x14ac:dyDescent="0.25">
      <c r="E24" s="2" t="s">
        <v>79</v>
      </c>
      <c r="F24" s="2" t="s">
        <v>3</v>
      </c>
      <c r="G24" s="2">
        <v>4</v>
      </c>
      <c r="H24" s="2">
        <f t="shared" si="0"/>
        <v>3.1004627440645517E-3</v>
      </c>
      <c r="M24" s="2" t="s">
        <v>79</v>
      </c>
      <c r="N24" s="4" t="s">
        <v>11</v>
      </c>
      <c r="O24" s="2">
        <v>5</v>
      </c>
      <c r="P24" s="2">
        <f t="shared" si="2"/>
        <v>2.3636303471227527E-3</v>
      </c>
      <c r="AG24" s="2" t="s">
        <v>79</v>
      </c>
      <c r="AH24" s="2" t="s">
        <v>12</v>
      </c>
      <c r="AI24" s="2">
        <v>2</v>
      </c>
      <c r="AJ24" s="2">
        <f t="shared" si="7"/>
        <v>9.0465399246423227E-4</v>
      </c>
      <c r="AK24" s="2" t="s">
        <v>79</v>
      </c>
      <c r="AL24" s="2" t="s">
        <v>27</v>
      </c>
      <c r="AM24" s="2">
        <v>9</v>
      </c>
      <c r="AN24" s="2">
        <f t="shared" si="8"/>
        <v>4.5724040176189969E-3</v>
      </c>
    </row>
    <row r="25" spans="2:40" x14ac:dyDescent="0.25">
      <c r="E25" s="2" t="s">
        <v>80</v>
      </c>
      <c r="F25" s="2" t="s">
        <v>3</v>
      </c>
      <c r="G25" s="2">
        <v>2</v>
      </c>
      <c r="H25" s="2">
        <f t="shared" si="0"/>
        <v>1.5502313720322759E-3</v>
      </c>
      <c r="M25" s="2" t="s">
        <v>80</v>
      </c>
      <c r="N25" s="2" t="s">
        <v>39</v>
      </c>
      <c r="O25" s="2">
        <v>10</v>
      </c>
      <c r="P25" s="2">
        <f t="shared" si="2"/>
        <v>4.7272606942455053E-3</v>
      </c>
      <c r="AK25" s="2" t="s">
        <v>80</v>
      </c>
      <c r="AL25" s="12" t="s">
        <v>28</v>
      </c>
      <c r="AM25" s="2">
        <v>4</v>
      </c>
      <c r="AN25" s="2">
        <f t="shared" si="8"/>
        <v>2.0321795633862208E-3</v>
      </c>
    </row>
    <row r="26" spans="2:40" x14ac:dyDescent="0.25">
      <c r="E26" s="2" t="s">
        <v>81</v>
      </c>
      <c r="F26" s="2" t="s">
        <v>3</v>
      </c>
      <c r="G26" s="2">
        <v>3</v>
      </c>
      <c r="H26" s="2">
        <f t="shared" si="0"/>
        <v>2.3253470580484139E-3</v>
      </c>
      <c r="M26" s="2" t="s">
        <v>81</v>
      </c>
      <c r="N26" s="2" t="s">
        <v>6</v>
      </c>
      <c r="O26" s="2">
        <v>10</v>
      </c>
      <c r="P26" s="2">
        <f t="shared" si="2"/>
        <v>4.7272606942455053E-3</v>
      </c>
      <c r="AK26" s="2" t="s">
        <v>81</v>
      </c>
      <c r="AL26" s="2" t="s">
        <v>18</v>
      </c>
      <c r="AM26" s="2">
        <v>5</v>
      </c>
      <c r="AN26" s="2">
        <f t="shared" si="8"/>
        <v>2.5402244542327762E-3</v>
      </c>
    </row>
    <row r="27" spans="2:40" x14ac:dyDescent="0.25">
      <c r="E27" s="2" t="s">
        <v>82</v>
      </c>
      <c r="F27" s="2" t="s">
        <v>3</v>
      </c>
      <c r="G27" s="2">
        <v>16</v>
      </c>
      <c r="H27" s="2">
        <f t="shared" si="0"/>
        <v>1.2401850976258207E-2</v>
      </c>
      <c r="M27" s="2" t="s">
        <v>82</v>
      </c>
      <c r="N27" s="2" t="s">
        <v>6</v>
      </c>
      <c r="O27" s="2">
        <v>4</v>
      </c>
      <c r="P27" s="2">
        <f t="shared" si="2"/>
        <v>1.8909042776982022E-3</v>
      </c>
      <c r="AK27" s="2" t="s">
        <v>82</v>
      </c>
      <c r="AL27" s="2" t="s">
        <v>39</v>
      </c>
      <c r="AM27" s="2">
        <v>24</v>
      </c>
      <c r="AN27" s="2">
        <f t="shared" si="8"/>
        <v>1.2193077380317325E-2</v>
      </c>
    </row>
    <row r="28" spans="2:40" x14ac:dyDescent="0.25">
      <c r="M28" s="2" t="s">
        <v>83</v>
      </c>
      <c r="N28" s="12" t="s">
        <v>0</v>
      </c>
      <c r="O28" s="2">
        <v>3</v>
      </c>
      <c r="P28" s="2">
        <f t="shared" si="2"/>
        <v>1.4181782082736518E-3</v>
      </c>
      <c r="AK28" s="2" t="s">
        <v>83</v>
      </c>
      <c r="AL28" s="12" t="s">
        <v>41</v>
      </c>
      <c r="AM28" s="2">
        <v>4</v>
      </c>
      <c r="AN28" s="2">
        <f t="shared" si="8"/>
        <v>2.0321795633862208E-3</v>
      </c>
    </row>
    <row r="29" spans="2:40" x14ac:dyDescent="0.25">
      <c r="M29" s="2" t="s">
        <v>84</v>
      </c>
      <c r="N29" s="2" t="s">
        <v>99</v>
      </c>
      <c r="O29" s="2">
        <v>11</v>
      </c>
      <c r="P29" s="2">
        <f t="shared" si="2"/>
        <v>5.1999867636700562E-3</v>
      </c>
      <c r="AK29" s="2" t="s">
        <v>84</v>
      </c>
      <c r="AL29" s="3" t="s">
        <v>29</v>
      </c>
      <c r="AM29" s="2">
        <v>440</v>
      </c>
      <c r="AN29" s="2">
        <f t="shared" si="8"/>
        <v>0.22353975197248432</v>
      </c>
    </row>
    <row r="30" spans="2:40" x14ac:dyDescent="0.25">
      <c r="M30" s="2" t="s">
        <v>85</v>
      </c>
      <c r="N30" s="2" t="s">
        <v>43</v>
      </c>
      <c r="O30" s="2">
        <v>3</v>
      </c>
      <c r="P30" s="2">
        <f t="shared" si="2"/>
        <v>1.4181782082736518E-3</v>
      </c>
      <c r="AK30" s="2" t="s">
        <v>85</v>
      </c>
      <c r="AL30" s="2" t="s">
        <v>27</v>
      </c>
      <c r="AM30" s="2">
        <v>3</v>
      </c>
      <c r="AN30" s="2">
        <f t="shared" si="8"/>
        <v>1.5241346725396656E-3</v>
      </c>
    </row>
    <row r="31" spans="2:40" x14ac:dyDescent="0.25">
      <c r="AK31" s="2" t="s">
        <v>86</v>
      </c>
      <c r="AL31" s="3" t="s">
        <v>103</v>
      </c>
      <c r="AM31" s="2">
        <v>92</v>
      </c>
      <c r="AN31" s="2">
        <f t="shared" si="8"/>
        <v>4.6740129957883084E-2</v>
      </c>
    </row>
    <row r="32" spans="2:40" x14ac:dyDescent="0.25">
      <c r="AK32" s="2" t="s">
        <v>87</v>
      </c>
      <c r="AL32" s="2" t="s">
        <v>27</v>
      </c>
      <c r="AM32" s="2">
        <v>2</v>
      </c>
      <c r="AN32" s="2">
        <f t="shared" si="8"/>
        <v>1.0160897816931104E-3</v>
      </c>
    </row>
    <row r="33" spans="1:44" x14ac:dyDescent="0.25">
      <c r="AK33" s="2" t="s">
        <v>88</v>
      </c>
      <c r="AL33" s="3" t="s">
        <v>30</v>
      </c>
      <c r="AM33" s="2">
        <v>153</v>
      </c>
      <c r="AN33" s="2">
        <f t="shared" si="8"/>
        <v>7.7730868299522943E-2</v>
      </c>
    </row>
    <row r="34" spans="1:44" x14ac:dyDescent="0.25">
      <c r="AK34" s="2" t="s">
        <v>89</v>
      </c>
      <c r="AL34" s="3" t="s">
        <v>104</v>
      </c>
      <c r="AM34" s="2">
        <v>6</v>
      </c>
      <c r="AN34" s="2">
        <f t="shared" si="8"/>
        <v>3.0482693450793311E-3</v>
      </c>
    </row>
    <row r="35" spans="1:44" x14ac:dyDescent="0.25">
      <c r="AK35" s="2" t="s">
        <v>90</v>
      </c>
      <c r="AL35" s="3" t="s">
        <v>105</v>
      </c>
      <c r="AM35" s="2">
        <v>40</v>
      </c>
      <c r="AN35" s="2">
        <f t="shared" si="8"/>
        <v>2.0321795633862209E-2</v>
      </c>
    </row>
    <row r="37" spans="1:44" x14ac:dyDescent="0.25">
      <c r="A37" s="9" t="s">
        <v>108</v>
      </c>
    </row>
    <row r="38" spans="1:44" x14ac:dyDescent="0.25">
      <c r="A38" s="1" t="s">
        <v>44</v>
      </c>
      <c r="B38" s="1" t="s">
        <v>24</v>
      </c>
      <c r="C38" s="1" t="s">
        <v>23</v>
      </c>
      <c r="D38" s="1" t="s">
        <v>31</v>
      </c>
      <c r="E38" s="1" t="s">
        <v>45</v>
      </c>
      <c r="F38" s="1" t="s">
        <v>24</v>
      </c>
      <c r="G38" s="1" t="s">
        <v>23</v>
      </c>
      <c r="H38" s="1" t="s">
        <v>31</v>
      </c>
      <c r="I38" s="1" t="s">
        <v>46</v>
      </c>
      <c r="J38" s="1" t="s">
        <v>24</v>
      </c>
      <c r="K38" s="1" t="s">
        <v>23</v>
      </c>
      <c r="L38" s="1" t="s">
        <v>31</v>
      </c>
      <c r="M38" s="1" t="s">
        <v>47</v>
      </c>
      <c r="N38" s="1" t="s">
        <v>24</v>
      </c>
      <c r="O38" s="1" t="s">
        <v>23</v>
      </c>
      <c r="P38" s="1" t="s">
        <v>31</v>
      </c>
      <c r="Q38" s="1" t="s">
        <v>48</v>
      </c>
      <c r="R38" s="1" t="s">
        <v>24</v>
      </c>
      <c r="S38" s="1" t="s">
        <v>23</v>
      </c>
      <c r="T38" s="1" t="s">
        <v>31</v>
      </c>
      <c r="U38" s="10" t="s">
        <v>49</v>
      </c>
      <c r="V38" s="1" t="s">
        <v>24</v>
      </c>
      <c r="W38" s="1" t="s">
        <v>23</v>
      </c>
      <c r="X38" s="1" t="s">
        <v>31</v>
      </c>
      <c r="Y38" s="1" t="s">
        <v>51</v>
      </c>
      <c r="Z38" s="1" t="s">
        <v>24</v>
      </c>
      <c r="AA38" s="1" t="s">
        <v>23</v>
      </c>
      <c r="AB38" s="1" t="s">
        <v>31</v>
      </c>
      <c r="AC38" s="10" t="s">
        <v>50</v>
      </c>
      <c r="AD38" s="1" t="s">
        <v>24</v>
      </c>
      <c r="AE38" s="1" t="s">
        <v>23</v>
      </c>
      <c r="AF38" s="1" t="s">
        <v>31</v>
      </c>
      <c r="AG38" s="1" t="s">
        <v>52</v>
      </c>
      <c r="AH38" s="1" t="s">
        <v>24</v>
      </c>
      <c r="AI38" s="1" t="s">
        <v>23</v>
      </c>
      <c r="AJ38" s="1" t="s">
        <v>31</v>
      </c>
      <c r="AK38" s="1" t="s">
        <v>53</v>
      </c>
      <c r="AL38" s="1" t="s">
        <v>24</v>
      </c>
      <c r="AM38" s="1" t="s">
        <v>23</v>
      </c>
      <c r="AN38" s="1" t="s">
        <v>31</v>
      </c>
      <c r="AO38" s="1" t="s">
        <v>54</v>
      </c>
      <c r="AP38" s="1" t="s">
        <v>24</v>
      </c>
      <c r="AQ38" s="1" t="s">
        <v>23</v>
      </c>
      <c r="AR38" s="1" t="s">
        <v>31</v>
      </c>
    </row>
    <row r="39" spans="1:44" x14ac:dyDescent="0.25">
      <c r="A39" s="2" t="s">
        <v>61</v>
      </c>
      <c r="B39" s="4" t="s">
        <v>18</v>
      </c>
      <c r="C39" s="2">
        <v>43903</v>
      </c>
      <c r="D39" s="2">
        <f>(C39/SUM($C$2:$C$14))*100</f>
        <v>17.495417231210649</v>
      </c>
      <c r="E39" s="2" t="s">
        <v>61</v>
      </c>
      <c r="F39" s="7" t="s">
        <v>34</v>
      </c>
      <c r="G39" s="2">
        <v>27342</v>
      </c>
      <c r="H39" s="2">
        <f>(G39/SUM($G$2:$G$15))*100</f>
        <v>21.25796921163116</v>
      </c>
      <c r="I39" s="2" t="s">
        <v>61</v>
      </c>
      <c r="J39" s="7" t="s">
        <v>34</v>
      </c>
      <c r="K39" s="2">
        <v>43847</v>
      </c>
      <c r="L39" s="2">
        <v>38.885242993969491</v>
      </c>
      <c r="M39" s="2" t="s">
        <v>61</v>
      </c>
      <c r="N39" s="7" t="s">
        <v>18</v>
      </c>
      <c r="O39" s="2">
        <v>112409</v>
      </c>
      <c r="P39" s="2">
        <f>(O39/SUM($O$2:$O$22))*100</f>
        <v>53.151730366405502</v>
      </c>
      <c r="Q39" s="2" t="s">
        <v>61</v>
      </c>
      <c r="R39" s="7" t="s">
        <v>18</v>
      </c>
      <c r="S39" s="2">
        <v>81526</v>
      </c>
      <c r="T39" s="2">
        <f>(S39/SUM($S$2:$S$13))*100</f>
        <v>29.31398388424849</v>
      </c>
      <c r="U39" s="2" t="s">
        <v>61</v>
      </c>
      <c r="V39" s="7" t="s">
        <v>34</v>
      </c>
      <c r="W39" s="2">
        <v>58515</v>
      </c>
      <c r="X39" s="2">
        <f>(W39/SUM($W$2:$W$6))*100</f>
        <v>78.1116510038445</v>
      </c>
      <c r="Y39" s="2" t="s">
        <v>61</v>
      </c>
      <c r="Z39" s="7" t="s">
        <v>18</v>
      </c>
      <c r="AA39" s="2">
        <v>101128</v>
      </c>
      <c r="AB39" s="2">
        <f>(AA39/SUM($AA$2:$AA$7))*100</f>
        <v>67.888454773700673</v>
      </c>
      <c r="AC39" s="2" t="s">
        <v>61</v>
      </c>
      <c r="AD39" s="7" t="s">
        <v>34</v>
      </c>
      <c r="AE39" s="2">
        <v>20317</v>
      </c>
      <c r="AF39" s="2">
        <f>(AE39/SUM($AE$2:$AE$36))*100</f>
        <v>13.481572905469072</v>
      </c>
      <c r="AG39" s="2" t="s">
        <v>61</v>
      </c>
      <c r="AH39" s="7" t="s">
        <v>34</v>
      </c>
      <c r="AI39" s="2">
        <v>59852</v>
      </c>
      <c r="AJ39" s="2">
        <f>(AI39/SUM($AI$2:$AI$8))*100</f>
        <v>38.195277600510529</v>
      </c>
      <c r="AK39" s="2" t="s">
        <v>61</v>
      </c>
      <c r="AL39" s="7" t="s">
        <v>18</v>
      </c>
      <c r="AM39" s="2">
        <v>64483</v>
      </c>
      <c r="AN39" s="2">
        <f>(AM39/SUM($AM$2:$AM$11))*100</f>
        <v>35.703488790578433</v>
      </c>
      <c r="AO39" s="2" t="s">
        <v>61</v>
      </c>
      <c r="AP39" s="7" t="s">
        <v>113</v>
      </c>
      <c r="AQ39" s="2">
        <v>140</v>
      </c>
      <c r="AR39" s="2">
        <v>100</v>
      </c>
    </row>
    <row r="40" spans="1:44" x14ac:dyDescent="0.25">
      <c r="A40" s="2" t="s">
        <v>62</v>
      </c>
      <c r="B40" s="7" t="s">
        <v>3</v>
      </c>
      <c r="C40" s="2">
        <v>40945</v>
      </c>
      <c r="D40" s="2">
        <f t="shared" ref="D40:D51" si="11">(C40/SUM($C$2:$C$14))*100</f>
        <v>16.316649398262534</v>
      </c>
      <c r="E40" s="2" t="s">
        <v>62</v>
      </c>
      <c r="F40" s="7" t="s">
        <v>18</v>
      </c>
      <c r="G40" s="2">
        <v>15991</v>
      </c>
      <c r="H40" s="2">
        <f t="shared" ref="H40:H52" si="12">(G40/SUM($G$2:$G$15))*100</f>
        <v>12.432747628673614</v>
      </c>
      <c r="I40" s="2" t="s">
        <v>62</v>
      </c>
      <c r="J40" s="7" t="s">
        <v>18</v>
      </c>
      <c r="K40" s="2">
        <v>35652</v>
      </c>
      <c r="L40" s="2">
        <v>31.617594891805606</v>
      </c>
      <c r="M40" s="2" t="s">
        <v>62</v>
      </c>
      <c r="N40" s="15" t="s">
        <v>20</v>
      </c>
      <c r="O40" s="2">
        <v>26749</v>
      </c>
      <c r="P40" s="2">
        <f t="shared" ref="P40:P58" si="13">(O40/SUM($O$2:$O$22))*100</f>
        <v>12.648058745927646</v>
      </c>
      <c r="Q40" s="2" t="s">
        <v>62</v>
      </c>
      <c r="R40" s="15" t="s">
        <v>20</v>
      </c>
      <c r="S40" s="2">
        <v>47515</v>
      </c>
      <c r="T40" s="2">
        <f t="shared" ref="T40:T50" si="14">(S40/SUM($S$2:$S$13))*100</f>
        <v>17.084782084979846</v>
      </c>
      <c r="U40" s="2" t="s">
        <v>62</v>
      </c>
      <c r="V40" s="7" t="s">
        <v>34</v>
      </c>
      <c r="W40" s="2">
        <v>59738</v>
      </c>
      <c r="X40" s="2">
        <f t="shared" ref="X40:X43" si="15">(W40/SUM($W$2:$W$6))*100</f>
        <v>79.744233233660836</v>
      </c>
      <c r="Y40" s="2" t="s">
        <v>62</v>
      </c>
      <c r="Z40" s="15" t="s">
        <v>22</v>
      </c>
      <c r="AA40" s="2">
        <v>22135</v>
      </c>
      <c r="AB40" s="2">
        <f t="shared" ref="AB40:AB44" si="16">(AA40/SUM($AA$2:$AA$7))*100</f>
        <v>14.85949436769109</v>
      </c>
      <c r="AC40" s="2" t="s">
        <v>62</v>
      </c>
      <c r="AD40" s="8" t="s">
        <v>96</v>
      </c>
      <c r="AE40" s="2">
        <v>12932</v>
      </c>
      <c r="AF40" s="2">
        <f t="shared" ref="AF40:AF73" si="17">(AE40/SUM($AE$2:$AE$36))*100</f>
        <v>8.5811734416265217</v>
      </c>
      <c r="AG40" s="2" t="s">
        <v>62</v>
      </c>
      <c r="AH40" s="7" t="s">
        <v>34</v>
      </c>
      <c r="AI40" s="2">
        <v>31969</v>
      </c>
      <c r="AJ40" s="2">
        <f t="shared" ref="AJ40:AJ45" si="18">(AI40/SUM($AI$2:$AI$8))*100</f>
        <v>20.401403956604977</v>
      </c>
      <c r="AK40" s="2" t="s">
        <v>62</v>
      </c>
      <c r="AL40" s="7" t="s">
        <v>3</v>
      </c>
      <c r="AM40" s="2">
        <v>29470</v>
      </c>
      <c r="AN40" s="2">
        <f t="shared" ref="AN40:AN48" si="19">(AM40/SUM($AM$2:$AM$11))*100</f>
        <v>16.317197007867911</v>
      </c>
    </row>
    <row r="41" spans="1:44" x14ac:dyDescent="0.25">
      <c r="A41" s="2" t="s">
        <v>63</v>
      </c>
      <c r="B41" s="7" t="s">
        <v>3</v>
      </c>
      <c r="C41" s="2">
        <v>20020</v>
      </c>
      <c r="D41" s="2">
        <f t="shared" si="11"/>
        <v>7.9780027098111104</v>
      </c>
      <c r="E41" s="2" t="s">
        <v>63</v>
      </c>
      <c r="F41" s="7" t="s">
        <v>34</v>
      </c>
      <c r="G41" s="2">
        <v>13774</v>
      </c>
      <c r="H41" s="2">
        <f t="shared" si="12"/>
        <v>10.709065464157986</v>
      </c>
      <c r="I41" s="2" t="s">
        <v>63</v>
      </c>
      <c r="J41" s="7" t="s">
        <v>34</v>
      </c>
      <c r="K41" s="2">
        <v>33224</v>
      </c>
      <c r="L41" s="2">
        <v>29.464349059950333</v>
      </c>
      <c r="M41" s="2" t="s">
        <v>63</v>
      </c>
      <c r="N41" s="7" t="s">
        <v>18</v>
      </c>
      <c r="O41" s="2">
        <v>8658</v>
      </c>
      <c r="P41" s="2">
        <f t="shared" si="13"/>
        <v>4.0938686538652496</v>
      </c>
      <c r="Q41" s="2" t="s">
        <v>63</v>
      </c>
      <c r="R41" s="8" t="s">
        <v>114</v>
      </c>
      <c r="S41" s="2">
        <v>1195</v>
      </c>
      <c r="T41" s="2">
        <f t="shared" si="14"/>
        <v>0.42968146041357286</v>
      </c>
      <c r="U41" s="2" t="s">
        <v>63</v>
      </c>
      <c r="V41" s="8" t="s">
        <v>96</v>
      </c>
      <c r="W41" s="2">
        <v>10234</v>
      </c>
      <c r="X41" s="2">
        <f t="shared" si="15"/>
        <v>13.661362665527552</v>
      </c>
      <c r="Y41" s="2" t="s">
        <v>65</v>
      </c>
      <c r="Z41" s="8" t="s">
        <v>117</v>
      </c>
      <c r="AA41" s="2">
        <v>54</v>
      </c>
      <c r="AB41" s="2">
        <f t="shared" si="16"/>
        <v>3.6250855922987067E-2</v>
      </c>
      <c r="AC41" s="2" t="s">
        <v>63</v>
      </c>
      <c r="AD41" s="7" t="s">
        <v>34</v>
      </c>
      <c r="AE41" s="2">
        <v>13823</v>
      </c>
      <c r="AF41" s="2">
        <f t="shared" si="17"/>
        <v>9.1724064710488253</v>
      </c>
      <c r="AG41" s="2" t="s">
        <v>63</v>
      </c>
      <c r="AH41" s="7" t="s">
        <v>18</v>
      </c>
      <c r="AI41" s="2">
        <v>21629</v>
      </c>
      <c r="AJ41" s="2">
        <f t="shared" si="18"/>
        <v>13.802807913209955</v>
      </c>
      <c r="AK41" s="2" t="s">
        <v>63</v>
      </c>
      <c r="AL41" s="7" t="s">
        <v>3</v>
      </c>
      <c r="AM41" s="2">
        <v>24592</v>
      </c>
      <c r="AN41" s="2">
        <f t="shared" si="19"/>
        <v>13.616305015863173</v>
      </c>
    </row>
    <row r="42" spans="1:44" x14ac:dyDescent="0.25">
      <c r="A42" s="2" t="s">
        <v>64</v>
      </c>
      <c r="B42" s="4" t="s">
        <v>18</v>
      </c>
      <c r="C42" s="2">
        <v>12384</v>
      </c>
      <c r="D42" s="2">
        <f t="shared" si="11"/>
        <v>4.9350442336813583</v>
      </c>
      <c r="E42" s="2" t="s">
        <v>64</v>
      </c>
      <c r="F42" s="7" t="s">
        <v>34</v>
      </c>
      <c r="G42" s="2">
        <v>11624</v>
      </c>
      <c r="H42" s="2">
        <f t="shared" si="12"/>
        <v>9.0374747317679986</v>
      </c>
      <c r="I42" s="2" t="s">
        <v>64</v>
      </c>
      <c r="J42" s="7" t="s">
        <v>113</v>
      </c>
      <c r="K42" s="2">
        <v>37</v>
      </c>
      <c r="L42" s="2">
        <v>3.2813054274565448E-2</v>
      </c>
      <c r="M42" s="2" t="s">
        <v>64</v>
      </c>
      <c r="N42" s="7" t="s">
        <v>10</v>
      </c>
      <c r="O42" s="2">
        <v>7010</v>
      </c>
      <c r="P42" s="2">
        <f t="shared" si="13"/>
        <v>3.3146245395698082</v>
      </c>
      <c r="Q42" s="2" t="s">
        <v>64</v>
      </c>
      <c r="R42" s="7" t="s">
        <v>115</v>
      </c>
      <c r="S42" s="2">
        <v>974</v>
      </c>
      <c r="T42" s="2">
        <f t="shared" si="14"/>
        <v>0.35021735769273638</v>
      </c>
      <c r="U42" s="2" t="s">
        <v>64</v>
      </c>
      <c r="V42" s="7" t="s">
        <v>18</v>
      </c>
      <c r="W42" s="2">
        <v>5179</v>
      </c>
      <c r="X42" s="2">
        <f t="shared" si="15"/>
        <v>6.9134451089278084</v>
      </c>
      <c r="Y42" s="2" t="s">
        <v>63</v>
      </c>
      <c r="Z42" s="8" t="s">
        <v>111</v>
      </c>
      <c r="AA42" s="2">
        <v>3963</v>
      </c>
      <c r="AB42" s="2">
        <f t="shared" si="16"/>
        <v>2.6604100374592177</v>
      </c>
      <c r="AC42" s="2" t="s">
        <v>64</v>
      </c>
      <c r="AD42" s="7" t="s">
        <v>34</v>
      </c>
      <c r="AE42" s="2">
        <v>8693</v>
      </c>
      <c r="AF42" s="2">
        <f t="shared" si="17"/>
        <v>5.7683375137688948</v>
      </c>
      <c r="AG42" s="2" t="s">
        <v>64</v>
      </c>
      <c r="AH42" s="7" t="s">
        <v>113</v>
      </c>
      <c r="AI42" s="2">
        <v>54</v>
      </c>
      <c r="AJ42" s="2">
        <f t="shared" si="18"/>
        <v>3.4460753031269942E-2</v>
      </c>
      <c r="AK42" s="2" t="s">
        <v>64</v>
      </c>
      <c r="AL42" s="11" t="s">
        <v>40</v>
      </c>
      <c r="AM42" s="2">
        <v>3571</v>
      </c>
      <c r="AN42" s="2">
        <f t="shared" si="19"/>
        <v>1.9772212594196239</v>
      </c>
    </row>
    <row r="43" spans="1:44" x14ac:dyDescent="0.25">
      <c r="A43" s="2" t="s">
        <v>65</v>
      </c>
      <c r="B43" s="8" t="s">
        <v>109</v>
      </c>
      <c r="C43" s="2">
        <v>1657</v>
      </c>
      <c r="D43" s="2">
        <f t="shared" si="11"/>
        <v>0.66031720730054988</v>
      </c>
      <c r="E43" s="2" t="s">
        <v>65</v>
      </c>
      <c r="F43" s="7" t="s">
        <v>34</v>
      </c>
      <c r="G43" s="2">
        <v>8609</v>
      </c>
      <c r="H43" s="2">
        <f t="shared" si="12"/>
        <v>6.6933602861141344</v>
      </c>
      <c r="M43" s="2" t="s">
        <v>65</v>
      </c>
      <c r="N43" s="8" t="s">
        <v>109</v>
      </c>
      <c r="O43" s="2">
        <v>1934</v>
      </c>
      <c r="P43" s="2">
        <f t="shared" si="13"/>
        <v>0.91447701277147053</v>
      </c>
      <c r="Q43" s="2" t="s">
        <v>65</v>
      </c>
      <c r="R43" s="7" t="s">
        <v>34</v>
      </c>
      <c r="S43" s="2">
        <v>879</v>
      </c>
      <c r="T43" s="2">
        <f t="shared" si="14"/>
        <v>0.31605858050504654</v>
      </c>
      <c r="U43" s="2" t="s">
        <v>65</v>
      </c>
      <c r="V43" s="7" t="s">
        <v>113</v>
      </c>
      <c r="W43" s="2">
        <v>45</v>
      </c>
      <c r="X43" s="2">
        <f t="shared" si="15"/>
        <v>6.0070482699700979E-2</v>
      </c>
      <c r="Y43" s="2" t="s">
        <v>64</v>
      </c>
      <c r="Z43" s="7" t="s">
        <v>113</v>
      </c>
      <c r="AA43" s="2">
        <v>276</v>
      </c>
      <c r="AB43" s="2">
        <f t="shared" si="16"/>
        <v>0.18528215249526725</v>
      </c>
      <c r="AC43" s="2" t="s">
        <v>65</v>
      </c>
      <c r="AD43" s="7" t="s">
        <v>34</v>
      </c>
      <c r="AE43" s="2">
        <v>8840</v>
      </c>
      <c r="AF43" s="2">
        <f t="shared" si="17"/>
        <v>5.8658810102055714</v>
      </c>
      <c r="AG43" s="2" t="s">
        <v>65</v>
      </c>
      <c r="AH43" s="8" t="s">
        <v>118</v>
      </c>
      <c r="AI43" s="2">
        <v>6</v>
      </c>
      <c r="AJ43" s="2">
        <f t="shared" si="18"/>
        <v>3.8289725590299932E-3</v>
      </c>
      <c r="AK43" s="2" t="s">
        <v>65</v>
      </c>
      <c r="AL43" s="7" t="s">
        <v>36</v>
      </c>
      <c r="AM43" s="2">
        <v>517</v>
      </c>
      <c r="AN43" s="2">
        <f t="shared" si="19"/>
        <v>0.28625690034162576</v>
      </c>
    </row>
    <row r="44" spans="1:44" x14ac:dyDescent="0.25">
      <c r="A44" s="2" t="s">
        <v>66</v>
      </c>
      <c r="B44" s="4" t="s">
        <v>18</v>
      </c>
      <c r="C44" s="2">
        <v>1692</v>
      </c>
      <c r="D44" s="2">
        <f t="shared" si="11"/>
        <v>0.67426476448553441</v>
      </c>
      <c r="E44" s="2" t="s">
        <v>66</v>
      </c>
      <c r="F44" s="8" t="s">
        <v>112</v>
      </c>
      <c r="G44" s="2">
        <v>4177</v>
      </c>
      <c r="H44" s="2">
        <f t="shared" si="12"/>
        <v>3.2475509252060331</v>
      </c>
      <c r="M44" s="2" t="s">
        <v>66</v>
      </c>
      <c r="N44" s="16" t="s">
        <v>37</v>
      </c>
      <c r="O44" s="2">
        <v>1807</v>
      </c>
      <c r="P44" s="2">
        <f t="shared" si="13"/>
        <v>0.85442604037127579</v>
      </c>
      <c r="Q44" s="2" t="s">
        <v>66</v>
      </c>
      <c r="R44" s="7" t="s">
        <v>39</v>
      </c>
      <c r="S44" s="2">
        <v>688</v>
      </c>
      <c r="T44" s="2">
        <f t="shared" si="14"/>
        <v>0.24738146005400682</v>
      </c>
      <c r="Y44" s="2" t="s">
        <v>66</v>
      </c>
      <c r="Z44" s="7" t="s">
        <v>6</v>
      </c>
      <c r="AA44" s="2">
        <v>3</v>
      </c>
      <c r="AB44" s="2">
        <f t="shared" si="16"/>
        <v>2.0139364401659484E-3</v>
      </c>
      <c r="AC44" s="2" t="s">
        <v>66</v>
      </c>
      <c r="AD44" s="7" t="s">
        <v>34</v>
      </c>
      <c r="AE44" s="2">
        <v>4868</v>
      </c>
      <c r="AF44" s="2">
        <f t="shared" si="17"/>
        <v>3.230215922814561</v>
      </c>
      <c r="AG44" s="2" t="s">
        <v>66</v>
      </c>
      <c r="AH44" s="7" t="s">
        <v>34</v>
      </c>
      <c r="AI44" s="2">
        <v>96</v>
      </c>
      <c r="AJ44" s="2">
        <f t="shared" si="18"/>
        <v>6.1263560944479892E-2</v>
      </c>
      <c r="AK44" s="2" t="s">
        <v>66</v>
      </c>
      <c r="AL44" s="8" t="s">
        <v>112</v>
      </c>
      <c r="AM44" s="2">
        <v>118</v>
      </c>
      <c r="AN44" s="2">
        <f t="shared" si="19"/>
        <v>6.5335230638901037E-2</v>
      </c>
    </row>
    <row r="45" spans="1:44" x14ac:dyDescent="0.25">
      <c r="A45" s="2" t="s">
        <v>67</v>
      </c>
      <c r="B45" s="8" t="s">
        <v>110</v>
      </c>
      <c r="C45" s="2">
        <v>1537</v>
      </c>
      <c r="D45" s="2">
        <f t="shared" si="11"/>
        <v>0.61249701123774614</v>
      </c>
      <c r="E45" s="2" t="s">
        <v>67</v>
      </c>
      <c r="F45" s="8" t="s">
        <v>109</v>
      </c>
      <c r="G45" s="2">
        <v>3254</v>
      </c>
      <c r="H45" s="2">
        <f t="shared" si="12"/>
        <v>2.5299331363707047</v>
      </c>
      <c r="M45" s="2" t="s">
        <v>67</v>
      </c>
      <c r="N45" s="7" t="s">
        <v>10</v>
      </c>
      <c r="O45" s="2">
        <v>2150</v>
      </c>
      <c r="P45" s="2">
        <f t="shared" si="13"/>
        <v>1.0166109500820382</v>
      </c>
      <c r="Q45" s="2" t="s">
        <v>67</v>
      </c>
      <c r="R45" s="5" t="s">
        <v>116</v>
      </c>
      <c r="S45" s="2">
        <v>227</v>
      </c>
      <c r="T45" s="2">
        <f t="shared" si="14"/>
        <v>8.1621499174795858E-2</v>
      </c>
      <c r="AC45" s="2" t="s">
        <v>67</v>
      </c>
      <c r="AD45" s="7" t="s">
        <v>18</v>
      </c>
      <c r="AE45" s="2">
        <v>3460</v>
      </c>
      <c r="AF45" s="2">
        <f t="shared" si="17"/>
        <v>2.2959217528632667</v>
      </c>
      <c r="AG45" s="2" t="s">
        <v>67</v>
      </c>
      <c r="AH45" s="7" t="s">
        <v>34</v>
      </c>
      <c r="AI45" s="2">
        <v>1290</v>
      </c>
      <c r="AJ45" s="2">
        <f t="shared" si="18"/>
        <v>0.82322910019144868</v>
      </c>
      <c r="AK45" s="2" t="s">
        <v>67</v>
      </c>
      <c r="AL45" s="7" t="s">
        <v>39</v>
      </c>
      <c r="AM45" s="2">
        <v>51</v>
      </c>
      <c r="AN45" s="2">
        <f t="shared" si="19"/>
        <v>2.8238108157491129E-2</v>
      </c>
    </row>
    <row r="46" spans="1:44" x14ac:dyDescent="0.25">
      <c r="A46" s="2" t="s">
        <v>68</v>
      </c>
      <c r="B46" s="8" t="s">
        <v>111</v>
      </c>
      <c r="C46" s="2">
        <v>189</v>
      </c>
      <c r="D46" s="2">
        <f t="shared" si="11"/>
        <v>7.5316808798916085E-2</v>
      </c>
      <c r="E46" s="2" t="s">
        <v>68</v>
      </c>
      <c r="F46" s="14" t="s">
        <v>35</v>
      </c>
      <c r="G46" s="2">
        <v>3987</v>
      </c>
      <c r="H46" s="2">
        <f t="shared" si="12"/>
        <v>3.0998289535064534</v>
      </c>
      <c r="M46" s="2" t="s">
        <v>68</v>
      </c>
      <c r="N46" s="7" t="s">
        <v>10</v>
      </c>
      <c r="O46" s="2">
        <v>496</v>
      </c>
      <c r="P46" s="2">
        <f t="shared" si="13"/>
        <v>0.23452978197241436</v>
      </c>
      <c r="Q46" s="2" t="s">
        <v>68</v>
      </c>
      <c r="R46" s="7" t="s">
        <v>18</v>
      </c>
      <c r="S46" s="2">
        <v>148</v>
      </c>
      <c r="T46" s="2">
        <f t="shared" si="14"/>
        <v>5.3215779197664258E-2</v>
      </c>
      <c r="AC46" s="2" t="s">
        <v>68</v>
      </c>
      <c r="AD46" s="7" t="s">
        <v>34</v>
      </c>
      <c r="AE46" s="2">
        <v>3867</v>
      </c>
      <c r="AF46" s="2">
        <f t="shared" si="17"/>
        <v>2.5659911613648125</v>
      </c>
      <c r="AK46" s="2" t="s">
        <v>68</v>
      </c>
      <c r="AL46" s="15" t="s">
        <v>41</v>
      </c>
      <c r="AM46" s="2">
        <v>8</v>
      </c>
      <c r="AN46" s="2">
        <f t="shared" si="19"/>
        <v>4.4295071619593921E-3</v>
      </c>
    </row>
    <row r="47" spans="1:44" x14ac:dyDescent="0.25">
      <c r="A47" s="2" t="s">
        <v>69</v>
      </c>
      <c r="B47" s="4" t="s">
        <v>32</v>
      </c>
      <c r="C47" s="2">
        <v>147</v>
      </c>
      <c r="D47" s="2">
        <f t="shared" si="11"/>
        <v>5.8579740176934729E-2</v>
      </c>
      <c r="E47" s="2" t="s">
        <v>69</v>
      </c>
      <c r="F47" s="7" t="s">
        <v>34</v>
      </c>
      <c r="G47" s="2">
        <v>2550</v>
      </c>
      <c r="H47" s="2">
        <f t="shared" si="12"/>
        <v>1.9825843570206811</v>
      </c>
      <c r="M47" s="2" t="s">
        <v>69</v>
      </c>
      <c r="N47" s="15" t="s">
        <v>38</v>
      </c>
      <c r="O47" s="2">
        <v>241</v>
      </c>
      <c r="P47" s="2">
        <f t="shared" si="13"/>
        <v>0.11395499486966101</v>
      </c>
      <c r="Q47" s="2" t="s">
        <v>69</v>
      </c>
      <c r="R47" s="7" t="s">
        <v>10</v>
      </c>
      <c r="S47" s="2">
        <v>46</v>
      </c>
      <c r="T47" s="2">
        <f t="shared" si="14"/>
        <v>1.6540039480355109E-2</v>
      </c>
      <c r="AC47" s="2" t="s">
        <v>69</v>
      </c>
      <c r="AD47" s="7" t="s">
        <v>34</v>
      </c>
      <c r="AE47" s="2">
        <v>3458</v>
      </c>
      <c r="AF47" s="2">
        <f t="shared" si="17"/>
        <v>2.2945946304627673</v>
      </c>
      <c r="AK47" s="2" t="s">
        <v>69</v>
      </c>
      <c r="AL47" s="7" t="s">
        <v>18</v>
      </c>
      <c r="AM47" s="2">
        <v>4</v>
      </c>
      <c r="AN47" s="2">
        <f t="shared" si="19"/>
        <v>2.2147535809796961E-3</v>
      </c>
    </row>
    <row r="48" spans="1:44" x14ac:dyDescent="0.25">
      <c r="A48" s="2" t="s">
        <v>70</v>
      </c>
      <c r="B48" s="7" t="s">
        <v>113</v>
      </c>
      <c r="C48" s="2">
        <v>195</v>
      </c>
      <c r="D48" s="2">
        <f t="shared" si="11"/>
        <v>7.7707818602056278E-2</v>
      </c>
      <c r="E48" s="2" t="s">
        <v>70</v>
      </c>
      <c r="F48" s="7" t="s">
        <v>36</v>
      </c>
      <c r="G48" s="2">
        <v>650</v>
      </c>
      <c r="H48" s="2">
        <f t="shared" si="12"/>
        <v>0.50536464002487957</v>
      </c>
      <c r="M48" s="2" t="s">
        <v>70</v>
      </c>
      <c r="N48" s="8" t="s">
        <v>111</v>
      </c>
      <c r="O48" s="2">
        <v>126</v>
      </c>
      <c r="P48" s="2">
        <f t="shared" si="13"/>
        <v>5.957813009783107E-2</v>
      </c>
      <c r="Q48" s="2" t="s">
        <v>70</v>
      </c>
      <c r="R48" s="7" t="s">
        <v>18</v>
      </c>
      <c r="S48" s="2">
        <v>15</v>
      </c>
      <c r="T48" s="2">
        <f t="shared" si="14"/>
        <v>5.3934911348984043E-3</v>
      </c>
      <c r="AC48" s="2" t="s">
        <v>70</v>
      </c>
      <c r="AD48" s="7" t="s">
        <v>34</v>
      </c>
      <c r="AE48" s="2">
        <v>2972</v>
      </c>
      <c r="AF48" s="2">
        <f t="shared" si="17"/>
        <v>1.9721038871415111</v>
      </c>
      <c r="AK48" s="2" t="s">
        <v>70</v>
      </c>
      <c r="AL48" s="7" t="s">
        <v>42</v>
      </c>
      <c r="AM48" s="2">
        <v>26</v>
      </c>
      <c r="AN48" s="2">
        <f t="shared" si="19"/>
        <v>1.4395898276368026E-2</v>
      </c>
    </row>
    <row r="49" spans="1:32" x14ac:dyDescent="0.25">
      <c r="A49" s="2" t="s">
        <v>71</v>
      </c>
      <c r="B49" s="4" t="s">
        <v>32</v>
      </c>
      <c r="C49" s="2">
        <v>18</v>
      </c>
      <c r="D49" s="2">
        <f t="shared" si="11"/>
        <v>7.1730294094205782E-3</v>
      </c>
      <c r="E49" s="2" t="s">
        <v>71</v>
      </c>
      <c r="F49" s="8" t="s">
        <v>111</v>
      </c>
      <c r="G49" s="2">
        <v>708</v>
      </c>
      <c r="H49" s="2">
        <f t="shared" si="12"/>
        <v>0.55045871559633031</v>
      </c>
      <c r="M49" s="2" t="s">
        <v>71</v>
      </c>
      <c r="N49" s="7" t="s">
        <v>18</v>
      </c>
      <c r="O49" s="2">
        <v>141</v>
      </c>
      <c r="P49" s="2">
        <f t="shared" si="13"/>
        <v>6.6670764633287152E-2</v>
      </c>
      <c r="Q49" s="2" t="s">
        <v>71</v>
      </c>
      <c r="R49" s="7" t="s">
        <v>18</v>
      </c>
      <c r="S49" s="2">
        <v>9</v>
      </c>
      <c r="T49" s="2">
        <f t="shared" si="14"/>
        <v>3.2360946809390427E-3</v>
      </c>
      <c r="AC49" s="2" t="s">
        <v>71</v>
      </c>
      <c r="AD49" s="7" t="s">
        <v>34</v>
      </c>
      <c r="AE49" s="2">
        <v>2859</v>
      </c>
      <c r="AF49" s="2">
        <f t="shared" si="17"/>
        <v>1.8971214715133176</v>
      </c>
    </row>
    <row r="50" spans="1:32" x14ac:dyDescent="0.25">
      <c r="A50" s="2" t="s">
        <v>72</v>
      </c>
      <c r="B50" s="7" t="s">
        <v>33</v>
      </c>
      <c r="C50" s="2">
        <v>2</v>
      </c>
      <c r="D50" s="2">
        <f t="shared" si="11"/>
        <v>7.9700326771339769E-4</v>
      </c>
      <c r="E50" s="2" t="s">
        <v>72</v>
      </c>
      <c r="F50" s="7" t="s">
        <v>10</v>
      </c>
      <c r="G50" s="2">
        <v>133</v>
      </c>
      <c r="H50" s="2">
        <f t="shared" si="12"/>
        <v>0.10340538018970612</v>
      </c>
      <c r="M50" s="2" t="s">
        <v>72</v>
      </c>
      <c r="N50" s="7" t="s">
        <v>10</v>
      </c>
      <c r="O50" s="2">
        <v>81</v>
      </c>
      <c r="P50" s="2">
        <f t="shared" si="13"/>
        <v>3.8300226491462835E-2</v>
      </c>
      <c r="Q50" s="2" t="s">
        <v>72</v>
      </c>
      <c r="R50" s="7" t="s">
        <v>113</v>
      </c>
      <c r="S50" s="2">
        <v>40</v>
      </c>
      <c r="T50" s="2">
        <f t="shared" si="14"/>
        <v>1.4382643026395747E-2</v>
      </c>
      <c r="AC50" s="2" t="s">
        <v>72</v>
      </c>
      <c r="AD50" s="7" t="s">
        <v>34</v>
      </c>
      <c r="AE50" s="2">
        <v>1493</v>
      </c>
      <c r="AF50" s="2">
        <f t="shared" si="17"/>
        <v>0.990696871972502</v>
      </c>
    </row>
    <row r="51" spans="1:32" x14ac:dyDescent="0.25">
      <c r="A51" s="2" t="s">
        <v>73</v>
      </c>
      <c r="B51" s="4" t="s">
        <v>32</v>
      </c>
      <c r="C51" s="2">
        <v>9</v>
      </c>
      <c r="D51" s="2">
        <f t="shared" si="11"/>
        <v>3.5865147047102891E-3</v>
      </c>
      <c r="E51" s="2" t="s">
        <v>73</v>
      </c>
      <c r="F51" s="7" t="s">
        <v>10</v>
      </c>
      <c r="G51" s="2">
        <v>18</v>
      </c>
      <c r="H51" s="2">
        <f t="shared" si="12"/>
        <v>1.3994713108381277E-2</v>
      </c>
      <c r="M51" s="2" t="s">
        <v>73</v>
      </c>
      <c r="N51" s="7" t="s">
        <v>10</v>
      </c>
      <c r="O51" s="2">
        <v>53</v>
      </c>
      <c r="P51" s="2">
        <f t="shared" si="13"/>
        <v>2.5060642025278149E-2</v>
      </c>
      <c r="AC51" s="2" t="s">
        <v>73</v>
      </c>
      <c r="AD51" s="7" t="s">
        <v>34</v>
      </c>
      <c r="AE51" s="2">
        <v>1126</v>
      </c>
      <c r="AF51" s="2">
        <f t="shared" si="17"/>
        <v>0.74716991148093592</v>
      </c>
    </row>
    <row r="52" spans="1:32" x14ac:dyDescent="0.25">
      <c r="E52" s="2" t="s">
        <v>74</v>
      </c>
      <c r="F52" s="7" t="s">
        <v>113</v>
      </c>
      <c r="G52" s="2">
        <v>23</v>
      </c>
      <c r="H52" s="2">
        <f t="shared" si="12"/>
        <v>1.7882133416264965E-2</v>
      </c>
      <c r="M52" s="2" t="s">
        <v>74</v>
      </c>
      <c r="N52" s="7" t="s">
        <v>10</v>
      </c>
      <c r="O52" s="2">
        <v>44</v>
      </c>
      <c r="P52" s="2">
        <f t="shared" si="13"/>
        <v>2.0805061304004502E-2</v>
      </c>
      <c r="AC52" s="2" t="s">
        <v>74</v>
      </c>
      <c r="AD52" s="7" t="s">
        <v>34</v>
      </c>
      <c r="AE52" s="2">
        <v>974</v>
      </c>
      <c r="AF52" s="2">
        <f t="shared" si="17"/>
        <v>0.64630860904301202</v>
      </c>
    </row>
    <row r="53" spans="1:32" x14ac:dyDescent="0.25">
      <c r="B53" s="9"/>
      <c r="M53" s="2" t="s">
        <v>75</v>
      </c>
      <c r="N53" s="7" t="s">
        <v>113</v>
      </c>
      <c r="O53" s="2">
        <v>36</v>
      </c>
      <c r="P53" s="2">
        <f t="shared" si="13"/>
        <v>1.7022322885094591E-2</v>
      </c>
      <c r="AC53" s="2" t="s">
        <v>75</v>
      </c>
      <c r="AD53" s="7" t="s">
        <v>34</v>
      </c>
      <c r="AE53" s="2">
        <v>489</v>
      </c>
      <c r="AF53" s="2">
        <f t="shared" si="17"/>
        <v>0.32448142692200505</v>
      </c>
    </row>
    <row r="54" spans="1:32" x14ac:dyDescent="0.25">
      <c r="A54" s="6"/>
      <c r="B54" s="9"/>
      <c r="M54" s="2" t="s">
        <v>76</v>
      </c>
      <c r="N54" s="7" t="s">
        <v>18</v>
      </c>
      <c r="O54" s="2">
        <v>7</v>
      </c>
      <c r="P54" s="2">
        <f t="shared" si="13"/>
        <v>3.3098961165461708E-3</v>
      </c>
      <c r="AC54" s="2" t="s">
        <v>76</v>
      </c>
      <c r="AD54" s="7" t="s">
        <v>34</v>
      </c>
      <c r="AE54" s="2">
        <v>270</v>
      </c>
      <c r="AF54" s="2">
        <f t="shared" si="17"/>
        <v>0.17916152406736474</v>
      </c>
    </row>
    <row r="55" spans="1:32" x14ac:dyDescent="0.25">
      <c r="M55" s="2" t="s">
        <v>77</v>
      </c>
      <c r="N55" s="7" t="s">
        <v>10</v>
      </c>
      <c r="O55" s="2">
        <v>8</v>
      </c>
      <c r="P55" s="2">
        <f t="shared" si="13"/>
        <v>3.7827384189099097E-3</v>
      </c>
      <c r="AC55" s="2" t="s">
        <v>77</v>
      </c>
      <c r="AD55" s="7" t="s">
        <v>34</v>
      </c>
      <c r="AE55" s="2">
        <v>243</v>
      </c>
      <c r="AF55" s="2">
        <f t="shared" si="17"/>
        <v>0.16124537166062825</v>
      </c>
    </row>
    <row r="56" spans="1:32" x14ac:dyDescent="0.25">
      <c r="M56" s="2" t="s">
        <v>78</v>
      </c>
      <c r="N56" s="7" t="s">
        <v>10</v>
      </c>
      <c r="O56" s="2">
        <v>4</v>
      </c>
      <c r="P56" s="2">
        <f t="shared" si="13"/>
        <v>1.8913692094549548E-3</v>
      </c>
      <c r="AC56" s="2" t="s">
        <v>78</v>
      </c>
      <c r="AD56" s="15" t="s">
        <v>22</v>
      </c>
      <c r="AE56" s="2">
        <v>73</v>
      </c>
      <c r="AF56" s="2">
        <f t="shared" si="17"/>
        <v>4.8439967618213425E-2</v>
      </c>
    </row>
    <row r="57" spans="1:32" x14ac:dyDescent="0.25">
      <c r="M57" s="2" t="s">
        <v>79</v>
      </c>
      <c r="N57" s="7" t="s">
        <v>18</v>
      </c>
      <c r="O57" s="2">
        <v>16</v>
      </c>
      <c r="P57" s="2">
        <f t="shared" si="13"/>
        <v>7.5654768378198194E-3</v>
      </c>
      <c r="AC57" s="2" t="s">
        <v>79</v>
      </c>
      <c r="AD57" s="7" t="s">
        <v>34</v>
      </c>
      <c r="AE57" s="2">
        <v>64</v>
      </c>
      <c r="AF57" s="2">
        <f t="shared" si="17"/>
        <v>4.2467916815967933E-2</v>
      </c>
    </row>
    <row r="58" spans="1:32" x14ac:dyDescent="0.25">
      <c r="M58" s="2" t="s">
        <v>80</v>
      </c>
      <c r="N58" s="7" t="s">
        <v>10</v>
      </c>
      <c r="O58" s="2">
        <v>7</v>
      </c>
      <c r="P58" s="2">
        <f t="shared" si="13"/>
        <v>3.3098961165461708E-3</v>
      </c>
      <c r="AC58" s="2" t="s">
        <v>80</v>
      </c>
      <c r="AD58" s="7" t="s">
        <v>113</v>
      </c>
      <c r="AE58" s="2">
        <v>78</v>
      </c>
      <c r="AF58" s="2">
        <f t="shared" si="17"/>
        <v>5.1757773619460927E-2</v>
      </c>
    </row>
    <row r="59" spans="1:32" x14ac:dyDescent="0.25">
      <c r="M59" s="2" t="s">
        <v>81</v>
      </c>
      <c r="N59" s="7" t="s">
        <v>10</v>
      </c>
      <c r="O59" s="2">
        <v>4</v>
      </c>
      <c r="P59" s="2">
        <f>(O59/SUM($O$2:$O$22))*100</f>
        <v>1.8913692094549548E-3</v>
      </c>
      <c r="AC59" s="2" t="s">
        <v>81</v>
      </c>
      <c r="AD59" s="7" t="s">
        <v>10</v>
      </c>
      <c r="AE59" s="2">
        <v>39</v>
      </c>
      <c r="AF59" s="2">
        <f t="shared" si="17"/>
        <v>2.5878886809730463E-2</v>
      </c>
    </row>
    <row r="60" spans="1:32" x14ac:dyDescent="0.25">
      <c r="AC60" s="2" t="s">
        <v>82</v>
      </c>
      <c r="AD60" s="8" t="s">
        <v>118</v>
      </c>
      <c r="AE60" s="2">
        <v>8</v>
      </c>
      <c r="AF60" s="2">
        <f t="shared" si="17"/>
        <v>5.3084896019959917E-3</v>
      </c>
    </row>
    <row r="61" spans="1:32" x14ac:dyDescent="0.25">
      <c r="AC61" s="2" t="s">
        <v>83</v>
      </c>
      <c r="AD61" s="8" t="s">
        <v>111</v>
      </c>
      <c r="AE61" s="2">
        <v>8</v>
      </c>
      <c r="AF61" s="2">
        <f t="shared" si="17"/>
        <v>5.3084896019959917E-3</v>
      </c>
    </row>
    <row r="62" spans="1:32" x14ac:dyDescent="0.25">
      <c r="AC62" s="2" t="s">
        <v>84</v>
      </c>
      <c r="AD62" s="7" t="s">
        <v>34</v>
      </c>
      <c r="AE62" s="2">
        <v>15</v>
      </c>
      <c r="AF62" s="2">
        <f t="shared" si="17"/>
        <v>9.9534180037424858E-3</v>
      </c>
    </row>
    <row r="63" spans="1:32" x14ac:dyDescent="0.25">
      <c r="AC63" s="2" t="s">
        <v>85</v>
      </c>
      <c r="AD63" s="7" t="s">
        <v>10</v>
      </c>
      <c r="AE63" s="2">
        <v>3</v>
      </c>
      <c r="AF63" s="2">
        <f t="shared" si="17"/>
        <v>1.990683600748497E-3</v>
      </c>
    </row>
    <row r="64" spans="1:32" x14ac:dyDescent="0.25">
      <c r="AC64" s="2" t="s">
        <v>86</v>
      </c>
      <c r="AD64" s="7" t="s">
        <v>34</v>
      </c>
      <c r="AE64" s="2">
        <v>7</v>
      </c>
      <c r="AF64" s="2">
        <f t="shared" si="17"/>
        <v>4.6449284017464933E-3</v>
      </c>
    </row>
    <row r="65" spans="29:32" x14ac:dyDescent="0.25">
      <c r="AC65" s="2" t="s">
        <v>87</v>
      </c>
      <c r="AD65" s="7" t="s">
        <v>10</v>
      </c>
      <c r="AE65" s="2">
        <v>5</v>
      </c>
      <c r="AF65" s="2">
        <f t="shared" si="17"/>
        <v>3.3178060012474951E-3</v>
      </c>
    </row>
    <row r="66" spans="29:32" x14ac:dyDescent="0.25">
      <c r="AC66" s="2" t="s">
        <v>88</v>
      </c>
      <c r="AD66" s="7" t="s">
        <v>34</v>
      </c>
      <c r="AE66" s="2">
        <v>7</v>
      </c>
      <c r="AF66" s="2">
        <f t="shared" si="17"/>
        <v>4.6449284017464933E-3</v>
      </c>
    </row>
    <row r="67" spans="29:32" x14ac:dyDescent="0.25">
      <c r="AC67" s="2" t="s">
        <v>89</v>
      </c>
      <c r="AD67" s="7" t="s">
        <v>34</v>
      </c>
      <c r="AE67" s="2">
        <v>6</v>
      </c>
      <c r="AF67" s="2">
        <f t="shared" si="17"/>
        <v>3.981367201496994E-3</v>
      </c>
    </row>
    <row r="68" spans="29:32" x14ac:dyDescent="0.25">
      <c r="AC68" s="2" t="s">
        <v>90</v>
      </c>
      <c r="AD68" s="7" t="s">
        <v>34</v>
      </c>
      <c r="AE68" s="2">
        <v>28</v>
      </c>
      <c r="AF68" s="2">
        <f t="shared" si="17"/>
        <v>1.8579713606985973E-2</v>
      </c>
    </row>
    <row r="69" spans="29:32" x14ac:dyDescent="0.25">
      <c r="AC69" s="2" t="s">
        <v>91</v>
      </c>
      <c r="AD69" s="7" t="s">
        <v>34</v>
      </c>
      <c r="AE69" s="2">
        <v>12</v>
      </c>
      <c r="AF69" s="2">
        <f t="shared" si="17"/>
        <v>7.962734402993988E-3</v>
      </c>
    </row>
    <row r="70" spans="29:32" x14ac:dyDescent="0.25">
      <c r="AC70" s="2" t="s">
        <v>92</v>
      </c>
      <c r="AD70" s="7" t="s">
        <v>34</v>
      </c>
      <c r="AE70" s="2">
        <v>4</v>
      </c>
      <c r="AF70" s="2">
        <f t="shared" si="17"/>
        <v>2.6542448009979958E-3</v>
      </c>
    </row>
    <row r="71" spans="29:32" x14ac:dyDescent="0.25">
      <c r="AC71" s="2" t="s">
        <v>93</v>
      </c>
      <c r="AD71" s="7" t="s">
        <v>6</v>
      </c>
      <c r="AE71" s="2">
        <v>6</v>
      </c>
      <c r="AF71" s="2">
        <f t="shared" si="17"/>
        <v>3.981367201496994E-3</v>
      </c>
    </row>
    <row r="72" spans="29:32" x14ac:dyDescent="0.25">
      <c r="AC72" s="2" t="s">
        <v>94</v>
      </c>
      <c r="AD72" s="7" t="s">
        <v>34</v>
      </c>
      <c r="AE72" s="2">
        <v>6</v>
      </c>
      <c r="AF72" s="2">
        <f t="shared" si="17"/>
        <v>3.981367201496994E-3</v>
      </c>
    </row>
    <row r="73" spans="29:32" x14ac:dyDescent="0.25">
      <c r="AC73" s="2" t="s">
        <v>95</v>
      </c>
      <c r="AD73" s="7" t="s">
        <v>34</v>
      </c>
      <c r="AE73" s="2">
        <v>5</v>
      </c>
      <c r="AF73" s="2">
        <f t="shared" si="17"/>
        <v>3.3178060012474951E-3</v>
      </c>
    </row>
  </sheetData>
  <sortState xmlns:xlrd2="http://schemas.microsoft.com/office/spreadsheetml/2017/richdata2" ref="A6:C14">
    <sortCondition ref="A6:A14"/>
  </sortState>
  <pageMargins left="0.7" right="0.7" top="0.75" bottom="0.75" header="0.3" footer="0.3"/>
  <pageSetup paperSize="9" scale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Metabarcoding 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2020-04-15T00:31:56Z</dcterms:modified>
</cp:coreProperties>
</file>