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D:\Scientific investigation\Paper\Pacific-African mantle domain transition under southwest Pacific marginal basins\2026_9 Manuscript to CG\"/>
    </mc:Choice>
  </mc:AlternateContent>
  <xr:revisionPtr revIDLastSave="0" documentId="13_ncr:1_{B338C487-494C-44D7-B416-33DAD231E2DF}" xr6:coauthVersionLast="47" xr6:coauthVersionMax="47" xr10:uidLastSave="{00000000-0000-0000-0000-000000000000}"/>
  <bookViews>
    <workbookView xWindow="38280" yWindow="-3900" windowWidth="29040" windowHeight="15720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18" i="1" l="1"/>
  <c r="M17" i="1"/>
  <c r="J17" i="1"/>
  <c r="M16" i="1"/>
  <c r="J16" i="1"/>
  <c r="M15" i="1"/>
  <c r="J15" i="1"/>
  <c r="M14" i="1"/>
  <c r="J14" i="1"/>
  <c r="M13" i="1"/>
  <c r="J13" i="1"/>
  <c r="M12" i="1"/>
  <c r="J12" i="1"/>
  <c r="J11" i="1"/>
  <c r="M10" i="1"/>
  <c r="J10" i="1"/>
  <c r="M9" i="1"/>
  <c r="J9" i="1"/>
  <c r="M8" i="1"/>
  <c r="J8" i="1"/>
  <c r="M7" i="1"/>
  <c r="J7" i="1"/>
  <c r="M5" i="1"/>
  <c r="J5" i="1"/>
  <c r="M4" i="1"/>
  <c r="J4" i="1"/>
  <c r="M3" i="1"/>
  <c r="J3" i="1"/>
</calcChain>
</file>

<file path=xl/sharedStrings.xml><?xml version="1.0" encoding="utf-8"?>
<sst xmlns="http://schemas.openxmlformats.org/spreadsheetml/2006/main" count="130" uniqueCount="89">
  <si>
    <t>Sample ID</t>
    <phoneticPr fontId="1" type="noConversion"/>
  </si>
  <si>
    <t>P82182</t>
  </si>
  <si>
    <t>P82183</t>
  </si>
  <si>
    <t>P82206</t>
  </si>
  <si>
    <t>P82212</t>
  </si>
  <si>
    <t>P82217</t>
  </si>
  <si>
    <t>P78611</t>
    <phoneticPr fontId="1" type="noConversion"/>
  </si>
  <si>
    <t>P63812</t>
    <phoneticPr fontId="1" type="noConversion"/>
  </si>
  <si>
    <t>P63813</t>
    <phoneticPr fontId="1" type="noConversion"/>
  </si>
  <si>
    <t>P63815</t>
  </si>
  <si>
    <t>P63816</t>
  </si>
  <si>
    <t>P63817</t>
  </si>
  <si>
    <t>P63818</t>
    <phoneticPr fontId="1" type="noConversion"/>
  </si>
  <si>
    <t>P63819</t>
  </si>
  <si>
    <t>DSDP029-0283-018-001/135-138</t>
  </si>
  <si>
    <t>Reference</t>
    <phoneticPr fontId="1" type="noConversion"/>
  </si>
  <si>
    <t>Pyle et al., 1995</t>
    <phoneticPr fontId="1" type="noConversion"/>
  </si>
  <si>
    <t>Age</t>
    <phoneticPr fontId="1" type="noConversion"/>
  </si>
  <si>
    <t>Location</t>
    <phoneticPr fontId="1" type="noConversion"/>
  </si>
  <si>
    <t>Resolution Ridge, Tasman Sea</t>
    <phoneticPr fontId="1" type="noConversion"/>
  </si>
  <si>
    <t>DSDP-283, Tasman Sea</t>
    <phoneticPr fontId="1" type="noConversion"/>
  </si>
  <si>
    <t>SiO2</t>
  </si>
  <si>
    <t>TiO2</t>
  </si>
  <si>
    <t>Al2O3</t>
  </si>
  <si>
    <t>FeOt</t>
  </si>
  <si>
    <t>MnO</t>
  </si>
  <si>
    <t>MgO</t>
  </si>
  <si>
    <t>CaO</t>
  </si>
  <si>
    <r>
      <t>Na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</si>
  <si>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K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</si>
  <si>
    <r>
      <t>P</t>
    </r>
    <r>
      <rPr>
        <vertAlign val="subscript"/>
        <sz val="11"/>
        <rFont val="Times New Roman"/>
        <family val="1"/>
      </rPr>
      <t>2</t>
    </r>
    <r>
      <rPr>
        <sz val="11"/>
        <rFont val="Times New Roman"/>
        <family val="1"/>
      </rPr>
      <t>O</t>
    </r>
    <r>
      <rPr>
        <vertAlign val="subscript"/>
        <sz val="11"/>
        <rFont val="Times New Roman"/>
        <family val="1"/>
      </rPr>
      <t>5</t>
    </r>
  </si>
  <si>
    <t>Sc</t>
  </si>
  <si>
    <t>V</t>
  </si>
  <si>
    <t>Cr</t>
  </si>
  <si>
    <t>Co</t>
  </si>
  <si>
    <t>Ni</t>
  </si>
  <si>
    <t>Cu</t>
  </si>
  <si>
    <t>Zn</t>
  </si>
  <si>
    <t>Ga</t>
  </si>
  <si>
    <t>Rb</t>
  </si>
  <si>
    <t>Sr</t>
  </si>
  <si>
    <t>Y</t>
  </si>
  <si>
    <t>Zr</t>
  </si>
  <si>
    <t>Nb</t>
  </si>
  <si>
    <t>Cs</t>
  </si>
  <si>
    <t>Ba</t>
  </si>
  <si>
    <t>La</t>
  </si>
  <si>
    <t>Ce</t>
  </si>
  <si>
    <t>Pr</t>
  </si>
  <si>
    <t>Nd</t>
  </si>
  <si>
    <t>Sm</t>
  </si>
  <si>
    <t>Eu</t>
  </si>
  <si>
    <t>Gd</t>
  </si>
  <si>
    <t>Tb</t>
  </si>
  <si>
    <t>Dy</t>
  </si>
  <si>
    <t>Ho</t>
  </si>
  <si>
    <t>Er</t>
  </si>
  <si>
    <t>Tm</t>
    <phoneticPr fontId="1" type="noConversion"/>
  </si>
  <si>
    <t>Yb</t>
  </si>
  <si>
    <t>Lu</t>
  </si>
  <si>
    <t>Hf</t>
  </si>
  <si>
    <t>Ta</t>
  </si>
  <si>
    <t>Pb</t>
  </si>
  <si>
    <t>Th</t>
  </si>
  <si>
    <t>U</t>
  </si>
  <si>
    <t>87Sr/86Sr</t>
  </si>
  <si>
    <t>143Nd/144Nd</t>
  </si>
  <si>
    <r>
      <t>ε</t>
    </r>
    <r>
      <rPr>
        <vertAlign val="subscript"/>
        <sz val="11"/>
        <color theme="1"/>
        <rFont val="Times New Roman"/>
        <family val="1"/>
      </rPr>
      <t>Nd</t>
    </r>
    <phoneticPr fontId="1" type="noConversion"/>
  </si>
  <si>
    <t>176Hf/177Hf</t>
  </si>
  <si>
    <t>εHf</t>
    <phoneticPr fontId="1" type="noConversion"/>
  </si>
  <si>
    <t>206Pb/204Pb</t>
  </si>
  <si>
    <t>na</t>
  </si>
  <si>
    <t>P82206_Dup</t>
    <phoneticPr fontId="1" type="noConversion"/>
  </si>
  <si>
    <t>±2σ</t>
    <phoneticPr fontId="1" type="noConversion"/>
  </si>
  <si>
    <t>207Pb/204Pb</t>
    <phoneticPr fontId="1" type="noConversion"/>
  </si>
  <si>
    <t>208Pb/204Pb</t>
    <phoneticPr fontId="1" type="noConversion"/>
  </si>
  <si>
    <t>P78802/287,17,1</t>
    <phoneticPr fontId="1" type="noConversion"/>
  </si>
  <si>
    <t>Coral Sea Basin</t>
    <phoneticPr fontId="1" type="noConversion"/>
  </si>
  <si>
    <t>Rennell Ridge, Santa Cruz Basin</t>
    <phoneticPr fontId="5" type="noConversion"/>
  </si>
  <si>
    <t>South Rennell Trough</t>
    <phoneticPr fontId="1" type="noConversion"/>
  </si>
  <si>
    <t>This study</t>
  </si>
  <si>
    <t>Sr-Nd-Hf-Pb isotope ratios</t>
  </si>
  <si>
    <t>Sr-Nd-Hf-Pb isotope ratios; Trace element compositions</t>
  </si>
  <si>
    <t>Supplementary Table 2 Whole-rock major and trace element and isotope data for the southwest Pacific marginal basin basalts</t>
  </si>
  <si>
    <t>Hf isotope</t>
  </si>
  <si>
    <t>Sr-Nd-Hf isotopes; Major- and trace- element compositions</t>
  </si>
  <si>
    <t>Mortimer et al., 2012</t>
  </si>
  <si>
    <t>Seton et al., 2016</t>
  </si>
  <si>
    <t>Mortimer et al., 2014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</si>
</sst>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164" formatCode="0.00_);[Red]\(0.00\)"/>
    <numFmt numFmtId="165" formatCode="0.00_ "/>
    <numFmt numFmtId="166" formatCode="0.000000"/>
    <numFmt numFmtId="167" formatCode="0.000000_ "/>
    <numFmt numFmtId="168" formatCode="0.0_ "/>
    <numFmt numFmtId="169" formatCode="0_ "/>
    <numFmt numFmtId="170" formatCode="0.0000000"/>
    <numFmt numFmtId="171" formatCode="0.0000_);[Red]\(0.0000\)"/>
  </numFmts>
  <fonts count="10">
    <font>
      <sz val="11"/>
      <color theme="1"/>
      <name val="Calibri"/>
      <family val="2"/>
      <scheme val="minor"/>
    </font>
    <font>
      <sz val="9"/>
      <name val="Calibri"/>
      <family val="3"/>
      <charset val="134"/>
      <scheme val="minor"/>
    </font>
    <font>
      <sz val="11"/>
      <color rgb="FF000000"/>
      <name val="Times New Roman"/>
      <family val="1"/>
    </font>
    <font>
      <sz val="11"/>
      <color theme="1"/>
      <name val="Times New Roman"/>
      <family val="1"/>
    </font>
    <font>
      <sz val="11"/>
      <name val="Times New Roman"/>
      <family val="1"/>
    </font>
    <font>
      <sz val="9"/>
      <name val="Calibri"/>
      <family val="2"/>
      <charset val="134"/>
      <scheme val="minor"/>
    </font>
    <font>
      <vertAlign val="subscript"/>
      <sz val="11"/>
      <name val="Times New Roman"/>
      <family val="1"/>
    </font>
    <font>
      <vertAlign val="subscript"/>
      <sz val="11"/>
      <color theme="1"/>
      <name val="Times New Roman"/>
      <family val="1"/>
    </font>
    <font>
      <sz val="11"/>
      <color indexed="8"/>
      <name val="Times New Roman"/>
      <family val="1"/>
    </font>
    <font>
      <b/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7">
    <xf numFmtId="0" fontId="0" fillId="0" borderId="0" xfId="0"/>
    <xf numFmtId="0" fontId="0" fillId="0" borderId="0" xfId="0" applyAlignment="1">
      <alignment horizontal="left"/>
    </xf>
    <xf numFmtId="0" fontId="3" fillId="0" borderId="0" xfId="0" applyFont="1"/>
    <xf numFmtId="164" fontId="4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left" vertical="center"/>
    </xf>
    <xf numFmtId="164" fontId="3" fillId="0" borderId="0" xfId="0" applyNumberFormat="1" applyFont="1" applyAlignment="1">
      <alignment horizontal="left"/>
    </xf>
    <xf numFmtId="167" fontId="8" fillId="0" borderId="0" xfId="0" applyNumberFormat="1" applyFont="1" applyAlignment="1">
      <alignment horizontal="center" vertical="center"/>
    </xf>
    <xf numFmtId="167" fontId="4" fillId="0" borderId="0" xfId="0" applyNumberFormat="1" applyFont="1" applyAlignment="1">
      <alignment horizontal="center" vertical="center"/>
    </xf>
    <xf numFmtId="167" fontId="2" fillId="0" borderId="0" xfId="0" applyNumberFormat="1" applyFont="1" applyAlignment="1">
      <alignment horizontal="center" vertical="center"/>
    </xf>
    <xf numFmtId="167" fontId="3" fillId="0" borderId="0" xfId="0" applyNumberFormat="1" applyFont="1" applyAlignment="1">
      <alignment horizontal="center"/>
    </xf>
    <xf numFmtId="170" fontId="4" fillId="0" borderId="0" xfId="0" applyNumberFormat="1" applyFont="1" applyAlignment="1">
      <alignment horizontal="center" vertical="center"/>
    </xf>
    <xf numFmtId="170" fontId="8" fillId="0" borderId="0" xfId="0" applyNumberFormat="1" applyFont="1" applyAlignment="1">
      <alignment horizontal="center" vertical="center"/>
    </xf>
    <xf numFmtId="170" fontId="3" fillId="0" borderId="0" xfId="0" applyNumberFormat="1" applyFont="1" applyAlignment="1">
      <alignment horizontal="center"/>
    </xf>
    <xf numFmtId="170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 vertical="center"/>
    </xf>
    <xf numFmtId="164" fontId="2" fillId="0" borderId="0" xfId="0" applyNumberFormat="1" applyFont="1" applyAlignment="1">
      <alignment horizontal="center" vertical="center"/>
    </xf>
    <xf numFmtId="164" fontId="3" fillId="0" borderId="0" xfId="0" applyNumberFormat="1" applyFont="1" applyAlignment="1">
      <alignment horizontal="center"/>
    </xf>
    <xf numFmtId="0" fontId="3" fillId="0" borderId="0" xfId="0" applyFont="1" applyAlignment="1">
      <alignment horizontal="center"/>
    </xf>
    <xf numFmtId="171" fontId="2" fillId="0" borderId="0" xfId="0" applyNumberFormat="1" applyFont="1" applyAlignment="1">
      <alignment horizontal="center" vertical="center"/>
    </xf>
    <xf numFmtId="166" fontId="3" fillId="0" borderId="0" xfId="0" applyNumberFormat="1" applyFont="1" applyAlignment="1">
      <alignment horizontal="center"/>
    </xf>
    <xf numFmtId="164" fontId="4" fillId="0" borderId="0" xfId="0" applyNumberFormat="1" applyFont="1" applyAlignment="1">
      <alignment horizontal="center" vertical="center"/>
    </xf>
    <xf numFmtId="164" fontId="4" fillId="0" borderId="0" xfId="0" applyNumberFormat="1" applyFont="1" applyAlignment="1">
      <alignment horizontal="center"/>
    </xf>
    <xf numFmtId="168" fontId="4" fillId="0" borderId="0" xfId="0" applyNumberFormat="1" applyFont="1" applyAlignment="1">
      <alignment horizontal="center" vertical="center"/>
    </xf>
    <xf numFmtId="169" fontId="4" fillId="0" borderId="0" xfId="0" applyNumberFormat="1" applyFont="1" applyAlignment="1">
      <alignment horizontal="center" vertical="center"/>
    </xf>
    <xf numFmtId="165" fontId="4" fillId="0" borderId="0" xfId="0" applyNumberFormat="1" applyFont="1" applyAlignment="1">
      <alignment horizontal="center" vertical="center"/>
    </xf>
    <xf numFmtId="165" fontId="4" fillId="0" borderId="1" xfId="0" applyNumberFormat="1" applyFont="1" applyBorder="1" applyAlignment="1">
      <alignment horizontal="center" vertical="center"/>
    </xf>
    <xf numFmtId="164" fontId="9" fillId="0" borderId="0" xfId="0" applyNumberFormat="1" applyFont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K18"/>
  <sheetViews>
    <sheetView tabSelected="1" workbookViewId="0">
      <pane xSplit="1" ySplit="2" topLeftCell="B3" activePane="bottomRight" state="frozen"/>
      <selection pane="topRight" activeCell="B1" sqref="B1"/>
      <selection pane="bottomLeft" activeCell="A2" sqref="A2"/>
      <selection pane="bottomRight" activeCell="C7" sqref="C7"/>
    </sheetView>
  </sheetViews>
  <sheetFormatPr defaultRowHeight="15"/>
  <cols>
    <col min="1" max="1" width="29.42578125" style="2" bestFit="1" customWidth="1"/>
    <col min="2" max="2" width="49.5703125" style="2" bestFit="1" customWidth="1"/>
    <col min="3" max="3" width="18.85546875" style="2" bestFit="1" customWidth="1"/>
    <col min="4" max="4" width="9.140625" style="17"/>
    <col min="5" max="5" width="26.85546875" style="2" customWidth="1"/>
    <col min="6" max="6" width="11" style="17" bestFit="1" customWidth="1"/>
    <col min="7" max="7" width="11" style="17" customWidth="1"/>
    <col min="8" max="8" width="12.5703125" style="12" bestFit="1" customWidth="1"/>
    <col min="9" max="9" width="12.5703125" style="12" customWidth="1"/>
    <col min="10" max="10" width="9.140625" style="17"/>
    <col min="11" max="11" width="12.140625" style="17" bestFit="1" customWidth="1"/>
    <col min="12" max="12" width="12.140625" style="17" customWidth="1"/>
    <col min="13" max="13" width="9.140625" style="17"/>
    <col min="14" max="14" width="12.140625" style="17" bestFit="1" customWidth="1"/>
    <col min="15" max="15" width="12.140625" style="17" customWidth="1"/>
    <col min="16" max="16" width="12.140625" style="17" bestFit="1" customWidth="1"/>
    <col min="17" max="19" width="12.140625" style="17" customWidth="1"/>
    <col min="20" max="63" width="9.140625" style="17"/>
  </cols>
  <sheetData>
    <row r="1" spans="1:63" ht="15.75">
      <c r="A1" s="26" t="s">
        <v>83</v>
      </c>
      <c r="B1" s="26"/>
    </row>
    <row r="2" spans="1:63" ht="16.5">
      <c r="A2" s="2" t="s">
        <v>0</v>
      </c>
      <c r="B2" s="2" t="s">
        <v>80</v>
      </c>
      <c r="C2" s="3" t="s">
        <v>15</v>
      </c>
      <c r="D2" s="21" t="s">
        <v>17</v>
      </c>
      <c r="E2" s="3" t="s">
        <v>18</v>
      </c>
      <c r="F2" s="19" t="s">
        <v>65</v>
      </c>
      <c r="G2" s="14" t="s">
        <v>73</v>
      </c>
      <c r="H2" s="12" t="s">
        <v>66</v>
      </c>
      <c r="I2" s="14" t="s">
        <v>73</v>
      </c>
      <c r="J2" s="14" t="s">
        <v>67</v>
      </c>
      <c r="K2" s="14" t="s">
        <v>68</v>
      </c>
      <c r="L2" s="14" t="s">
        <v>73</v>
      </c>
      <c r="M2" s="14" t="s">
        <v>69</v>
      </c>
      <c r="N2" s="14" t="s">
        <v>70</v>
      </c>
      <c r="O2" s="14" t="s">
        <v>73</v>
      </c>
      <c r="P2" s="14" t="s">
        <v>74</v>
      </c>
      <c r="Q2" s="14" t="s">
        <v>73</v>
      </c>
      <c r="R2" s="14" t="s">
        <v>75</v>
      </c>
      <c r="S2" s="14" t="s">
        <v>73</v>
      </c>
      <c r="T2" s="21" t="s">
        <v>21</v>
      </c>
      <c r="U2" s="21" t="s">
        <v>22</v>
      </c>
      <c r="V2" s="21" t="s">
        <v>23</v>
      </c>
      <c r="W2" s="21" t="s">
        <v>24</v>
      </c>
      <c r="X2" s="21" t="s">
        <v>25</v>
      </c>
      <c r="Y2" s="21" t="s">
        <v>26</v>
      </c>
      <c r="Z2" s="21" t="s">
        <v>27</v>
      </c>
      <c r="AA2" s="21" t="s">
        <v>28</v>
      </c>
      <c r="AB2" s="21" t="s">
        <v>29</v>
      </c>
      <c r="AC2" s="21" t="s">
        <v>30</v>
      </c>
      <c r="AD2" s="21" t="s">
        <v>31</v>
      </c>
      <c r="AE2" s="21" t="s">
        <v>32</v>
      </c>
      <c r="AF2" s="21" t="s">
        <v>33</v>
      </c>
      <c r="AG2" s="21" t="s">
        <v>34</v>
      </c>
      <c r="AH2" s="21" t="s">
        <v>35</v>
      </c>
      <c r="AI2" s="21" t="s">
        <v>36</v>
      </c>
      <c r="AJ2" s="21" t="s">
        <v>37</v>
      </c>
      <c r="AK2" s="21" t="s">
        <v>38</v>
      </c>
      <c r="AL2" s="21" t="s">
        <v>39</v>
      </c>
      <c r="AM2" s="21" t="s">
        <v>40</v>
      </c>
      <c r="AN2" s="21" t="s">
        <v>41</v>
      </c>
      <c r="AO2" s="21" t="s">
        <v>42</v>
      </c>
      <c r="AP2" s="21" t="s">
        <v>43</v>
      </c>
      <c r="AQ2" s="21" t="s">
        <v>44</v>
      </c>
      <c r="AR2" s="21" t="s">
        <v>45</v>
      </c>
      <c r="AS2" s="21" t="s">
        <v>46</v>
      </c>
      <c r="AT2" s="21" t="s">
        <v>47</v>
      </c>
      <c r="AU2" s="21" t="s">
        <v>48</v>
      </c>
      <c r="AV2" s="21" t="s">
        <v>49</v>
      </c>
      <c r="AW2" s="21" t="s">
        <v>50</v>
      </c>
      <c r="AX2" s="21" t="s">
        <v>51</v>
      </c>
      <c r="AY2" s="21" t="s">
        <v>52</v>
      </c>
      <c r="AZ2" s="21" t="s">
        <v>53</v>
      </c>
      <c r="BA2" s="21" t="s">
        <v>54</v>
      </c>
      <c r="BB2" s="21" t="s">
        <v>55</v>
      </c>
      <c r="BC2" s="21" t="s">
        <v>56</v>
      </c>
      <c r="BD2" s="21" t="s">
        <v>57</v>
      </c>
      <c r="BE2" s="21" t="s">
        <v>58</v>
      </c>
      <c r="BF2" s="21" t="s">
        <v>59</v>
      </c>
      <c r="BG2" s="21" t="s">
        <v>60</v>
      </c>
      <c r="BH2" s="21" t="s">
        <v>61</v>
      </c>
      <c r="BI2" s="21" t="s">
        <v>62</v>
      </c>
      <c r="BJ2" s="21" t="s">
        <v>63</v>
      </c>
      <c r="BK2" s="21" t="s">
        <v>64</v>
      </c>
    </row>
    <row r="3" spans="1:63">
      <c r="A3" s="4" t="s">
        <v>1</v>
      </c>
      <c r="B3" s="4" t="s">
        <v>81</v>
      </c>
      <c r="C3" s="4" t="s">
        <v>87</v>
      </c>
      <c r="D3" s="15">
        <v>42</v>
      </c>
      <c r="E3" s="4" t="s">
        <v>78</v>
      </c>
      <c r="F3" s="6">
        <v>0.70485699999999996</v>
      </c>
      <c r="G3" s="19">
        <v>1.04231E-5</v>
      </c>
      <c r="H3" s="10">
        <v>0.51275400000000004</v>
      </c>
      <c r="I3" s="19">
        <v>1.3602500000000001E-5</v>
      </c>
      <c r="J3" s="15">
        <f>(H3/0.51263-1)*10000</f>
        <v>2.4188986208373287</v>
      </c>
      <c r="K3" s="6">
        <v>0.28294799999999998</v>
      </c>
      <c r="L3" s="19">
        <v>6.8726000000000001E-6</v>
      </c>
      <c r="M3" s="16">
        <f t="shared" ref="M3:M10" si="0">IF(NOT(ISNUMBER(K3)), "", (K3/0.282785-1)*10000)</f>
        <v>5.7640963983218718</v>
      </c>
      <c r="N3" s="15">
        <v>18.109523583477856</v>
      </c>
      <c r="O3" s="18">
        <v>3.6200000000000002E-4</v>
      </c>
      <c r="P3" s="15">
        <v>15.511744031204982</v>
      </c>
      <c r="Q3" s="18">
        <v>3.9199999999999999E-4</v>
      </c>
      <c r="R3" s="15">
        <v>38.246448286929883</v>
      </c>
      <c r="S3" s="18">
        <v>1.0740000000000001E-3</v>
      </c>
      <c r="T3" s="15">
        <v>51.12</v>
      </c>
      <c r="U3" s="15">
        <v>1.87</v>
      </c>
      <c r="V3" s="15">
        <v>14.11</v>
      </c>
      <c r="W3" s="15">
        <v>11.28</v>
      </c>
      <c r="X3" s="15">
        <v>0.25</v>
      </c>
      <c r="Y3" s="15">
        <v>6.45</v>
      </c>
      <c r="Z3" s="15">
        <v>11.85</v>
      </c>
      <c r="AA3" s="15">
        <v>2.82</v>
      </c>
      <c r="AB3" s="15">
        <v>0.37</v>
      </c>
      <c r="AC3" s="15">
        <v>0.18</v>
      </c>
      <c r="AD3" s="15">
        <v>22</v>
      </c>
      <c r="AE3" s="15">
        <v>239</v>
      </c>
      <c r="AF3" s="15">
        <v>255</v>
      </c>
      <c r="AG3" s="15"/>
      <c r="AH3" s="15">
        <v>97</v>
      </c>
      <c r="AI3" s="15">
        <v>58</v>
      </c>
      <c r="AJ3" s="15">
        <v>105</v>
      </c>
      <c r="AK3" s="15">
        <v>20</v>
      </c>
      <c r="AL3" s="15">
        <v>9.1999999999999993</v>
      </c>
      <c r="AM3" s="15">
        <v>288</v>
      </c>
      <c r="AN3" s="15">
        <v>13</v>
      </c>
      <c r="AO3" s="15">
        <v>82</v>
      </c>
      <c r="AP3" s="15">
        <v>10.4</v>
      </c>
      <c r="AQ3" s="15">
        <v>0.1</v>
      </c>
      <c r="AR3" s="15">
        <v>107</v>
      </c>
      <c r="AS3" s="15">
        <v>11</v>
      </c>
      <c r="AT3" s="15">
        <v>27</v>
      </c>
      <c r="AU3" s="15">
        <v>3.37</v>
      </c>
      <c r="AV3" s="15">
        <v>15.02</v>
      </c>
      <c r="AW3" s="15">
        <v>3.75</v>
      </c>
      <c r="AX3" s="15">
        <v>1.38</v>
      </c>
      <c r="AY3" s="15">
        <v>3.6</v>
      </c>
      <c r="AZ3" s="15">
        <v>0.53</v>
      </c>
      <c r="BA3" s="15">
        <v>3.04</v>
      </c>
      <c r="BB3" s="15">
        <v>0.56000000000000005</v>
      </c>
      <c r="BC3" s="15">
        <v>1.47</v>
      </c>
      <c r="BD3" s="15">
        <v>0.19</v>
      </c>
      <c r="BE3" s="15">
        <v>1.38</v>
      </c>
      <c r="BF3" s="15">
        <v>0.17</v>
      </c>
      <c r="BG3" s="15">
        <v>1.94</v>
      </c>
      <c r="BH3" s="15">
        <v>0.52</v>
      </c>
      <c r="BI3" s="15">
        <v>2.17</v>
      </c>
      <c r="BJ3" s="15">
        <v>1.07</v>
      </c>
      <c r="BK3" s="15">
        <v>0.33</v>
      </c>
    </row>
    <row r="4" spans="1:63">
      <c r="A4" s="4" t="s">
        <v>2</v>
      </c>
      <c r="B4" s="4" t="s">
        <v>81</v>
      </c>
      <c r="C4" s="4" t="s">
        <v>87</v>
      </c>
      <c r="D4" s="15">
        <v>43.2</v>
      </c>
      <c r="E4" s="4" t="s">
        <v>78</v>
      </c>
      <c r="F4" s="6">
        <v>0.70429399999999998</v>
      </c>
      <c r="G4" s="19">
        <v>6.3061100000000003E-6</v>
      </c>
      <c r="H4" s="10">
        <v>0.512849</v>
      </c>
      <c r="I4" s="19">
        <v>9.0320099999999999E-6</v>
      </c>
      <c r="J4" s="15">
        <f t="shared" ref="J4:J10" si="1">(H4/0.51263-1)*10000</f>
        <v>4.2720870803503175</v>
      </c>
      <c r="K4" s="6">
        <v>0.28304400000000002</v>
      </c>
      <c r="L4" s="19">
        <v>9.4740699999999992E-6</v>
      </c>
      <c r="M4" s="16">
        <f t="shared" si="0"/>
        <v>9.1589016390547506</v>
      </c>
      <c r="N4" s="15">
        <v>18.564298821502234</v>
      </c>
      <c r="O4" s="18">
        <v>4.1199999999999999E-4</v>
      </c>
      <c r="P4" s="15">
        <v>15.526537748985319</v>
      </c>
      <c r="Q4" s="18">
        <v>4.06E-4</v>
      </c>
      <c r="R4" s="15">
        <v>38.381835581356036</v>
      </c>
      <c r="S4" s="18">
        <v>1.106E-3</v>
      </c>
      <c r="T4" s="15">
        <v>50.23</v>
      </c>
      <c r="U4" s="15">
        <v>1.81</v>
      </c>
      <c r="V4" s="15">
        <v>14.34</v>
      </c>
      <c r="W4" s="15">
        <v>10.752610000000001</v>
      </c>
      <c r="X4" s="15">
        <v>0.16</v>
      </c>
      <c r="Y4" s="15">
        <v>6.13</v>
      </c>
      <c r="Z4" s="15">
        <v>11.01</v>
      </c>
      <c r="AA4" s="15">
        <v>3</v>
      </c>
      <c r="AB4" s="15">
        <v>0.33</v>
      </c>
      <c r="AC4" s="15">
        <v>0.25</v>
      </c>
      <c r="AD4" s="15">
        <v>47.6</v>
      </c>
      <c r="AE4" s="15">
        <v>408</v>
      </c>
      <c r="AF4" s="15">
        <v>46</v>
      </c>
      <c r="AG4" s="15"/>
      <c r="AH4" s="15">
        <v>56</v>
      </c>
      <c r="AI4" s="15">
        <v>165</v>
      </c>
      <c r="AJ4" s="15">
        <v>126</v>
      </c>
      <c r="AK4" s="15">
        <v>21</v>
      </c>
      <c r="AL4" s="15">
        <v>3</v>
      </c>
      <c r="AM4" s="15">
        <v>165</v>
      </c>
      <c r="AN4" s="15">
        <v>34.479999999999997</v>
      </c>
      <c r="AO4" s="15">
        <v>131</v>
      </c>
      <c r="AP4" s="15">
        <v>8.43</v>
      </c>
      <c r="AQ4" s="15">
        <v>0.08</v>
      </c>
      <c r="AR4" s="15">
        <v>61</v>
      </c>
      <c r="AS4" s="15">
        <v>8.67</v>
      </c>
      <c r="AT4" s="15">
        <v>21.27</v>
      </c>
      <c r="AU4" s="15">
        <v>3.02</v>
      </c>
      <c r="AV4" s="15">
        <v>14.58</v>
      </c>
      <c r="AW4" s="15">
        <v>4.49</v>
      </c>
      <c r="AX4" s="15">
        <v>1.64</v>
      </c>
      <c r="AY4" s="15">
        <v>5.68</v>
      </c>
      <c r="AZ4" s="15">
        <v>1.06</v>
      </c>
      <c r="BA4" s="15">
        <v>6.9</v>
      </c>
      <c r="BB4" s="15">
        <v>1.42</v>
      </c>
      <c r="BC4" s="15">
        <v>3.92</v>
      </c>
      <c r="BD4" s="15">
        <v>0.55000000000000004</v>
      </c>
      <c r="BE4" s="15">
        <v>3.33</v>
      </c>
      <c r="BF4" s="15">
        <v>0.49</v>
      </c>
      <c r="BG4" s="15">
        <v>3.38</v>
      </c>
      <c r="BH4" s="15">
        <v>0.56999999999999995</v>
      </c>
      <c r="BI4" s="15">
        <v>0.87</v>
      </c>
      <c r="BJ4" s="15">
        <v>0.93</v>
      </c>
      <c r="BK4" s="15">
        <v>0.66</v>
      </c>
    </row>
    <row r="5" spans="1:63">
      <c r="A5" s="4" t="s">
        <v>3</v>
      </c>
      <c r="B5" s="4" t="s">
        <v>81</v>
      </c>
      <c r="C5" s="4" t="s">
        <v>87</v>
      </c>
      <c r="D5" s="15">
        <v>30</v>
      </c>
      <c r="E5" s="4" t="s">
        <v>79</v>
      </c>
      <c r="F5" s="7">
        <v>0.70525400000000005</v>
      </c>
      <c r="G5" s="19">
        <v>6.9261800000000002E-6</v>
      </c>
      <c r="H5" s="10">
        <v>0.51263099999999995</v>
      </c>
      <c r="I5" s="19">
        <v>6.9380000000000003E-6</v>
      </c>
      <c r="J5" s="20">
        <f t="shared" si="1"/>
        <v>1.9507246939998169E-2</v>
      </c>
      <c r="K5" s="7">
        <v>0.28285700000000003</v>
      </c>
      <c r="L5" s="19">
        <v>8.9951699999999995E-6</v>
      </c>
      <c r="M5" s="16">
        <f t="shared" si="0"/>
        <v>2.5461039305474387</v>
      </c>
      <c r="N5" s="15">
        <v>17.744666243813285</v>
      </c>
      <c r="O5" s="18">
        <v>3.5599999999999998E-4</v>
      </c>
      <c r="P5" s="15">
        <v>15.475890085580581</v>
      </c>
      <c r="Q5" s="18">
        <v>2.4800000000000001E-4</v>
      </c>
      <c r="R5" s="15">
        <v>38.264834538880493</v>
      </c>
      <c r="S5" s="18">
        <v>7.36E-4</v>
      </c>
      <c r="T5" s="15">
        <v>49.48</v>
      </c>
      <c r="U5" s="15">
        <v>1.6</v>
      </c>
      <c r="V5" s="15">
        <v>12.37</v>
      </c>
      <c r="W5" s="15">
        <v>9.9427900000000005</v>
      </c>
      <c r="X5" s="15">
        <v>0.15</v>
      </c>
      <c r="Y5" s="15">
        <v>12.87</v>
      </c>
      <c r="Z5" s="15">
        <v>8.85</v>
      </c>
      <c r="AA5" s="15">
        <v>1.93</v>
      </c>
      <c r="AB5" s="15">
        <v>0.49</v>
      </c>
      <c r="AC5" s="15">
        <v>0.2</v>
      </c>
      <c r="AD5" s="15">
        <v>23.9</v>
      </c>
      <c r="AE5" s="15">
        <v>203</v>
      </c>
      <c r="AF5" s="15">
        <v>690</v>
      </c>
      <c r="AG5" s="15"/>
      <c r="AH5" s="15">
        <v>435</v>
      </c>
      <c r="AI5" s="15">
        <v>59</v>
      </c>
      <c r="AJ5" s="15">
        <v>90</v>
      </c>
      <c r="AK5" s="15">
        <v>17</v>
      </c>
      <c r="AL5" s="15">
        <v>6.7</v>
      </c>
      <c r="AM5" s="15">
        <v>252</v>
      </c>
      <c r="AN5" s="15">
        <v>19.170000000000002</v>
      </c>
      <c r="AO5" s="15">
        <v>114</v>
      </c>
      <c r="AP5" s="15">
        <v>10.72</v>
      </c>
      <c r="AQ5" s="15">
        <v>0.13</v>
      </c>
      <c r="AR5" s="15">
        <v>82</v>
      </c>
      <c r="AS5" s="15">
        <v>10.46</v>
      </c>
      <c r="AT5" s="15">
        <v>23.78</v>
      </c>
      <c r="AU5" s="15">
        <v>3.24</v>
      </c>
      <c r="AV5" s="15">
        <v>14.74</v>
      </c>
      <c r="AW5" s="15">
        <v>3.98</v>
      </c>
      <c r="AX5" s="15">
        <v>1.41</v>
      </c>
      <c r="AY5" s="15">
        <v>4.22</v>
      </c>
      <c r="AZ5" s="15">
        <v>0.7</v>
      </c>
      <c r="BA5" s="15">
        <v>4.1100000000000003</v>
      </c>
      <c r="BB5" s="15">
        <v>0.77</v>
      </c>
      <c r="BC5" s="15">
        <v>1.97</v>
      </c>
      <c r="BD5" s="15">
        <v>0.26</v>
      </c>
      <c r="BE5" s="15">
        <v>1.55</v>
      </c>
      <c r="BF5" s="15">
        <v>0.22</v>
      </c>
      <c r="BG5" s="15">
        <v>2.68</v>
      </c>
      <c r="BH5" s="15">
        <v>0.77</v>
      </c>
      <c r="BI5" s="15">
        <v>1.24</v>
      </c>
      <c r="BJ5" s="15">
        <v>1.2</v>
      </c>
      <c r="BK5" s="15">
        <v>0.28000000000000003</v>
      </c>
    </row>
    <row r="6" spans="1:63">
      <c r="A6" s="4" t="s">
        <v>72</v>
      </c>
      <c r="B6" s="4" t="s">
        <v>81</v>
      </c>
      <c r="C6" s="4" t="s">
        <v>87</v>
      </c>
      <c r="D6" s="15"/>
      <c r="E6" s="4"/>
      <c r="F6" s="7">
        <v>0.70526500000000003</v>
      </c>
      <c r="G6" s="7">
        <v>6.5272799999999996E-6</v>
      </c>
      <c r="H6" s="7">
        <v>0.51262600000000003</v>
      </c>
      <c r="I6" s="7">
        <v>1.2843100000000001E-5</v>
      </c>
      <c r="J6" s="7"/>
      <c r="K6" s="7">
        <v>0.28285700000000003</v>
      </c>
      <c r="L6" s="7">
        <v>9.8575599999999992E-6</v>
      </c>
      <c r="M6" s="7"/>
      <c r="N6" s="15">
        <v>17.743804874727612</v>
      </c>
      <c r="O6" s="18">
        <v>3.4600000000000001E-4</v>
      </c>
      <c r="P6" s="15">
        <v>15.475822762769914</v>
      </c>
      <c r="Q6" s="18">
        <v>2.6200000000000003E-4</v>
      </c>
      <c r="R6" s="15">
        <v>38.267777665534766</v>
      </c>
      <c r="S6" s="18">
        <v>7.0399999999999998E-4</v>
      </c>
      <c r="T6" s="15"/>
      <c r="U6" s="15"/>
      <c r="V6" s="15"/>
      <c r="W6" s="15"/>
      <c r="X6" s="15"/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</row>
    <row r="7" spans="1:63">
      <c r="A7" s="4" t="s">
        <v>4</v>
      </c>
      <c r="B7" s="4" t="s">
        <v>81</v>
      </c>
      <c r="C7" s="4" t="s">
        <v>87</v>
      </c>
      <c r="D7" s="15">
        <v>34</v>
      </c>
      <c r="E7" s="4" t="s">
        <v>79</v>
      </c>
      <c r="F7" s="6">
        <v>0.70505399999999996</v>
      </c>
      <c r="G7" s="19">
        <v>6.9193599999999999E-6</v>
      </c>
      <c r="H7" s="10">
        <v>0.51269500000000001</v>
      </c>
      <c r="I7" s="19">
        <v>6.17915E-6</v>
      </c>
      <c r="J7" s="15">
        <f t="shared" si="1"/>
        <v>1.2679710512442099</v>
      </c>
      <c r="K7" s="6">
        <v>0.28290100000000001</v>
      </c>
      <c r="L7" s="19">
        <v>9.8630599999999994E-6</v>
      </c>
      <c r="M7" s="16">
        <f t="shared" si="0"/>
        <v>4.1020563325488979</v>
      </c>
      <c r="N7" s="15">
        <v>17.814246028006512</v>
      </c>
      <c r="O7" s="18">
        <v>3.4400000000000001E-4</v>
      </c>
      <c r="P7" s="15">
        <v>15.450094750689532</v>
      </c>
      <c r="Q7" s="18">
        <v>2.7599999999999999E-4</v>
      </c>
      <c r="R7" s="15">
        <v>38.186154338956364</v>
      </c>
      <c r="S7" s="18">
        <v>7.9199999999999995E-4</v>
      </c>
      <c r="T7" s="15">
        <v>49.81</v>
      </c>
      <c r="U7" s="15">
        <v>2.2000000000000002</v>
      </c>
      <c r="V7" s="15">
        <v>15.15</v>
      </c>
      <c r="W7" s="15">
        <v>9.3489220000000017</v>
      </c>
      <c r="X7" s="15">
        <v>0.12</v>
      </c>
      <c r="Y7" s="15">
        <v>6.75</v>
      </c>
      <c r="Z7" s="15">
        <v>10.61</v>
      </c>
      <c r="AA7" s="15">
        <v>2.75</v>
      </c>
      <c r="AB7" s="15">
        <v>0.87</v>
      </c>
      <c r="AC7" s="15">
        <v>0.3</v>
      </c>
      <c r="AD7" s="15">
        <v>31.2</v>
      </c>
      <c r="AE7" s="15">
        <v>252</v>
      </c>
      <c r="AF7" s="15">
        <v>183</v>
      </c>
      <c r="AG7" s="15"/>
      <c r="AH7" s="15">
        <v>71</v>
      </c>
      <c r="AI7" s="15">
        <v>57</v>
      </c>
      <c r="AJ7" s="15">
        <v>118</v>
      </c>
      <c r="AK7" s="15">
        <v>23</v>
      </c>
      <c r="AL7" s="15">
        <v>19.5</v>
      </c>
      <c r="AM7" s="15">
        <v>339</v>
      </c>
      <c r="AN7" s="15">
        <v>25.77</v>
      </c>
      <c r="AO7" s="15">
        <v>164</v>
      </c>
      <c r="AP7" s="15">
        <v>16.75</v>
      </c>
      <c r="AQ7" s="15">
        <v>1.64</v>
      </c>
      <c r="AR7" s="15">
        <v>151</v>
      </c>
      <c r="AS7" s="15">
        <v>16.079999999999998</v>
      </c>
      <c r="AT7" s="15">
        <v>36.020000000000003</v>
      </c>
      <c r="AU7" s="15">
        <v>4.8499999999999996</v>
      </c>
      <c r="AV7" s="15">
        <v>21.4</v>
      </c>
      <c r="AW7" s="15">
        <v>5.47</v>
      </c>
      <c r="AX7" s="15">
        <v>1.85</v>
      </c>
      <c r="AY7" s="15">
        <v>5.58</v>
      </c>
      <c r="AZ7" s="15">
        <v>0.91</v>
      </c>
      <c r="BA7" s="15">
        <v>5.52</v>
      </c>
      <c r="BB7" s="15">
        <v>1.04</v>
      </c>
      <c r="BC7" s="15">
        <v>2.69</v>
      </c>
      <c r="BD7" s="15">
        <v>0.37</v>
      </c>
      <c r="BE7" s="15">
        <v>2.09</v>
      </c>
      <c r="BF7" s="15">
        <v>0.32</v>
      </c>
      <c r="BG7" s="15">
        <v>3.9</v>
      </c>
      <c r="BH7" s="15">
        <v>1.1499999999999999</v>
      </c>
      <c r="BI7" s="15">
        <v>1.81</v>
      </c>
      <c r="BJ7" s="15">
        <v>1.71</v>
      </c>
      <c r="BK7" s="15">
        <v>1.03</v>
      </c>
    </row>
    <row r="8" spans="1:63">
      <c r="A8" s="4" t="s">
        <v>5</v>
      </c>
      <c r="B8" s="4" t="s">
        <v>81</v>
      </c>
      <c r="C8" s="4" t="s">
        <v>87</v>
      </c>
      <c r="D8" s="15">
        <v>34.700000000000003</v>
      </c>
      <c r="E8" s="4" t="s">
        <v>79</v>
      </c>
      <c r="F8" s="6">
        <v>0.70453500000000002</v>
      </c>
      <c r="G8" s="19">
        <v>5.6094099999999999E-6</v>
      </c>
      <c r="H8" s="10">
        <v>0.512764</v>
      </c>
      <c r="I8" s="19">
        <v>8.2225199999999993E-6</v>
      </c>
      <c r="J8" s="15">
        <f t="shared" si="1"/>
        <v>2.6139710902595148</v>
      </c>
      <c r="K8" s="6">
        <v>0.28297299999999997</v>
      </c>
      <c r="L8" s="19">
        <v>1.11015E-5</v>
      </c>
      <c r="M8" s="16">
        <f t="shared" si="0"/>
        <v>6.6481602630963366</v>
      </c>
      <c r="N8" s="15">
        <v>18.39520040962228</v>
      </c>
      <c r="O8" s="18">
        <v>3.4600000000000001E-4</v>
      </c>
      <c r="P8" s="15">
        <v>15.53599163126491</v>
      </c>
      <c r="Q8" s="18">
        <v>2.9E-4</v>
      </c>
      <c r="R8" s="15">
        <v>38.562719284844036</v>
      </c>
      <c r="S8" s="18">
        <v>7.9199999999999995E-4</v>
      </c>
      <c r="T8" s="15">
        <v>48.6</v>
      </c>
      <c r="U8" s="15">
        <v>2.2200000000000002</v>
      </c>
      <c r="V8" s="15">
        <v>15.76</v>
      </c>
      <c r="W8" s="15">
        <v>10.239724000000001</v>
      </c>
      <c r="X8" s="15">
        <v>0.15</v>
      </c>
      <c r="Y8" s="15">
        <v>5.83</v>
      </c>
      <c r="Z8" s="15">
        <v>11.16</v>
      </c>
      <c r="AA8" s="15">
        <v>2.64</v>
      </c>
      <c r="AB8" s="15">
        <v>0.59</v>
      </c>
      <c r="AC8" s="15">
        <v>0.31</v>
      </c>
      <c r="AD8" s="15">
        <v>31</v>
      </c>
      <c r="AE8" s="15">
        <v>278</v>
      </c>
      <c r="AF8" s="15">
        <v>190</v>
      </c>
      <c r="AG8" s="15"/>
      <c r="AH8" s="15">
        <v>76</v>
      </c>
      <c r="AI8" s="15">
        <v>65</v>
      </c>
      <c r="AJ8" s="15">
        <v>111</v>
      </c>
      <c r="AK8" s="15">
        <v>23</v>
      </c>
      <c r="AL8" s="15">
        <v>11.6</v>
      </c>
      <c r="AM8" s="15">
        <v>352</v>
      </c>
      <c r="AN8" s="15">
        <v>26.6</v>
      </c>
      <c r="AO8" s="15">
        <v>170</v>
      </c>
      <c r="AP8" s="15">
        <v>15.11</v>
      </c>
      <c r="AQ8" s="15">
        <v>0.97</v>
      </c>
      <c r="AR8" s="15">
        <v>86</v>
      </c>
      <c r="AS8" s="15">
        <v>13.91</v>
      </c>
      <c r="AT8" s="15">
        <v>32.28</v>
      </c>
      <c r="AU8" s="15">
        <v>4.5</v>
      </c>
      <c r="AV8" s="15">
        <v>20.170000000000002</v>
      </c>
      <c r="AW8" s="15">
        <v>5.42</v>
      </c>
      <c r="AX8" s="15">
        <v>1.89</v>
      </c>
      <c r="AY8" s="15">
        <v>5.71</v>
      </c>
      <c r="AZ8" s="15">
        <v>0.94</v>
      </c>
      <c r="BA8" s="15">
        <v>5.6</v>
      </c>
      <c r="BB8" s="15">
        <v>1.07</v>
      </c>
      <c r="BC8" s="15">
        <v>2.76</v>
      </c>
      <c r="BD8" s="15">
        <v>0.38</v>
      </c>
      <c r="BE8" s="15">
        <v>2.19</v>
      </c>
      <c r="BF8" s="15">
        <v>0.32</v>
      </c>
      <c r="BG8" s="15">
        <v>3.71</v>
      </c>
      <c r="BH8" s="15">
        <v>1.04</v>
      </c>
      <c r="BI8" s="15">
        <v>1.44</v>
      </c>
      <c r="BJ8" s="15">
        <v>1.38</v>
      </c>
      <c r="BK8" s="15">
        <v>0.39</v>
      </c>
    </row>
    <row r="9" spans="1:63">
      <c r="A9" s="4" t="s">
        <v>6</v>
      </c>
      <c r="B9" s="4" t="s">
        <v>82</v>
      </c>
      <c r="C9" s="4" t="s">
        <v>88</v>
      </c>
      <c r="D9" s="15">
        <v>29</v>
      </c>
      <c r="E9" s="4" t="s">
        <v>79</v>
      </c>
      <c r="F9" s="6">
        <v>0.70337300000000003</v>
      </c>
      <c r="G9" s="19">
        <v>5.3138800000000004E-6</v>
      </c>
      <c r="H9" s="10">
        <v>0.51300100000000004</v>
      </c>
      <c r="I9" s="19">
        <v>6.1073699999999998E-6</v>
      </c>
      <c r="J9" s="15">
        <f t="shared" si="1"/>
        <v>7.2371886155719878</v>
      </c>
      <c r="K9" s="6">
        <v>0.28315699999999999</v>
      </c>
      <c r="L9" s="19">
        <v>7.1318699999999999E-6</v>
      </c>
      <c r="M9" s="16">
        <f t="shared" si="0"/>
        <v>13.154870307829913</v>
      </c>
      <c r="N9" s="15">
        <v>18.469036175808792</v>
      </c>
      <c r="O9" s="18">
        <v>2.8600000000000001E-4</v>
      </c>
      <c r="P9" s="15">
        <v>15.537730891195498</v>
      </c>
      <c r="Q9" s="18">
        <v>2.9E-4</v>
      </c>
      <c r="R9" s="15">
        <v>38.253088146362778</v>
      </c>
      <c r="S9" s="18">
        <v>7.6199999999999998E-4</v>
      </c>
      <c r="T9" s="15">
        <v>50.47</v>
      </c>
      <c r="U9" s="15">
        <v>1.5</v>
      </c>
      <c r="V9" s="15">
        <v>15.9</v>
      </c>
      <c r="W9" s="15">
        <v>9.3309259999999998</v>
      </c>
      <c r="X9" s="15"/>
      <c r="Y9" s="15">
        <v>7.89</v>
      </c>
      <c r="Z9" s="15">
        <v>11.79</v>
      </c>
      <c r="AA9" s="15">
        <v>2.7</v>
      </c>
      <c r="AB9" s="15">
        <v>0.3</v>
      </c>
      <c r="AC9" s="15">
        <v>0.18</v>
      </c>
      <c r="AD9" s="22">
        <v>40.043345483220726</v>
      </c>
      <c r="AE9" s="23">
        <v>285.51348143751977</v>
      </c>
      <c r="AF9" s="23">
        <v>523.39965343983135</v>
      </c>
      <c r="AG9" s="22">
        <v>42.67484435793591</v>
      </c>
      <c r="AH9" s="23">
        <v>142.82330459222567</v>
      </c>
      <c r="AI9" s="22">
        <v>90.881869866137265</v>
      </c>
      <c r="AJ9" s="22">
        <v>88.762933210267576</v>
      </c>
      <c r="AK9" s="22">
        <v>17.284412809276482</v>
      </c>
      <c r="AL9" s="24">
        <v>6.4631985321729557</v>
      </c>
      <c r="AM9" s="23">
        <v>203.99780612721756</v>
      </c>
      <c r="AN9" s="22">
        <v>32.544048832159582</v>
      </c>
      <c r="AO9" s="23">
        <v>124.80404856157639</v>
      </c>
      <c r="AP9" s="24">
        <v>8.8214178083693451</v>
      </c>
      <c r="AQ9" s="24">
        <v>0.44462045860857763</v>
      </c>
      <c r="AR9" s="22">
        <v>43.925222715061729</v>
      </c>
      <c r="AS9" s="24">
        <v>7.6866562618278387</v>
      </c>
      <c r="AT9" s="22">
        <v>19.575057209145136</v>
      </c>
      <c r="AU9" s="24">
        <v>2.8110142118557726</v>
      </c>
      <c r="AV9" s="22">
        <v>13.341203041950633</v>
      </c>
      <c r="AW9" s="24">
        <v>4.0043529336555066</v>
      </c>
      <c r="AX9" s="24">
        <v>1.4236822172104227</v>
      </c>
      <c r="AY9" s="24">
        <v>5.0054452816911104</v>
      </c>
      <c r="AZ9" s="24">
        <v>0.85434931440826944</v>
      </c>
      <c r="BA9" s="24">
        <v>5.6613566993611704</v>
      </c>
      <c r="BB9" s="24">
        <v>1.1660516929775504</v>
      </c>
      <c r="BC9" s="24">
        <v>3.398075042265674</v>
      </c>
      <c r="BD9" s="24">
        <v>0.48783547064700372</v>
      </c>
      <c r="BE9" s="24">
        <v>3.1494810740371291</v>
      </c>
      <c r="BF9" s="24">
        <v>0.49498410397278658</v>
      </c>
      <c r="BG9" s="24">
        <v>3.17653788451819</v>
      </c>
      <c r="BH9" s="24">
        <v>0.63561756071108078</v>
      </c>
      <c r="BI9" s="24">
        <v>1.0772617502215081</v>
      </c>
      <c r="BJ9" s="24">
        <v>0.76872754684024813</v>
      </c>
      <c r="BK9" s="25">
        <v>0.2848806011720465</v>
      </c>
    </row>
    <row r="10" spans="1:63">
      <c r="A10" s="4" t="s">
        <v>76</v>
      </c>
      <c r="B10" s="4" t="s">
        <v>81</v>
      </c>
      <c r="C10" s="4" t="s">
        <v>88</v>
      </c>
      <c r="D10" s="15">
        <v>55</v>
      </c>
      <c r="E10" s="4" t="s">
        <v>77</v>
      </c>
      <c r="F10" s="6">
        <v>0.70420700000000003</v>
      </c>
      <c r="G10" s="19">
        <v>8.7108199999999994E-6</v>
      </c>
      <c r="H10" s="10">
        <v>0.51302800000000004</v>
      </c>
      <c r="I10" s="19">
        <v>9.5590499999999996E-6</v>
      </c>
      <c r="J10" s="15">
        <f t="shared" si="1"/>
        <v>7.7638842830118904</v>
      </c>
      <c r="K10" s="6">
        <v>0.28320400000000001</v>
      </c>
      <c r="L10" s="19">
        <v>6.6147600000000003E-6</v>
      </c>
      <c r="M10" s="16">
        <f t="shared" si="0"/>
        <v>14.816910373605108</v>
      </c>
      <c r="N10" s="15">
        <v>18.233018842702155</v>
      </c>
      <c r="O10" s="18">
        <v>5.1199999999999998E-4</v>
      </c>
      <c r="P10" s="15">
        <v>15.510728751779883</v>
      </c>
      <c r="Q10" s="18">
        <v>4.64E-4</v>
      </c>
      <c r="R10" s="15">
        <v>37.976044687908725</v>
      </c>
      <c r="S10" s="18">
        <v>1.204E-3</v>
      </c>
      <c r="T10" s="15">
        <v>49.37</v>
      </c>
      <c r="U10" s="15">
        <v>0.68</v>
      </c>
      <c r="V10" s="15">
        <v>19.7</v>
      </c>
      <c r="W10" s="15">
        <v>6.1816260000000005</v>
      </c>
      <c r="X10" s="15">
        <v>7.0000000000000007E-2</v>
      </c>
      <c r="Y10" s="15">
        <v>7.21</v>
      </c>
      <c r="Z10" s="15">
        <v>12.26</v>
      </c>
      <c r="AA10" s="15">
        <v>2.19</v>
      </c>
      <c r="AB10" s="15">
        <v>0.04</v>
      </c>
      <c r="AC10" s="15">
        <v>0.05</v>
      </c>
      <c r="AD10" s="15">
        <v>42</v>
      </c>
      <c r="AE10" s="15">
        <v>248</v>
      </c>
      <c r="AF10" s="15">
        <v>520</v>
      </c>
      <c r="AG10" s="15"/>
      <c r="AH10" s="15">
        <v>185</v>
      </c>
      <c r="AI10" s="15">
        <v>106</v>
      </c>
      <c r="AJ10" s="15">
        <v>68</v>
      </c>
      <c r="AK10" s="15">
        <v>14</v>
      </c>
      <c r="AL10" s="15">
        <v>3</v>
      </c>
      <c r="AM10" s="15">
        <v>63</v>
      </c>
      <c r="AN10" s="15">
        <v>10.9</v>
      </c>
      <c r="AO10" s="15">
        <v>25</v>
      </c>
      <c r="AP10" s="15">
        <v>0.7</v>
      </c>
      <c r="AQ10" s="15" t="s">
        <v>71</v>
      </c>
      <c r="AR10" s="15">
        <v>13</v>
      </c>
      <c r="AS10" s="15">
        <v>1.4</v>
      </c>
      <c r="AT10" s="15">
        <v>3</v>
      </c>
      <c r="AU10" s="15">
        <v>0.4</v>
      </c>
      <c r="AV10" s="15">
        <v>2.8</v>
      </c>
      <c r="AW10" s="15">
        <v>1.2</v>
      </c>
      <c r="AX10" s="15">
        <v>0.56999999999999995</v>
      </c>
      <c r="AY10" s="15">
        <v>1.56</v>
      </c>
      <c r="AZ10" s="15" t="s">
        <v>71</v>
      </c>
      <c r="BA10" s="15">
        <v>2.1</v>
      </c>
      <c r="BB10" s="15" t="s">
        <v>71</v>
      </c>
      <c r="BC10" s="15">
        <v>1.24</v>
      </c>
      <c r="BD10" s="15" t="s">
        <v>71</v>
      </c>
      <c r="BE10" s="15">
        <v>1.34</v>
      </c>
      <c r="BF10" s="15">
        <v>0.17</v>
      </c>
      <c r="BG10" s="15">
        <v>0.77</v>
      </c>
      <c r="BH10" s="15">
        <v>0.05</v>
      </c>
      <c r="BI10" s="15">
        <v>4</v>
      </c>
      <c r="BJ10" s="15">
        <v>0.05</v>
      </c>
      <c r="BK10" s="15">
        <v>0.09</v>
      </c>
    </row>
    <row r="11" spans="1:63">
      <c r="A11" s="4" t="s">
        <v>7</v>
      </c>
      <c r="B11" s="4" t="s">
        <v>84</v>
      </c>
      <c r="C11" s="4" t="s">
        <v>86</v>
      </c>
      <c r="D11" s="15">
        <v>57</v>
      </c>
      <c r="E11" s="4" t="s">
        <v>19</v>
      </c>
      <c r="F11" s="6">
        <v>0.70351900000000001</v>
      </c>
      <c r="G11" s="6"/>
      <c r="H11" s="11">
        <v>0.51290000000000002</v>
      </c>
      <c r="I11" s="11"/>
      <c r="J11" s="15">
        <f>(H11/0.51263-1)*10000</f>
        <v>5.2669566744034668</v>
      </c>
      <c r="K11" s="15"/>
      <c r="L11" s="19"/>
      <c r="M11" s="15"/>
      <c r="N11" s="15">
        <v>20.181000000000001</v>
      </c>
      <c r="O11" s="18"/>
      <c r="P11" s="15">
        <v>15.62</v>
      </c>
      <c r="Q11" s="18"/>
      <c r="R11" s="15">
        <v>39.603999999999999</v>
      </c>
      <c r="S11" s="18"/>
      <c r="T11" s="15">
        <v>58.43</v>
      </c>
      <c r="U11" s="15">
        <v>0.94</v>
      </c>
      <c r="V11" s="15">
        <v>18.739999999999998</v>
      </c>
      <c r="W11" s="15">
        <v>4.4630080000000003</v>
      </c>
      <c r="X11" s="15">
        <v>0.12</v>
      </c>
      <c r="Y11" s="15">
        <v>0.68</v>
      </c>
      <c r="Z11" s="15">
        <v>2.91</v>
      </c>
      <c r="AA11" s="15">
        <v>6.31</v>
      </c>
      <c r="AB11" s="15">
        <v>3.22</v>
      </c>
      <c r="AC11" s="15">
        <v>0.25</v>
      </c>
      <c r="AD11" s="15">
        <v>4.8</v>
      </c>
      <c r="AE11" s="15">
        <v>51.5</v>
      </c>
      <c r="AF11" s="15">
        <v>0.8</v>
      </c>
      <c r="AG11" s="15">
        <v>22.5</v>
      </c>
      <c r="AH11" s="15">
        <v>9.7799999999999994</v>
      </c>
      <c r="AI11" s="15">
        <v>5.0999999999999996</v>
      </c>
      <c r="AJ11" s="15">
        <v>146</v>
      </c>
      <c r="AK11" s="15">
        <v>31.6</v>
      </c>
      <c r="AL11" s="15">
        <v>57.1</v>
      </c>
      <c r="AM11" s="15">
        <v>445</v>
      </c>
      <c r="AN11" s="15">
        <v>56.9</v>
      </c>
      <c r="AO11" s="15">
        <v>591</v>
      </c>
      <c r="AP11" s="15">
        <v>98.9</v>
      </c>
      <c r="AQ11" s="15">
        <v>0.70199999999999996</v>
      </c>
      <c r="AR11" s="15">
        <v>1200</v>
      </c>
      <c r="AS11" s="15">
        <v>96.5</v>
      </c>
      <c r="AT11" s="15">
        <v>184</v>
      </c>
      <c r="AU11" s="15">
        <v>21.8</v>
      </c>
      <c r="AV11" s="15">
        <v>75.2</v>
      </c>
      <c r="AW11" s="15">
        <v>13.5</v>
      </c>
      <c r="AX11" s="15">
        <v>4.67</v>
      </c>
      <c r="AY11" s="15">
        <v>12.3</v>
      </c>
      <c r="AZ11" s="15">
        <v>1.81</v>
      </c>
      <c r="BA11" s="15">
        <v>10.4</v>
      </c>
      <c r="BB11" s="15">
        <v>2.02</v>
      </c>
      <c r="BC11" s="15">
        <v>5.24</v>
      </c>
      <c r="BD11" s="15">
        <v>0.81200000000000006</v>
      </c>
      <c r="BE11" s="15">
        <v>5.3</v>
      </c>
      <c r="BF11" s="15">
        <v>0.78200000000000003</v>
      </c>
      <c r="BG11" s="15">
        <v>13</v>
      </c>
      <c r="BH11" s="15">
        <v>3.57</v>
      </c>
      <c r="BI11" s="15">
        <v>5.33</v>
      </c>
      <c r="BJ11" s="15">
        <v>12.1</v>
      </c>
      <c r="BK11" s="15">
        <v>5.57</v>
      </c>
    </row>
    <row r="12" spans="1:63">
      <c r="A12" s="4" t="s">
        <v>8</v>
      </c>
      <c r="B12" s="4" t="s">
        <v>84</v>
      </c>
      <c r="C12" s="4" t="s">
        <v>86</v>
      </c>
      <c r="D12" s="15">
        <v>57</v>
      </c>
      <c r="E12" s="4" t="s">
        <v>19</v>
      </c>
      <c r="F12" s="8">
        <v>0.70313800000000004</v>
      </c>
      <c r="G12" s="8"/>
      <c r="H12" s="13">
        <v>0.51289099999999999</v>
      </c>
      <c r="I12" s="13"/>
      <c r="J12" s="15">
        <f>(H12/0.51263-1)*10000</f>
        <v>5.0913914519234993</v>
      </c>
      <c r="K12" s="6">
        <v>0.28297499999999998</v>
      </c>
      <c r="L12" s="19">
        <v>7.3789599999999997E-6</v>
      </c>
      <c r="M12" s="16">
        <f t="shared" ref="M12:M17" si="2">IF(NOT(ISNUMBER(K12)), "", (K12/0.282785-1)*10000)</f>
        <v>6.7188853722788267</v>
      </c>
      <c r="N12" s="15">
        <v>20.291</v>
      </c>
      <c r="O12" s="18"/>
      <c r="P12" s="15">
        <v>15.637</v>
      </c>
      <c r="Q12" s="18"/>
      <c r="R12" s="15">
        <v>39.929000000000002</v>
      </c>
      <c r="S12" s="18"/>
      <c r="T12" s="15">
        <v>47.33</v>
      </c>
      <c r="U12" s="15">
        <v>2.76</v>
      </c>
      <c r="V12" s="15">
        <v>18.09</v>
      </c>
      <c r="W12" s="15">
        <v>8.0982000000000003</v>
      </c>
      <c r="X12" s="15">
        <v>0.18</v>
      </c>
      <c r="Y12" s="15">
        <v>3.02</v>
      </c>
      <c r="Z12" s="15">
        <v>9.35</v>
      </c>
      <c r="AA12" s="15">
        <v>4.0199999999999996</v>
      </c>
      <c r="AB12" s="15">
        <v>1.97</v>
      </c>
      <c r="AC12" s="15">
        <v>1.35</v>
      </c>
      <c r="AD12" s="15">
        <v>8.98</v>
      </c>
      <c r="AE12" s="15">
        <v>297</v>
      </c>
      <c r="AF12" s="15">
        <v>2.41</v>
      </c>
      <c r="AG12" s="15">
        <v>40.700000000000003</v>
      </c>
      <c r="AH12" s="15">
        <v>9.85</v>
      </c>
      <c r="AI12" s="15">
        <v>27.2</v>
      </c>
      <c r="AJ12" s="15">
        <v>181</v>
      </c>
      <c r="AK12" s="15">
        <v>25.3</v>
      </c>
      <c r="AL12" s="15">
        <v>44.3</v>
      </c>
      <c r="AM12" s="15">
        <v>1119</v>
      </c>
      <c r="AN12" s="15">
        <v>43.2</v>
      </c>
      <c r="AO12" s="15">
        <v>388</v>
      </c>
      <c r="AP12" s="15">
        <v>105</v>
      </c>
      <c r="AQ12" s="15">
        <v>0.66500000000000004</v>
      </c>
      <c r="AR12" s="15">
        <v>535</v>
      </c>
      <c r="AS12" s="15">
        <v>91.4</v>
      </c>
      <c r="AT12" s="15">
        <v>176</v>
      </c>
      <c r="AU12" s="15">
        <v>20.3</v>
      </c>
      <c r="AV12" s="15">
        <v>76.5</v>
      </c>
      <c r="AW12" s="15">
        <v>13.4</v>
      </c>
      <c r="AX12" s="15">
        <v>4.0599999999999996</v>
      </c>
      <c r="AY12" s="15">
        <v>11.8</v>
      </c>
      <c r="AZ12" s="15">
        <v>1.57</v>
      </c>
      <c r="BA12" s="15">
        <v>8.35</v>
      </c>
      <c r="BB12" s="15">
        <v>1.54</v>
      </c>
      <c r="BC12" s="15">
        <v>3.75</v>
      </c>
      <c r="BD12" s="15">
        <v>0.54300000000000004</v>
      </c>
      <c r="BE12" s="15">
        <v>3.42</v>
      </c>
      <c r="BF12" s="15">
        <v>0.5</v>
      </c>
      <c r="BG12" s="15">
        <v>8.36</v>
      </c>
      <c r="BH12" s="15">
        <v>4.9400000000000004</v>
      </c>
      <c r="BI12" s="15">
        <v>3.98</v>
      </c>
      <c r="BJ12" s="15">
        <v>9.86</v>
      </c>
      <c r="BK12" s="15">
        <v>2.95</v>
      </c>
    </row>
    <row r="13" spans="1:63">
      <c r="A13" s="4" t="s">
        <v>9</v>
      </c>
      <c r="B13" s="4" t="s">
        <v>84</v>
      </c>
      <c r="C13" s="4" t="s">
        <v>86</v>
      </c>
      <c r="D13" s="15">
        <v>61</v>
      </c>
      <c r="E13" s="4" t="s">
        <v>19</v>
      </c>
      <c r="F13" s="8">
        <v>0.703318</v>
      </c>
      <c r="G13" s="8"/>
      <c r="H13" s="13">
        <v>0.51300500000000004</v>
      </c>
      <c r="I13" s="13"/>
      <c r="J13" s="15">
        <f>(H13/0.51263-1)*10000</f>
        <v>7.3152176033408622</v>
      </c>
      <c r="K13" s="6">
        <v>0.283134</v>
      </c>
      <c r="L13" s="19">
        <v>7.4327300000000004E-6</v>
      </c>
      <c r="M13" s="16">
        <f t="shared" si="2"/>
        <v>12.341531552237939</v>
      </c>
      <c r="N13" s="15">
        <v>19.544</v>
      </c>
      <c r="O13" s="18"/>
      <c r="P13" s="15">
        <v>15.569000000000001</v>
      </c>
      <c r="Q13" s="18"/>
      <c r="R13" s="15">
        <v>38.801000000000002</v>
      </c>
      <c r="S13" s="18"/>
      <c r="T13" s="15">
        <v>49.78</v>
      </c>
      <c r="U13" s="15">
        <v>1.29</v>
      </c>
      <c r="V13" s="15">
        <v>17.68</v>
      </c>
      <c r="W13" s="15">
        <v>7.7382800000000005</v>
      </c>
      <c r="X13" s="15">
        <v>0.15</v>
      </c>
      <c r="Y13" s="15">
        <v>5.5</v>
      </c>
      <c r="Z13" s="15">
        <v>12.1</v>
      </c>
      <c r="AA13" s="15">
        <v>2.35</v>
      </c>
      <c r="AB13" s="15">
        <v>0.89</v>
      </c>
      <c r="AC13" s="15">
        <v>0.17</v>
      </c>
      <c r="AD13" s="15">
        <v>30.7</v>
      </c>
      <c r="AE13" s="15">
        <v>242</v>
      </c>
      <c r="AF13" s="15">
        <v>283</v>
      </c>
      <c r="AG13" s="15">
        <v>47</v>
      </c>
      <c r="AH13" s="15">
        <v>132</v>
      </c>
      <c r="AI13" s="15">
        <v>44.4</v>
      </c>
      <c r="AJ13" s="15">
        <v>77.599999999999994</v>
      </c>
      <c r="AK13" s="15">
        <v>16.100000000000001</v>
      </c>
      <c r="AL13" s="15">
        <v>12.9</v>
      </c>
      <c r="AM13" s="15">
        <v>133</v>
      </c>
      <c r="AN13" s="15">
        <v>27.7</v>
      </c>
      <c r="AO13" s="15">
        <v>76.099999999999994</v>
      </c>
      <c r="AP13" s="15">
        <v>7.44</v>
      </c>
      <c r="AQ13" s="15">
        <v>0.443</v>
      </c>
      <c r="AR13" s="15">
        <v>28</v>
      </c>
      <c r="AS13" s="15">
        <v>6.14</v>
      </c>
      <c r="AT13" s="15">
        <v>14.3</v>
      </c>
      <c r="AU13" s="15">
        <v>2.06</v>
      </c>
      <c r="AV13" s="15">
        <v>10</v>
      </c>
      <c r="AW13" s="15">
        <v>3</v>
      </c>
      <c r="AX13" s="15">
        <v>1.08</v>
      </c>
      <c r="AY13" s="15">
        <v>3.9</v>
      </c>
      <c r="AZ13" s="15">
        <v>0.71399999999999997</v>
      </c>
      <c r="BA13" s="15">
        <v>4.76</v>
      </c>
      <c r="BB13" s="15">
        <v>1.02</v>
      </c>
      <c r="BC13" s="15">
        <v>2.83</v>
      </c>
      <c r="BD13" s="15">
        <v>0.43</v>
      </c>
      <c r="BE13" s="15">
        <v>2.84</v>
      </c>
      <c r="BF13" s="15">
        <v>0.42299999999999999</v>
      </c>
      <c r="BG13" s="15">
        <v>2.0699999999999998</v>
      </c>
      <c r="BH13" s="15">
        <v>0.505</v>
      </c>
      <c r="BI13" s="15">
        <v>0.497</v>
      </c>
      <c r="BJ13" s="15">
        <v>0.59</v>
      </c>
      <c r="BK13" s="15">
        <v>0.60399999999999998</v>
      </c>
    </row>
    <row r="14" spans="1:63">
      <c r="A14" s="4" t="s">
        <v>10</v>
      </c>
      <c r="B14" s="4" t="s">
        <v>85</v>
      </c>
      <c r="C14" s="4" t="s">
        <v>86</v>
      </c>
      <c r="D14" s="15">
        <v>61</v>
      </c>
      <c r="E14" s="4" t="s">
        <v>19</v>
      </c>
      <c r="F14" s="6">
        <v>0.70307500000000001</v>
      </c>
      <c r="G14" s="6"/>
      <c r="H14" s="10">
        <v>0.51293100000000003</v>
      </c>
      <c r="I14" s="10"/>
      <c r="J14" s="15">
        <f>(H14/0.51263-1)*10000</f>
        <v>5.8716813296144643</v>
      </c>
      <c r="K14" s="6">
        <v>0.28301300000000001</v>
      </c>
      <c r="L14" s="19">
        <v>4.7895999999999998E-6</v>
      </c>
      <c r="M14" s="16">
        <f t="shared" si="2"/>
        <v>8.0626624467350361</v>
      </c>
      <c r="N14" s="15">
        <v>19.895975174698552</v>
      </c>
      <c r="O14" s="18">
        <v>3.6600000000000001E-4</v>
      </c>
      <c r="P14" s="15">
        <v>15.630874886485596</v>
      </c>
      <c r="Q14" s="18">
        <v>3.0600000000000001E-4</v>
      </c>
      <c r="R14" s="15">
        <v>39.368966447164695</v>
      </c>
      <c r="S14" s="18">
        <v>8.5800000000000004E-4</v>
      </c>
      <c r="T14" s="24">
        <v>49.360199999999999</v>
      </c>
      <c r="U14" s="24">
        <v>2.1341999999999999</v>
      </c>
      <c r="V14" s="24">
        <v>16.223099999999999</v>
      </c>
      <c r="W14" s="15"/>
      <c r="X14" s="24">
        <v>8.8700000000000001E-2</v>
      </c>
      <c r="Y14" s="24">
        <v>5.5526</v>
      </c>
      <c r="Z14" s="24">
        <v>9.0391999999999992</v>
      </c>
      <c r="AA14" s="24">
        <v>3.5655000000000001</v>
      </c>
      <c r="AB14" s="24">
        <v>0.97860000000000003</v>
      </c>
      <c r="AC14" s="24">
        <v>0.33850000000000002</v>
      </c>
      <c r="AD14" s="15">
        <v>31.648942048324287</v>
      </c>
      <c r="AE14" s="15">
        <v>242.23084705246842</v>
      </c>
      <c r="AF14" s="15">
        <v>154.99291668664702</v>
      </c>
      <c r="AG14" s="15">
        <v>31.777086991660198</v>
      </c>
      <c r="AH14" s="15">
        <v>69.65237074929999</v>
      </c>
      <c r="AI14" s="15">
        <v>81.094090386996996</v>
      </c>
      <c r="AJ14" s="15">
        <v>151.71903810530162</v>
      </c>
      <c r="AK14" s="15">
        <v>19.046075960201719</v>
      </c>
      <c r="AL14" s="15">
        <v>25.971420201904181</v>
      </c>
      <c r="AM14" s="15">
        <v>324.06894304061206</v>
      </c>
      <c r="AN14" s="15">
        <v>25.946133626209438</v>
      </c>
      <c r="AO14" s="15">
        <v>163.05661905135699</v>
      </c>
      <c r="AP14" s="15">
        <v>31.579552160776458</v>
      </c>
      <c r="AQ14" s="15">
        <v>1.6395893441313001</v>
      </c>
      <c r="AR14" s="15">
        <v>155.49599219884544</v>
      </c>
      <c r="AS14" s="15">
        <v>20.3964717270342</v>
      </c>
      <c r="AT14" s="15">
        <v>40.986859660046775</v>
      </c>
      <c r="AU14" s="15">
        <v>5.1069668311554315</v>
      </c>
      <c r="AV14" s="15">
        <v>19.809612036066273</v>
      </c>
      <c r="AW14" s="15">
        <v>4.9761764508950126</v>
      </c>
      <c r="AX14" s="15">
        <v>1.7457778898839549</v>
      </c>
      <c r="AY14" s="15">
        <v>5.2243364308445779</v>
      </c>
      <c r="AZ14" s="15">
        <v>0.89475937875172507</v>
      </c>
      <c r="BA14" s="15">
        <v>4.9834178621282259</v>
      </c>
      <c r="BB14" s="15">
        <v>0.97836784197110394</v>
      </c>
      <c r="BC14" s="15">
        <v>2.7094766896785107</v>
      </c>
      <c r="BD14" s="15">
        <v>0.3511109255440546</v>
      </c>
      <c r="BE14" s="15">
        <v>2.2408386860277765</v>
      </c>
      <c r="BF14" s="15">
        <v>0.31957880002513339</v>
      </c>
      <c r="BG14" s="15">
        <v>3.8742912685496762</v>
      </c>
      <c r="BH14" s="15">
        <v>1.8610867216920142</v>
      </c>
      <c r="BI14" s="15">
        <v>1.26796090284955</v>
      </c>
      <c r="BJ14" s="15">
        <v>2.4681617751684448</v>
      </c>
      <c r="BK14" s="15">
        <v>0.6483667163610205</v>
      </c>
    </row>
    <row r="15" spans="1:63">
      <c r="A15" s="4" t="s">
        <v>11</v>
      </c>
      <c r="B15" s="4" t="s">
        <v>84</v>
      </c>
      <c r="C15" s="4" t="s">
        <v>86</v>
      </c>
      <c r="D15" s="15">
        <v>61</v>
      </c>
      <c r="E15" s="4" t="s">
        <v>19</v>
      </c>
      <c r="F15" s="8">
        <v>0.70382800000000001</v>
      </c>
      <c r="G15" s="8"/>
      <c r="H15" s="13">
        <v>0.51298500000000002</v>
      </c>
      <c r="I15" s="13"/>
      <c r="J15" s="15">
        <f t="shared" ref="J15:J18" si="3">(H15/0.51263-1)*10000</f>
        <v>6.9250726644942695</v>
      </c>
      <c r="K15" s="6">
        <v>0.28309200000000001</v>
      </c>
      <c r="L15" s="19">
        <v>7.5270000000000001E-6</v>
      </c>
      <c r="M15" s="16">
        <f t="shared" si="2"/>
        <v>10.85630425941897</v>
      </c>
      <c r="N15" s="15">
        <v>19.355</v>
      </c>
      <c r="O15" s="18"/>
      <c r="P15" s="15">
        <v>15.569000000000001</v>
      </c>
      <c r="Q15" s="18"/>
      <c r="R15" s="15">
        <v>38.915999999999997</v>
      </c>
      <c r="S15" s="18"/>
      <c r="T15" s="15">
        <v>49.85</v>
      </c>
      <c r="U15" s="15">
        <v>1.35</v>
      </c>
      <c r="V15" s="15">
        <v>19.45</v>
      </c>
      <c r="W15" s="15">
        <v>7.2163959999999996</v>
      </c>
      <c r="X15" s="15">
        <v>0.04</v>
      </c>
      <c r="Y15" s="15">
        <v>5.12</v>
      </c>
      <c r="Z15" s="15">
        <v>9.9</v>
      </c>
      <c r="AA15" s="15">
        <v>3.01</v>
      </c>
      <c r="AB15" s="15">
        <v>0.89</v>
      </c>
      <c r="AC15" s="15">
        <v>0.16</v>
      </c>
      <c r="AD15" s="15">
        <v>32.299999999999997</v>
      </c>
      <c r="AE15" s="15">
        <v>222</v>
      </c>
      <c r="AF15" s="15">
        <v>323</v>
      </c>
      <c r="AG15" s="15">
        <v>29.7</v>
      </c>
      <c r="AH15" s="15">
        <v>53.2</v>
      </c>
      <c r="AI15" s="15">
        <v>102</v>
      </c>
      <c r="AJ15" s="15">
        <v>103</v>
      </c>
      <c r="AK15" s="15">
        <v>17</v>
      </c>
      <c r="AL15" s="15">
        <v>82</v>
      </c>
      <c r="AM15" s="15">
        <v>183</v>
      </c>
      <c r="AN15" s="15">
        <v>20.2</v>
      </c>
      <c r="AO15" s="15">
        <v>81.900000000000006</v>
      </c>
      <c r="AP15" s="15">
        <v>9</v>
      </c>
      <c r="AQ15" s="15">
        <v>4.4000000000000004</v>
      </c>
      <c r="AR15" s="15">
        <v>43</v>
      </c>
      <c r="AS15" s="15">
        <v>7.07</v>
      </c>
      <c r="AT15" s="15">
        <v>16.2</v>
      </c>
      <c r="AU15" s="15">
        <v>2.2799999999999998</v>
      </c>
      <c r="AV15" s="15">
        <v>10.4</v>
      </c>
      <c r="AW15" s="15">
        <v>2.97</v>
      </c>
      <c r="AX15" s="15">
        <v>1.0900000000000001</v>
      </c>
      <c r="AY15" s="15">
        <v>3.47</v>
      </c>
      <c r="AZ15" s="15">
        <v>0.61</v>
      </c>
      <c r="BA15" s="15">
        <v>3.91</v>
      </c>
      <c r="BB15" s="15">
        <v>0.79700000000000004</v>
      </c>
      <c r="BC15" s="15">
        <v>2.15</v>
      </c>
      <c r="BD15" s="15">
        <v>0.314</v>
      </c>
      <c r="BE15" s="15">
        <v>2.0699999999999998</v>
      </c>
      <c r="BF15" s="15">
        <v>0.29399999999999998</v>
      </c>
      <c r="BG15" s="15">
        <v>2.14</v>
      </c>
      <c r="BH15" s="15">
        <v>0.375</v>
      </c>
      <c r="BI15" s="15">
        <v>0.63700000000000001</v>
      </c>
      <c r="BJ15" s="15">
        <v>0.75800000000000001</v>
      </c>
      <c r="BK15" s="15">
        <v>0.46200000000000002</v>
      </c>
    </row>
    <row r="16" spans="1:63">
      <c r="A16" s="4" t="s">
        <v>12</v>
      </c>
      <c r="B16" s="4" t="s">
        <v>84</v>
      </c>
      <c r="C16" s="4" t="s">
        <v>86</v>
      </c>
      <c r="D16" s="15">
        <v>61</v>
      </c>
      <c r="E16" s="4" t="s">
        <v>19</v>
      </c>
      <c r="F16" s="8">
        <v>0.70319200000000004</v>
      </c>
      <c r="G16" s="8"/>
      <c r="H16" s="13">
        <v>0.51304300000000003</v>
      </c>
      <c r="I16" s="13"/>
      <c r="J16" s="15">
        <f t="shared" si="3"/>
        <v>8.0564929871451696</v>
      </c>
      <c r="K16" s="6">
        <v>0.28317100000000001</v>
      </c>
      <c r="L16" s="19">
        <v>8.0204000000000003E-6</v>
      </c>
      <c r="M16" s="16">
        <f t="shared" si="2"/>
        <v>13.649946072105124</v>
      </c>
      <c r="N16" s="15">
        <v>18.696000000000002</v>
      </c>
      <c r="O16" s="18"/>
      <c r="P16" s="15">
        <v>15.532</v>
      </c>
      <c r="Q16" s="18"/>
      <c r="R16" s="15">
        <v>38.454999999999998</v>
      </c>
      <c r="S16" s="18"/>
      <c r="T16" s="15">
        <v>48.93</v>
      </c>
      <c r="U16" s="15">
        <v>1.39</v>
      </c>
      <c r="V16" s="15">
        <v>16.73</v>
      </c>
      <c r="W16" s="15">
        <v>8.1161960000000004</v>
      </c>
      <c r="X16" s="15">
        <v>0.14000000000000001</v>
      </c>
      <c r="Y16" s="15">
        <v>6.3</v>
      </c>
      <c r="Z16" s="15">
        <v>11.16</v>
      </c>
      <c r="AA16" s="15">
        <v>2.72</v>
      </c>
      <c r="AB16" s="15">
        <v>1.39</v>
      </c>
      <c r="AC16" s="15">
        <v>0.24</v>
      </c>
      <c r="AD16" s="15">
        <v>29.9</v>
      </c>
      <c r="AE16" s="15">
        <v>222</v>
      </c>
      <c r="AF16" s="15">
        <v>334</v>
      </c>
      <c r="AG16" s="15">
        <v>53.1</v>
      </c>
      <c r="AH16" s="15">
        <v>127</v>
      </c>
      <c r="AI16" s="15">
        <v>82.7</v>
      </c>
      <c r="AJ16" s="15">
        <v>94.7</v>
      </c>
      <c r="AK16" s="15">
        <v>16.7</v>
      </c>
      <c r="AL16" s="15">
        <v>23.7</v>
      </c>
      <c r="AM16" s="15">
        <v>223</v>
      </c>
      <c r="AN16" s="15">
        <v>25.2</v>
      </c>
      <c r="AO16" s="15">
        <v>98.3</v>
      </c>
      <c r="AP16" s="15">
        <v>7.34</v>
      </c>
      <c r="AQ16" s="15">
        <v>1.54</v>
      </c>
      <c r="AR16" s="15">
        <v>73</v>
      </c>
      <c r="AS16" s="15">
        <v>6.72</v>
      </c>
      <c r="AT16" s="15">
        <v>16.600000000000001</v>
      </c>
      <c r="AU16" s="15">
        <v>2.4900000000000002</v>
      </c>
      <c r="AV16" s="15">
        <v>11.9</v>
      </c>
      <c r="AW16" s="15">
        <v>3.43</v>
      </c>
      <c r="AX16" s="15">
        <v>1.28</v>
      </c>
      <c r="AY16" s="15">
        <v>4.08</v>
      </c>
      <c r="AZ16" s="15">
        <v>0.70199999999999996</v>
      </c>
      <c r="BA16" s="15">
        <v>4.43</v>
      </c>
      <c r="BB16" s="15">
        <v>0.90900000000000003</v>
      </c>
      <c r="BC16" s="15">
        <v>2.4700000000000002</v>
      </c>
      <c r="BD16" s="15">
        <v>0.36199999999999999</v>
      </c>
      <c r="BE16" s="15">
        <v>2.3199999999999998</v>
      </c>
      <c r="BF16" s="15">
        <v>0.34499999999999997</v>
      </c>
      <c r="BG16" s="15">
        <v>2.39</v>
      </c>
      <c r="BH16" s="15">
        <v>0.47399999999999998</v>
      </c>
      <c r="BI16" s="15">
        <v>0.79700000000000004</v>
      </c>
      <c r="BJ16" s="15">
        <v>0.58399999999999996</v>
      </c>
      <c r="BK16" s="15">
        <v>0.23100000000000001</v>
      </c>
    </row>
    <row r="17" spans="1:63">
      <c r="A17" s="4" t="s">
        <v>13</v>
      </c>
      <c r="B17" s="4" t="s">
        <v>84</v>
      </c>
      <c r="C17" s="4" t="s">
        <v>86</v>
      </c>
      <c r="D17" s="15">
        <v>61</v>
      </c>
      <c r="E17" s="4" t="s">
        <v>19</v>
      </c>
      <c r="F17" s="8">
        <v>0.70289699999999999</v>
      </c>
      <c r="G17" s="8"/>
      <c r="H17" s="13">
        <v>0.51303399999999999</v>
      </c>
      <c r="I17" s="13"/>
      <c r="J17" s="15">
        <f t="shared" si="3"/>
        <v>7.8809277646629816</v>
      </c>
      <c r="K17" s="6">
        <v>0.28318900000000002</v>
      </c>
      <c r="L17" s="19">
        <v>7.0035099999999998E-6</v>
      </c>
      <c r="M17" s="16">
        <f t="shared" si="2"/>
        <v>14.286472054740873</v>
      </c>
      <c r="N17" s="15">
        <v>18.542999999999999</v>
      </c>
      <c r="O17" s="18"/>
      <c r="P17" s="15">
        <v>15.478999999999999</v>
      </c>
      <c r="Q17" s="18"/>
      <c r="R17" s="15">
        <v>38.308999999999997</v>
      </c>
      <c r="S17" s="18"/>
      <c r="T17" s="15">
        <v>48.88</v>
      </c>
      <c r="U17" s="15">
        <v>1.65</v>
      </c>
      <c r="V17" s="15">
        <v>16.59</v>
      </c>
      <c r="W17" s="15">
        <v>7.7562759999999997</v>
      </c>
      <c r="X17" s="15">
        <v>0.13</v>
      </c>
      <c r="Y17" s="15">
        <v>7.29</v>
      </c>
      <c r="Z17" s="15">
        <v>11.3</v>
      </c>
      <c r="AA17" s="15">
        <v>2.98</v>
      </c>
      <c r="AB17" s="15">
        <v>0.5</v>
      </c>
      <c r="AC17" s="15">
        <v>0.16</v>
      </c>
      <c r="AD17" s="15">
        <v>27.3</v>
      </c>
      <c r="AE17" s="15">
        <v>220</v>
      </c>
      <c r="AF17" s="15">
        <v>328</v>
      </c>
      <c r="AG17" s="15">
        <v>41.9</v>
      </c>
      <c r="AH17" s="15">
        <v>93.4</v>
      </c>
      <c r="AI17" s="15">
        <v>70.8</v>
      </c>
      <c r="AJ17" s="15">
        <v>149</v>
      </c>
      <c r="AK17" s="15">
        <v>16.8</v>
      </c>
      <c r="AL17" s="15">
        <v>9.98</v>
      </c>
      <c r="AM17" s="15">
        <v>210</v>
      </c>
      <c r="AN17" s="15">
        <v>29.3</v>
      </c>
      <c r="AO17" s="15">
        <v>112</v>
      </c>
      <c r="AP17" s="15">
        <v>9.2799999999999994</v>
      </c>
      <c r="AQ17" s="15">
        <v>1</v>
      </c>
      <c r="AR17" s="15">
        <v>47</v>
      </c>
      <c r="AS17" s="15">
        <v>8.18</v>
      </c>
      <c r="AT17" s="15">
        <v>20.2</v>
      </c>
      <c r="AU17" s="15">
        <v>2.97</v>
      </c>
      <c r="AV17" s="15">
        <v>14.1</v>
      </c>
      <c r="AW17" s="15">
        <v>4.07</v>
      </c>
      <c r="AX17" s="15">
        <v>1.49</v>
      </c>
      <c r="AY17" s="15">
        <v>4.87</v>
      </c>
      <c r="AZ17" s="15">
        <v>0.84299999999999997</v>
      </c>
      <c r="BA17" s="15">
        <v>5.33</v>
      </c>
      <c r="BB17" s="15">
        <v>1.0900000000000001</v>
      </c>
      <c r="BC17" s="15">
        <v>2.97</v>
      </c>
      <c r="BD17" s="15">
        <v>0.436</v>
      </c>
      <c r="BE17" s="15">
        <v>2.82</v>
      </c>
      <c r="BF17" s="15">
        <v>0.41499999999999998</v>
      </c>
      <c r="BG17" s="15">
        <v>2.82</v>
      </c>
      <c r="BH17" s="15">
        <v>0.504</v>
      </c>
      <c r="BI17" s="15">
        <v>0.68400000000000005</v>
      </c>
      <c r="BJ17" s="15">
        <v>0.69599999999999995</v>
      </c>
      <c r="BK17" s="15">
        <v>0.218</v>
      </c>
    </row>
    <row r="18" spans="1:63" s="1" customFormat="1">
      <c r="A18" s="5" t="s">
        <v>14</v>
      </c>
      <c r="B18" s="5"/>
      <c r="C18" s="5" t="s">
        <v>16</v>
      </c>
      <c r="D18" s="16">
        <v>69</v>
      </c>
      <c r="E18" s="5" t="s">
        <v>20</v>
      </c>
      <c r="F18" s="9">
        <v>0.702623</v>
      </c>
      <c r="G18" s="9"/>
      <c r="H18" s="12">
        <v>0.51307899999999995</v>
      </c>
      <c r="I18" s="12"/>
      <c r="J18" s="15">
        <f t="shared" si="3"/>
        <v>8.7587538770628193</v>
      </c>
      <c r="K18" s="16"/>
      <c r="L18" s="19"/>
      <c r="M18" s="16"/>
      <c r="N18" s="15">
        <v>18.844999999999999</v>
      </c>
      <c r="O18" s="18"/>
      <c r="P18" s="15">
        <v>15.567</v>
      </c>
      <c r="Q18" s="18"/>
      <c r="R18" s="15">
        <v>38.548000000000002</v>
      </c>
      <c r="S18" s="18"/>
      <c r="T18" s="16">
        <v>49.2</v>
      </c>
      <c r="U18" s="16">
        <v>1.85</v>
      </c>
      <c r="V18" s="16">
        <v>17.75</v>
      </c>
      <c r="W18" s="16">
        <v>10.199999999999999</v>
      </c>
      <c r="X18" s="16">
        <v>0.21</v>
      </c>
      <c r="Y18" s="16">
        <v>8.18</v>
      </c>
      <c r="Z18" s="16">
        <v>6.67</v>
      </c>
      <c r="AA18" s="16">
        <v>3.56</v>
      </c>
      <c r="AB18" s="16">
        <v>0.76</v>
      </c>
      <c r="AC18" s="16">
        <v>0.19</v>
      </c>
      <c r="AD18" s="16">
        <v>46.2</v>
      </c>
      <c r="AE18" s="16">
        <v>319</v>
      </c>
      <c r="AF18" s="16">
        <v>261</v>
      </c>
      <c r="AG18" s="16"/>
      <c r="AH18" s="16">
        <v>59</v>
      </c>
      <c r="AI18" s="16">
        <v>60</v>
      </c>
      <c r="AJ18" s="16">
        <v>92</v>
      </c>
      <c r="AK18" s="16"/>
      <c r="AL18" s="16">
        <v>12.4</v>
      </c>
      <c r="AM18" s="16">
        <v>177</v>
      </c>
      <c r="AN18" s="16">
        <v>24</v>
      </c>
      <c r="AO18" s="16">
        <v>117</v>
      </c>
      <c r="AP18" s="16">
        <v>7.4</v>
      </c>
      <c r="AQ18" s="16">
        <v>0.25</v>
      </c>
      <c r="AR18" s="16">
        <v>34</v>
      </c>
      <c r="AS18" s="16">
        <v>5.23</v>
      </c>
      <c r="AT18" s="16">
        <v>14.76</v>
      </c>
      <c r="AU18" s="16">
        <v>2.13</v>
      </c>
      <c r="AV18" s="16">
        <v>10.79</v>
      </c>
      <c r="AW18" s="16">
        <v>3.2</v>
      </c>
      <c r="AX18" s="16">
        <v>1.21</v>
      </c>
      <c r="AY18" s="16">
        <v>3.62</v>
      </c>
      <c r="AZ18" s="16">
        <v>0.67</v>
      </c>
      <c r="BA18" s="16">
        <v>4.2300000000000004</v>
      </c>
      <c r="BB18" s="16">
        <v>0.88</v>
      </c>
      <c r="BC18" s="16">
        <v>2.63</v>
      </c>
      <c r="BD18" s="16">
        <v>0.4</v>
      </c>
      <c r="BE18" s="16">
        <v>2.58</v>
      </c>
      <c r="BF18" s="16">
        <v>0.38</v>
      </c>
      <c r="BG18" s="16">
        <v>2.87</v>
      </c>
      <c r="BH18" s="16"/>
      <c r="BI18" s="16"/>
      <c r="BJ18" s="16">
        <v>0.41</v>
      </c>
      <c r="BK18" s="16">
        <v>0.18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Feng Xu</dc:creator>
  <cp:lastModifiedBy>Feng Xu</cp:lastModifiedBy>
  <dcterms:created xsi:type="dcterms:W3CDTF">2015-06-05T18:19:34Z</dcterms:created>
  <dcterms:modified xsi:type="dcterms:W3CDTF">2026-09-28T12:52:50Z</dcterms:modified>
</cp:coreProperties>
</file>