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ed Aslani\Dropbox\Meta-Analysis Projects\T1DM_VDR\Revision\"/>
    </mc:Choice>
  </mc:AlternateContent>
  <xr:revisionPtr revIDLastSave="0" documentId="13_ncr:1_{E0D420E1-5769-451C-A012-086436FA02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oK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8" i="1" l="1"/>
  <c r="W18" i="1"/>
  <c r="AA18" i="1"/>
  <c r="U18" i="1"/>
  <c r="Y18" i="1"/>
  <c r="J18" i="1"/>
  <c r="V18" i="1"/>
  <c r="Z18" i="1"/>
  <c r="T18" i="1"/>
  <c r="X18" i="1"/>
  <c r="K17" i="1"/>
  <c r="W17" i="1"/>
  <c r="AA17" i="1"/>
  <c r="U17" i="1"/>
  <c r="Y17" i="1"/>
  <c r="J17" i="1"/>
  <c r="V17" i="1"/>
  <c r="Z17" i="1"/>
  <c r="T17" i="1"/>
  <c r="X17" i="1"/>
  <c r="K20" i="1" l="1"/>
  <c r="W20" i="1"/>
  <c r="AA20" i="1"/>
  <c r="U20" i="1"/>
  <c r="Y20" i="1"/>
  <c r="J20" i="1"/>
  <c r="V20" i="1"/>
  <c r="Z20" i="1"/>
  <c r="T20" i="1"/>
  <c r="X20" i="1"/>
  <c r="AA3" i="1" l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9" i="1"/>
  <c r="AA21" i="1"/>
  <c r="AA22" i="1"/>
  <c r="AA23" i="1"/>
  <c r="AA24" i="1"/>
  <c r="AA25" i="1"/>
  <c r="AA26" i="1"/>
  <c r="AA27" i="1"/>
  <c r="AA28" i="1"/>
  <c r="AA29" i="1"/>
  <c r="AA30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9" i="1"/>
  <c r="Z21" i="1"/>
  <c r="Z22" i="1"/>
  <c r="Z23" i="1"/>
  <c r="Z24" i="1"/>
  <c r="Z25" i="1"/>
  <c r="Z26" i="1"/>
  <c r="Z27" i="1"/>
  <c r="Z28" i="1"/>
  <c r="Z29" i="1"/>
  <c r="Z30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9" i="1"/>
  <c r="Y21" i="1"/>
  <c r="Y22" i="1"/>
  <c r="Y23" i="1"/>
  <c r="Y24" i="1"/>
  <c r="Y25" i="1"/>
  <c r="Y26" i="1"/>
  <c r="Y27" i="1"/>
  <c r="Y28" i="1"/>
  <c r="Y29" i="1"/>
  <c r="Y30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9" i="1"/>
  <c r="X21" i="1"/>
  <c r="X22" i="1"/>
  <c r="X23" i="1"/>
  <c r="X24" i="1"/>
  <c r="X25" i="1"/>
  <c r="X26" i="1"/>
  <c r="X27" i="1"/>
  <c r="X28" i="1"/>
  <c r="X29" i="1"/>
  <c r="X30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9" i="1"/>
  <c r="W21" i="1"/>
  <c r="W22" i="1"/>
  <c r="W23" i="1"/>
  <c r="W24" i="1"/>
  <c r="W25" i="1"/>
  <c r="W26" i="1"/>
  <c r="W27" i="1"/>
  <c r="W28" i="1"/>
  <c r="W29" i="1"/>
  <c r="W30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9" i="1"/>
  <c r="V21" i="1"/>
  <c r="V22" i="1"/>
  <c r="V23" i="1"/>
  <c r="V24" i="1"/>
  <c r="V25" i="1"/>
  <c r="V26" i="1"/>
  <c r="V27" i="1"/>
  <c r="V28" i="1"/>
  <c r="V29" i="1"/>
  <c r="V30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9" i="1"/>
  <c r="U21" i="1"/>
  <c r="U22" i="1"/>
  <c r="U23" i="1"/>
  <c r="U24" i="1"/>
  <c r="U25" i="1"/>
  <c r="U26" i="1"/>
  <c r="U27" i="1"/>
  <c r="U28" i="1"/>
  <c r="U29" i="1"/>
  <c r="U30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9" i="1"/>
  <c r="T21" i="1"/>
  <c r="T22" i="1"/>
  <c r="T23" i="1"/>
  <c r="T24" i="1"/>
  <c r="T25" i="1"/>
  <c r="T26" i="1"/>
  <c r="T27" i="1"/>
  <c r="T28" i="1"/>
  <c r="T29" i="1"/>
  <c r="T30" i="1"/>
  <c r="AA2" i="1"/>
  <c r="Z2" i="1"/>
  <c r="Y2" i="1"/>
  <c r="X2" i="1"/>
  <c r="W2" i="1"/>
  <c r="V2" i="1"/>
  <c r="U2" i="1"/>
  <c r="T2" i="1"/>
  <c r="K22" i="1" l="1"/>
  <c r="J22" i="1"/>
  <c r="J7" i="1" l="1"/>
  <c r="J3" i="1"/>
  <c r="J4" i="1"/>
  <c r="J5" i="1"/>
  <c r="J6" i="1"/>
  <c r="J8" i="1"/>
  <c r="J9" i="1"/>
  <c r="J10" i="1"/>
  <c r="J11" i="1"/>
  <c r="J12" i="1"/>
  <c r="J13" i="1"/>
  <c r="J14" i="1"/>
  <c r="J15" i="1"/>
  <c r="J16" i="1"/>
  <c r="J19" i="1"/>
  <c r="J21" i="1"/>
  <c r="J23" i="1"/>
  <c r="J24" i="1"/>
  <c r="J25" i="1"/>
  <c r="J26" i="1"/>
  <c r="J27" i="1"/>
  <c r="J28" i="1"/>
  <c r="J29" i="1"/>
  <c r="J30" i="1"/>
  <c r="K2" i="1"/>
  <c r="J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9" i="1"/>
  <c r="K21" i="1"/>
  <c r="K23" i="1"/>
  <c r="K24" i="1"/>
  <c r="K25" i="1"/>
  <c r="K26" i="1"/>
  <c r="K27" i="1"/>
  <c r="K28" i="1"/>
  <c r="K29" i="1"/>
  <c r="K30" i="1"/>
</calcChain>
</file>

<file path=xl/sharedStrings.xml><?xml version="1.0" encoding="utf-8"?>
<sst xmlns="http://schemas.openxmlformats.org/spreadsheetml/2006/main" count="243" uniqueCount="152">
  <si>
    <t>Author</t>
  </si>
  <si>
    <t>Year</t>
  </si>
  <si>
    <t>Ethnicity</t>
  </si>
  <si>
    <t>Sex</t>
  </si>
  <si>
    <t>Control Population</t>
  </si>
  <si>
    <t>Case Population</t>
  </si>
  <si>
    <t>RCIL</t>
  </si>
  <si>
    <t>RCIU</t>
  </si>
  <si>
    <t>DCIU</t>
  </si>
  <si>
    <t>DCIL</t>
  </si>
  <si>
    <t>ROR</t>
  </si>
  <si>
    <t>DOR</t>
  </si>
  <si>
    <t>MAF</t>
  </si>
  <si>
    <t>HWE</t>
  </si>
  <si>
    <t>allelic OR</t>
  </si>
  <si>
    <t>allelic CIL</t>
  </si>
  <si>
    <t>allelic CIU</t>
  </si>
  <si>
    <t>FFcase</t>
  </si>
  <si>
    <t>Ffcase</t>
  </si>
  <si>
    <t>ffcase</t>
  </si>
  <si>
    <t>FFcont</t>
  </si>
  <si>
    <t>Ffcont</t>
  </si>
  <si>
    <t>ffcont</t>
  </si>
  <si>
    <t>F allele case</t>
  </si>
  <si>
    <t>F allele cont</t>
  </si>
  <si>
    <t>f allele case</t>
  </si>
  <si>
    <t>f allele cont</t>
  </si>
  <si>
    <t>FF+Ff case</t>
  </si>
  <si>
    <t>FF+Ff cont</t>
  </si>
  <si>
    <t>Ff+ff case</t>
  </si>
  <si>
    <t>Ff+ff cont</t>
  </si>
  <si>
    <t>Ff VS.FFOR</t>
  </si>
  <si>
    <t>Ff VS.FFCIL</t>
  </si>
  <si>
    <t>Ff VS.FFCIU</t>
  </si>
  <si>
    <t>ff VS. FF OR</t>
  </si>
  <si>
    <t>ff VS. FF CIL</t>
  </si>
  <si>
    <t>ff VS. FF CIU</t>
  </si>
  <si>
    <t>Country</t>
  </si>
  <si>
    <t>Ban</t>
  </si>
  <si>
    <t>Japan</t>
  </si>
  <si>
    <t>Asian</t>
  </si>
  <si>
    <t>Fassbender</t>
  </si>
  <si>
    <t>Germany</t>
  </si>
  <si>
    <t>European</t>
  </si>
  <si>
    <t>Gyorffy</t>
  </si>
  <si>
    <t>Hungary,</t>
  </si>
  <si>
    <t>Turpeinen(Turku)</t>
  </si>
  <si>
    <t>Finland</t>
  </si>
  <si>
    <t>Turpeinen(Tampere)</t>
  </si>
  <si>
    <t>Turpeinen(Oulu)</t>
  </si>
  <si>
    <t>Audi(barcellona)</t>
  </si>
  <si>
    <t>Spania</t>
  </si>
  <si>
    <t>Audi(navarra)</t>
  </si>
  <si>
    <t>San Pedro</t>
  </si>
  <si>
    <t>Spain</t>
  </si>
  <si>
    <t>Zemunik</t>
  </si>
  <si>
    <t>Croatia</t>
  </si>
  <si>
    <t>Capoluongo</t>
  </si>
  <si>
    <t>Italy</t>
  </si>
  <si>
    <t>Lemos</t>
  </si>
  <si>
    <t>Portugal</t>
  </si>
  <si>
    <t>Israni</t>
  </si>
  <si>
    <t>India</t>
  </si>
  <si>
    <t>Mory</t>
  </si>
  <si>
    <t>Brazil</t>
  </si>
  <si>
    <t>American</t>
  </si>
  <si>
    <t>Panierakis</t>
  </si>
  <si>
    <t>Greece</t>
  </si>
  <si>
    <t>Bonakdaran</t>
  </si>
  <si>
    <t>Iran</t>
  </si>
  <si>
    <t>Mohamednejad</t>
  </si>
  <si>
    <t>Greer</t>
  </si>
  <si>
    <t>Australia</t>
  </si>
  <si>
    <t>Australian</t>
  </si>
  <si>
    <t>Hamed</t>
  </si>
  <si>
    <t>Egypt</t>
  </si>
  <si>
    <t>Africian</t>
  </si>
  <si>
    <t>Abd-Allah</t>
  </si>
  <si>
    <t>Kafoury</t>
  </si>
  <si>
    <t>Nasreen</t>
  </si>
  <si>
    <t>Pakistan</t>
  </si>
  <si>
    <t>Mukhtar</t>
  </si>
  <si>
    <t>pakistan</t>
  </si>
  <si>
    <t>Ali</t>
  </si>
  <si>
    <t>Saudi Arabia</t>
  </si>
  <si>
    <t>Rasoul</t>
  </si>
  <si>
    <t>Kuwait</t>
  </si>
  <si>
    <t>Mean age case</t>
  </si>
  <si>
    <t>Mean age control</t>
  </si>
  <si>
    <t>M/F/M/F</t>
  </si>
  <si>
    <t>50/60/100/150</t>
  </si>
  <si>
    <t>NR</t>
  </si>
  <si>
    <t>42/33/27/30</t>
  </si>
  <si>
    <t>26.0 ± 3.8</t>
  </si>
  <si>
    <t>34.1 ± 11.1</t>
  </si>
  <si>
    <t>33.5 ± 10.1</t>
  </si>
  <si>
    <t>METHOD</t>
  </si>
  <si>
    <t>Minisequencing</t>
  </si>
  <si>
    <t>RFLP-PCR</t>
  </si>
  <si>
    <t>69/86/153/122</t>
  </si>
  <si>
    <t>40/46/58/58</t>
  </si>
  <si>
    <t>72/62</t>
  </si>
  <si>
    <t>8.6 ± 4.3</t>
  </si>
  <si>
    <t>135/111/135/111</t>
  </si>
  <si>
    <t>39.3 ± 11.1</t>
  </si>
  <si>
    <t>27.5 ± 10.2</t>
  </si>
  <si>
    <t>113/94/143/106</t>
  </si>
  <si>
    <t>39.6 ± 9.1</t>
  </si>
  <si>
    <t>36.8 ± 13.8</t>
  </si>
  <si>
    <t>Vedralova</t>
  </si>
  <si>
    <t>Czech</t>
  </si>
  <si>
    <t>67.0 ± 12.44</t>
  </si>
  <si>
    <t>45.0 ± 7.31</t>
  </si>
  <si>
    <t>64/68/18/22</t>
  </si>
  <si>
    <t>8.5 ± 3.3</t>
  </si>
  <si>
    <t>9.0 ± 1.5</t>
  </si>
  <si>
    <t>11.2 ± 3.7</t>
  </si>
  <si>
    <t>27.2 ± 6.4</t>
  </si>
  <si>
    <t>23.5 ± 5.11</t>
  </si>
  <si>
    <t>57/50/53/50</t>
  </si>
  <si>
    <t>14.5 ± 9.9</t>
  </si>
  <si>
    <t>15.1 ± 7.30</t>
  </si>
  <si>
    <t>30.1 ± 10.2</t>
  </si>
  <si>
    <t>131/135/116/81</t>
  </si>
  <si>
    <t>17.2 ± 5.4</t>
  </si>
  <si>
    <t>12.2 ± 8.1</t>
  </si>
  <si>
    <t>NR/NR/52/44</t>
  </si>
  <si>
    <t>28/41/19/26</t>
  </si>
  <si>
    <t>27.93 ± 10.86</t>
  </si>
  <si>
    <t>28.58 ± 7.40</t>
  </si>
  <si>
    <t>32/55/50/50</t>
  </si>
  <si>
    <t>N</t>
  </si>
  <si>
    <t>11.7 ± 2.8</t>
  </si>
  <si>
    <t>11.1 ± 2.6</t>
  </si>
  <si>
    <t>42/78/42/78</t>
  </si>
  <si>
    <t>25/35/NR/NR</t>
  </si>
  <si>
    <t>14.81 ± 2.7</t>
  </si>
  <si>
    <t>17.92 ± 2.8</t>
  </si>
  <si>
    <t>25/19/23/21</t>
  </si>
  <si>
    <t>8.5 ± 5.5</t>
  </si>
  <si>
    <t>8.9 ± 5.2</t>
  </si>
  <si>
    <t>10.33 ± 3.15</t>
  </si>
  <si>
    <t>&gt;35</t>
  </si>
  <si>
    <t>54/46/43/59</t>
  </si>
  <si>
    <t>Sahin</t>
  </si>
  <si>
    <t>Turkey</t>
  </si>
  <si>
    <t>Yavuz</t>
  </si>
  <si>
    <t>turkey</t>
  </si>
  <si>
    <t>27.6 ± 7.3</t>
  </si>
  <si>
    <t>26.2 ± 5.3</t>
  </si>
  <si>
    <t>60/57/73/61</t>
  </si>
  <si>
    <t>Yokota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</si>
</sst>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78"/>
      <scheme val="minor"/>
    </font>
    <font>
      <b/>
      <sz val="14"/>
      <name val="Calibri"/>
      <family val="2"/>
      <scheme val="minor"/>
    </font>
    <font>
      <b/>
      <sz val="14"/>
      <name val="Calibri"/>
      <family val="2"/>
      <charset val="178"/>
      <scheme val="minor"/>
    </font>
    <font>
      <sz val="12"/>
      <name val="Calibri"/>
      <family val="2"/>
      <scheme val="minor"/>
    </font>
    <font>
      <sz val="11"/>
      <name val="Calibri"/>
      <family val="2"/>
      <charset val="178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0"/>
  <sheetViews>
    <sheetView tabSelected="1" zoomScale="60" zoomScaleNormal="60" workbookViewId="0">
      <selection activeCell="Q35" sqref="Q35"/>
    </sheetView>
  </sheetViews>
  <sheetFormatPr defaultRowHeight="18.75" x14ac:dyDescent="0.3"/>
  <cols>
    <col min="1" max="1" width="17.42578125" style="2" customWidth="1"/>
    <col min="2" max="3" width="7.28515625" style="2" customWidth="1"/>
    <col min="4" max="4" width="21.85546875" style="2" customWidth="1"/>
    <col min="5" max="5" width="4.28515625" style="2" customWidth="1"/>
    <col min="6" max="6" width="14.7109375" customWidth="1"/>
    <col min="7" max="9" width="17.85546875" customWidth="1"/>
    <col min="10" max="10" width="16.7109375" style="2" customWidth="1"/>
    <col min="11" max="11" width="18.140625" style="2" customWidth="1"/>
    <col min="12" max="19" width="9.140625" style="2"/>
    <col min="20" max="20" width="11.140625" style="2" customWidth="1"/>
    <col min="21" max="27" width="12.7109375" style="2" customWidth="1"/>
    <col min="28" max="28" width="13" style="2" customWidth="1"/>
    <col min="29" max="30" width="14.42578125" style="2" customWidth="1"/>
    <col min="31" max="31" width="9.140625" style="2"/>
    <col min="32" max="32" width="12.140625" style="2" customWidth="1"/>
    <col min="33" max="33" width="12" style="2" customWidth="1"/>
    <col min="34" max="34" width="11.5703125" style="2" customWidth="1"/>
    <col min="35" max="35" width="13.28515625" style="2" customWidth="1"/>
    <col min="36" max="36" width="12.85546875" style="2" customWidth="1"/>
    <col min="37" max="37" width="12.5703125" style="2" customWidth="1"/>
    <col min="38" max="38" width="12.140625" style="2" customWidth="1"/>
    <col min="39" max="39" width="12.28515625" style="2" customWidth="1"/>
    <col min="40" max="41" width="13.42578125" style="2" customWidth="1"/>
    <col min="42" max="42" width="13.85546875" style="2" customWidth="1"/>
    <col min="43" max="43" width="13.28515625" style="2" customWidth="1"/>
    <col min="44" max="44" width="12.5703125" style="2" customWidth="1"/>
    <col min="45" max="45" width="9.140625" style="2"/>
    <col min="46" max="46" width="11.7109375" style="2" customWidth="1"/>
    <col min="47" max="48" width="12.42578125" style="2" customWidth="1"/>
    <col min="49" max="49" width="12.5703125" style="2" customWidth="1"/>
    <col min="50" max="50" width="14" style="2" customWidth="1"/>
    <col min="51" max="16384" width="9.140625" style="2"/>
  </cols>
  <sheetData>
    <row r="1" spans="1:49" ht="17.25" customHeight="1" x14ac:dyDescent="0.3">
      <c r="A1" s="1" t="s">
        <v>0</v>
      </c>
      <c r="B1" s="1" t="s">
        <v>1</v>
      </c>
      <c r="C1" s="1" t="s">
        <v>37</v>
      </c>
      <c r="D1" s="1" t="s">
        <v>2</v>
      </c>
      <c r="E1" s="2" t="s">
        <v>3</v>
      </c>
      <c r="F1" s="7" t="s">
        <v>87</v>
      </c>
      <c r="G1" s="7" t="s">
        <v>88</v>
      </c>
      <c r="H1" s="7" t="s">
        <v>89</v>
      </c>
      <c r="I1" s="7" t="s">
        <v>96</v>
      </c>
      <c r="J1" s="2" t="s">
        <v>5</v>
      </c>
      <c r="K1" s="2" t="s">
        <v>4</v>
      </c>
      <c r="L1" s="2" t="s">
        <v>17</v>
      </c>
      <c r="M1" s="2" t="s">
        <v>18</v>
      </c>
      <c r="N1" s="2" t="s">
        <v>19</v>
      </c>
      <c r="O1" s="2" t="s">
        <v>20</v>
      </c>
      <c r="P1" s="2" t="s">
        <v>21</v>
      </c>
      <c r="Q1" s="2" t="s">
        <v>22</v>
      </c>
      <c r="R1" s="2" t="s">
        <v>12</v>
      </c>
      <c r="S1" s="2" t="s">
        <v>13</v>
      </c>
      <c r="T1" s="2" t="s">
        <v>23</v>
      </c>
      <c r="U1" s="2" t="s">
        <v>24</v>
      </c>
      <c r="V1" s="2" t="s">
        <v>25</v>
      </c>
      <c r="W1" s="2" t="s">
        <v>26</v>
      </c>
      <c r="X1" s="2" t="s">
        <v>27</v>
      </c>
      <c r="Y1" s="2" t="s">
        <v>28</v>
      </c>
      <c r="Z1" s="2" t="s">
        <v>29</v>
      </c>
      <c r="AA1" s="2" t="s">
        <v>30</v>
      </c>
      <c r="AB1" s="2" t="s">
        <v>11</v>
      </c>
      <c r="AC1" s="2" t="s">
        <v>9</v>
      </c>
      <c r="AD1" s="2" t="s">
        <v>8</v>
      </c>
      <c r="AE1" s="2" t="s">
        <v>14</v>
      </c>
      <c r="AF1" s="2" t="s">
        <v>15</v>
      </c>
      <c r="AG1" s="2" t="s">
        <v>16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10</v>
      </c>
      <c r="AO1" s="2" t="s">
        <v>6</v>
      </c>
      <c r="AP1" s="2" t="s">
        <v>7</v>
      </c>
    </row>
    <row r="2" spans="1:49" x14ac:dyDescent="0.3">
      <c r="A2" s="1" t="s">
        <v>38</v>
      </c>
      <c r="B2" s="1">
        <v>2001</v>
      </c>
      <c r="C2" s="1" t="s">
        <v>39</v>
      </c>
      <c r="D2" s="1" t="s">
        <v>40</v>
      </c>
      <c r="E2" s="1">
        <v>3</v>
      </c>
      <c r="F2" s="8" t="s">
        <v>93</v>
      </c>
      <c r="G2" s="8" t="s">
        <v>91</v>
      </c>
      <c r="H2" s="8" t="s">
        <v>90</v>
      </c>
      <c r="I2" s="8" t="s">
        <v>98</v>
      </c>
      <c r="J2" s="2">
        <f>L2+M2+N2</f>
        <v>110</v>
      </c>
      <c r="K2" s="2">
        <f>O2+P2+Q2</f>
        <v>250</v>
      </c>
      <c r="L2" s="2">
        <v>52</v>
      </c>
      <c r="M2" s="2">
        <v>52</v>
      </c>
      <c r="N2" s="2">
        <v>6</v>
      </c>
      <c r="O2" s="2">
        <v>82</v>
      </c>
      <c r="P2" s="2">
        <v>138</v>
      </c>
      <c r="Q2" s="2">
        <v>30</v>
      </c>
      <c r="S2" s="3"/>
      <c r="T2" s="2">
        <f>L2*2+M2</f>
        <v>156</v>
      </c>
      <c r="U2" s="2">
        <f>O2*2+P2</f>
        <v>302</v>
      </c>
      <c r="V2" s="2">
        <f>N2*2+M2</f>
        <v>64</v>
      </c>
      <c r="W2" s="2">
        <f>Q2*2+P2</f>
        <v>198</v>
      </c>
      <c r="X2" s="2">
        <f>L2+M2</f>
        <v>104</v>
      </c>
      <c r="Y2" s="2">
        <f>O2+P2</f>
        <v>220</v>
      </c>
      <c r="Z2" s="2">
        <f>M2+N2</f>
        <v>58</v>
      </c>
      <c r="AA2" s="2">
        <f>P2+Q2</f>
        <v>168</v>
      </c>
      <c r="AB2" s="2">
        <v>0.56000000000000005</v>
      </c>
      <c r="AC2" s="2">
        <v>0.34</v>
      </c>
      <c r="AD2" s="2">
        <v>0.92</v>
      </c>
      <c r="AE2" s="2">
        <v>0.64</v>
      </c>
      <c r="AF2" s="2">
        <v>0.44</v>
      </c>
      <c r="AG2" s="2">
        <v>0.91</v>
      </c>
      <c r="AH2" s="2">
        <v>0.61</v>
      </c>
      <c r="AI2" s="2">
        <v>0.37</v>
      </c>
      <c r="AJ2" s="2">
        <v>1.02</v>
      </c>
      <c r="AK2" s="2">
        <v>0.32</v>
      </c>
      <c r="AL2" s="2">
        <v>0.1</v>
      </c>
      <c r="AM2" s="2">
        <v>0.88</v>
      </c>
      <c r="AN2" s="2">
        <v>0.43</v>
      </c>
      <c r="AO2" s="2">
        <v>0.14000000000000001</v>
      </c>
      <c r="AP2" s="2">
        <v>1.0900000000000001</v>
      </c>
      <c r="AU2" s="4"/>
      <c r="AV2" s="4"/>
      <c r="AW2" s="4"/>
    </row>
    <row r="3" spans="1:49" x14ac:dyDescent="0.3">
      <c r="A3" s="6" t="s">
        <v>41</v>
      </c>
      <c r="B3" s="6">
        <v>2002</v>
      </c>
      <c r="C3" s="6" t="s">
        <v>42</v>
      </c>
      <c r="D3" s="6" t="s">
        <v>43</v>
      </c>
      <c r="E3" s="8">
        <v>3</v>
      </c>
      <c r="F3" s="8" t="s">
        <v>94</v>
      </c>
      <c r="G3" s="8" t="s">
        <v>95</v>
      </c>
      <c r="H3" s="8" t="s">
        <v>92</v>
      </c>
      <c r="I3" s="8" t="s">
        <v>98</v>
      </c>
      <c r="J3" s="2">
        <f t="shared" ref="J3:J30" si="0">L3+M3+N3</f>
        <v>75</v>
      </c>
      <c r="K3" s="2">
        <f t="shared" ref="K3:K30" si="1">O3+P3+Q3</f>
        <v>57</v>
      </c>
      <c r="L3" s="2">
        <v>35</v>
      </c>
      <c r="M3" s="2">
        <v>30</v>
      </c>
      <c r="N3" s="2">
        <v>10</v>
      </c>
      <c r="O3" s="2">
        <v>19</v>
      </c>
      <c r="P3" s="2">
        <v>30</v>
      </c>
      <c r="Q3" s="2">
        <v>8</v>
      </c>
      <c r="S3" s="3"/>
      <c r="T3" s="2">
        <f t="shared" ref="T3:T30" si="2">L3*2+M3</f>
        <v>100</v>
      </c>
      <c r="U3" s="2">
        <f t="shared" ref="U3:U30" si="3">O3*2+P3</f>
        <v>68</v>
      </c>
      <c r="V3" s="2">
        <f t="shared" ref="V3:V30" si="4">N3*2+M3</f>
        <v>50</v>
      </c>
      <c r="W3" s="2">
        <f t="shared" ref="W3:W30" si="5">Q3*2+P3</f>
        <v>46</v>
      </c>
      <c r="X3" s="2">
        <f t="shared" ref="X3:X30" si="6">L3+M3</f>
        <v>65</v>
      </c>
      <c r="Y3" s="2">
        <f t="shared" ref="Y3:Y30" si="7">O3+P3</f>
        <v>49</v>
      </c>
      <c r="Z3" s="2">
        <f t="shared" ref="Z3:Z30" si="8">M3+N3</f>
        <v>40</v>
      </c>
      <c r="AA3" s="2">
        <f t="shared" ref="AA3:AA30" si="9">P3+Q3</f>
        <v>38</v>
      </c>
      <c r="AB3" s="2">
        <v>0.56999999999999995</v>
      </c>
      <c r="AC3" s="2">
        <v>0.26</v>
      </c>
      <c r="AD3" s="2">
        <v>1.23</v>
      </c>
      <c r="AE3" s="2">
        <v>0.73</v>
      </c>
      <c r="AF3" s="2">
        <v>0.43</v>
      </c>
      <c r="AG3" s="2">
        <v>1.26</v>
      </c>
      <c r="AH3" s="2">
        <v>0.54</v>
      </c>
      <c r="AI3" s="2">
        <v>0.23</v>
      </c>
      <c r="AJ3" s="2">
        <v>1.23</v>
      </c>
      <c r="AK3" s="2">
        <v>0.67</v>
      </c>
      <c r="AL3" s="2">
        <v>0.2</v>
      </c>
      <c r="AM3" s="2">
        <v>2.35</v>
      </c>
      <c r="AN3" s="2">
        <v>0.94</v>
      </c>
      <c r="AO3" s="2">
        <v>0.3</v>
      </c>
      <c r="AP3" s="2">
        <v>2.96</v>
      </c>
      <c r="AU3" s="4"/>
      <c r="AV3" s="4"/>
      <c r="AW3" s="4"/>
    </row>
    <row r="4" spans="1:49" x14ac:dyDescent="0.3">
      <c r="A4" s="6" t="s">
        <v>44</v>
      </c>
      <c r="B4" s="6">
        <v>2002</v>
      </c>
      <c r="C4" s="6" t="s">
        <v>45</v>
      </c>
      <c r="D4" s="6" t="s">
        <v>43</v>
      </c>
      <c r="E4" s="8">
        <v>3</v>
      </c>
      <c r="F4" s="8" t="s">
        <v>118</v>
      </c>
      <c r="G4" s="8" t="s">
        <v>91</v>
      </c>
      <c r="H4" s="8" t="s">
        <v>119</v>
      </c>
      <c r="I4" s="8" t="s">
        <v>98</v>
      </c>
      <c r="J4" s="2">
        <f t="shared" si="0"/>
        <v>107</v>
      </c>
      <c r="K4" s="2">
        <f t="shared" si="1"/>
        <v>103</v>
      </c>
      <c r="L4" s="2">
        <v>32</v>
      </c>
      <c r="M4" s="2">
        <v>56</v>
      </c>
      <c r="N4" s="2">
        <v>19</v>
      </c>
      <c r="O4" s="2">
        <v>34</v>
      </c>
      <c r="P4" s="2">
        <v>47</v>
      </c>
      <c r="Q4" s="2">
        <v>22</v>
      </c>
      <c r="S4" s="3"/>
      <c r="T4" s="2">
        <f t="shared" si="2"/>
        <v>120</v>
      </c>
      <c r="U4" s="2">
        <f t="shared" si="3"/>
        <v>115</v>
      </c>
      <c r="V4" s="2">
        <f t="shared" si="4"/>
        <v>94</v>
      </c>
      <c r="W4" s="2">
        <f t="shared" si="5"/>
        <v>91</v>
      </c>
      <c r="X4" s="2">
        <f t="shared" si="6"/>
        <v>88</v>
      </c>
      <c r="Y4" s="2">
        <f t="shared" si="7"/>
        <v>81</v>
      </c>
      <c r="Z4" s="2">
        <f t="shared" si="8"/>
        <v>75</v>
      </c>
      <c r="AA4" s="2">
        <f t="shared" si="9"/>
        <v>69</v>
      </c>
      <c r="AB4" s="2">
        <v>1.1499999999999999</v>
      </c>
      <c r="AC4" s="2">
        <v>0.61</v>
      </c>
      <c r="AD4" s="2">
        <v>2.15</v>
      </c>
      <c r="AE4" s="2">
        <v>1.18</v>
      </c>
      <c r="AF4" s="2">
        <v>0.78</v>
      </c>
      <c r="AG4" s="2">
        <v>1.79</v>
      </c>
      <c r="AH4" s="2">
        <v>1.26</v>
      </c>
      <c r="AI4" s="2">
        <v>0.65</v>
      </c>
      <c r="AJ4" s="2">
        <v>2.46</v>
      </c>
      <c r="AK4" s="2">
        <v>0.91</v>
      </c>
      <c r="AL4" s="2">
        <v>0.39</v>
      </c>
      <c r="AM4" s="2">
        <v>2.15</v>
      </c>
      <c r="AN4" s="2">
        <v>0.79</v>
      </c>
      <c r="AO4" s="2">
        <v>0.37</v>
      </c>
      <c r="AP4" s="2">
        <v>1.66</v>
      </c>
      <c r="AU4" s="4"/>
      <c r="AV4" s="4"/>
      <c r="AW4" s="4"/>
    </row>
    <row r="5" spans="1:49" x14ac:dyDescent="0.3">
      <c r="A5" s="6" t="s">
        <v>46</v>
      </c>
      <c r="B5" s="6">
        <v>2003</v>
      </c>
      <c r="C5" s="6" t="s">
        <v>47</v>
      </c>
      <c r="D5" s="6" t="s">
        <v>43</v>
      </c>
      <c r="E5" s="8">
        <v>3</v>
      </c>
      <c r="F5" s="8" t="s">
        <v>91</v>
      </c>
      <c r="G5" s="8" t="s">
        <v>91</v>
      </c>
      <c r="H5" s="8" t="s">
        <v>91</v>
      </c>
      <c r="I5" s="8" t="s">
        <v>97</v>
      </c>
      <c r="J5" s="2">
        <f t="shared" si="0"/>
        <v>274</v>
      </c>
      <c r="K5" s="2">
        <f t="shared" si="1"/>
        <v>808</v>
      </c>
      <c r="L5" s="2">
        <v>50</v>
      </c>
      <c r="M5" s="2">
        <v>150</v>
      </c>
      <c r="N5" s="2">
        <v>74</v>
      </c>
      <c r="O5" s="2">
        <v>102</v>
      </c>
      <c r="P5" s="2">
        <v>414</v>
      </c>
      <c r="Q5" s="2">
        <v>292</v>
      </c>
      <c r="S5" s="3"/>
      <c r="T5" s="2">
        <f t="shared" si="2"/>
        <v>250</v>
      </c>
      <c r="U5" s="2">
        <f t="shared" si="3"/>
        <v>618</v>
      </c>
      <c r="V5" s="2">
        <f t="shared" si="4"/>
        <v>298</v>
      </c>
      <c r="W5" s="2">
        <f t="shared" si="5"/>
        <v>998</v>
      </c>
      <c r="X5" s="2">
        <f t="shared" si="6"/>
        <v>200</v>
      </c>
      <c r="Y5" s="2">
        <f t="shared" si="7"/>
        <v>516</v>
      </c>
      <c r="Z5" s="2">
        <f t="shared" si="8"/>
        <v>224</v>
      </c>
      <c r="AA5" s="2">
        <f t="shared" si="9"/>
        <v>706</v>
      </c>
      <c r="AB5" s="2">
        <v>0.64</v>
      </c>
      <c r="AC5" s="2">
        <v>0.44</v>
      </c>
      <c r="AD5" s="2">
        <v>0.95</v>
      </c>
      <c r="AE5" s="2">
        <v>0.73</v>
      </c>
      <c r="AF5" s="2">
        <v>0.6</v>
      </c>
      <c r="AG5" s="2">
        <v>0.9</v>
      </c>
      <c r="AH5" s="2">
        <v>0.73</v>
      </c>
      <c r="AI5" s="2">
        <v>0.49</v>
      </c>
      <c r="AJ5" s="2">
        <v>1.1100000000000001</v>
      </c>
      <c r="AK5" s="2">
        <v>0.51</v>
      </c>
      <c r="AL5" s="2">
        <v>0.33</v>
      </c>
      <c r="AM5" s="2">
        <v>0.8</v>
      </c>
      <c r="AN5" s="2">
        <v>0.65</v>
      </c>
      <c r="AO5" s="2">
        <v>0.47</v>
      </c>
      <c r="AP5" s="2">
        <v>0.89</v>
      </c>
      <c r="AU5" s="4"/>
      <c r="AV5" s="4"/>
      <c r="AW5" s="4"/>
    </row>
    <row r="6" spans="1:49" x14ac:dyDescent="0.3">
      <c r="A6" s="6" t="s">
        <v>48</v>
      </c>
      <c r="B6" s="6">
        <v>2003</v>
      </c>
      <c r="C6" s="6" t="s">
        <v>47</v>
      </c>
      <c r="D6" s="6" t="s">
        <v>43</v>
      </c>
      <c r="E6" s="8">
        <v>3</v>
      </c>
      <c r="F6" s="8" t="s">
        <v>91</v>
      </c>
      <c r="G6" s="8" t="s">
        <v>91</v>
      </c>
      <c r="H6" s="8" t="s">
        <v>91</v>
      </c>
      <c r="I6" s="8" t="s">
        <v>97</v>
      </c>
      <c r="J6" s="2">
        <f t="shared" si="0"/>
        <v>55</v>
      </c>
      <c r="K6" s="2">
        <f t="shared" si="1"/>
        <v>457</v>
      </c>
      <c r="L6" s="2">
        <v>7</v>
      </c>
      <c r="M6" s="2">
        <v>28</v>
      </c>
      <c r="N6" s="2">
        <v>20</v>
      </c>
      <c r="O6" s="2">
        <v>61</v>
      </c>
      <c r="P6" s="2">
        <v>226</v>
      </c>
      <c r="Q6" s="2">
        <v>170</v>
      </c>
      <c r="S6" s="3"/>
      <c r="T6" s="2">
        <f t="shared" si="2"/>
        <v>42</v>
      </c>
      <c r="U6" s="2">
        <f t="shared" si="3"/>
        <v>348</v>
      </c>
      <c r="V6" s="2">
        <f t="shared" si="4"/>
        <v>68</v>
      </c>
      <c r="W6" s="2">
        <f t="shared" si="5"/>
        <v>566</v>
      </c>
      <c r="X6" s="2">
        <f t="shared" si="6"/>
        <v>35</v>
      </c>
      <c r="Y6" s="2">
        <f t="shared" si="7"/>
        <v>287</v>
      </c>
      <c r="Z6" s="2">
        <f t="shared" si="8"/>
        <v>48</v>
      </c>
      <c r="AA6" s="2">
        <f t="shared" si="9"/>
        <v>396</v>
      </c>
      <c r="AB6" s="1">
        <v>1.05</v>
      </c>
      <c r="AC6" s="1">
        <v>0.44</v>
      </c>
      <c r="AD6" s="1">
        <v>2.89</v>
      </c>
      <c r="AE6" s="1">
        <v>0.99</v>
      </c>
      <c r="AF6" s="1">
        <v>0.69</v>
      </c>
      <c r="AG6" s="1">
        <v>1.53</v>
      </c>
      <c r="AH6" s="1">
        <v>1.07</v>
      </c>
      <c r="AI6" s="1">
        <v>0.43</v>
      </c>
      <c r="AJ6" s="1">
        <v>3.06</v>
      </c>
      <c r="AK6" s="1">
        <v>1.02</v>
      </c>
      <c r="AL6" s="1">
        <v>0.39</v>
      </c>
      <c r="AM6" s="1">
        <v>3.01</v>
      </c>
      <c r="AN6" s="2">
        <v>0.96</v>
      </c>
      <c r="AO6" s="2">
        <v>0.51</v>
      </c>
      <c r="AP6" s="2">
        <v>1.78</v>
      </c>
      <c r="AU6" s="4"/>
      <c r="AV6" s="4"/>
      <c r="AW6" s="4"/>
    </row>
    <row r="7" spans="1:49" x14ac:dyDescent="0.3">
      <c r="A7" s="6" t="s">
        <v>49</v>
      </c>
      <c r="B7" s="6">
        <v>2003</v>
      </c>
      <c r="C7" s="6" t="s">
        <v>47</v>
      </c>
      <c r="D7" s="6" t="s">
        <v>43</v>
      </c>
      <c r="E7" s="8">
        <v>3</v>
      </c>
      <c r="F7" s="8" t="s">
        <v>91</v>
      </c>
      <c r="G7" s="8" t="s">
        <v>91</v>
      </c>
      <c r="H7" s="8" t="s">
        <v>91</v>
      </c>
      <c r="I7" s="8" t="s">
        <v>97</v>
      </c>
      <c r="J7" s="2">
        <f>L7+M7+N7</f>
        <v>249</v>
      </c>
      <c r="K7" s="2">
        <f t="shared" si="1"/>
        <v>795</v>
      </c>
      <c r="L7" s="2">
        <v>37</v>
      </c>
      <c r="M7" s="2">
        <v>114</v>
      </c>
      <c r="N7" s="2">
        <v>98</v>
      </c>
      <c r="O7" s="2">
        <v>93</v>
      </c>
      <c r="P7" s="2">
        <v>360</v>
      </c>
      <c r="Q7" s="2">
        <v>342</v>
      </c>
      <c r="S7" s="5"/>
      <c r="T7" s="2">
        <f t="shared" si="2"/>
        <v>188</v>
      </c>
      <c r="U7" s="2">
        <f t="shared" si="3"/>
        <v>546</v>
      </c>
      <c r="V7" s="2">
        <f t="shared" si="4"/>
        <v>310</v>
      </c>
      <c r="W7" s="2">
        <f t="shared" si="5"/>
        <v>1044</v>
      </c>
      <c r="X7" s="2">
        <f t="shared" si="6"/>
        <v>151</v>
      </c>
      <c r="Y7" s="2">
        <f t="shared" si="7"/>
        <v>453</v>
      </c>
      <c r="Z7" s="2">
        <f t="shared" si="8"/>
        <v>212</v>
      </c>
      <c r="AA7" s="2">
        <f t="shared" si="9"/>
        <v>702</v>
      </c>
      <c r="AB7" s="1">
        <v>0.75</v>
      </c>
      <c r="AC7" s="1">
        <v>0.49</v>
      </c>
      <c r="AD7" s="1">
        <v>1.17</v>
      </c>
      <c r="AE7" s="1">
        <v>0.86</v>
      </c>
      <c r="AF7" s="1">
        <v>0.69</v>
      </c>
      <c r="AG7" s="1">
        <v>1.06</v>
      </c>
      <c r="AH7" s="1">
        <v>0.79</v>
      </c>
      <c r="AI7" s="1">
        <v>0.5</v>
      </c>
      <c r="AJ7" s="1">
        <v>1.26</v>
      </c>
      <c r="AK7" s="1">
        <v>0.72</v>
      </c>
      <c r="AL7" s="1">
        <v>0.45</v>
      </c>
      <c r="AM7" s="1">
        <v>1.1499999999999999</v>
      </c>
      <c r="AN7" s="2">
        <v>0.85</v>
      </c>
      <c r="AO7" s="2">
        <v>0.63</v>
      </c>
      <c r="AP7" s="2">
        <v>1.1599999999999999</v>
      </c>
      <c r="AU7" s="4"/>
      <c r="AV7" s="4"/>
      <c r="AW7" s="4"/>
    </row>
    <row r="8" spans="1:49" x14ac:dyDescent="0.3">
      <c r="A8" s="8" t="s">
        <v>50</v>
      </c>
      <c r="B8" s="8">
        <v>2004</v>
      </c>
      <c r="C8" s="8" t="s">
        <v>51</v>
      </c>
      <c r="D8" s="8" t="s">
        <v>43</v>
      </c>
      <c r="E8" s="8">
        <v>3</v>
      </c>
      <c r="F8" s="8" t="s">
        <v>91</v>
      </c>
      <c r="G8" s="8" t="s">
        <v>91</v>
      </c>
      <c r="H8" s="8" t="s">
        <v>99</v>
      </c>
      <c r="I8" s="8" t="s">
        <v>97</v>
      </c>
      <c r="J8" s="2">
        <f t="shared" si="0"/>
        <v>155</v>
      </c>
      <c r="K8" s="2">
        <f t="shared" si="1"/>
        <v>275</v>
      </c>
      <c r="L8" s="2">
        <v>69</v>
      </c>
      <c r="M8" s="2">
        <v>68</v>
      </c>
      <c r="N8" s="2">
        <v>18</v>
      </c>
      <c r="O8" s="2">
        <v>105</v>
      </c>
      <c r="P8" s="2">
        <v>142</v>
      </c>
      <c r="Q8" s="2">
        <v>28</v>
      </c>
      <c r="T8" s="2">
        <f t="shared" si="2"/>
        <v>206</v>
      </c>
      <c r="U8" s="2">
        <f t="shared" si="3"/>
        <v>352</v>
      </c>
      <c r="V8" s="2">
        <f t="shared" si="4"/>
        <v>104</v>
      </c>
      <c r="W8" s="2">
        <f t="shared" si="5"/>
        <v>198</v>
      </c>
      <c r="X8" s="2">
        <f t="shared" si="6"/>
        <v>137</v>
      </c>
      <c r="Y8" s="2">
        <f t="shared" si="7"/>
        <v>247</v>
      </c>
      <c r="Z8" s="2">
        <f t="shared" si="8"/>
        <v>86</v>
      </c>
      <c r="AA8" s="2">
        <f t="shared" si="9"/>
        <v>170</v>
      </c>
      <c r="AB8" s="1">
        <v>0.76</v>
      </c>
      <c r="AC8" s="1">
        <v>0.5</v>
      </c>
      <c r="AD8" s="1">
        <v>1.17</v>
      </c>
      <c r="AE8" s="1">
        <v>0.89</v>
      </c>
      <c r="AF8" s="1">
        <v>0.66</v>
      </c>
      <c r="AG8" s="1">
        <v>1.21</v>
      </c>
      <c r="AH8" s="2">
        <v>0.72</v>
      </c>
      <c r="AI8" s="2">
        <v>0.46</v>
      </c>
      <c r="AJ8" s="2">
        <v>1.1299999999999999</v>
      </c>
      <c r="AK8" s="2">
        <v>0.97</v>
      </c>
      <c r="AL8" s="2">
        <v>0.47</v>
      </c>
      <c r="AM8" s="2">
        <v>1.99</v>
      </c>
      <c r="AN8" s="2">
        <v>1.1499999999999999</v>
      </c>
      <c r="AO8" s="2">
        <v>0.57999999999999996</v>
      </c>
      <c r="AP8" s="2">
        <v>2.2599999999999998</v>
      </c>
    </row>
    <row r="9" spans="1:49" x14ac:dyDescent="0.3">
      <c r="A9" s="8" t="s">
        <v>52</v>
      </c>
      <c r="B9" s="8">
        <v>2004</v>
      </c>
      <c r="C9" s="8" t="s">
        <v>51</v>
      </c>
      <c r="D9" s="8" t="s">
        <v>43</v>
      </c>
      <c r="E9" s="8">
        <v>3</v>
      </c>
      <c r="F9" s="8" t="s">
        <v>91</v>
      </c>
      <c r="G9" s="8" t="s">
        <v>91</v>
      </c>
      <c r="H9" s="8" t="s">
        <v>100</v>
      </c>
      <c r="I9" s="8" t="s">
        <v>97</v>
      </c>
      <c r="J9" s="2">
        <f t="shared" si="0"/>
        <v>86</v>
      </c>
      <c r="K9" s="2">
        <f t="shared" si="1"/>
        <v>116</v>
      </c>
      <c r="L9" s="2">
        <v>35</v>
      </c>
      <c r="M9" s="2">
        <v>45</v>
      </c>
      <c r="N9" s="2">
        <v>6</v>
      </c>
      <c r="O9" s="2">
        <v>41</v>
      </c>
      <c r="P9" s="2">
        <v>53</v>
      </c>
      <c r="Q9" s="2">
        <v>22</v>
      </c>
      <c r="T9" s="2">
        <f t="shared" si="2"/>
        <v>115</v>
      </c>
      <c r="U9" s="2">
        <f t="shared" si="3"/>
        <v>135</v>
      </c>
      <c r="V9" s="2">
        <f t="shared" si="4"/>
        <v>57</v>
      </c>
      <c r="W9" s="2">
        <f t="shared" si="5"/>
        <v>97</v>
      </c>
      <c r="X9" s="2">
        <f t="shared" si="6"/>
        <v>80</v>
      </c>
      <c r="Y9" s="2">
        <f t="shared" si="7"/>
        <v>94</v>
      </c>
      <c r="Z9" s="2">
        <f t="shared" si="8"/>
        <v>51</v>
      </c>
      <c r="AA9" s="2">
        <f t="shared" si="9"/>
        <v>75</v>
      </c>
      <c r="AB9" s="2">
        <v>0.79</v>
      </c>
      <c r="AC9" s="2">
        <v>0.43</v>
      </c>
      <c r="AD9" s="2">
        <v>1.47</v>
      </c>
      <c r="AE9" s="2">
        <v>0.68</v>
      </c>
      <c r="AF9" s="2">
        <v>0.44</v>
      </c>
      <c r="AG9" s="2">
        <v>1.06</v>
      </c>
      <c r="AH9" s="2">
        <v>0.99</v>
      </c>
      <c r="AI9" s="2">
        <v>0.52</v>
      </c>
      <c r="AJ9" s="2">
        <v>1.89</v>
      </c>
      <c r="AK9" s="2">
        <v>0.31</v>
      </c>
      <c r="AL9" s="2">
        <v>0.09</v>
      </c>
      <c r="AM9" s="2">
        <v>0.94</v>
      </c>
      <c r="AN9" s="2">
        <v>0.32</v>
      </c>
      <c r="AO9" s="2">
        <v>0.1</v>
      </c>
      <c r="AP9" s="2">
        <v>0.87</v>
      </c>
    </row>
    <row r="10" spans="1:49" x14ac:dyDescent="0.3">
      <c r="A10" s="8" t="s">
        <v>53</v>
      </c>
      <c r="B10" s="8">
        <v>2005</v>
      </c>
      <c r="C10" s="8" t="s">
        <v>54</v>
      </c>
      <c r="D10" s="8" t="s">
        <v>43</v>
      </c>
      <c r="E10" s="8">
        <v>3</v>
      </c>
      <c r="F10" s="8" t="s">
        <v>120</v>
      </c>
      <c r="G10" s="8" t="s">
        <v>91</v>
      </c>
      <c r="H10" s="8" t="s">
        <v>91</v>
      </c>
      <c r="I10" s="8" t="s">
        <v>98</v>
      </c>
      <c r="J10" s="2">
        <f t="shared" si="0"/>
        <v>71</v>
      </c>
      <c r="K10" s="2">
        <f t="shared" si="1"/>
        <v>88</v>
      </c>
      <c r="L10" s="2">
        <v>31</v>
      </c>
      <c r="M10" s="2">
        <v>35</v>
      </c>
      <c r="N10" s="2">
        <v>5</v>
      </c>
      <c r="O10" s="2">
        <v>41</v>
      </c>
      <c r="P10" s="2">
        <v>39</v>
      </c>
      <c r="Q10" s="2">
        <v>8</v>
      </c>
      <c r="T10" s="2">
        <f t="shared" si="2"/>
        <v>97</v>
      </c>
      <c r="U10" s="2">
        <f t="shared" si="3"/>
        <v>121</v>
      </c>
      <c r="V10" s="2">
        <f t="shared" si="4"/>
        <v>45</v>
      </c>
      <c r="W10" s="2">
        <f t="shared" si="5"/>
        <v>55</v>
      </c>
      <c r="X10" s="2">
        <f t="shared" si="6"/>
        <v>66</v>
      </c>
      <c r="Y10" s="2">
        <f t="shared" si="7"/>
        <v>80</v>
      </c>
      <c r="Z10" s="2">
        <f t="shared" si="8"/>
        <v>40</v>
      </c>
      <c r="AA10" s="2">
        <f t="shared" si="9"/>
        <v>47</v>
      </c>
      <c r="AB10" s="2">
        <v>1.1200000000000001</v>
      </c>
      <c r="AC10" s="2">
        <v>0.56999999999999995</v>
      </c>
      <c r="AD10" s="2">
        <v>2.21</v>
      </c>
      <c r="AE10" s="2">
        <v>1.02</v>
      </c>
      <c r="AF10" s="2">
        <v>0.61</v>
      </c>
      <c r="AG10" s="2">
        <v>1.68</v>
      </c>
      <c r="AH10" s="2">
        <v>1.18</v>
      </c>
      <c r="AI10" s="2">
        <v>0.57999999999999996</v>
      </c>
      <c r="AJ10" s="2">
        <v>2.4</v>
      </c>
      <c r="AK10" s="2">
        <v>0.82</v>
      </c>
      <c r="AL10" s="2">
        <v>0.19</v>
      </c>
      <c r="AM10" s="2">
        <v>3.2</v>
      </c>
      <c r="AN10" s="2">
        <v>0.75</v>
      </c>
      <c r="AO10" s="2">
        <v>0.18</v>
      </c>
      <c r="AP10" s="2">
        <v>2.77</v>
      </c>
    </row>
    <row r="11" spans="1:49" x14ac:dyDescent="0.3">
      <c r="A11" s="1" t="s">
        <v>55</v>
      </c>
      <c r="B11" s="1">
        <v>2005</v>
      </c>
      <c r="C11" s="1" t="s">
        <v>56</v>
      </c>
      <c r="D11" s="1" t="s">
        <v>43</v>
      </c>
      <c r="E11" s="1">
        <v>3</v>
      </c>
      <c r="F11" s="8" t="s">
        <v>102</v>
      </c>
      <c r="G11" s="8" t="s">
        <v>91</v>
      </c>
      <c r="H11" s="8" t="s">
        <v>101</v>
      </c>
      <c r="I11" s="8" t="s">
        <v>98</v>
      </c>
      <c r="J11" s="2">
        <f t="shared" si="0"/>
        <v>134</v>
      </c>
      <c r="K11" s="2">
        <f t="shared" si="1"/>
        <v>232</v>
      </c>
      <c r="L11" s="2">
        <v>42</v>
      </c>
      <c r="M11" s="2">
        <v>63</v>
      </c>
      <c r="N11" s="2">
        <v>29</v>
      </c>
      <c r="O11" s="2">
        <v>73</v>
      </c>
      <c r="P11" s="2">
        <v>136</v>
      </c>
      <c r="Q11" s="2">
        <v>23</v>
      </c>
      <c r="T11" s="2">
        <f t="shared" si="2"/>
        <v>147</v>
      </c>
      <c r="U11" s="2">
        <f t="shared" si="3"/>
        <v>282</v>
      </c>
      <c r="V11" s="2">
        <f t="shared" si="4"/>
        <v>121</v>
      </c>
      <c r="W11" s="2">
        <f t="shared" si="5"/>
        <v>182</v>
      </c>
      <c r="X11" s="2">
        <f t="shared" si="6"/>
        <v>105</v>
      </c>
      <c r="Y11" s="2">
        <f t="shared" si="7"/>
        <v>209</v>
      </c>
      <c r="Z11" s="2">
        <f t="shared" si="8"/>
        <v>92</v>
      </c>
      <c r="AA11" s="2">
        <f t="shared" si="9"/>
        <v>159</v>
      </c>
      <c r="AB11" s="2">
        <v>1</v>
      </c>
      <c r="AC11" s="2">
        <v>0.62</v>
      </c>
      <c r="AD11" s="2">
        <v>1.63</v>
      </c>
      <c r="AE11" s="2">
        <v>1.27</v>
      </c>
      <c r="AF11" s="2">
        <v>0.92</v>
      </c>
      <c r="AG11" s="2">
        <v>1.78</v>
      </c>
      <c r="AH11" s="2">
        <v>0.8</v>
      </c>
      <c r="AI11" s="2">
        <v>0.48</v>
      </c>
      <c r="AJ11" s="2">
        <v>1.34</v>
      </c>
      <c r="AK11" s="2">
        <v>2.19</v>
      </c>
      <c r="AL11" s="2">
        <v>1.06</v>
      </c>
      <c r="AM11" s="2">
        <v>4.5</v>
      </c>
      <c r="AN11" s="2">
        <v>2.5</v>
      </c>
      <c r="AO11" s="2">
        <v>1.32</v>
      </c>
      <c r="AP11" s="2">
        <v>4.7699999999999996</v>
      </c>
    </row>
    <row r="12" spans="1:49" x14ac:dyDescent="0.3">
      <c r="A12" s="8" t="s">
        <v>57</v>
      </c>
      <c r="B12" s="8">
        <v>2006</v>
      </c>
      <c r="C12" s="8" t="s">
        <v>58</v>
      </c>
      <c r="D12" s="8" t="s">
        <v>43</v>
      </c>
      <c r="E12" s="8">
        <v>3</v>
      </c>
      <c r="F12" s="8" t="s">
        <v>104</v>
      </c>
      <c r="G12" s="8" t="s">
        <v>107</v>
      </c>
      <c r="H12" s="8" t="s">
        <v>103</v>
      </c>
      <c r="I12" s="8" t="s">
        <v>98</v>
      </c>
      <c r="J12" s="2">
        <f t="shared" si="0"/>
        <v>246</v>
      </c>
      <c r="K12" s="2">
        <f t="shared" si="1"/>
        <v>246</v>
      </c>
      <c r="L12" s="2">
        <v>89</v>
      </c>
      <c r="M12" s="2">
        <v>112</v>
      </c>
      <c r="N12" s="2">
        <v>45</v>
      </c>
      <c r="O12" s="2">
        <v>91</v>
      </c>
      <c r="P12" s="2">
        <v>127</v>
      </c>
      <c r="Q12" s="2">
        <v>28</v>
      </c>
      <c r="T12" s="2">
        <f t="shared" si="2"/>
        <v>290</v>
      </c>
      <c r="U12" s="2">
        <f t="shared" si="3"/>
        <v>309</v>
      </c>
      <c r="V12" s="2">
        <f t="shared" si="4"/>
        <v>202</v>
      </c>
      <c r="W12" s="2">
        <f t="shared" si="5"/>
        <v>183</v>
      </c>
      <c r="X12" s="2">
        <f t="shared" si="6"/>
        <v>201</v>
      </c>
      <c r="Y12" s="2">
        <f t="shared" si="7"/>
        <v>218</v>
      </c>
      <c r="Z12" s="2">
        <f t="shared" si="8"/>
        <v>157</v>
      </c>
      <c r="AA12" s="2">
        <f t="shared" si="9"/>
        <v>155</v>
      </c>
      <c r="AB12" s="2">
        <v>1.03</v>
      </c>
      <c r="AC12" s="2">
        <v>0.7</v>
      </c>
      <c r="AD12" s="2">
        <v>1.52</v>
      </c>
      <c r="AE12" s="2">
        <v>1.17</v>
      </c>
      <c r="AF12" s="2">
        <v>0.9</v>
      </c>
      <c r="AG12" s="2">
        <v>1.53</v>
      </c>
      <c r="AH12" s="2">
        <v>0.9</v>
      </c>
      <c r="AI12" s="2">
        <v>0.6</v>
      </c>
      <c r="AJ12" s="2">
        <v>1.35</v>
      </c>
      <c r="AK12" s="2">
        <v>1.64</v>
      </c>
      <c r="AL12" s="2">
        <v>0.91</v>
      </c>
      <c r="AM12" s="2">
        <v>2.98</v>
      </c>
      <c r="AN12" s="2">
        <v>1.74</v>
      </c>
      <c r="AO12" s="2">
        <v>1.01</v>
      </c>
      <c r="AP12" s="2">
        <v>3.01</v>
      </c>
    </row>
    <row r="13" spans="1:49" x14ac:dyDescent="0.3">
      <c r="A13" s="8" t="s">
        <v>59</v>
      </c>
      <c r="B13" s="6">
        <v>2008</v>
      </c>
      <c r="C13" s="6" t="s">
        <v>60</v>
      </c>
      <c r="D13" s="6" t="s">
        <v>43</v>
      </c>
      <c r="E13" s="8">
        <v>3</v>
      </c>
      <c r="F13" s="8" t="s">
        <v>105</v>
      </c>
      <c r="G13" s="8" t="s">
        <v>108</v>
      </c>
      <c r="H13" s="8" t="s">
        <v>106</v>
      </c>
      <c r="I13" s="8" t="s">
        <v>98</v>
      </c>
      <c r="J13" s="2">
        <f t="shared" si="0"/>
        <v>207</v>
      </c>
      <c r="K13" s="2">
        <f t="shared" si="1"/>
        <v>249</v>
      </c>
      <c r="L13" s="2">
        <v>81</v>
      </c>
      <c r="M13" s="2">
        <v>101</v>
      </c>
      <c r="N13" s="2">
        <v>25</v>
      </c>
      <c r="O13" s="2">
        <v>97</v>
      </c>
      <c r="P13" s="2">
        <v>114</v>
      </c>
      <c r="Q13" s="2">
        <v>38</v>
      </c>
      <c r="T13" s="2">
        <f t="shared" si="2"/>
        <v>263</v>
      </c>
      <c r="U13" s="2">
        <f t="shared" si="3"/>
        <v>308</v>
      </c>
      <c r="V13" s="2">
        <f t="shared" si="4"/>
        <v>151</v>
      </c>
      <c r="W13" s="2">
        <f t="shared" si="5"/>
        <v>190</v>
      </c>
      <c r="X13" s="2">
        <f t="shared" si="6"/>
        <v>182</v>
      </c>
      <c r="Y13" s="2">
        <f t="shared" si="7"/>
        <v>211</v>
      </c>
      <c r="Z13" s="2">
        <f t="shared" si="8"/>
        <v>126</v>
      </c>
      <c r="AA13" s="2">
        <f t="shared" si="9"/>
        <v>152</v>
      </c>
      <c r="AB13" s="2">
        <v>0.99</v>
      </c>
      <c r="AC13" s="2">
        <v>0.66</v>
      </c>
      <c r="AD13" s="2">
        <v>1.47</v>
      </c>
      <c r="AE13" s="2">
        <v>0.93</v>
      </c>
      <c r="AF13" s="2">
        <v>0.7</v>
      </c>
      <c r="AG13" s="2">
        <v>1.22</v>
      </c>
      <c r="AH13" s="2">
        <v>1.06</v>
      </c>
      <c r="AI13" s="2">
        <v>0.69</v>
      </c>
      <c r="AJ13" s="2">
        <v>1.61</v>
      </c>
      <c r="AK13" s="2">
        <v>0.78</v>
      </c>
      <c r="AL13" s="2">
        <v>0.41</v>
      </c>
      <c r="AM13" s="2">
        <v>1.46</v>
      </c>
      <c r="AN13" s="2">
        <v>0.76</v>
      </c>
      <c r="AO13" s="2">
        <v>0.42</v>
      </c>
      <c r="AP13" s="2">
        <v>1.35</v>
      </c>
    </row>
    <row r="14" spans="1:49" x14ac:dyDescent="0.3">
      <c r="A14" s="8" t="s">
        <v>61</v>
      </c>
      <c r="B14" s="6">
        <v>2009</v>
      </c>
      <c r="C14" s="6" t="s">
        <v>62</v>
      </c>
      <c r="D14" s="6" t="s">
        <v>40</v>
      </c>
      <c r="E14" s="8">
        <v>3</v>
      </c>
      <c r="F14" s="8" t="s">
        <v>121</v>
      </c>
      <c r="G14" s="8" t="s">
        <v>122</v>
      </c>
      <c r="H14" s="8" t="s">
        <v>123</v>
      </c>
      <c r="I14" s="8" t="s">
        <v>98</v>
      </c>
      <c r="J14" s="2">
        <f t="shared" si="0"/>
        <v>236</v>
      </c>
      <c r="K14" s="2">
        <f t="shared" si="1"/>
        <v>197</v>
      </c>
      <c r="L14" s="2">
        <v>142</v>
      </c>
      <c r="M14" s="2">
        <v>79</v>
      </c>
      <c r="N14" s="2">
        <v>15</v>
      </c>
      <c r="O14" s="2">
        <v>116</v>
      </c>
      <c r="P14" s="2">
        <v>76</v>
      </c>
      <c r="Q14" s="2">
        <v>5</v>
      </c>
      <c r="T14" s="2">
        <f t="shared" si="2"/>
        <v>363</v>
      </c>
      <c r="U14" s="2">
        <f t="shared" si="3"/>
        <v>308</v>
      </c>
      <c r="V14" s="2">
        <f t="shared" si="4"/>
        <v>109</v>
      </c>
      <c r="W14" s="2">
        <f t="shared" si="5"/>
        <v>86</v>
      </c>
      <c r="X14" s="2">
        <f t="shared" si="6"/>
        <v>221</v>
      </c>
      <c r="Y14" s="2">
        <f t="shared" si="7"/>
        <v>192</v>
      </c>
      <c r="Z14" s="2">
        <f t="shared" si="8"/>
        <v>94</v>
      </c>
      <c r="AA14" s="2">
        <f t="shared" si="9"/>
        <v>81</v>
      </c>
      <c r="AB14" s="2">
        <v>0.94</v>
      </c>
      <c r="AC14" s="2">
        <v>0.63</v>
      </c>
      <c r="AD14" s="2">
        <v>1.42</v>
      </c>
      <c r="AE14" s="2">
        <v>1.07</v>
      </c>
      <c r="AF14" s="2">
        <v>0.77</v>
      </c>
      <c r="AG14" s="2">
        <v>1.5</v>
      </c>
      <c r="AH14" s="2">
        <v>0.84</v>
      </c>
      <c r="AI14" s="2">
        <v>0.55000000000000004</v>
      </c>
      <c r="AJ14" s="2">
        <v>1.29</v>
      </c>
      <c r="AK14" s="2">
        <v>2.4500000000000002</v>
      </c>
      <c r="AL14" s="2">
        <v>0.81</v>
      </c>
      <c r="AM14" s="2">
        <v>8.85</v>
      </c>
      <c r="AN14" s="2">
        <v>2.6</v>
      </c>
      <c r="AO14" s="2">
        <v>0.87</v>
      </c>
      <c r="AP14" s="2">
        <v>9.31</v>
      </c>
    </row>
    <row r="15" spans="1:49" x14ac:dyDescent="0.3">
      <c r="A15" s="8" t="s">
        <v>63</v>
      </c>
      <c r="B15" s="6">
        <v>2009</v>
      </c>
      <c r="C15" s="6" t="s">
        <v>64</v>
      </c>
      <c r="D15" s="6" t="s">
        <v>65</v>
      </c>
      <c r="E15" s="8">
        <v>3</v>
      </c>
      <c r="F15" s="8" t="s">
        <v>124</v>
      </c>
      <c r="G15" s="8" t="s">
        <v>125</v>
      </c>
      <c r="H15" s="8" t="s">
        <v>91</v>
      </c>
      <c r="I15" s="8" t="s">
        <v>98</v>
      </c>
      <c r="J15" s="2">
        <f t="shared" si="0"/>
        <v>177</v>
      </c>
      <c r="K15" s="2">
        <f t="shared" si="1"/>
        <v>182</v>
      </c>
      <c r="L15" s="2">
        <v>80</v>
      </c>
      <c r="M15" s="2">
        <v>81</v>
      </c>
      <c r="N15" s="2">
        <v>16</v>
      </c>
      <c r="O15" s="2">
        <v>91</v>
      </c>
      <c r="P15" s="2">
        <v>67</v>
      </c>
      <c r="Q15" s="2">
        <v>24</v>
      </c>
      <c r="T15" s="2">
        <f t="shared" si="2"/>
        <v>241</v>
      </c>
      <c r="U15" s="2">
        <f t="shared" si="3"/>
        <v>249</v>
      </c>
      <c r="V15" s="2">
        <f t="shared" si="4"/>
        <v>113</v>
      </c>
      <c r="W15" s="2">
        <f t="shared" si="5"/>
        <v>115</v>
      </c>
      <c r="X15" s="2">
        <f t="shared" si="6"/>
        <v>161</v>
      </c>
      <c r="Y15" s="2">
        <f t="shared" si="7"/>
        <v>158</v>
      </c>
      <c r="Z15" s="2">
        <f t="shared" si="8"/>
        <v>97</v>
      </c>
      <c r="AA15" s="2">
        <f t="shared" si="9"/>
        <v>91</v>
      </c>
      <c r="AB15" s="2">
        <v>1.21</v>
      </c>
      <c r="AC15" s="2">
        <v>0.78</v>
      </c>
      <c r="AD15" s="2">
        <v>1.87</v>
      </c>
      <c r="AE15" s="2">
        <v>1.01</v>
      </c>
      <c r="AF15" s="2">
        <v>0.73</v>
      </c>
      <c r="AG15" s="2">
        <v>1.4</v>
      </c>
      <c r="AH15" s="2">
        <v>1.37</v>
      </c>
      <c r="AI15" s="2">
        <v>0.86</v>
      </c>
      <c r="AJ15" s="2">
        <v>2.19</v>
      </c>
      <c r="AK15" s="2">
        <v>0.75</v>
      </c>
      <c r="AL15" s="2">
        <v>0.35</v>
      </c>
      <c r="AM15" s="2">
        <v>1.61</v>
      </c>
      <c r="AN15" s="2">
        <v>0.65</v>
      </c>
      <c r="AO15" s="2">
        <v>0.31</v>
      </c>
      <c r="AP15" s="2">
        <v>1.34</v>
      </c>
    </row>
    <row r="16" spans="1:49" x14ac:dyDescent="0.3">
      <c r="A16" s="8" t="s">
        <v>66</v>
      </c>
      <c r="B16" s="6">
        <v>2009</v>
      </c>
      <c r="C16" s="6" t="s">
        <v>67</v>
      </c>
      <c r="D16" s="6" t="s">
        <v>43</v>
      </c>
      <c r="E16" s="8">
        <v>3</v>
      </c>
      <c r="F16" s="8" t="s">
        <v>91</v>
      </c>
      <c r="G16" s="8" t="s">
        <v>91</v>
      </c>
      <c r="H16" s="8" t="s">
        <v>126</v>
      </c>
      <c r="I16" s="8" t="s">
        <v>97</v>
      </c>
      <c r="J16" s="2">
        <f t="shared" si="0"/>
        <v>100</v>
      </c>
      <c r="K16" s="2">
        <f t="shared" si="1"/>
        <v>96</v>
      </c>
      <c r="L16" s="2">
        <v>50</v>
      </c>
      <c r="M16" s="2">
        <v>43</v>
      </c>
      <c r="N16" s="2">
        <v>7</v>
      </c>
      <c r="O16" s="2">
        <v>64</v>
      </c>
      <c r="P16" s="2">
        <v>31</v>
      </c>
      <c r="Q16" s="2">
        <v>1</v>
      </c>
      <c r="T16" s="2">
        <f t="shared" si="2"/>
        <v>143</v>
      </c>
      <c r="U16" s="2">
        <f t="shared" si="3"/>
        <v>159</v>
      </c>
      <c r="V16" s="2">
        <f t="shared" si="4"/>
        <v>57</v>
      </c>
      <c r="W16" s="2">
        <f t="shared" si="5"/>
        <v>33</v>
      </c>
      <c r="X16" s="2">
        <f t="shared" si="6"/>
        <v>93</v>
      </c>
      <c r="Y16" s="2">
        <f t="shared" si="7"/>
        <v>95</v>
      </c>
      <c r="Z16" s="2">
        <f t="shared" si="8"/>
        <v>50</v>
      </c>
      <c r="AA16" s="2">
        <f t="shared" si="9"/>
        <v>32</v>
      </c>
      <c r="AB16" s="2">
        <v>2</v>
      </c>
      <c r="AC16" s="2">
        <v>1.07</v>
      </c>
      <c r="AD16" s="2">
        <v>3.71</v>
      </c>
      <c r="AE16" s="2">
        <v>1.92</v>
      </c>
      <c r="AF16" s="2">
        <v>1.1499999999999999</v>
      </c>
      <c r="AG16" s="2">
        <v>3.22</v>
      </c>
      <c r="AH16" s="2">
        <v>1.77</v>
      </c>
      <c r="AI16" s="2">
        <v>0.94</v>
      </c>
      <c r="AJ16" s="2">
        <v>3.35</v>
      </c>
      <c r="AK16" s="2">
        <v>8.9600000000000009</v>
      </c>
      <c r="AL16" s="2">
        <v>1</v>
      </c>
      <c r="AM16" s="2">
        <v>409</v>
      </c>
      <c r="AN16" s="2">
        <v>7.15</v>
      </c>
      <c r="AO16" s="2">
        <v>0.88</v>
      </c>
      <c r="AP16" s="2">
        <v>325</v>
      </c>
    </row>
    <row r="17" spans="1:42" x14ac:dyDescent="0.3">
      <c r="A17" s="8" t="s">
        <v>146</v>
      </c>
      <c r="B17" s="6">
        <v>2011</v>
      </c>
      <c r="C17" s="6" t="s">
        <v>147</v>
      </c>
      <c r="D17" s="6" t="s">
        <v>43</v>
      </c>
      <c r="E17" s="8">
        <v>3</v>
      </c>
      <c r="F17" s="8" t="s">
        <v>148</v>
      </c>
      <c r="G17" s="8" t="s">
        <v>149</v>
      </c>
      <c r="H17" s="8" t="s">
        <v>150</v>
      </c>
      <c r="I17" s="8" t="s">
        <v>98</v>
      </c>
      <c r="J17" s="2">
        <f t="shared" si="0"/>
        <v>117</v>
      </c>
      <c r="K17" s="2">
        <f t="shared" si="1"/>
        <v>134</v>
      </c>
      <c r="L17" s="2">
        <v>61</v>
      </c>
      <c r="M17" s="2">
        <v>46</v>
      </c>
      <c r="N17" s="2">
        <v>10</v>
      </c>
      <c r="O17" s="2">
        <v>60</v>
      </c>
      <c r="P17" s="2">
        <v>63</v>
      </c>
      <c r="Q17" s="2">
        <v>11</v>
      </c>
      <c r="T17" s="2">
        <f t="shared" si="2"/>
        <v>168</v>
      </c>
      <c r="U17" s="2">
        <f t="shared" si="3"/>
        <v>183</v>
      </c>
      <c r="V17" s="2">
        <f t="shared" si="4"/>
        <v>66</v>
      </c>
      <c r="W17" s="2">
        <f t="shared" si="5"/>
        <v>85</v>
      </c>
      <c r="X17" s="2">
        <f t="shared" si="6"/>
        <v>107</v>
      </c>
      <c r="Y17" s="2">
        <f t="shared" si="7"/>
        <v>123</v>
      </c>
      <c r="Z17" s="2">
        <f t="shared" si="8"/>
        <v>56</v>
      </c>
      <c r="AA17" s="2">
        <f t="shared" si="9"/>
        <v>74</v>
      </c>
      <c r="AB17" s="2">
        <v>0.74</v>
      </c>
      <c r="AC17" s="2">
        <v>0.43</v>
      </c>
      <c r="AD17" s="2">
        <v>1.26</v>
      </c>
      <c r="AE17" s="2">
        <v>0.84</v>
      </c>
      <c r="AF17" s="2">
        <v>0.56000000000000005</v>
      </c>
      <c r="AG17" s="2">
        <v>1.26</v>
      </c>
      <c r="AH17" s="2">
        <v>0.71</v>
      </c>
      <c r="AI17" s="2">
        <v>0.41</v>
      </c>
      <c r="AJ17" s="2">
        <v>1.24</v>
      </c>
      <c r="AK17" s="2">
        <v>0.89</v>
      </c>
      <c r="AL17" s="2">
        <v>0.31</v>
      </c>
      <c r="AM17" s="2">
        <v>2.5099999999999998</v>
      </c>
      <c r="AN17" s="2">
        <v>1.04</v>
      </c>
      <c r="AO17" s="2">
        <v>0.38</v>
      </c>
      <c r="AP17" s="2">
        <v>2.82</v>
      </c>
    </row>
    <row r="18" spans="1:42" x14ac:dyDescent="0.3">
      <c r="A18" s="8" t="s">
        <v>151</v>
      </c>
      <c r="B18" s="6">
        <v>2012</v>
      </c>
      <c r="C18" s="6" t="s">
        <v>39</v>
      </c>
      <c r="D18" s="6" t="s">
        <v>40</v>
      </c>
      <c r="E18" s="8">
        <v>3</v>
      </c>
      <c r="F18" s="8" t="s">
        <v>91</v>
      </c>
      <c r="G18" s="8" t="s">
        <v>91</v>
      </c>
      <c r="H18" s="8" t="s">
        <v>91</v>
      </c>
      <c r="I18" s="8" t="s">
        <v>91</v>
      </c>
      <c r="J18" s="2">
        <f t="shared" si="0"/>
        <v>108</v>
      </c>
      <c r="K18" s="2">
        <f t="shared" si="1"/>
        <v>220</v>
      </c>
      <c r="L18" s="2">
        <v>50</v>
      </c>
      <c r="M18" s="2">
        <v>46</v>
      </c>
      <c r="N18" s="2">
        <v>12</v>
      </c>
      <c r="O18" s="2">
        <v>59</v>
      </c>
      <c r="P18" s="2">
        <v>20</v>
      </c>
      <c r="Q18" s="2">
        <v>141</v>
      </c>
      <c r="T18" s="2">
        <f t="shared" si="2"/>
        <v>146</v>
      </c>
      <c r="U18" s="2">
        <f t="shared" si="3"/>
        <v>138</v>
      </c>
      <c r="V18" s="2">
        <f t="shared" si="4"/>
        <v>70</v>
      </c>
      <c r="W18" s="2">
        <f t="shared" si="5"/>
        <v>302</v>
      </c>
      <c r="X18" s="2">
        <f t="shared" si="6"/>
        <v>96</v>
      </c>
      <c r="Y18" s="2">
        <f t="shared" si="7"/>
        <v>79</v>
      </c>
      <c r="Z18" s="2">
        <f t="shared" si="8"/>
        <v>58</v>
      </c>
      <c r="AA18" s="2">
        <f t="shared" si="9"/>
        <v>161</v>
      </c>
      <c r="AB18" s="2">
        <v>0.42</v>
      </c>
      <c r="AC18" s="2">
        <v>0.25</v>
      </c>
      <c r="AD18" s="2">
        <v>0.7</v>
      </c>
      <c r="AE18" s="2">
        <v>0.21</v>
      </c>
      <c r="AF18" s="2">
        <v>0.15</v>
      </c>
      <c r="AG18" s="2">
        <v>0.31</v>
      </c>
      <c r="AH18" s="2">
        <v>2.71</v>
      </c>
      <c r="AI18" s="2">
        <v>1.35</v>
      </c>
      <c r="AJ18" s="2">
        <v>5.48</v>
      </c>
      <c r="AK18" s="2">
        <v>0.1</v>
      </c>
      <c r="AL18" s="2">
        <v>0.04</v>
      </c>
      <c r="AM18" s="2">
        <v>0.2</v>
      </c>
      <c r="AN18" s="2">
        <v>7.0000000000000007E-2</v>
      </c>
      <c r="AO18" s="2">
        <v>0.03</v>
      </c>
      <c r="AP18" s="2">
        <v>0.13</v>
      </c>
    </row>
    <row r="19" spans="1:42" x14ac:dyDescent="0.3">
      <c r="A19" s="8" t="s">
        <v>68</v>
      </c>
      <c r="B19" s="6">
        <v>2012</v>
      </c>
      <c r="C19" s="6" t="s">
        <v>69</v>
      </c>
      <c r="D19" s="6" t="s">
        <v>40</v>
      </c>
      <c r="E19" s="8">
        <v>3</v>
      </c>
      <c r="F19" s="8" t="s">
        <v>91</v>
      </c>
      <c r="G19" s="8" t="s">
        <v>91</v>
      </c>
      <c r="H19" s="8" t="s">
        <v>127</v>
      </c>
      <c r="I19" s="8" t="s">
        <v>98</v>
      </c>
      <c r="J19" s="2">
        <f t="shared" si="0"/>
        <v>69</v>
      </c>
      <c r="K19" s="2">
        <f t="shared" si="1"/>
        <v>45</v>
      </c>
      <c r="L19" s="2">
        <v>38</v>
      </c>
      <c r="M19" s="2">
        <v>25</v>
      </c>
      <c r="N19" s="2">
        <v>6</v>
      </c>
      <c r="O19" s="2">
        <v>18</v>
      </c>
      <c r="P19" s="2">
        <v>20</v>
      </c>
      <c r="Q19" s="2">
        <v>7</v>
      </c>
      <c r="T19" s="2">
        <f t="shared" si="2"/>
        <v>101</v>
      </c>
      <c r="U19" s="2">
        <f t="shared" si="3"/>
        <v>56</v>
      </c>
      <c r="V19" s="2">
        <f t="shared" si="4"/>
        <v>37</v>
      </c>
      <c r="W19" s="2">
        <f t="shared" si="5"/>
        <v>34</v>
      </c>
      <c r="X19" s="2">
        <f t="shared" si="6"/>
        <v>63</v>
      </c>
      <c r="Y19" s="2">
        <f t="shared" si="7"/>
        <v>38</v>
      </c>
      <c r="Z19" s="2">
        <f t="shared" si="8"/>
        <v>31</v>
      </c>
      <c r="AA19" s="2">
        <f t="shared" si="9"/>
        <v>27</v>
      </c>
      <c r="AB19" s="2">
        <v>0.54</v>
      </c>
      <c r="AC19" s="2">
        <v>0.23</v>
      </c>
      <c r="AD19" s="2">
        <v>1.24</v>
      </c>
      <c r="AE19" s="2">
        <v>0.6</v>
      </c>
      <c r="AF19" s="2">
        <v>0.32</v>
      </c>
      <c r="AG19" s="2">
        <v>1.1100000000000001</v>
      </c>
      <c r="AH19" s="2">
        <v>0.59</v>
      </c>
      <c r="AI19" s="2">
        <v>0.24</v>
      </c>
      <c r="AJ19" s="2">
        <v>1.44</v>
      </c>
      <c r="AK19" s="2">
        <v>0.4</v>
      </c>
      <c r="AL19" s="2">
        <v>0.09</v>
      </c>
      <c r="AM19" s="2">
        <v>1.66</v>
      </c>
      <c r="AN19" s="2">
        <v>0.51</v>
      </c>
      <c r="AO19" s="2">
        <v>0.13</v>
      </c>
      <c r="AP19" s="2">
        <v>1.95</v>
      </c>
    </row>
    <row r="20" spans="1:42" x14ac:dyDescent="0.3">
      <c r="A20" s="8" t="s">
        <v>144</v>
      </c>
      <c r="B20" s="6">
        <v>2012</v>
      </c>
      <c r="C20" s="6" t="s">
        <v>145</v>
      </c>
      <c r="D20" s="6" t="s">
        <v>43</v>
      </c>
      <c r="E20" s="8">
        <v>3</v>
      </c>
      <c r="F20" s="8" t="s">
        <v>91</v>
      </c>
      <c r="G20" s="8" t="s">
        <v>91</v>
      </c>
      <c r="H20" s="8" t="s">
        <v>91</v>
      </c>
      <c r="I20" s="8" t="s">
        <v>91</v>
      </c>
      <c r="J20" s="2">
        <f t="shared" si="0"/>
        <v>85</v>
      </c>
      <c r="K20" s="2">
        <f t="shared" si="1"/>
        <v>80</v>
      </c>
      <c r="L20" s="2">
        <v>54</v>
      </c>
      <c r="M20" s="2">
        <v>31</v>
      </c>
      <c r="N20" s="2">
        <v>0</v>
      </c>
      <c r="O20" s="2">
        <v>43</v>
      </c>
      <c r="P20" s="2">
        <v>28</v>
      </c>
      <c r="Q20" s="2">
        <v>9</v>
      </c>
      <c r="T20" s="2">
        <f t="shared" si="2"/>
        <v>139</v>
      </c>
      <c r="U20" s="2">
        <f t="shared" si="3"/>
        <v>114</v>
      </c>
      <c r="V20" s="2">
        <f t="shared" si="4"/>
        <v>31</v>
      </c>
      <c r="W20" s="2">
        <f t="shared" si="5"/>
        <v>46</v>
      </c>
      <c r="X20" s="2">
        <f t="shared" si="6"/>
        <v>85</v>
      </c>
      <c r="Y20" s="2">
        <f t="shared" si="7"/>
        <v>71</v>
      </c>
      <c r="Z20" s="2">
        <f t="shared" si="8"/>
        <v>31</v>
      </c>
      <c r="AA20" s="2">
        <f t="shared" si="9"/>
        <v>37</v>
      </c>
      <c r="AB20" s="2">
        <v>0.66</v>
      </c>
      <c r="AC20" s="2">
        <v>0.34</v>
      </c>
      <c r="AD20" s="2">
        <v>1.3</v>
      </c>
      <c r="AE20" s="2">
        <v>0.55000000000000004</v>
      </c>
      <c r="AF20" s="2">
        <v>0.31</v>
      </c>
      <c r="AG20" s="2">
        <v>0.95</v>
      </c>
      <c r="AH20" s="2">
        <v>0.88</v>
      </c>
      <c r="AI20" s="2">
        <v>0.43</v>
      </c>
      <c r="AJ20" s="2">
        <v>1.77</v>
      </c>
    </row>
    <row r="21" spans="1:42" x14ac:dyDescent="0.3">
      <c r="A21" s="8" t="s">
        <v>70</v>
      </c>
      <c r="B21" s="6">
        <v>2012</v>
      </c>
      <c r="C21" s="6" t="s">
        <v>69</v>
      </c>
      <c r="D21" s="6" t="s">
        <v>40</v>
      </c>
      <c r="E21" s="8">
        <v>3</v>
      </c>
      <c r="F21" s="8" t="s">
        <v>128</v>
      </c>
      <c r="G21" s="8" t="s">
        <v>129</v>
      </c>
      <c r="H21" s="8" t="s">
        <v>130</v>
      </c>
      <c r="I21" s="8" t="s">
        <v>98</v>
      </c>
      <c r="J21" s="2">
        <f t="shared" si="0"/>
        <v>87</v>
      </c>
      <c r="K21" s="2">
        <f t="shared" si="1"/>
        <v>100</v>
      </c>
      <c r="L21" s="2">
        <v>49</v>
      </c>
      <c r="M21" s="2">
        <v>33</v>
      </c>
      <c r="N21" s="2">
        <v>5</v>
      </c>
      <c r="O21" s="2">
        <v>55</v>
      </c>
      <c r="P21" s="2">
        <v>40</v>
      </c>
      <c r="Q21" s="2">
        <v>5</v>
      </c>
      <c r="T21" s="2">
        <f t="shared" si="2"/>
        <v>131</v>
      </c>
      <c r="U21" s="2">
        <f t="shared" si="3"/>
        <v>150</v>
      </c>
      <c r="V21" s="2">
        <f t="shared" si="4"/>
        <v>43</v>
      </c>
      <c r="W21" s="2">
        <f t="shared" si="5"/>
        <v>50</v>
      </c>
      <c r="X21" s="2">
        <f t="shared" si="6"/>
        <v>82</v>
      </c>
      <c r="Y21" s="2">
        <f t="shared" si="7"/>
        <v>95</v>
      </c>
      <c r="Z21" s="2">
        <f t="shared" si="8"/>
        <v>38</v>
      </c>
      <c r="AA21" s="2">
        <f t="shared" si="9"/>
        <v>45</v>
      </c>
      <c r="AB21" s="2">
        <v>0.94</v>
      </c>
      <c r="AC21" s="2">
        <v>0.5</v>
      </c>
      <c r="AD21" s="2">
        <v>1.76</v>
      </c>
      <c r="AE21" s="2">
        <v>0.98</v>
      </c>
      <c r="AF21" s="2">
        <v>0.59</v>
      </c>
      <c r="AG21" s="2">
        <v>1.61</v>
      </c>
      <c r="AH21" s="2">
        <v>0.92</v>
      </c>
      <c r="AI21" s="2">
        <v>0.48</v>
      </c>
      <c r="AJ21" s="2">
        <v>1.76</v>
      </c>
      <c r="AK21" s="2">
        <v>1.1200000000000001</v>
      </c>
      <c r="AL21" s="2">
        <v>0.24</v>
      </c>
      <c r="AM21" s="2">
        <v>5.18</v>
      </c>
      <c r="AN21" s="2">
        <v>1.1499999999999999</v>
      </c>
      <c r="AO21" s="2">
        <v>0.25</v>
      </c>
      <c r="AP21" s="2">
        <v>5.22</v>
      </c>
    </row>
    <row r="22" spans="1:42" x14ac:dyDescent="0.3">
      <c r="A22" s="8" t="s">
        <v>109</v>
      </c>
      <c r="B22" s="6">
        <v>2012</v>
      </c>
      <c r="C22" s="6" t="s">
        <v>110</v>
      </c>
      <c r="D22" s="6" t="s">
        <v>43</v>
      </c>
      <c r="E22" s="8">
        <v>3</v>
      </c>
      <c r="F22" s="8" t="s">
        <v>111</v>
      </c>
      <c r="G22" s="8" t="s">
        <v>112</v>
      </c>
      <c r="H22" s="8" t="s">
        <v>91</v>
      </c>
      <c r="I22" s="8" t="s">
        <v>98</v>
      </c>
      <c r="J22" s="2">
        <f t="shared" si="0"/>
        <v>116</v>
      </c>
      <c r="K22" s="2">
        <f t="shared" si="1"/>
        <v>113</v>
      </c>
      <c r="L22" s="2">
        <v>38</v>
      </c>
      <c r="M22" s="2">
        <v>60</v>
      </c>
      <c r="N22" s="2">
        <v>18</v>
      </c>
      <c r="O22" s="2">
        <v>25</v>
      </c>
      <c r="P22" s="2">
        <v>76</v>
      </c>
      <c r="Q22" s="2">
        <v>12</v>
      </c>
      <c r="T22" s="2">
        <f t="shared" si="2"/>
        <v>136</v>
      </c>
      <c r="U22" s="2">
        <f t="shared" si="3"/>
        <v>126</v>
      </c>
      <c r="V22" s="2">
        <f t="shared" si="4"/>
        <v>96</v>
      </c>
      <c r="W22" s="2">
        <f t="shared" si="5"/>
        <v>100</v>
      </c>
      <c r="X22" s="2">
        <f t="shared" si="6"/>
        <v>98</v>
      </c>
      <c r="Y22" s="2">
        <f t="shared" si="7"/>
        <v>101</v>
      </c>
      <c r="Z22" s="2">
        <f t="shared" si="8"/>
        <v>78</v>
      </c>
      <c r="AA22" s="2">
        <f t="shared" si="9"/>
        <v>88</v>
      </c>
      <c r="AB22" s="2">
        <v>0.57999999999999996</v>
      </c>
      <c r="AC22" s="2">
        <v>0.3</v>
      </c>
      <c r="AD22" s="2">
        <v>1.0900000000000001</v>
      </c>
      <c r="AE22" s="2">
        <v>0.88</v>
      </c>
      <c r="AF22" s="2">
        <v>0.6</v>
      </c>
      <c r="AG22" s="2">
        <v>1.31</v>
      </c>
      <c r="AH22" s="2">
        <v>0.51</v>
      </c>
      <c r="AI22" s="2">
        <v>0.28999999999999998</v>
      </c>
      <c r="AJ22" s="2">
        <v>0.99</v>
      </c>
      <c r="AK22" s="2">
        <v>0.98</v>
      </c>
      <c r="AL22" s="2">
        <v>0.37</v>
      </c>
      <c r="AM22" s="2">
        <v>2.66</v>
      </c>
      <c r="AN22" s="2">
        <v>1.54</v>
      </c>
      <c r="AO22" s="2">
        <v>0.66</v>
      </c>
      <c r="AP22" s="2">
        <v>3.71</v>
      </c>
    </row>
    <row r="23" spans="1:42" x14ac:dyDescent="0.3">
      <c r="A23" s="8" t="s">
        <v>71</v>
      </c>
      <c r="B23" s="6">
        <v>2012</v>
      </c>
      <c r="C23" s="8" t="s">
        <v>72</v>
      </c>
      <c r="D23" s="8" t="s">
        <v>73</v>
      </c>
      <c r="E23" s="8">
        <v>3</v>
      </c>
      <c r="F23" s="8" t="s">
        <v>91</v>
      </c>
      <c r="G23" s="8" t="s">
        <v>91</v>
      </c>
      <c r="H23" s="8" t="s">
        <v>131</v>
      </c>
      <c r="I23" s="8" t="s">
        <v>98</v>
      </c>
      <c r="J23" s="2">
        <f t="shared" si="0"/>
        <v>50</v>
      </c>
      <c r="K23" s="2">
        <f t="shared" si="1"/>
        <v>55</v>
      </c>
      <c r="L23" s="2">
        <v>21</v>
      </c>
      <c r="M23" s="2">
        <v>21</v>
      </c>
      <c r="N23" s="2">
        <v>8</v>
      </c>
      <c r="O23" s="2">
        <v>28</v>
      </c>
      <c r="P23" s="2">
        <v>22</v>
      </c>
      <c r="Q23" s="2">
        <v>5</v>
      </c>
      <c r="T23" s="2">
        <f t="shared" si="2"/>
        <v>63</v>
      </c>
      <c r="U23" s="2">
        <f t="shared" si="3"/>
        <v>78</v>
      </c>
      <c r="V23" s="2">
        <f t="shared" si="4"/>
        <v>37</v>
      </c>
      <c r="W23" s="2">
        <f t="shared" si="5"/>
        <v>32</v>
      </c>
      <c r="X23" s="2">
        <f t="shared" si="6"/>
        <v>42</v>
      </c>
      <c r="Y23" s="2">
        <f t="shared" si="7"/>
        <v>50</v>
      </c>
      <c r="Z23" s="2">
        <f t="shared" si="8"/>
        <v>29</v>
      </c>
      <c r="AA23" s="2">
        <f t="shared" si="9"/>
        <v>27</v>
      </c>
      <c r="AB23" s="2">
        <v>1.43</v>
      </c>
      <c r="AC23" s="2">
        <v>0.61</v>
      </c>
      <c r="AD23" s="2">
        <v>3.33</v>
      </c>
      <c r="AE23" s="2">
        <v>1.43</v>
      </c>
      <c r="AF23" s="2">
        <v>0.77</v>
      </c>
      <c r="AG23" s="2">
        <v>2.66</v>
      </c>
      <c r="AH23" s="2">
        <v>1.27</v>
      </c>
      <c r="AI23" s="2">
        <v>0.51</v>
      </c>
      <c r="AJ23" s="2">
        <v>3.14</v>
      </c>
      <c r="AK23" s="2">
        <v>2.13</v>
      </c>
      <c r="AL23" s="2">
        <v>0.51</v>
      </c>
      <c r="AM23" s="2">
        <v>9.44</v>
      </c>
      <c r="AN23" s="2">
        <v>1.9</v>
      </c>
      <c r="AO23" s="2">
        <v>0.5</v>
      </c>
      <c r="AP23" s="2">
        <v>7.93</v>
      </c>
    </row>
    <row r="24" spans="1:42" x14ac:dyDescent="0.3">
      <c r="A24" s="1" t="s">
        <v>74</v>
      </c>
      <c r="B24" s="1">
        <v>2013</v>
      </c>
      <c r="C24" s="1" t="s">
        <v>75</v>
      </c>
      <c r="D24" s="1" t="s">
        <v>76</v>
      </c>
      <c r="E24" s="1">
        <v>3</v>
      </c>
      <c r="F24" s="8" t="s">
        <v>114</v>
      </c>
      <c r="G24" s="8" t="s">
        <v>115</v>
      </c>
      <c r="H24" s="8" t="s">
        <v>113</v>
      </c>
      <c r="I24" s="8" t="s">
        <v>98</v>
      </c>
      <c r="J24" s="2">
        <f t="shared" si="0"/>
        <v>132</v>
      </c>
      <c r="K24" s="2">
        <f t="shared" si="1"/>
        <v>40</v>
      </c>
      <c r="L24" s="2">
        <v>24</v>
      </c>
      <c r="M24" s="2">
        <v>92</v>
      </c>
      <c r="N24" s="2">
        <v>16</v>
      </c>
      <c r="O24" s="2">
        <v>8</v>
      </c>
      <c r="P24" s="2">
        <v>28</v>
      </c>
      <c r="Q24" s="2">
        <v>4</v>
      </c>
      <c r="T24" s="2">
        <f t="shared" si="2"/>
        <v>140</v>
      </c>
      <c r="U24" s="2">
        <f t="shared" si="3"/>
        <v>44</v>
      </c>
      <c r="V24" s="2">
        <f t="shared" si="4"/>
        <v>124</v>
      </c>
      <c r="W24" s="2">
        <f t="shared" si="5"/>
        <v>36</v>
      </c>
      <c r="X24" s="2">
        <f t="shared" si="6"/>
        <v>116</v>
      </c>
      <c r="Y24" s="2">
        <f t="shared" si="7"/>
        <v>36</v>
      </c>
      <c r="Z24" s="2">
        <f t="shared" si="8"/>
        <v>108</v>
      </c>
      <c r="AA24" s="2">
        <f t="shared" si="9"/>
        <v>32</v>
      </c>
      <c r="AB24" s="2">
        <v>1.1200000000000001</v>
      </c>
      <c r="AC24" s="2">
        <v>0.39</v>
      </c>
      <c r="AD24" s="2">
        <v>2.9</v>
      </c>
      <c r="AE24" s="2">
        <v>1.08</v>
      </c>
      <c r="AF24" s="2">
        <v>0.63</v>
      </c>
      <c r="AG24" s="2">
        <v>1.84</v>
      </c>
      <c r="AH24" s="2">
        <v>1.0900000000000001</v>
      </c>
      <c r="AI24" s="2">
        <v>0.38</v>
      </c>
      <c r="AJ24" s="2">
        <v>2.88</v>
      </c>
      <c r="AK24" s="2">
        <v>1.33</v>
      </c>
      <c r="AL24" s="2">
        <v>0.28999999999999998</v>
      </c>
      <c r="AM24" s="2">
        <v>7.05</v>
      </c>
      <c r="AN24" s="2">
        <v>0.93</v>
      </c>
      <c r="AO24" s="2">
        <v>0.26</v>
      </c>
      <c r="AP24" s="2">
        <v>4.2</v>
      </c>
    </row>
    <row r="25" spans="1:42" x14ac:dyDescent="0.3">
      <c r="A25" s="8" t="s">
        <v>77</v>
      </c>
      <c r="B25" s="6">
        <v>2014</v>
      </c>
      <c r="C25" s="6" t="s">
        <v>75</v>
      </c>
      <c r="D25" s="6" t="s">
        <v>76</v>
      </c>
      <c r="E25" s="8">
        <v>3</v>
      </c>
      <c r="F25" s="8" t="s">
        <v>132</v>
      </c>
      <c r="G25" s="8" t="s">
        <v>133</v>
      </c>
      <c r="H25" s="8" t="s">
        <v>134</v>
      </c>
      <c r="I25" s="8" t="s">
        <v>98</v>
      </c>
      <c r="J25" s="2">
        <f t="shared" si="0"/>
        <v>120</v>
      </c>
      <c r="K25" s="2">
        <f t="shared" si="1"/>
        <v>120</v>
      </c>
      <c r="L25" s="2">
        <v>58</v>
      </c>
      <c r="M25" s="2">
        <v>50</v>
      </c>
      <c r="N25" s="2">
        <v>12</v>
      </c>
      <c r="O25" s="2">
        <v>78</v>
      </c>
      <c r="P25" s="2">
        <v>38</v>
      </c>
      <c r="Q25" s="2">
        <v>4</v>
      </c>
      <c r="T25" s="2">
        <f t="shared" si="2"/>
        <v>166</v>
      </c>
      <c r="U25" s="2">
        <f t="shared" si="3"/>
        <v>194</v>
      </c>
      <c r="V25" s="2">
        <f t="shared" si="4"/>
        <v>74</v>
      </c>
      <c r="W25" s="2">
        <f t="shared" si="5"/>
        <v>46</v>
      </c>
      <c r="X25" s="2">
        <f t="shared" si="6"/>
        <v>108</v>
      </c>
      <c r="Y25" s="2">
        <f t="shared" si="7"/>
        <v>116</v>
      </c>
      <c r="Z25" s="2">
        <f t="shared" si="8"/>
        <v>62</v>
      </c>
      <c r="AA25" s="2">
        <f t="shared" si="9"/>
        <v>42</v>
      </c>
      <c r="AB25" s="2">
        <v>1.98</v>
      </c>
      <c r="AC25" s="2">
        <v>1.1399999999999999</v>
      </c>
      <c r="AD25" s="2">
        <v>3.44</v>
      </c>
      <c r="AE25" s="2">
        <v>1.88</v>
      </c>
      <c r="AF25" s="2">
        <v>1.2</v>
      </c>
      <c r="AG25" s="2">
        <v>2.93</v>
      </c>
      <c r="AH25" s="2">
        <v>1.76</v>
      </c>
      <c r="AI25" s="2">
        <v>0.99</v>
      </c>
      <c r="AJ25" s="2">
        <v>3.15</v>
      </c>
      <c r="AK25" s="2">
        <v>4.03</v>
      </c>
      <c r="AL25" s="2">
        <v>1.1299999999999999</v>
      </c>
      <c r="AM25" s="2">
        <v>17</v>
      </c>
      <c r="AN25" s="2">
        <v>3.22</v>
      </c>
      <c r="AO25" s="2">
        <v>0.93</v>
      </c>
      <c r="AP25" s="2">
        <v>14</v>
      </c>
    </row>
    <row r="26" spans="1:42" x14ac:dyDescent="0.3">
      <c r="A26" s="8" t="s">
        <v>78</v>
      </c>
      <c r="B26" s="8">
        <v>2014</v>
      </c>
      <c r="C26" s="8" t="s">
        <v>75</v>
      </c>
      <c r="D26" s="8" t="s">
        <v>76</v>
      </c>
      <c r="E26" s="8">
        <v>3</v>
      </c>
      <c r="F26" s="8" t="s">
        <v>116</v>
      </c>
      <c r="G26" s="8" t="s">
        <v>117</v>
      </c>
      <c r="H26" s="8" t="s">
        <v>135</v>
      </c>
      <c r="I26" s="8" t="s">
        <v>98</v>
      </c>
      <c r="J26" s="2">
        <f t="shared" si="0"/>
        <v>60</v>
      </c>
      <c r="K26" s="2">
        <f t="shared" si="1"/>
        <v>60</v>
      </c>
      <c r="L26" s="2">
        <v>23</v>
      </c>
      <c r="M26" s="2">
        <v>21</v>
      </c>
      <c r="N26" s="2">
        <v>16</v>
      </c>
      <c r="O26" s="2">
        <v>41</v>
      </c>
      <c r="P26" s="2">
        <v>12</v>
      </c>
      <c r="Q26" s="2">
        <v>7</v>
      </c>
      <c r="T26" s="2">
        <f t="shared" si="2"/>
        <v>67</v>
      </c>
      <c r="U26" s="2">
        <f t="shared" si="3"/>
        <v>94</v>
      </c>
      <c r="V26" s="2">
        <f t="shared" si="4"/>
        <v>53</v>
      </c>
      <c r="W26" s="2">
        <f t="shared" si="5"/>
        <v>26</v>
      </c>
      <c r="X26" s="2">
        <f t="shared" si="6"/>
        <v>44</v>
      </c>
      <c r="Y26" s="2">
        <f t="shared" si="7"/>
        <v>53</v>
      </c>
      <c r="Z26" s="2">
        <f t="shared" si="8"/>
        <v>37</v>
      </c>
      <c r="AA26" s="2">
        <f t="shared" si="9"/>
        <v>19</v>
      </c>
      <c r="AB26" s="2">
        <v>3.47</v>
      </c>
      <c r="AC26" s="2">
        <v>1.53</v>
      </c>
      <c r="AD26" s="2">
        <v>7.91</v>
      </c>
      <c r="AE26" s="2">
        <v>2.85</v>
      </c>
      <c r="AF26" s="2">
        <v>1.57</v>
      </c>
      <c r="AG26" s="2">
        <v>5.25</v>
      </c>
      <c r="AH26" s="2">
        <v>3.11</v>
      </c>
      <c r="AI26" s="2">
        <v>1.19</v>
      </c>
      <c r="AJ26" s="2">
        <v>8.25</v>
      </c>
      <c r="AK26" s="2">
        <v>4</v>
      </c>
      <c r="AL26" s="2">
        <v>1.32</v>
      </c>
      <c r="AM26" s="2">
        <v>13</v>
      </c>
      <c r="AN26" s="2">
        <v>2.75</v>
      </c>
      <c r="AO26" s="2">
        <v>0.95</v>
      </c>
      <c r="AP26" s="2">
        <v>8.58</v>
      </c>
    </row>
    <row r="27" spans="1:42" x14ac:dyDescent="0.3">
      <c r="A27" s="8" t="s">
        <v>79</v>
      </c>
      <c r="B27" s="8">
        <v>2016</v>
      </c>
      <c r="C27" s="8" t="s">
        <v>80</v>
      </c>
      <c r="D27" s="8" t="s">
        <v>40</v>
      </c>
      <c r="E27" s="8">
        <v>3</v>
      </c>
      <c r="F27" s="8" t="s">
        <v>136</v>
      </c>
      <c r="G27" s="8" t="s">
        <v>137</v>
      </c>
      <c r="H27" s="8" t="s">
        <v>138</v>
      </c>
      <c r="I27" s="8" t="s">
        <v>98</v>
      </c>
      <c r="J27" s="2">
        <f t="shared" si="0"/>
        <v>44</v>
      </c>
      <c r="K27" s="2">
        <f t="shared" si="1"/>
        <v>44</v>
      </c>
      <c r="L27" s="2">
        <v>32</v>
      </c>
      <c r="M27" s="2">
        <v>12</v>
      </c>
      <c r="N27" s="2">
        <v>0</v>
      </c>
      <c r="O27" s="2">
        <v>25</v>
      </c>
      <c r="P27" s="2">
        <v>19</v>
      </c>
      <c r="Q27" s="2">
        <v>0</v>
      </c>
      <c r="T27" s="2">
        <f t="shared" si="2"/>
        <v>76</v>
      </c>
      <c r="U27" s="2">
        <f t="shared" si="3"/>
        <v>69</v>
      </c>
      <c r="V27" s="2">
        <f t="shared" si="4"/>
        <v>12</v>
      </c>
      <c r="W27" s="2">
        <f t="shared" si="5"/>
        <v>19</v>
      </c>
      <c r="X27" s="2">
        <f t="shared" si="6"/>
        <v>44</v>
      </c>
      <c r="Y27" s="2">
        <f t="shared" si="7"/>
        <v>44</v>
      </c>
      <c r="Z27" s="2">
        <f t="shared" si="8"/>
        <v>12</v>
      </c>
      <c r="AA27" s="2">
        <f t="shared" si="9"/>
        <v>19</v>
      </c>
      <c r="AB27" s="2">
        <v>0.49</v>
      </c>
      <c r="AC27" s="2">
        <v>0.18</v>
      </c>
      <c r="AD27" s="2">
        <v>1.31</v>
      </c>
      <c r="AE27" s="2">
        <v>0.56999999999999995</v>
      </c>
      <c r="AF27" s="2">
        <v>0.23</v>
      </c>
      <c r="AG27" s="2">
        <v>1.35</v>
      </c>
      <c r="AH27" s="2">
        <v>0.49</v>
      </c>
      <c r="AI27" s="2">
        <v>0.18</v>
      </c>
      <c r="AJ27" s="2">
        <v>1.31</v>
      </c>
    </row>
    <row r="28" spans="1:42" x14ac:dyDescent="0.3">
      <c r="A28" s="1" t="s">
        <v>81</v>
      </c>
      <c r="B28" s="1">
        <v>2017</v>
      </c>
      <c r="C28" s="1" t="s">
        <v>82</v>
      </c>
      <c r="D28" s="1" t="s">
        <v>40</v>
      </c>
      <c r="E28" s="1">
        <v>3</v>
      </c>
      <c r="F28" s="1">
        <v>13.2</v>
      </c>
      <c r="G28" s="1">
        <v>13.8</v>
      </c>
      <c r="H28" s="1" t="s">
        <v>91</v>
      </c>
      <c r="I28" s="1" t="s">
        <v>98</v>
      </c>
      <c r="J28" s="2">
        <f t="shared" si="0"/>
        <v>102</v>
      </c>
      <c r="K28" s="2">
        <f t="shared" si="1"/>
        <v>100</v>
      </c>
      <c r="L28" s="2">
        <v>84</v>
      </c>
      <c r="M28" s="2">
        <v>13</v>
      </c>
      <c r="N28" s="2">
        <v>5</v>
      </c>
      <c r="O28" s="2">
        <v>100</v>
      </c>
      <c r="P28" s="2">
        <v>0</v>
      </c>
      <c r="Q28" s="2">
        <v>0</v>
      </c>
      <c r="T28" s="2">
        <f t="shared" si="2"/>
        <v>181</v>
      </c>
      <c r="U28" s="2">
        <f t="shared" si="3"/>
        <v>200</v>
      </c>
      <c r="V28" s="2">
        <f t="shared" si="4"/>
        <v>23</v>
      </c>
      <c r="W28" s="2">
        <f t="shared" si="5"/>
        <v>0</v>
      </c>
      <c r="X28" s="2">
        <f t="shared" si="6"/>
        <v>97</v>
      </c>
      <c r="Y28" s="2">
        <f t="shared" si="7"/>
        <v>100</v>
      </c>
      <c r="Z28" s="2">
        <f t="shared" si="8"/>
        <v>18</v>
      </c>
      <c r="AA28" s="2">
        <f t="shared" si="9"/>
        <v>0</v>
      </c>
    </row>
    <row r="29" spans="1:42" x14ac:dyDescent="0.3">
      <c r="A29" s="1" t="s">
        <v>83</v>
      </c>
      <c r="B29" s="1">
        <v>2018</v>
      </c>
      <c r="C29" s="1" t="s">
        <v>84</v>
      </c>
      <c r="D29" s="1" t="s">
        <v>40</v>
      </c>
      <c r="E29" s="1">
        <v>3</v>
      </c>
      <c r="F29" s="8" t="s">
        <v>141</v>
      </c>
      <c r="G29" s="8" t="s">
        <v>142</v>
      </c>
      <c r="H29" s="8" t="s">
        <v>143</v>
      </c>
      <c r="I29" s="8" t="s">
        <v>98</v>
      </c>
      <c r="J29" s="2">
        <f t="shared" si="0"/>
        <v>100</v>
      </c>
      <c r="K29" s="2">
        <f t="shared" si="1"/>
        <v>102</v>
      </c>
      <c r="L29" s="2">
        <v>3</v>
      </c>
      <c r="M29" s="2">
        <v>33</v>
      </c>
      <c r="N29" s="2">
        <v>64</v>
      </c>
      <c r="O29" s="2">
        <v>2</v>
      </c>
      <c r="P29" s="2">
        <v>21</v>
      </c>
      <c r="Q29" s="2">
        <v>79</v>
      </c>
      <c r="T29" s="2">
        <f t="shared" si="2"/>
        <v>39</v>
      </c>
      <c r="U29" s="2">
        <f t="shared" si="3"/>
        <v>25</v>
      </c>
      <c r="V29" s="2">
        <f t="shared" si="4"/>
        <v>161</v>
      </c>
      <c r="W29" s="2">
        <f t="shared" si="5"/>
        <v>179</v>
      </c>
      <c r="X29" s="2">
        <f t="shared" si="6"/>
        <v>36</v>
      </c>
      <c r="Y29" s="2">
        <f t="shared" si="7"/>
        <v>23</v>
      </c>
      <c r="Z29" s="2">
        <f t="shared" si="8"/>
        <v>97</v>
      </c>
      <c r="AA29" s="2">
        <f t="shared" si="9"/>
        <v>100</v>
      </c>
      <c r="AB29" s="2">
        <v>1.93</v>
      </c>
      <c r="AC29" s="2">
        <v>0.99</v>
      </c>
      <c r="AD29" s="2">
        <v>3.77</v>
      </c>
      <c r="AE29" s="2">
        <v>1.73</v>
      </c>
      <c r="AF29" s="2">
        <v>0.97</v>
      </c>
      <c r="AG29" s="2">
        <v>3.12</v>
      </c>
      <c r="AH29" s="2">
        <v>1.93</v>
      </c>
      <c r="AI29" s="2">
        <v>0.97</v>
      </c>
      <c r="AJ29" s="2">
        <v>3.88</v>
      </c>
      <c r="AK29" s="2">
        <v>1.85</v>
      </c>
      <c r="AL29" s="2">
        <v>0.2</v>
      </c>
      <c r="AM29" s="2">
        <v>22</v>
      </c>
      <c r="AN29" s="2">
        <v>1.54</v>
      </c>
      <c r="AO29" s="2">
        <v>0.17</v>
      </c>
      <c r="AP29" s="2">
        <v>18</v>
      </c>
    </row>
    <row r="30" spans="1:42" x14ac:dyDescent="0.3">
      <c r="A30" s="8" t="s">
        <v>85</v>
      </c>
      <c r="B30" s="8">
        <v>2019</v>
      </c>
      <c r="C30" s="8" t="s">
        <v>86</v>
      </c>
      <c r="D30" s="8" t="s">
        <v>40</v>
      </c>
      <c r="E30" s="8">
        <v>3</v>
      </c>
      <c r="F30" s="8" t="s">
        <v>139</v>
      </c>
      <c r="G30" s="8" t="s">
        <v>140</v>
      </c>
      <c r="H30" s="8" t="s">
        <v>91</v>
      </c>
      <c r="I30" s="8" t="s">
        <v>98</v>
      </c>
      <c r="J30" s="2">
        <f t="shared" si="0"/>
        <v>253</v>
      </c>
      <c r="K30" s="2">
        <f t="shared" si="1"/>
        <v>214</v>
      </c>
      <c r="L30" s="2">
        <v>45</v>
      </c>
      <c r="M30" s="2">
        <v>30</v>
      </c>
      <c r="N30" s="2">
        <v>178</v>
      </c>
      <c r="O30" s="2">
        <v>146</v>
      </c>
      <c r="P30" s="2">
        <v>67</v>
      </c>
      <c r="Q30" s="2">
        <v>1</v>
      </c>
      <c r="T30" s="2">
        <f t="shared" si="2"/>
        <v>120</v>
      </c>
      <c r="U30" s="2">
        <f t="shared" si="3"/>
        <v>359</v>
      </c>
      <c r="V30" s="2">
        <f t="shared" si="4"/>
        <v>386</v>
      </c>
      <c r="W30" s="2">
        <f t="shared" si="5"/>
        <v>69</v>
      </c>
      <c r="X30" s="2">
        <f t="shared" si="6"/>
        <v>75</v>
      </c>
      <c r="Y30" s="2">
        <f t="shared" si="7"/>
        <v>213</v>
      </c>
      <c r="Z30" s="2">
        <f t="shared" si="8"/>
        <v>208</v>
      </c>
      <c r="AA30" s="2">
        <f t="shared" si="9"/>
        <v>68</v>
      </c>
      <c r="AB30" s="2">
        <v>0.9</v>
      </c>
      <c r="AC30" s="2">
        <v>0.59</v>
      </c>
      <c r="AD30" s="2">
        <v>1.36</v>
      </c>
      <c r="AE30" s="2">
        <v>1.61</v>
      </c>
      <c r="AF30" s="2">
        <v>1.1499999999999999</v>
      </c>
      <c r="AG30" s="2">
        <v>2.2799999999999998</v>
      </c>
      <c r="AH30" s="2">
        <v>0.36</v>
      </c>
      <c r="AI30" s="2">
        <v>0.21</v>
      </c>
      <c r="AJ30" s="2">
        <v>0.6</v>
      </c>
      <c r="AK30" s="2">
        <v>36</v>
      </c>
      <c r="AL30" s="2">
        <v>6</v>
      </c>
      <c r="AM30" s="2">
        <v>1499</v>
      </c>
      <c r="AN30" s="2">
        <v>46</v>
      </c>
      <c r="AO30" s="2">
        <v>7</v>
      </c>
      <c r="AP30" s="2">
        <v>1868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Windows User</cp:lastModifiedBy>
  <dcterms:created xsi:type="dcterms:W3CDTF">2015-12-04T11:22:27Z</dcterms:created>
  <dcterms:modified xsi:type="dcterms:W3CDTF">2020-03-18T23:04:36Z</dcterms:modified>
</cp:coreProperties>
</file>