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Publikace\rozepsané, v řízení\qPCR\"/>
    </mc:Choice>
  </mc:AlternateContent>
  <xr:revisionPtr revIDLastSave="0" documentId="13_ncr:1_{117DE776-EF8B-43BA-9CF1-AFEB3BB3FA2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List1" sheetId="1" r:id="rId1"/>
  </sheets>
  <externalReferences>
    <externalReference r:id="rId2"/>
    <externalReference r:id="rId3"/>
  </externalReferenc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C26" i="1"/>
  <c r="C27" i="1"/>
  <c r="C28" i="1"/>
  <c r="C29" i="1"/>
  <c r="C30" i="1"/>
  <c r="C31" i="1"/>
  <c r="D31" i="1"/>
  <c r="D30" i="1"/>
  <c r="D29" i="1"/>
  <c r="D28" i="1"/>
  <c r="D27" i="1"/>
  <c r="D26" i="1"/>
  <c r="D25" i="1"/>
  <c r="C7" i="1"/>
  <c r="C8" i="1"/>
  <c r="C9" i="1"/>
  <c r="C10" i="1"/>
  <c r="C11" i="1"/>
  <c r="C12" i="1"/>
  <c r="D12" i="1"/>
  <c r="D11" i="1"/>
  <c r="D10" i="1"/>
  <c r="D9" i="1"/>
  <c r="D8" i="1"/>
  <c r="D7" i="1"/>
</calcChain>
</file>

<file path=xl/sharedStrings.xml><?xml version="1.0" encoding="utf-8"?>
<sst xmlns="http://schemas.openxmlformats.org/spreadsheetml/2006/main" count="17" uniqueCount="10">
  <si>
    <t>Table S1: Raw cycle threshold (Ct) values and linearity parameters for the standard qPCR curve.</t>
  </si>
  <si>
    <t>Standards used for samples 1-15</t>
  </si>
  <si>
    <t>ng/ul</t>
  </si>
  <si>
    <t>log</t>
  </si>
  <si>
    <t>Standards used for samples 16-21</t>
  </si>
  <si>
    <t>ct (average)</t>
  </si>
  <si>
    <t>ct1</t>
  </si>
  <si>
    <t>ct2</t>
  </si>
  <si>
    <t>ct3</t>
  </si>
  <si>
    <t>dilution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</si>
</sst>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0" xfId="0" applyFont="1"/>
    <xf numFmtId="2" fontId="0" fillId="0" borderId="0" xfId="0" applyNumberFormat="1"/>
    <xf numFmtId="0" fontId="1" fillId="0" borderId="0" xfId="0" applyFont="1"/>
    <xf numFmtId="0" fontId="1" fillId="0" borderId="1" xfId="0" applyFont="1" applyBorder="1"/>
    <xf numFmtId="0" fontId="4" fillId="0" borderId="2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1" fillId="0" borderId="4" xfId="0" applyFont="1" applyBorder="1"/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2" fontId="4" fillId="0" borderId="8" xfId="1" applyNumberFormat="1" applyFont="1" applyFill="1" applyBorder="1" applyAlignment="1">
      <alignment horizontal="center" vertical="center"/>
    </xf>
    <xf numFmtId="2" fontId="1" fillId="0" borderId="4" xfId="0" applyNumberFormat="1" applyFont="1" applyBorder="1"/>
    <xf numFmtId="2" fontId="1" fillId="0" borderId="0" xfId="0" applyNumberFormat="1" applyFont="1" applyBorder="1"/>
    <xf numFmtId="2" fontId="1" fillId="0" borderId="10" xfId="0" applyNumberFormat="1" applyFont="1" applyBorder="1"/>
    <xf numFmtId="2" fontId="1" fillId="0" borderId="0" xfId="0" applyNumberFormat="1" applyFont="1"/>
    <xf numFmtId="2" fontId="4" fillId="0" borderId="8" xfId="1" applyNumberFormat="1" applyFont="1" applyBorder="1" applyAlignment="1">
      <alignment horizontal="center" vertical="center"/>
    </xf>
    <xf numFmtId="0" fontId="1" fillId="0" borderId="5" xfId="0" applyFont="1" applyBorder="1"/>
    <xf numFmtId="0" fontId="4" fillId="0" borderId="6" xfId="1" applyFont="1" applyBorder="1" applyAlignment="1">
      <alignment vertical="center"/>
    </xf>
    <xf numFmtId="2" fontId="4" fillId="0" borderId="9" xfId="1" applyNumberFormat="1" applyFont="1" applyBorder="1" applyAlignment="1">
      <alignment horizontal="center" vertical="center"/>
    </xf>
    <xf numFmtId="2" fontId="1" fillId="0" borderId="5" xfId="0" applyNumberFormat="1" applyFont="1" applyBorder="1"/>
    <xf numFmtId="2" fontId="1" fillId="0" borderId="6" xfId="0" applyNumberFormat="1" applyFont="1" applyBorder="1"/>
    <xf numFmtId="2" fontId="1" fillId="0" borderId="11" xfId="0" applyNumberFormat="1" applyFont="1" applyBorder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</cellXfs>
  <cellStyles count="2">
    <cellStyle name="Normální" xfId="0" builtinId="0"/>
    <cellStyle name="Normální 2" xfId="1" xr:uid="{BD616914-3DA4-4AF6-9E2B-078B82926F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standards</a:t>
            </a:r>
            <a:r>
              <a:rPr lang="cs-CZ" baseline="0"/>
              <a:t> </a:t>
            </a:r>
            <a:r>
              <a:rPr lang="cs-CZ"/>
              <a:t>ct (for samples 1-15)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'[1]terénní vody'!$D$3</c:f>
              <c:strCache>
                <c:ptCount val="1"/>
                <c:pt idx="0">
                  <c:v>ct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6270078740157482"/>
                  <c:y val="9.9952697845105878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</c:trendlineLbl>
          </c:trendline>
          <c:xVal>
            <c:numRef>
              <c:f>'[1]terénní vody'!$C$4:$C$10</c:f>
              <c:numCache>
                <c:formatCode>General</c:formatCode>
                <c:ptCount val="7"/>
                <c:pt idx="0">
                  <c:v>0.95856388322196739</c:v>
                </c:pt>
                <c:pt idx="1">
                  <c:v>-4.1436116778032536E-2</c:v>
                </c:pt>
                <c:pt idx="2">
                  <c:v>-1.0414361167780326</c:v>
                </c:pt>
                <c:pt idx="3">
                  <c:v>-2.0414361167780326</c:v>
                </c:pt>
                <c:pt idx="4">
                  <c:v>-3.0414361167780326</c:v>
                </c:pt>
                <c:pt idx="5">
                  <c:v>-4.0414361167780326</c:v>
                </c:pt>
                <c:pt idx="6">
                  <c:v>-5.0414361167780326</c:v>
                </c:pt>
              </c:numCache>
            </c:numRef>
          </c:xVal>
          <c:yVal>
            <c:numRef>
              <c:f>'[1]terénní vody'!$D$4:$D$10</c:f>
              <c:numCache>
                <c:formatCode>General</c:formatCode>
                <c:ptCount val="7"/>
                <c:pt idx="0">
                  <c:v>9.370000000000001</c:v>
                </c:pt>
                <c:pt idx="1">
                  <c:v>12.934999999999999</c:v>
                </c:pt>
                <c:pt idx="2">
                  <c:v>16.39</c:v>
                </c:pt>
                <c:pt idx="3">
                  <c:v>20.420000000000002</c:v>
                </c:pt>
                <c:pt idx="4">
                  <c:v>22.9</c:v>
                </c:pt>
                <c:pt idx="5">
                  <c:v>26.075000000000003</c:v>
                </c:pt>
                <c:pt idx="6">
                  <c:v>29.03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9DD-4F21-9160-E68E917D52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4632975"/>
        <c:axId val="125406767"/>
      </c:scatterChart>
      <c:valAx>
        <c:axId val="4646329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25406767"/>
        <c:crosses val="autoZero"/>
        <c:crossBetween val="midCat"/>
      </c:valAx>
      <c:valAx>
        <c:axId val="1254067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646329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400" b="0" i="0" baseline="0">
                <a:effectLst/>
              </a:rPr>
              <a:t>standards ct (for samples 16-21) </a:t>
            </a:r>
            <a:endParaRPr lang="cs-CZ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'[2]terénní vody'!$D$3</c:f>
              <c:strCache>
                <c:ptCount val="1"/>
                <c:pt idx="0">
                  <c:v>ct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6147856517935258"/>
                  <c:y val="5.291318090768907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</c:trendlineLbl>
          </c:trendline>
          <c:xVal>
            <c:numRef>
              <c:f>'[2]terénní vody'!$C$4:$C$10</c:f>
              <c:numCache>
                <c:formatCode>General</c:formatCode>
                <c:ptCount val="7"/>
                <c:pt idx="0">
                  <c:v>0.95856388322196739</c:v>
                </c:pt>
                <c:pt idx="1">
                  <c:v>-4.1436116778032536E-2</c:v>
                </c:pt>
                <c:pt idx="2">
                  <c:v>-1.0414361167780326</c:v>
                </c:pt>
                <c:pt idx="3">
                  <c:v>-2.0414361167780326</c:v>
                </c:pt>
                <c:pt idx="4">
                  <c:v>-3.0414361167780326</c:v>
                </c:pt>
                <c:pt idx="5">
                  <c:v>-4.0414361167780326</c:v>
                </c:pt>
                <c:pt idx="6">
                  <c:v>-5.0414361167780326</c:v>
                </c:pt>
              </c:numCache>
            </c:numRef>
          </c:xVal>
          <c:yVal>
            <c:numRef>
              <c:f>'[2]terénní vody'!$D$4:$D$10</c:f>
              <c:numCache>
                <c:formatCode>General</c:formatCode>
                <c:ptCount val="7"/>
                <c:pt idx="0">
                  <c:v>9.3699999999999992</c:v>
                </c:pt>
                <c:pt idx="1">
                  <c:v>12.83</c:v>
                </c:pt>
                <c:pt idx="2">
                  <c:v>16.45</c:v>
                </c:pt>
                <c:pt idx="3">
                  <c:v>19.96</c:v>
                </c:pt>
                <c:pt idx="4">
                  <c:v>22.9</c:v>
                </c:pt>
                <c:pt idx="5">
                  <c:v>26.023</c:v>
                </c:pt>
                <c:pt idx="6">
                  <c:v>29.01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4E5-4079-9E86-0A03601BC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4632975"/>
        <c:axId val="125406767"/>
      </c:scatterChart>
      <c:valAx>
        <c:axId val="4646329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25406767"/>
        <c:crosses val="autoZero"/>
        <c:crossBetween val="midCat"/>
      </c:valAx>
      <c:valAx>
        <c:axId val="1254067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646329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476250</xdr:colOff>
      <xdr:row>2</xdr:row>
      <xdr:rowOff>104775</xdr:rowOff>
    </xdr:from>
    <xdr:to>
      <xdr:col>17</xdr:col>
      <xdr:colOff>171450</xdr:colOff>
      <xdr:row>17</xdr:row>
      <xdr:rowOff>156210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616A7F7-F40B-46E0-AB00-F4EF802A6B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304800</xdr:colOff>
      <xdr:row>19</xdr:row>
      <xdr:rowOff>123825</xdr:rowOff>
    </xdr:from>
    <xdr:to>
      <xdr:col>17</xdr:col>
      <xdr:colOff>0</xdr:colOff>
      <xdr:row>34</xdr:row>
      <xdr:rowOff>175260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9E47D9AB-F374-44DE-9CCB-2480F4E0CA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GA%20+%20ITA%20projekty/IGA%202021%20Nov&#225;kov&#225;/qPCR/v&#253;po&#269;ty/P&#344;EPO&#268;ET%20NA%20PO&#268;ET%20KOPI&#2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GA%20+%20ITA%20projekty/IGA%202021%20Nov&#225;kov&#225;/qPCR/v&#253;po&#269;ty/v&#253;po&#269;et%20-%20ter&#233;nn&#237;%20vzorky%2016-21%20-%20&#269;l&#225;n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énní vody"/>
    </sheetNames>
    <sheetDataSet>
      <sheetData sheetId="0">
        <row r="3">
          <cell r="D3" t="str">
            <v>ct</v>
          </cell>
        </row>
        <row r="4">
          <cell r="C4">
            <v>0.95856388322196739</v>
          </cell>
          <cell r="D4">
            <v>9.370000000000001</v>
          </cell>
        </row>
        <row r="5">
          <cell r="C5">
            <v>-4.1436116778032536E-2</v>
          </cell>
          <cell r="D5">
            <v>12.934999999999999</v>
          </cell>
        </row>
        <row r="6">
          <cell r="C6">
            <v>-1.0414361167780326</v>
          </cell>
          <cell r="D6">
            <v>16.39</v>
          </cell>
        </row>
        <row r="7">
          <cell r="C7">
            <v>-2.0414361167780326</v>
          </cell>
          <cell r="D7">
            <v>20.420000000000002</v>
          </cell>
        </row>
        <row r="8">
          <cell r="C8">
            <v>-3.0414361167780326</v>
          </cell>
          <cell r="D8">
            <v>22.9</v>
          </cell>
        </row>
        <row r="9">
          <cell r="C9">
            <v>-4.0414361167780326</v>
          </cell>
          <cell r="D9">
            <v>26.075000000000003</v>
          </cell>
        </row>
        <row r="10">
          <cell r="C10">
            <v>-5.0414361167780326</v>
          </cell>
          <cell r="D10">
            <v>29.03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énní vody"/>
      <sheetName val="uměle kont. vody (uprav.met.)"/>
    </sheetNames>
    <sheetDataSet>
      <sheetData sheetId="0">
        <row r="3">
          <cell r="D3" t="str">
            <v>ct</v>
          </cell>
        </row>
        <row r="4">
          <cell r="C4">
            <v>0.95856388322196739</v>
          </cell>
          <cell r="D4">
            <v>9.3699999999999992</v>
          </cell>
        </row>
        <row r="5">
          <cell r="C5">
            <v>-4.1436116778032536E-2</v>
          </cell>
          <cell r="D5">
            <v>12.83</v>
          </cell>
        </row>
        <row r="6">
          <cell r="C6">
            <v>-1.0414361167780326</v>
          </cell>
          <cell r="D6">
            <v>16.45</v>
          </cell>
        </row>
        <row r="7">
          <cell r="C7">
            <v>-2.0414361167780326</v>
          </cell>
          <cell r="D7">
            <v>19.96</v>
          </cell>
        </row>
        <row r="8">
          <cell r="C8">
            <v>-3.0414361167780326</v>
          </cell>
          <cell r="D8">
            <v>22.9</v>
          </cell>
        </row>
        <row r="9">
          <cell r="C9">
            <v>-4.0414361167780326</v>
          </cell>
          <cell r="D9">
            <v>26.023</v>
          </cell>
        </row>
        <row r="10">
          <cell r="C10">
            <v>-5.0414361167780326</v>
          </cell>
          <cell r="D10">
            <v>29.01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>
      <selection activeCell="F17" sqref="F17"/>
    </sheetView>
  </sheetViews>
  <sheetFormatPr defaultRowHeight="15" x14ac:dyDescent="0.25"/>
  <cols>
    <col min="5" max="5" width="14.42578125" customWidth="1"/>
  </cols>
  <sheetData>
    <row r="1" spans="1:9" x14ac:dyDescent="0.25">
      <c r="A1" s="1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ht="15.75" thickBot="1" x14ac:dyDescent="0.3">
      <c r="A4" s="3"/>
      <c r="B4" s="3" t="s">
        <v>1</v>
      </c>
      <c r="C4" s="3"/>
      <c r="D4" s="3"/>
      <c r="E4" s="3"/>
      <c r="F4" s="3"/>
      <c r="G4" s="3"/>
      <c r="H4" s="3"/>
      <c r="I4" s="3"/>
    </row>
    <row r="5" spans="1:9" x14ac:dyDescent="0.25">
      <c r="A5" s="3"/>
      <c r="B5" s="4" t="s">
        <v>9</v>
      </c>
      <c r="C5" s="5" t="s">
        <v>2</v>
      </c>
      <c r="D5" s="5" t="s">
        <v>3</v>
      </c>
      <c r="E5" s="6" t="s">
        <v>5</v>
      </c>
      <c r="F5" s="7" t="s">
        <v>6</v>
      </c>
      <c r="G5" s="8" t="s">
        <v>7</v>
      </c>
      <c r="H5" s="9" t="s">
        <v>8</v>
      </c>
      <c r="I5" s="3"/>
    </row>
    <row r="6" spans="1:9" x14ac:dyDescent="0.25">
      <c r="A6" s="3"/>
      <c r="B6" s="10">
        <v>1</v>
      </c>
      <c r="C6" s="11">
        <v>9.09</v>
      </c>
      <c r="D6" s="12">
        <f>LOG10(C6)</f>
        <v>0.95856388322196739</v>
      </c>
      <c r="E6" s="13">
        <v>9.3699999999999992</v>
      </c>
      <c r="F6" s="14">
        <v>9.48</v>
      </c>
      <c r="G6" s="15">
        <v>9.26</v>
      </c>
      <c r="H6" s="16">
        <v>9.36</v>
      </c>
      <c r="I6" s="17"/>
    </row>
    <row r="7" spans="1:9" x14ac:dyDescent="0.25">
      <c r="A7" s="3"/>
      <c r="B7" s="10">
        <v>2</v>
      </c>
      <c r="C7" s="12">
        <f>C6/10</f>
        <v>0.90900000000000003</v>
      </c>
      <c r="D7" s="12">
        <f t="shared" ref="D7:D12" si="0">LOG10(C7)</f>
        <v>-4.1436116778032536E-2</v>
      </c>
      <c r="E7" s="18">
        <v>12.934999999999999</v>
      </c>
      <c r="F7" s="14">
        <v>12.95</v>
      </c>
      <c r="G7" s="15">
        <v>12.92</v>
      </c>
      <c r="H7" s="16">
        <v>12.96</v>
      </c>
      <c r="I7" s="17"/>
    </row>
    <row r="8" spans="1:9" x14ac:dyDescent="0.25">
      <c r="A8" s="3"/>
      <c r="B8" s="10">
        <v>3</v>
      </c>
      <c r="C8" s="12">
        <f t="shared" ref="C8:C12" si="1">C7/10</f>
        <v>9.0900000000000009E-2</v>
      </c>
      <c r="D8" s="12">
        <f t="shared" si="0"/>
        <v>-1.0414361167780326</v>
      </c>
      <c r="E8" s="18">
        <v>16.39</v>
      </c>
      <c r="F8" s="14">
        <v>16.260000000000002</v>
      </c>
      <c r="G8" s="15">
        <v>16.47</v>
      </c>
      <c r="H8" s="16">
        <v>16.440000000000001</v>
      </c>
      <c r="I8" s="17"/>
    </row>
    <row r="9" spans="1:9" x14ac:dyDescent="0.25">
      <c r="A9" s="3"/>
      <c r="B9" s="10">
        <v>4</v>
      </c>
      <c r="C9" s="12">
        <f t="shared" si="1"/>
        <v>9.0900000000000009E-3</v>
      </c>
      <c r="D9" s="12">
        <f t="shared" si="0"/>
        <v>-2.0414361167780326</v>
      </c>
      <c r="E9" s="18">
        <v>20.420000000000002</v>
      </c>
      <c r="F9" s="14">
        <v>20.38</v>
      </c>
      <c r="G9" s="15">
        <v>20.45</v>
      </c>
      <c r="H9" s="16">
        <v>20.43</v>
      </c>
      <c r="I9" s="17"/>
    </row>
    <row r="10" spans="1:9" x14ac:dyDescent="0.25">
      <c r="A10" s="3"/>
      <c r="B10" s="10">
        <v>5</v>
      </c>
      <c r="C10" s="12">
        <f t="shared" si="1"/>
        <v>9.0900000000000009E-4</v>
      </c>
      <c r="D10" s="12">
        <f t="shared" si="0"/>
        <v>-3.0414361167780326</v>
      </c>
      <c r="E10" s="18">
        <v>22.9</v>
      </c>
      <c r="F10" s="14">
        <v>22.93</v>
      </c>
      <c r="G10" s="15">
        <v>22.9</v>
      </c>
      <c r="H10" s="16">
        <v>22.87</v>
      </c>
      <c r="I10" s="17"/>
    </row>
    <row r="11" spans="1:9" x14ac:dyDescent="0.25">
      <c r="A11" s="3"/>
      <c r="B11" s="10">
        <v>6</v>
      </c>
      <c r="C11" s="12">
        <f t="shared" si="1"/>
        <v>9.0900000000000014E-5</v>
      </c>
      <c r="D11" s="12">
        <f t="shared" si="0"/>
        <v>-4.0414361167780326</v>
      </c>
      <c r="E11" s="18">
        <v>26.075000000000003</v>
      </c>
      <c r="F11" s="14">
        <v>26.14</v>
      </c>
      <c r="G11" s="15">
        <v>26.1</v>
      </c>
      <c r="H11" s="16">
        <v>26</v>
      </c>
      <c r="I11" s="17"/>
    </row>
    <row r="12" spans="1:9" ht="15.75" thickBot="1" x14ac:dyDescent="0.3">
      <c r="A12" s="3"/>
      <c r="B12" s="19">
        <v>7</v>
      </c>
      <c r="C12" s="20">
        <f t="shared" si="1"/>
        <v>9.0900000000000011E-6</v>
      </c>
      <c r="D12" s="20">
        <f t="shared" si="0"/>
        <v>-5.0414361167780326</v>
      </c>
      <c r="E12" s="21">
        <v>29.03</v>
      </c>
      <c r="F12" s="22">
        <v>29.01</v>
      </c>
      <c r="G12" s="23">
        <v>29.11</v>
      </c>
      <c r="H12" s="24">
        <v>28.97</v>
      </c>
      <c r="I12" s="17"/>
    </row>
    <row r="13" spans="1:9" x14ac:dyDescent="0.25">
      <c r="A13" s="3"/>
      <c r="B13" s="3"/>
      <c r="C13" s="3"/>
      <c r="D13" s="3"/>
      <c r="E13" s="3"/>
      <c r="F13" s="3"/>
      <c r="G13" s="3"/>
      <c r="H13" s="3"/>
      <c r="I13" s="17"/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17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17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17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17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17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17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17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17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17"/>
    </row>
    <row r="23" spans="1:9" ht="15.75" thickBot="1" x14ac:dyDescent="0.3">
      <c r="A23" s="3"/>
      <c r="B23" s="3" t="s">
        <v>4</v>
      </c>
      <c r="C23" s="3"/>
      <c r="D23" s="3"/>
      <c r="E23" s="3"/>
      <c r="F23" s="3"/>
      <c r="G23" s="3"/>
      <c r="H23" s="3"/>
      <c r="I23" s="17"/>
    </row>
    <row r="24" spans="1:9" x14ac:dyDescent="0.25">
      <c r="A24" s="3"/>
      <c r="B24" s="4" t="s">
        <v>9</v>
      </c>
      <c r="C24" s="5" t="s">
        <v>2</v>
      </c>
      <c r="D24" s="5" t="s">
        <v>3</v>
      </c>
      <c r="E24" s="6" t="s">
        <v>5</v>
      </c>
      <c r="F24" s="7" t="s">
        <v>6</v>
      </c>
      <c r="G24" s="8" t="s">
        <v>7</v>
      </c>
      <c r="H24" s="9" t="s">
        <v>8</v>
      </c>
      <c r="I24" s="17"/>
    </row>
    <row r="25" spans="1:9" x14ac:dyDescent="0.25">
      <c r="A25" s="3"/>
      <c r="B25" s="10">
        <v>1</v>
      </c>
      <c r="C25" s="25">
        <v>9.09</v>
      </c>
      <c r="D25" s="26">
        <f>LOG10(C25)</f>
        <v>0.95856388322196739</v>
      </c>
      <c r="E25" s="18">
        <v>9.3699999999999992</v>
      </c>
      <c r="F25" s="14">
        <v>9.34</v>
      </c>
      <c r="G25" s="15">
        <v>9.33</v>
      </c>
      <c r="H25" s="16">
        <v>9.43</v>
      </c>
      <c r="I25" s="17"/>
    </row>
    <row r="26" spans="1:9" x14ac:dyDescent="0.25">
      <c r="A26" s="3"/>
      <c r="B26" s="10">
        <v>2</v>
      </c>
      <c r="C26" s="26">
        <f>C25/10</f>
        <v>0.90900000000000003</v>
      </c>
      <c r="D26" s="26">
        <f t="shared" ref="D26:D31" si="2">LOG10(C26)</f>
        <v>-4.1436116778032536E-2</v>
      </c>
      <c r="E26" s="18">
        <v>12.83</v>
      </c>
      <c r="F26" s="14">
        <v>12.76</v>
      </c>
      <c r="G26" s="15">
        <v>12.82</v>
      </c>
      <c r="H26" s="16">
        <v>12.9</v>
      </c>
      <c r="I26" s="17"/>
    </row>
    <row r="27" spans="1:9" x14ac:dyDescent="0.25">
      <c r="A27" s="3"/>
      <c r="B27" s="10">
        <v>3</v>
      </c>
      <c r="C27" s="26">
        <f t="shared" ref="C27:C31" si="3">C26/10</f>
        <v>9.0900000000000009E-2</v>
      </c>
      <c r="D27" s="26">
        <f t="shared" si="2"/>
        <v>-1.0414361167780326</v>
      </c>
      <c r="E27" s="18">
        <v>16.45</v>
      </c>
      <c r="F27" s="14">
        <v>16.399999999999999</v>
      </c>
      <c r="G27" s="15">
        <v>16.53</v>
      </c>
      <c r="H27" s="16">
        <v>16.41</v>
      </c>
      <c r="I27" s="17"/>
    </row>
    <row r="28" spans="1:9" x14ac:dyDescent="0.25">
      <c r="A28" s="3"/>
      <c r="B28" s="10">
        <v>4</v>
      </c>
      <c r="C28" s="26">
        <f t="shared" si="3"/>
        <v>9.0900000000000009E-3</v>
      </c>
      <c r="D28" s="26">
        <f t="shared" si="2"/>
        <v>-2.0414361167780326</v>
      </c>
      <c r="E28" s="18">
        <v>19.96</v>
      </c>
      <c r="F28" s="14">
        <v>20.02</v>
      </c>
      <c r="G28" s="15">
        <v>20</v>
      </c>
      <c r="H28" s="16">
        <v>19.87</v>
      </c>
      <c r="I28" s="17"/>
    </row>
    <row r="29" spans="1:9" x14ac:dyDescent="0.25">
      <c r="A29" s="3"/>
      <c r="B29" s="10">
        <v>5</v>
      </c>
      <c r="C29" s="26">
        <f t="shared" si="3"/>
        <v>9.0900000000000009E-4</v>
      </c>
      <c r="D29" s="26">
        <f t="shared" si="2"/>
        <v>-3.0414361167780326</v>
      </c>
      <c r="E29" s="18">
        <v>22.9</v>
      </c>
      <c r="F29" s="14">
        <v>22.87</v>
      </c>
      <c r="G29" s="15">
        <v>22.89</v>
      </c>
      <c r="H29" s="16">
        <v>22.94</v>
      </c>
      <c r="I29" s="17"/>
    </row>
    <row r="30" spans="1:9" x14ac:dyDescent="0.25">
      <c r="A30" s="3"/>
      <c r="B30" s="10">
        <v>6</v>
      </c>
      <c r="C30" s="26">
        <f t="shared" si="3"/>
        <v>9.0900000000000014E-5</v>
      </c>
      <c r="D30" s="26">
        <f t="shared" si="2"/>
        <v>-4.0414361167780326</v>
      </c>
      <c r="E30" s="18">
        <v>26.023</v>
      </c>
      <c r="F30" s="14">
        <v>26.04</v>
      </c>
      <c r="G30" s="15">
        <v>26.01</v>
      </c>
      <c r="H30" s="16">
        <v>26.01</v>
      </c>
      <c r="I30" s="17"/>
    </row>
    <row r="31" spans="1:9" ht="15.75" thickBot="1" x14ac:dyDescent="0.3">
      <c r="A31" s="3"/>
      <c r="B31" s="19">
        <v>7</v>
      </c>
      <c r="C31" s="20">
        <f t="shared" si="3"/>
        <v>9.0900000000000011E-6</v>
      </c>
      <c r="D31" s="20">
        <f t="shared" si="2"/>
        <v>-5.0414361167780326</v>
      </c>
      <c r="E31" s="21">
        <v>29.01</v>
      </c>
      <c r="F31" s="22">
        <v>28.95</v>
      </c>
      <c r="G31" s="23">
        <v>29.09</v>
      </c>
      <c r="H31" s="24">
        <v>28.99</v>
      </c>
      <c r="I31" s="17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17"/>
    </row>
    <row r="33" spans="1:9" x14ac:dyDescent="0.25">
      <c r="A33" s="3"/>
      <c r="B33" s="3"/>
      <c r="C33" s="3"/>
      <c r="D33" s="3"/>
      <c r="E33" s="3"/>
      <c r="F33" s="3"/>
      <c r="G33" s="3"/>
      <c r="H33" s="3"/>
      <c r="I33" s="17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17"/>
    </row>
    <row r="35" spans="1:9" x14ac:dyDescent="0.25">
      <c r="I35" s="2"/>
    </row>
    <row r="36" spans="1:9" x14ac:dyDescent="0.25">
      <c r="I36" s="2"/>
    </row>
    <row r="37" spans="1:9" x14ac:dyDescent="0.25">
      <c r="I37" s="2"/>
    </row>
    <row r="38" spans="1:9" x14ac:dyDescent="0.25">
      <c r="I38" s="2"/>
    </row>
    <row r="39" spans="1:9" x14ac:dyDescent="0.25">
      <c r="I39" s="2"/>
    </row>
    <row r="40" spans="1:9" x14ac:dyDescent="0.25">
      <c r="I40" s="2"/>
    </row>
    <row r="41" spans="1:9" x14ac:dyDescent="0.25">
      <c r="I41" s="2"/>
    </row>
    <row r="42" spans="1:9" x14ac:dyDescent="0.25">
      <c r="I42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Vaibarová</dc:creator>
  <cp:lastModifiedBy>Věra Vaibarová</cp:lastModifiedBy>
  <dcterms:created xsi:type="dcterms:W3CDTF">2015-06-05T18:19:34Z</dcterms:created>
  <dcterms:modified xsi:type="dcterms:W3CDTF">2026-08-26T09:48:27Z</dcterms:modified>
</cp:coreProperties>
</file>