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7B0AFB80-DF6A-4E05-8695-0EF058017F87}" xr6:coauthVersionLast="47" xr6:coauthVersionMax="47" xr10:uidLastSave="{00000000-0000-0000-0000-000000000000}"/>
  <bookViews>
    <workbookView xWindow="0" yWindow="780" windowWidth="28800" windowHeight="14100" xr2:uid="{00000000-000D-0000-FFFF-FFFF00000000}"/>
  </bookViews>
  <sheets>
    <sheet name="README" sheetId="1" r:id="rId1"/>
    <sheet name="Raw_Case_Ratings" sheetId="2" r:id="rId2"/>
    <sheet name="Raw_AHP" sheetId="3" r:id="rId3"/>
    <sheet name="AHP_Transformed" sheetId="4" r:id="rId4"/>
    <sheet name="AHP_Screening_Summary" sheetId="5" r:id="rId5"/>
    <sheet name="Cleaned_Case_Ratings" sheetId="6" r:id="rId6"/>
    <sheet name="FRP_Profile_Scores" sheetId="11" r:id="rId7"/>
    <sheet name="Valid_N_and_Means" sheetId="7" r:id="rId8"/>
    <sheet name="Robustness_Output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" i="11" l="1"/>
  <c r="H26" i="11"/>
  <c r="H27" i="11"/>
  <c r="H28" i="11"/>
  <c r="H20" i="11"/>
  <c r="H21" i="11"/>
  <c r="H22" i="11"/>
  <c r="H23" i="11"/>
  <c r="H24" i="11"/>
  <c r="K24" i="11" s="1"/>
  <c r="H15" i="11"/>
  <c r="H16" i="11"/>
  <c r="H17" i="11"/>
  <c r="H18" i="11"/>
  <c r="H19" i="11"/>
  <c r="H12" i="11"/>
  <c r="H13" i="11"/>
  <c r="H14" i="11"/>
  <c r="H11" i="11"/>
  <c r="G25" i="11"/>
  <c r="G26" i="11"/>
  <c r="G27" i="11"/>
  <c r="G28" i="11"/>
  <c r="G21" i="11"/>
  <c r="G22" i="11"/>
  <c r="G23" i="11"/>
  <c r="G24" i="11"/>
  <c r="G16" i="11"/>
  <c r="G17" i="11"/>
  <c r="G18" i="11"/>
  <c r="G19" i="11"/>
  <c r="M19" i="11" s="1"/>
  <c r="G20" i="11"/>
  <c r="G12" i="11"/>
  <c r="G13" i="11"/>
  <c r="G14" i="11"/>
  <c r="G15" i="11"/>
  <c r="G11" i="11"/>
  <c r="F26" i="11"/>
  <c r="J26" i="11" s="1"/>
  <c r="F27" i="11"/>
  <c r="F28" i="11"/>
  <c r="F23" i="11"/>
  <c r="J23" i="11" s="1"/>
  <c r="F24" i="11"/>
  <c r="J24" i="11" s="1"/>
  <c r="F25" i="11"/>
  <c r="F19" i="11"/>
  <c r="F20" i="11"/>
  <c r="F21" i="11"/>
  <c r="F22" i="11"/>
  <c r="F16" i="11"/>
  <c r="J16" i="11" s="1"/>
  <c r="F17" i="11"/>
  <c r="F18" i="11"/>
  <c r="F14" i="11"/>
  <c r="F15" i="11"/>
  <c r="J15" i="11" s="1"/>
  <c r="F12" i="11"/>
  <c r="F13" i="11"/>
  <c r="F11" i="11"/>
  <c r="D27" i="11"/>
  <c r="D28" i="11"/>
  <c r="D24" i="11"/>
  <c r="D25" i="11"/>
  <c r="D26" i="11"/>
  <c r="D21" i="11"/>
  <c r="D22" i="11"/>
  <c r="D23" i="11"/>
  <c r="D19" i="11"/>
  <c r="D20" i="11"/>
  <c r="D16" i="11"/>
  <c r="D17" i="11"/>
  <c r="D18" i="11"/>
  <c r="E27" i="11"/>
  <c r="E28" i="11"/>
  <c r="E24" i="11"/>
  <c r="E25" i="11"/>
  <c r="J25" i="11" s="1"/>
  <c r="E26" i="11"/>
  <c r="E22" i="11"/>
  <c r="E23" i="11"/>
  <c r="E20" i="11"/>
  <c r="E21" i="11"/>
  <c r="E19" i="11"/>
  <c r="E18" i="11"/>
  <c r="E17" i="11"/>
  <c r="E16" i="11"/>
  <c r="E15" i="11"/>
  <c r="E14" i="11"/>
  <c r="E13" i="11"/>
  <c r="E12" i="11"/>
  <c r="E11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D15" i="11"/>
  <c r="D14" i="11"/>
  <c r="D13" i="11"/>
  <c r="D12" i="11"/>
  <c r="C14" i="11"/>
  <c r="C13" i="11"/>
  <c r="C12" i="11"/>
  <c r="D11" i="11"/>
  <c r="C11" i="11"/>
  <c r="I28" i="11"/>
  <c r="K27" i="11"/>
  <c r="I27" i="11"/>
  <c r="K26" i="11"/>
  <c r="I25" i="11"/>
  <c r="K23" i="11"/>
  <c r="L22" i="11"/>
  <c r="K22" i="11"/>
  <c r="J22" i="11"/>
  <c r="K21" i="11"/>
  <c r="J21" i="11"/>
  <c r="I21" i="11"/>
  <c r="K20" i="11"/>
  <c r="J20" i="11"/>
  <c r="L20" i="11"/>
  <c r="K19" i="11"/>
  <c r="J18" i="11"/>
  <c r="K17" i="11"/>
  <c r="J17" i="11"/>
  <c r="M17" i="11"/>
  <c r="K16" i="11"/>
  <c r="K15" i="11"/>
  <c r="K14" i="11"/>
  <c r="I13" i="11"/>
  <c r="J13" i="11"/>
  <c r="K12" i="11"/>
  <c r="I12" i="11"/>
  <c r="J11" i="11"/>
  <c r="M11" i="11"/>
  <c r="E18" i="7"/>
  <c r="F18" i="7" s="1"/>
  <c r="K17" i="7"/>
  <c r="L17" i="7" s="1"/>
  <c r="C11" i="7"/>
  <c r="D11" i="7" s="1"/>
  <c r="DE30" i="6"/>
  <c r="DD30" i="6"/>
  <c r="DC30" i="6"/>
  <c r="DB30" i="6"/>
  <c r="DA30" i="6"/>
  <c r="CZ30" i="6"/>
  <c r="CY30" i="6"/>
  <c r="CX30" i="6"/>
  <c r="CW30" i="6"/>
  <c r="CV30" i="6"/>
  <c r="CU30" i="6"/>
  <c r="CT30" i="6"/>
  <c r="CS30" i="6"/>
  <c r="CR30" i="6"/>
  <c r="CQ30" i="6"/>
  <c r="CP30" i="6"/>
  <c r="CO30" i="6"/>
  <c r="CN30" i="6"/>
  <c r="CM30" i="6"/>
  <c r="CL30" i="6"/>
  <c r="CK30" i="6"/>
  <c r="CJ30" i="6"/>
  <c r="CI30" i="6"/>
  <c r="CH30" i="6"/>
  <c r="CG30" i="6"/>
  <c r="CF30" i="6"/>
  <c r="CE30" i="6"/>
  <c r="CD30" i="6"/>
  <c r="CC30" i="6"/>
  <c r="CB30" i="6"/>
  <c r="CA30" i="6"/>
  <c r="BZ30" i="6"/>
  <c r="BY30" i="6"/>
  <c r="BX30" i="6"/>
  <c r="BW30" i="6"/>
  <c r="BV30" i="6"/>
  <c r="BU30" i="6"/>
  <c r="BT30" i="6"/>
  <c r="BS30" i="6"/>
  <c r="BR30" i="6"/>
  <c r="BQ30" i="6"/>
  <c r="BP30" i="6"/>
  <c r="BO30" i="6"/>
  <c r="BN30" i="6"/>
  <c r="BM30" i="6"/>
  <c r="BL30" i="6"/>
  <c r="BK30" i="6"/>
  <c r="BJ30" i="6"/>
  <c r="BI30" i="6"/>
  <c r="BH30" i="6"/>
  <c r="BG30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DE29" i="6"/>
  <c r="DD29" i="6"/>
  <c r="DC29" i="6"/>
  <c r="DB29" i="6"/>
  <c r="DA29" i="6"/>
  <c r="CZ29" i="6"/>
  <c r="CY29" i="6"/>
  <c r="CX29" i="6"/>
  <c r="CW29" i="6"/>
  <c r="CV29" i="6"/>
  <c r="CU29" i="6"/>
  <c r="CT29" i="6"/>
  <c r="CS29" i="6"/>
  <c r="CR29" i="6"/>
  <c r="CQ29" i="6"/>
  <c r="CP29" i="6"/>
  <c r="CO29" i="6"/>
  <c r="CN29" i="6"/>
  <c r="CM29" i="6"/>
  <c r="CL29" i="6"/>
  <c r="CK29" i="6"/>
  <c r="CJ29" i="6"/>
  <c r="CI29" i="6"/>
  <c r="CH29" i="6"/>
  <c r="CG29" i="6"/>
  <c r="CF29" i="6"/>
  <c r="CE29" i="6"/>
  <c r="CD29" i="6"/>
  <c r="CC29" i="6"/>
  <c r="CB29" i="6"/>
  <c r="CA29" i="6"/>
  <c r="BZ29" i="6"/>
  <c r="BY29" i="6"/>
  <c r="BX29" i="6"/>
  <c r="BW29" i="6"/>
  <c r="BV29" i="6"/>
  <c r="BU29" i="6"/>
  <c r="BT29" i="6"/>
  <c r="BS29" i="6"/>
  <c r="BR29" i="6"/>
  <c r="BQ29" i="6"/>
  <c r="BP29" i="6"/>
  <c r="BO29" i="6"/>
  <c r="BN29" i="6"/>
  <c r="BM29" i="6"/>
  <c r="BL29" i="6"/>
  <c r="BK29" i="6"/>
  <c r="BJ29" i="6"/>
  <c r="BI29" i="6"/>
  <c r="BH29" i="6"/>
  <c r="BG29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DE28" i="6"/>
  <c r="DD28" i="6"/>
  <c r="DC28" i="6"/>
  <c r="DB28" i="6"/>
  <c r="DA28" i="6"/>
  <c r="CZ28" i="6"/>
  <c r="CY28" i="6"/>
  <c r="CX28" i="6"/>
  <c r="CW28" i="6"/>
  <c r="CV28" i="6"/>
  <c r="CU28" i="6"/>
  <c r="CT28" i="6"/>
  <c r="CS28" i="6"/>
  <c r="CR28" i="6"/>
  <c r="CQ28" i="6"/>
  <c r="CP28" i="6"/>
  <c r="CO28" i="6"/>
  <c r="CN28" i="6"/>
  <c r="CM28" i="6"/>
  <c r="CL28" i="6"/>
  <c r="CK28" i="6"/>
  <c r="CJ28" i="6"/>
  <c r="CI28" i="6"/>
  <c r="CH28" i="6"/>
  <c r="CG28" i="6"/>
  <c r="CF28" i="6"/>
  <c r="CE28" i="6"/>
  <c r="CD28" i="6"/>
  <c r="CC28" i="6"/>
  <c r="CB28" i="6"/>
  <c r="CA28" i="6"/>
  <c r="BZ28" i="6"/>
  <c r="BY28" i="6"/>
  <c r="BX28" i="6"/>
  <c r="BW28" i="6"/>
  <c r="BV28" i="6"/>
  <c r="BU28" i="6"/>
  <c r="BT28" i="6"/>
  <c r="BS28" i="6"/>
  <c r="BR28" i="6"/>
  <c r="BQ28" i="6"/>
  <c r="BP28" i="6"/>
  <c r="BO28" i="6"/>
  <c r="BN28" i="6"/>
  <c r="BM28" i="6"/>
  <c r="BL28" i="6"/>
  <c r="BK28" i="6"/>
  <c r="BJ28" i="6"/>
  <c r="BI28" i="6"/>
  <c r="BH28" i="6"/>
  <c r="BG28" i="6"/>
  <c r="BF28" i="6"/>
  <c r="BE28" i="6"/>
  <c r="BD28" i="6"/>
  <c r="BC28" i="6"/>
  <c r="BB28" i="6"/>
  <c r="BA28" i="6"/>
  <c r="AZ28" i="6"/>
  <c r="AY28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DE27" i="6"/>
  <c r="DD27" i="6"/>
  <c r="DC27" i="6"/>
  <c r="DB27" i="6"/>
  <c r="DA27" i="6"/>
  <c r="CZ27" i="6"/>
  <c r="CY27" i="6"/>
  <c r="CX27" i="6"/>
  <c r="CW27" i="6"/>
  <c r="CV27" i="6"/>
  <c r="CU27" i="6"/>
  <c r="CT27" i="6"/>
  <c r="CS27" i="6"/>
  <c r="CR27" i="6"/>
  <c r="CQ27" i="6"/>
  <c r="CP27" i="6"/>
  <c r="CO27" i="6"/>
  <c r="CN27" i="6"/>
  <c r="CM27" i="6"/>
  <c r="CL27" i="6"/>
  <c r="CK27" i="6"/>
  <c r="CJ27" i="6"/>
  <c r="CI27" i="6"/>
  <c r="CH27" i="6"/>
  <c r="CG27" i="6"/>
  <c r="CF27" i="6"/>
  <c r="CE27" i="6"/>
  <c r="CD27" i="6"/>
  <c r="CC27" i="6"/>
  <c r="CB27" i="6"/>
  <c r="CA27" i="6"/>
  <c r="BZ27" i="6"/>
  <c r="BY27" i="6"/>
  <c r="BX27" i="6"/>
  <c r="BW27" i="6"/>
  <c r="BV27" i="6"/>
  <c r="BU27" i="6"/>
  <c r="BT27" i="6"/>
  <c r="BS27" i="6"/>
  <c r="BR27" i="6"/>
  <c r="BQ27" i="6"/>
  <c r="BP27" i="6"/>
  <c r="BO27" i="6"/>
  <c r="BN27" i="6"/>
  <c r="BM27" i="6"/>
  <c r="BL27" i="6"/>
  <c r="BK27" i="6"/>
  <c r="BJ27" i="6"/>
  <c r="BI27" i="6"/>
  <c r="BH27" i="6"/>
  <c r="BG27" i="6"/>
  <c r="BF27" i="6"/>
  <c r="BE27" i="6"/>
  <c r="BD27" i="6"/>
  <c r="BC27" i="6"/>
  <c r="BB27" i="6"/>
  <c r="BA27" i="6"/>
  <c r="AZ27" i="6"/>
  <c r="AY27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DE26" i="6"/>
  <c r="DD26" i="6"/>
  <c r="DC26" i="6"/>
  <c r="DB26" i="6"/>
  <c r="DA26" i="6"/>
  <c r="CZ26" i="6"/>
  <c r="CY26" i="6"/>
  <c r="CX26" i="6"/>
  <c r="CW26" i="6"/>
  <c r="CV26" i="6"/>
  <c r="CU26" i="6"/>
  <c r="CT26" i="6"/>
  <c r="CS26" i="6"/>
  <c r="CR26" i="6"/>
  <c r="CQ26" i="6"/>
  <c r="CP26" i="6"/>
  <c r="CO26" i="6"/>
  <c r="CN26" i="6"/>
  <c r="CM26" i="6"/>
  <c r="CL26" i="6"/>
  <c r="CK26" i="6"/>
  <c r="CJ26" i="6"/>
  <c r="CI26" i="6"/>
  <c r="CH26" i="6"/>
  <c r="CG26" i="6"/>
  <c r="CF26" i="6"/>
  <c r="CE26" i="6"/>
  <c r="CD26" i="6"/>
  <c r="CC26" i="6"/>
  <c r="CB26" i="6"/>
  <c r="CA26" i="6"/>
  <c r="BZ26" i="6"/>
  <c r="BY26" i="6"/>
  <c r="BX26" i="6"/>
  <c r="BW26" i="6"/>
  <c r="BV26" i="6"/>
  <c r="BU26" i="6"/>
  <c r="BT26" i="6"/>
  <c r="BS26" i="6"/>
  <c r="BR26" i="6"/>
  <c r="BQ26" i="6"/>
  <c r="BP26" i="6"/>
  <c r="BO26" i="6"/>
  <c r="BN26" i="6"/>
  <c r="BM26" i="6"/>
  <c r="BL26" i="6"/>
  <c r="BK26" i="6"/>
  <c r="BJ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DE25" i="6"/>
  <c r="DD25" i="6"/>
  <c r="DC25" i="6"/>
  <c r="DB25" i="6"/>
  <c r="DA25" i="6"/>
  <c r="CZ25" i="6"/>
  <c r="CY25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DE24" i="6"/>
  <c r="DD24" i="6"/>
  <c r="DC24" i="6"/>
  <c r="DB24" i="6"/>
  <c r="DA24" i="6"/>
  <c r="CZ24" i="6"/>
  <c r="CY24" i="6"/>
  <c r="CX24" i="6"/>
  <c r="CW24" i="6"/>
  <c r="CV24" i="6"/>
  <c r="CU24" i="6"/>
  <c r="CT24" i="6"/>
  <c r="CS24" i="6"/>
  <c r="CR24" i="6"/>
  <c r="CQ24" i="6"/>
  <c r="CP24" i="6"/>
  <c r="CO24" i="6"/>
  <c r="CN24" i="6"/>
  <c r="CM24" i="6"/>
  <c r="CL24" i="6"/>
  <c r="CK24" i="6"/>
  <c r="CJ24" i="6"/>
  <c r="CI24" i="6"/>
  <c r="CH24" i="6"/>
  <c r="CG24" i="6"/>
  <c r="CF24" i="6"/>
  <c r="CE24" i="6"/>
  <c r="CD24" i="6"/>
  <c r="CC24" i="6"/>
  <c r="CB24" i="6"/>
  <c r="CA24" i="6"/>
  <c r="BZ24" i="6"/>
  <c r="BY24" i="6"/>
  <c r="BX24" i="6"/>
  <c r="BW24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DE23" i="6"/>
  <c r="DD23" i="6"/>
  <c r="DC23" i="6"/>
  <c r="DB23" i="6"/>
  <c r="DA23" i="6"/>
  <c r="CZ23" i="6"/>
  <c r="CY23" i="6"/>
  <c r="CX23" i="6"/>
  <c r="CW23" i="6"/>
  <c r="CV23" i="6"/>
  <c r="CU23" i="6"/>
  <c r="CT23" i="6"/>
  <c r="CS23" i="6"/>
  <c r="CR23" i="6"/>
  <c r="CQ23" i="6"/>
  <c r="CP23" i="6"/>
  <c r="CO23" i="6"/>
  <c r="CN23" i="6"/>
  <c r="CM23" i="6"/>
  <c r="CL23" i="6"/>
  <c r="CK23" i="6"/>
  <c r="CJ23" i="6"/>
  <c r="CI23" i="6"/>
  <c r="CH23" i="6"/>
  <c r="CG23" i="6"/>
  <c r="CF23" i="6"/>
  <c r="CE23" i="6"/>
  <c r="CD23" i="6"/>
  <c r="CC23" i="6"/>
  <c r="CB23" i="6"/>
  <c r="CA23" i="6"/>
  <c r="BZ23" i="6"/>
  <c r="BY23" i="6"/>
  <c r="BX23" i="6"/>
  <c r="BW23" i="6"/>
  <c r="BV23" i="6"/>
  <c r="BU23" i="6"/>
  <c r="BT23" i="6"/>
  <c r="BS23" i="6"/>
  <c r="BR23" i="6"/>
  <c r="BQ23" i="6"/>
  <c r="BP23" i="6"/>
  <c r="BO23" i="6"/>
  <c r="BN23" i="6"/>
  <c r="BM23" i="6"/>
  <c r="BL23" i="6"/>
  <c r="BK23" i="6"/>
  <c r="BJ23" i="6"/>
  <c r="BI23" i="6"/>
  <c r="BH23" i="6"/>
  <c r="BG23" i="6"/>
  <c r="BF23" i="6"/>
  <c r="BE23" i="6"/>
  <c r="BD23" i="6"/>
  <c r="BC23" i="6"/>
  <c r="BB23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DE22" i="6"/>
  <c r="DD22" i="6"/>
  <c r="DC22" i="6"/>
  <c r="DB22" i="6"/>
  <c r="DA22" i="6"/>
  <c r="CZ22" i="6"/>
  <c r="CY22" i="6"/>
  <c r="CX22" i="6"/>
  <c r="CW22" i="6"/>
  <c r="CV22" i="6"/>
  <c r="CU22" i="6"/>
  <c r="CT22" i="6"/>
  <c r="CS22" i="6"/>
  <c r="CR22" i="6"/>
  <c r="CQ22" i="6"/>
  <c r="CP22" i="6"/>
  <c r="CO22" i="6"/>
  <c r="CN22" i="6"/>
  <c r="CM22" i="6"/>
  <c r="CL22" i="6"/>
  <c r="CK22" i="6"/>
  <c r="CJ22" i="6"/>
  <c r="CI22" i="6"/>
  <c r="CH22" i="6"/>
  <c r="CG22" i="6"/>
  <c r="CF22" i="6"/>
  <c r="CE22" i="6"/>
  <c r="CD22" i="6"/>
  <c r="CC22" i="6"/>
  <c r="CB22" i="6"/>
  <c r="CA22" i="6"/>
  <c r="BZ22" i="6"/>
  <c r="BY22" i="6"/>
  <c r="BX22" i="6"/>
  <c r="BW22" i="6"/>
  <c r="BV22" i="6"/>
  <c r="BU22" i="6"/>
  <c r="BT22" i="6"/>
  <c r="BS22" i="6"/>
  <c r="BR22" i="6"/>
  <c r="BQ22" i="6"/>
  <c r="BP22" i="6"/>
  <c r="BO22" i="6"/>
  <c r="BN22" i="6"/>
  <c r="BM22" i="6"/>
  <c r="BL22" i="6"/>
  <c r="BK22" i="6"/>
  <c r="BJ22" i="6"/>
  <c r="BI22" i="6"/>
  <c r="BH22" i="6"/>
  <c r="BG22" i="6"/>
  <c r="BF22" i="6"/>
  <c r="BE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DE21" i="6"/>
  <c r="DD21" i="6"/>
  <c r="DC21" i="6"/>
  <c r="DB21" i="6"/>
  <c r="DA21" i="6"/>
  <c r="CZ21" i="6"/>
  <c r="CY21" i="6"/>
  <c r="CX21" i="6"/>
  <c r="CW21" i="6"/>
  <c r="CV21" i="6"/>
  <c r="CU21" i="6"/>
  <c r="CT21" i="6"/>
  <c r="CS21" i="6"/>
  <c r="CR21" i="6"/>
  <c r="CQ21" i="6"/>
  <c r="CP21" i="6"/>
  <c r="CO21" i="6"/>
  <c r="CN21" i="6"/>
  <c r="CM21" i="6"/>
  <c r="CL21" i="6"/>
  <c r="CK21" i="6"/>
  <c r="CJ21" i="6"/>
  <c r="CI21" i="6"/>
  <c r="CH21" i="6"/>
  <c r="CG21" i="6"/>
  <c r="CF21" i="6"/>
  <c r="CE21" i="6"/>
  <c r="CD21" i="6"/>
  <c r="CC21" i="6"/>
  <c r="CB21" i="6"/>
  <c r="CA21" i="6"/>
  <c r="BZ21" i="6"/>
  <c r="BY21" i="6"/>
  <c r="BX21" i="6"/>
  <c r="BW21" i="6"/>
  <c r="BV21" i="6"/>
  <c r="BU21" i="6"/>
  <c r="BT21" i="6"/>
  <c r="BS21" i="6"/>
  <c r="BR21" i="6"/>
  <c r="BQ21" i="6"/>
  <c r="BP21" i="6"/>
  <c r="BO21" i="6"/>
  <c r="BN21" i="6"/>
  <c r="BM21" i="6"/>
  <c r="BL21" i="6"/>
  <c r="BK21" i="6"/>
  <c r="BJ21" i="6"/>
  <c r="BI21" i="6"/>
  <c r="BH21" i="6"/>
  <c r="BG21" i="6"/>
  <c r="BF21" i="6"/>
  <c r="BE21" i="6"/>
  <c r="BD21" i="6"/>
  <c r="BC21" i="6"/>
  <c r="BB21" i="6"/>
  <c r="BA21" i="6"/>
  <c r="AZ21" i="6"/>
  <c r="AY21" i="6"/>
  <c r="AX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DE20" i="6"/>
  <c r="DD20" i="6"/>
  <c r="DC20" i="6"/>
  <c r="DB20" i="6"/>
  <c r="DA20" i="6"/>
  <c r="CZ20" i="6"/>
  <c r="CY20" i="6"/>
  <c r="CX20" i="6"/>
  <c r="CW20" i="6"/>
  <c r="CV20" i="6"/>
  <c r="CU20" i="6"/>
  <c r="CT20" i="6"/>
  <c r="CS20" i="6"/>
  <c r="CR20" i="6"/>
  <c r="CQ20" i="6"/>
  <c r="CP20" i="6"/>
  <c r="CO20" i="6"/>
  <c r="CN20" i="6"/>
  <c r="CM20" i="6"/>
  <c r="CL20" i="6"/>
  <c r="CK20" i="6"/>
  <c r="CJ20" i="6"/>
  <c r="CI20" i="6"/>
  <c r="CH20" i="6"/>
  <c r="CG20" i="6"/>
  <c r="CF20" i="6"/>
  <c r="CE20" i="6"/>
  <c r="CD20" i="6"/>
  <c r="CC20" i="6"/>
  <c r="CB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20" i="6"/>
  <c r="DE19" i="6"/>
  <c r="DD19" i="6"/>
  <c r="DC19" i="6"/>
  <c r="DB19" i="6"/>
  <c r="DA19" i="6"/>
  <c r="CZ19" i="6"/>
  <c r="CY19" i="6"/>
  <c r="CX19" i="6"/>
  <c r="CW19" i="6"/>
  <c r="CV19" i="6"/>
  <c r="CU19" i="6"/>
  <c r="CT19" i="6"/>
  <c r="CS19" i="6"/>
  <c r="CR19" i="6"/>
  <c r="CQ19" i="6"/>
  <c r="CP19" i="6"/>
  <c r="CO19" i="6"/>
  <c r="CN19" i="6"/>
  <c r="CM19" i="6"/>
  <c r="CL19" i="6"/>
  <c r="CK19" i="6"/>
  <c r="CJ19" i="6"/>
  <c r="CI19" i="6"/>
  <c r="CH19" i="6"/>
  <c r="CG19" i="6"/>
  <c r="CF19" i="6"/>
  <c r="CE19" i="6"/>
  <c r="CD19" i="6"/>
  <c r="CC19" i="6"/>
  <c r="CB19" i="6"/>
  <c r="CA19" i="6"/>
  <c r="BZ19" i="6"/>
  <c r="BY19" i="6"/>
  <c r="BX19" i="6"/>
  <c r="BW19" i="6"/>
  <c r="BV19" i="6"/>
  <c r="BU19" i="6"/>
  <c r="BT19" i="6"/>
  <c r="BS19" i="6"/>
  <c r="BR19" i="6"/>
  <c r="BQ19" i="6"/>
  <c r="BP19" i="6"/>
  <c r="BO19" i="6"/>
  <c r="BN19" i="6"/>
  <c r="BM19" i="6"/>
  <c r="BL19" i="6"/>
  <c r="BK19" i="6"/>
  <c r="BJ19" i="6"/>
  <c r="BI19" i="6"/>
  <c r="BH19" i="6"/>
  <c r="BG19" i="6"/>
  <c r="BF19" i="6"/>
  <c r="BE19" i="6"/>
  <c r="BD19" i="6"/>
  <c r="BC19" i="6"/>
  <c r="BB19" i="6"/>
  <c r="BA19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DE18" i="6"/>
  <c r="DD18" i="6"/>
  <c r="DC18" i="6"/>
  <c r="DB18" i="6"/>
  <c r="DA18" i="6"/>
  <c r="CZ18" i="6"/>
  <c r="CY18" i="6"/>
  <c r="CX18" i="6"/>
  <c r="CW18" i="6"/>
  <c r="CV18" i="6"/>
  <c r="CU18" i="6"/>
  <c r="CT18" i="6"/>
  <c r="CS18" i="6"/>
  <c r="CR18" i="6"/>
  <c r="CQ18" i="6"/>
  <c r="CP18" i="6"/>
  <c r="CO18" i="6"/>
  <c r="CN18" i="6"/>
  <c r="CM18" i="6"/>
  <c r="CL18" i="6"/>
  <c r="CK18" i="6"/>
  <c r="CJ18" i="6"/>
  <c r="CI18" i="6"/>
  <c r="CH18" i="6"/>
  <c r="CG18" i="6"/>
  <c r="CF18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S18" i="6"/>
  <c r="BR18" i="6"/>
  <c r="BQ18" i="6"/>
  <c r="BP18" i="6"/>
  <c r="BO18" i="6"/>
  <c r="BN18" i="6"/>
  <c r="BM18" i="6"/>
  <c r="BL18" i="6"/>
  <c r="BK18" i="6"/>
  <c r="BJ18" i="6"/>
  <c r="BI18" i="6"/>
  <c r="BH18" i="6"/>
  <c r="BG18" i="6"/>
  <c r="BF18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DE17" i="6"/>
  <c r="DD17" i="6"/>
  <c r="DC17" i="6"/>
  <c r="DB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DE14" i="6"/>
  <c r="DD14" i="6"/>
  <c r="DC14" i="6"/>
  <c r="DB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DE13" i="6"/>
  <c r="DD13" i="6"/>
  <c r="DC13" i="6"/>
  <c r="DB13" i="6"/>
  <c r="DA13" i="6"/>
  <c r="CZ13" i="6"/>
  <c r="CY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DE12" i="6"/>
  <c r="DD12" i="6"/>
  <c r="DC12" i="6"/>
  <c r="DB12" i="6"/>
  <c r="DA12" i="6"/>
  <c r="CZ12" i="6"/>
  <c r="CY12" i="6"/>
  <c r="CX12" i="6"/>
  <c r="CW12" i="6"/>
  <c r="CV12" i="6"/>
  <c r="CU12" i="6"/>
  <c r="CT12" i="6"/>
  <c r="CS12" i="6"/>
  <c r="CR12" i="6"/>
  <c r="CQ12" i="6"/>
  <c r="CP12" i="6"/>
  <c r="CO12" i="6"/>
  <c r="CN12" i="6"/>
  <c r="CM12" i="6"/>
  <c r="CL12" i="6"/>
  <c r="CK12" i="6"/>
  <c r="CJ12" i="6"/>
  <c r="CI12" i="6"/>
  <c r="CH12" i="6"/>
  <c r="CG12" i="6"/>
  <c r="CF12" i="6"/>
  <c r="CE12" i="6"/>
  <c r="CD12" i="6"/>
  <c r="CC12" i="6"/>
  <c r="CB12" i="6"/>
  <c r="CA12" i="6"/>
  <c r="BZ12" i="6"/>
  <c r="BY12" i="6"/>
  <c r="BX12" i="6"/>
  <c r="BW12" i="6"/>
  <c r="BV12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DE11" i="6"/>
  <c r="DD11" i="6"/>
  <c r="DC11" i="6"/>
  <c r="DB11" i="6"/>
  <c r="DA11" i="6"/>
  <c r="CZ11" i="6"/>
  <c r="CY11" i="6"/>
  <c r="CX11" i="6"/>
  <c r="CW11" i="6"/>
  <c r="CV11" i="6"/>
  <c r="CU11" i="6"/>
  <c r="CT11" i="6"/>
  <c r="CS11" i="6"/>
  <c r="CR11" i="6"/>
  <c r="CQ11" i="6"/>
  <c r="CP11" i="6"/>
  <c r="CO11" i="6"/>
  <c r="CN11" i="6"/>
  <c r="CM11" i="6"/>
  <c r="CL11" i="6"/>
  <c r="CK11" i="6"/>
  <c r="CJ11" i="6"/>
  <c r="CI11" i="6"/>
  <c r="CH11" i="6"/>
  <c r="CG11" i="6"/>
  <c r="CF11" i="6"/>
  <c r="CE11" i="6"/>
  <c r="CD11" i="6"/>
  <c r="CC11" i="6"/>
  <c r="CB11" i="6"/>
  <c r="CA11" i="6"/>
  <c r="BZ11" i="6"/>
  <c r="BY11" i="6"/>
  <c r="BX11" i="6"/>
  <c r="BW11" i="6"/>
  <c r="BV11" i="6"/>
  <c r="BU11" i="6"/>
  <c r="BT11" i="6"/>
  <c r="BS11" i="6"/>
  <c r="BR11" i="6"/>
  <c r="BQ11" i="6"/>
  <c r="BP11" i="6"/>
  <c r="BO11" i="6"/>
  <c r="BN11" i="6"/>
  <c r="BM11" i="6"/>
  <c r="BL11" i="6"/>
  <c r="BK11" i="6"/>
  <c r="BJ11" i="6"/>
  <c r="BI11" i="6"/>
  <c r="BH11" i="6"/>
  <c r="BG11" i="6"/>
  <c r="BF11" i="6"/>
  <c r="BE11" i="6"/>
  <c r="BD11" i="6"/>
  <c r="BC11" i="6"/>
  <c r="BB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DE10" i="6"/>
  <c r="DD10" i="6"/>
  <c r="DC10" i="6"/>
  <c r="DB10" i="6"/>
  <c r="DA10" i="6"/>
  <c r="CZ10" i="6"/>
  <c r="CY10" i="6"/>
  <c r="CX10" i="6"/>
  <c r="CW10" i="6"/>
  <c r="CV10" i="6"/>
  <c r="CU10" i="6"/>
  <c r="CT10" i="6"/>
  <c r="CS10" i="6"/>
  <c r="CR10" i="6"/>
  <c r="CQ10" i="6"/>
  <c r="I18" i="7" s="1"/>
  <c r="J18" i="7" s="1"/>
  <c r="CP10" i="6"/>
  <c r="CO10" i="6"/>
  <c r="CN10" i="6"/>
  <c r="CM10" i="6"/>
  <c r="CL10" i="6"/>
  <c r="CK10" i="6"/>
  <c r="CJ10" i="6"/>
  <c r="CI10" i="6"/>
  <c r="CH10" i="6"/>
  <c r="CG10" i="6"/>
  <c r="CF10" i="6"/>
  <c r="CE10" i="6"/>
  <c r="CD10" i="6"/>
  <c r="CC10" i="6"/>
  <c r="CB10" i="6"/>
  <c r="CA10" i="6"/>
  <c r="BZ10" i="6"/>
  <c r="BY10" i="6"/>
  <c r="BX10" i="6"/>
  <c r="BW10" i="6"/>
  <c r="BV10" i="6"/>
  <c r="BU10" i="6"/>
  <c r="BT10" i="6"/>
  <c r="BS10" i="6"/>
  <c r="BR10" i="6"/>
  <c r="BQ10" i="6"/>
  <c r="BP10" i="6"/>
  <c r="BO10" i="6"/>
  <c r="BN10" i="6"/>
  <c r="BM10" i="6"/>
  <c r="BL10" i="6"/>
  <c r="BK10" i="6"/>
  <c r="BJ10" i="6"/>
  <c r="BI10" i="6"/>
  <c r="BH10" i="6"/>
  <c r="BG10" i="6"/>
  <c r="BF10" i="6"/>
  <c r="BE10" i="6"/>
  <c r="BD10" i="6"/>
  <c r="BC10" i="6"/>
  <c r="BB10" i="6"/>
  <c r="K11" i="7" s="1"/>
  <c r="L11" i="7" s="1"/>
  <c r="BA10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G9" i="7" s="1"/>
  <c r="H9" i="7" s="1"/>
  <c r="AM10" i="6"/>
  <c r="AL10" i="6"/>
  <c r="AK10" i="6"/>
  <c r="AJ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DE9" i="6"/>
  <c r="DD9" i="6"/>
  <c r="DC9" i="6"/>
  <c r="DB9" i="6"/>
  <c r="DA9" i="6"/>
  <c r="CZ9" i="6"/>
  <c r="CY9" i="6"/>
  <c r="CX9" i="6"/>
  <c r="CW9" i="6"/>
  <c r="CV9" i="6"/>
  <c r="CU9" i="6"/>
  <c r="CT9" i="6"/>
  <c r="CS9" i="6"/>
  <c r="CR9" i="6"/>
  <c r="CQ9" i="6"/>
  <c r="CP9" i="6"/>
  <c r="CO9" i="6"/>
  <c r="CN9" i="6"/>
  <c r="CM9" i="6"/>
  <c r="CL9" i="6"/>
  <c r="CK9" i="6"/>
  <c r="CJ9" i="6"/>
  <c r="CI9" i="6"/>
  <c r="CH9" i="6"/>
  <c r="CG9" i="6"/>
  <c r="CF9" i="6"/>
  <c r="CE9" i="6"/>
  <c r="CD9" i="6"/>
  <c r="CC9" i="6"/>
  <c r="CB9" i="6"/>
  <c r="CA9" i="6"/>
  <c r="BZ9" i="6"/>
  <c r="K15" i="7" s="1"/>
  <c r="L15" i="7" s="1"/>
  <c r="BY9" i="6"/>
  <c r="BX9" i="6"/>
  <c r="BW9" i="6"/>
  <c r="BV9" i="6"/>
  <c r="BU9" i="6"/>
  <c r="BT9" i="6"/>
  <c r="BS9" i="6"/>
  <c r="BR9" i="6"/>
  <c r="BQ9" i="6"/>
  <c r="BP9" i="6"/>
  <c r="BO9" i="6"/>
  <c r="BN9" i="6"/>
  <c r="BM9" i="6"/>
  <c r="BL9" i="6"/>
  <c r="G13" i="7" s="1"/>
  <c r="H13" i="7" s="1"/>
  <c r="BK9" i="6"/>
  <c r="BJ9" i="6"/>
  <c r="BI9" i="6"/>
  <c r="BH9" i="6"/>
  <c r="BG9" i="6"/>
  <c r="BF9" i="6"/>
  <c r="BE9" i="6"/>
  <c r="BD9" i="6"/>
  <c r="BC9" i="6"/>
  <c r="BB9" i="6"/>
  <c r="BA9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AI9" i="6"/>
  <c r="AH9" i="6"/>
  <c r="AG9" i="6"/>
  <c r="AF9" i="6"/>
  <c r="AE9" i="6"/>
  <c r="AD9" i="6"/>
  <c r="AC9" i="6"/>
  <c r="AB9" i="6"/>
  <c r="AA9" i="6"/>
  <c r="Z9" i="6"/>
  <c r="Y9" i="6"/>
  <c r="X9" i="6"/>
  <c r="W9" i="6"/>
  <c r="V9" i="6"/>
  <c r="G6" i="7" s="1"/>
  <c r="H6" i="7" s="1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DE8" i="6"/>
  <c r="DD8" i="6"/>
  <c r="DC8" i="6"/>
  <c r="DB8" i="6"/>
  <c r="DA8" i="6"/>
  <c r="CZ8" i="6"/>
  <c r="CY8" i="6"/>
  <c r="CX8" i="6"/>
  <c r="K19" i="7" s="1"/>
  <c r="L19" i="7" s="1"/>
  <c r="CW8" i="6"/>
  <c r="CV8" i="6"/>
  <c r="CU8" i="6"/>
  <c r="CT8" i="6"/>
  <c r="CS8" i="6"/>
  <c r="CR8" i="6"/>
  <c r="CQ8" i="6"/>
  <c r="CP8" i="6"/>
  <c r="CO8" i="6"/>
  <c r="CN8" i="6"/>
  <c r="CM8" i="6"/>
  <c r="CL8" i="6"/>
  <c r="CK8" i="6"/>
  <c r="CJ8" i="6"/>
  <c r="CI8" i="6"/>
  <c r="CH8" i="6"/>
  <c r="CG8" i="6"/>
  <c r="CF8" i="6"/>
  <c r="CE8" i="6"/>
  <c r="CD8" i="6"/>
  <c r="CC8" i="6"/>
  <c r="CB8" i="6"/>
  <c r="CA8" i="6"/>
  <c r="BZ8" i="6"/>
  <c r="BY8" i="6"/>
  <c r="BX8" i="6"/>
  <c r="BW8" i="6"/>
  <c r="BV8" i="6"/>
  <c r="BU8" i="6"/>
  <c r="BT8" i="6"/>
  <c r="BS8" i="6"/>
  <c r="BR8" i="6"/>
  <c r="BQ8" i="6"/>
  <c r="BP8" i="6"/>
  <c r="BO8" i="6"/>
  <c r="BN8" i="6"/>
  <c r="BM8" i="6"/>
  <c r="BL8" i="6"/>
  <c r="BK8" i="6"/>
  <c r="BJ8" i="6"/>
  <c r="BI8" i="6"/>
  <c r="BH8" i="6"/>
  <c r="BG8" i="6"/>
  <c r="BF8" i="6"/>
  <c r="BE8" i="6"/>
  <c r="BD8" i="6"/>
  <c r="BC8" i="6"/>
  <c r="BB8" i="6"/>
  <c r="BA8" i="6"/>
  <c r="AZ8" i="6"/>
  <c r="AY8" i="6"/>
  <c r="AX8" i="6"/>
  <c r="AW8" i="6"/>
  <c r="AV8" i="6"/>
  <c r="AU8" i="6"/>
  <c r="AT8" i="6"/>
  <c r="AS8" i="6"/>
  <c r="AR8" i="6"/>
  <c r="AQ8" i="6"/>
  <c r="AP8" i="6"/>
  <c r="AO8" i="6"/>
  <c r="AN8" i="6"/>
  <c r="AM8" i="6"/>
  <c r="AL8" i="6"/>
  <c r="AK8" i="6"/>
  <c r="AJ8" i="6"/>
  <c r="AI8" i="6"/>
  <c r="AH8" i="6"/>
  <c r="AG8" i="6"/>
  <c r="E8" i="7" s="1"/>
  <c r="F8" i="7" s="1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DE7" i="6"/>
  <c r="DD7" i="6"/>
  <c r="DC7" i="6"/>
  <c r="DB7" i="6"/>
  <c r="DA7" i="6"/>
  <c r="CZ7" i="6"/>
  <c r="CY7" i="6"/>
  <c r="CX7" i="6"/>
  <c r="CW7" i="6"/>
  <c r="CV7" i="6"/>
  <c r="CU7" i="6"/>
  <c r="CT7" i="6"/>
  <c r="CS7" i="6"/>
  <c r="CR7" i="6"/>
  <c r="CQ7" i="6"/>
  <c r="CP7" i="6"/>
  <c r="CO7" i="6"/>
  <c r="CN7" i="6"/>
  <c r="CM7" i="6"/>
  <c r="CL7" i="6"/>
  <c r="CK7" i="6"/>
  <c r="CJ7" i="6"/>
  <c r="CI7" i="6"/>
  <c r="CH7" i="6"/>
  <c r="CG7" i="6"/>
  <c r="CF7" i="6"/>
  <c r="CE7" i="6"/>
  <c r="CD7" i="6"/>
  <c r="CC7" i="6"/>
  <c r="CB7" i="6"/>
  <c r="CA7" i="6"/>
  <c r="BZ7" i="6"/>
  <c r="BY7" i="6"/>
  <c r="BX7" i="6"/>
  <c r="BW7" i="6"/>
  <c r="BV7" i="6"/>
  <c r="BU7" i="6"/>
  <c r="BT7" i="6"/>
  <c r="BS7" i="6"/>
  <c r="BR7" i="6"/>
  <c r="BQ7" i="6"/>
  <c r="BP7" i="6"/>
  <c r="BO7" i="6"/>
  <c r="BN7" i="6"/>
  <c r="BM7" i="6"/>
  <c r="BL7" i="6"/>
  <c r="BK7" i="6"/>
  <c r="BJ7" i="6"/>
  <c r="BI7" i="6"/>
  <c r="BH7" i="6"/>
  <c r="BG7" i="6"/>
  <c r="BF7" i="6"/>
  <c r="BE7" i="6"/>
  <c r="BD7" i="6"/>
  <c r="BC7" i="6"/>
  <c r="BB7" i="6"/>
  <c r="BA7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DE6" i="6"/>
  <c r="M20" i="7" s="1"/>
  <c r="N20" i="7" s="1"/>
  <c r="DD6" i="6"/>
  <c r="K20" i="7" s="1"/>
  <c r="L20" i="7" s="1"/>
  <c r="DC6" i="6"/>
  <c r="I20" i="7" s="1"/>
  <c r="J20" i="7" s="1"/>
  <c r="DB6" i="6"/>
  <c r="DA6" i="6"/>
  <c r="CZ6" i="6"/>
  <c r="CY6" i="6"/>
  <c r="CX6" i="6"/>
  <c r="CW6" i="6"/>
  <c r="CV6" i="6"/>
  <c r="CU6" i="6"/>
  <c r="CT6" i="6"/>
  <c r="CS6" i="6"/>
  <c r="CR6" i="6"/>
  <c r="CQ6" i="6"/>
  <c r="CP6" i="6"/>
  <c r="CO6" i="6"/>
  <c r="CN6" i="6"/>
  <c r="CM6" i="6"/>
  <c r="CL6" i="6"/>
  <c r="CK6" i="6"/>
  <c r="CJ6" i="6"/>
  <c r="CI6" i="6"/>
  <c r="CH6" i="6"/>
  <c r="CG6" i="6"/>
  <c r="CF6" i="6"/>
  <c r="CE6" i="6"/>
  <c r="CD6" i="6"/>
  <c r="CC6" i="6"/>
  <c r="CB6" i="6"/>
  <c r="CA6" i="6"/>
  <c r="BZ6" i="6"/>
  <c r="BY6" i="6"/>
  <c r="BX6" i="6"/>
  <c r="BW6" i="6"/>
  <c r="BV6" i="6"/>
  <c r="BU6" i="6"/>
  <c r="BT6" i="6"/>
  <c r="BS6" i="6"/>
  <c r="BR6" i="6"/>
  <c r="BQ6" i="6"/>
  <c r="BP6" i="6"/>
  <c r="BO6" i="6"/>
  <c r="BN6" i="6"/>
  <c r="K13" i="7" s="1"/>
  <c r="L13" i="7" s="1"/>
  <c r="BM6" i="6"/>
  <c r="I13" i="7" s="1"/>
  <c r="J13" i="7" s="1"/>
  <c r="BL6" i="6"/>
  <c r="BK6" i="6"/>
  <c r="BJ6" i="6"/>
  <c r="BI6" i="6"/>
  <c r="BH6" i="6"/>
  <c r="BG6" i="6"/>
  <c r="BF6" i="6"/>
  <c r="BE6" i="6"/>
  <c r="BD6" i="6"/>
  <c r="BC6" i="6"/>
  <c r="BB6" i="6"/>
  <c r="BA6" i="6"/>
  <c r="AZ6" i="6"/>
  <c r="G11" i="7" s="1"/>
  <c r="H11" i="7" s="1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K6" i="7" s="1"/>
  <c r="L6" i="7" s="1"/>
  <c r="W6" i="6"/>
  <c r="I6" i="7" s="1"/>
  <c r="J6" i="7" s="1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E4" i="7" s="1"/>
  <c r="F4" i="7" s="1"/>
  <c r="H6" i="6"/>
  <c r="G6" i="6"/>
  <c r="F6" i="6"/>
  <c r="E6" i="6"/>
  <c r="D6" i="6"/>
  <c r="C6" i="6"/>
  <c r="B6" i="6"/>
  <c r="DE5" i="6"/>
  <c r="DD5" i="6"/>
  <c r="DC5" i="6"/>
  <c r="DB5" i="6"/>
  <c r="DA5" i="6"/>
  <c r="CZ5" i="6"/>
  <c r="CY5" i="6"/>
  <c r="CX5" i="6"/>
  <c r="CW5" i="6"/>
  <c r="CV5" i="6"/>
  <c r="CU5" i="6"/>
  <c r="CT5" i="6"/>
  <c r="CS5" i="6"/>
  <c r="CR5" i="6"/>
  <c r="CQ5" i="6"/>
  <c r="CP5" i="6"/>
  <c r="CO5" i="6"/>
  <c r="CN5" i="6"/>
  <c r="CM5" i="6"/>
  <c r="CL5" i="6"/>
  <c r="CK5" i="6"/>
  <c r="I17" i="7" s="1"/>
  <c r="J17" i="7" s="1"/>
  <c r="CJ5" i="6"/>
  <c r="CI5" i="6"/>
  <c r="CH5" i="6"/>
  <c r="CG5" i="6"/>
  <c r="CF5" i="6"/>
  <c r="CE5" i="6"/>
  <c r="CD5" i="6"/>
  <c r="CC5" i="6"/>
  <c r="CB5" i="6"/>
  <c r="CA5" i="6"/>
  <c r="BZ5" i="6"/>
  <c r="BY5" i="6"/>
  <c r="BX5" i="6"/>
  <c r="BW5" i="6"/>
  <c r="BV5" i="6"/>
  <c r="BU5" i="6"/>
  <c r="BT5" i="6"/>
  <c r="BS5" i="6"/>
  <c r="BR5" i="6"/>
  <c r="BQ5" i="6"/>
  <c r="BP5" i="6"/>
  <c r="BO5" i="6"/>
  <c r="BN5" i="6"/>
  <c r="BM5" i="6"/>
  <c r="BL5" i="6"/>
  <c r="BK5" i="6"/>
  <c r="BJ5" i="6"/>
  <c r="BI5" i="6"/>
  <c r="BH5" i="6"/>
  <c r="BG5" i="6"/>
  <c r="BF5" i="6"/>
  <c r="BE5" i="6"/>
  <c r="BD5" i="6"/>
  <c r="BC5" i="6"/>
  <c r="BB5" i="6"/>
  <c r="BA5" i="6"/>
  <c r="AZ5" i="6"/>
  <c r="AY5" i="6"/>
  <c r="AX5" i="6"/>
  <c r="AW5" i="6"/>
  <c r="AV5" i="6"/>
  <c r="AU5" i="6"/>
  <c r="I10" i="7" s="1"/>
  <c r="J10" i="7" s="1"/>
  <c r="AT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E6" i="7" s="1"/>
  <c r="F6" i="7" s="1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M3" i="7" s="1"/>
  <c r="N3" i="7" s="1"/>
  <c r="F5" i="6"/>
  <c r="E5" i="6"/>
  <c r="D5" i="6"/>
  <c r="C5" i="6"/>
  <c r="B5" i="6"/>
  <c r="DE4" i="6"/>
  <c r="DD4" i="6"/>
  <c r="DC4" i="6"/>
  <c r="DB4" i="6"/>
  <c r="DA4" i="6"/>
  <c r="CZ4" i="6"/>
  <c r="CY4" i="6"/>
  <c r="CX4" i="6"/>
  <c r="CW4" i="6"/>
  <c r="I19" i="7" s="1"/>
  <c r="J19" i="7" s="1"/>
  <c r="CV4" i="6"/>
  <c r="CU4" i="6"/>
  <c r="CT4" i="6"/>
  <c r="CS4" i="6"/>
  <c r="CR4" i="6"/>
  <c r="CQ4" i="6"/>
  <c r="CP4" i="6"/>
  <c r="CO4" i="6"/>
  <c r="CN4" i="6"/>
  <c r="CM4" i="6"/>
  <c r="CL4" i="6"/>
  <c r="CK4" i="6"/>
  <c r="CJ4" i="6"/>
  <c r="CI4" i="6"/>
  <c r="CH4" i="6"/>
  <c r="CG4" i="6"/>
  <c r="CF4" i="6"/>
  <c r="CE4" i="6"/>
  <c r="CD4" i="6"/>
  <c r="CC4" i="6"/>
  <c r="CB4" i="6"/>
  <c r="CA4" i="6"/>
  <c r="BZ4" i="6"/>
  <c r="BY4" i="6"/>
  <c r="BX4" i="6"/>
  <c r="BW4" i="6"/>
  <c r="BV4" i="6"/>
  <c r="BU4" i="6"/>
  <c r="M14" i="7" s="1"/>
  <c r="N14" i="7" s="1"/>
  <c r="BT4" i="6"/>
  <c r="BS4" i="6"/>
  <c r="I14" i="7" s="1"/>
  <c r="J14" i="7" s="1"/>
  <c r="BR4" i="6"/>
  <c r="BQ4" i="6"/>
  <c r="BP4" i="6"/>
  <c r="BO4" i="6"/>
  <c r="BN4" i="6"/>
  <c r="BM4" i="6"/>
  <c r="BL4" i="6"/>
  <c r="BK4" i="6"/>
  <c r="BJ4" i="6"/>
  <c r="BI4" i="6"/>
  <c r="BH4" i="6"/>
  <c r="BG4" i="6"/>
  <c r="BF4" i="6"/>
  <c r="BE4" i="6"/>
  <c r="BD4" i="6"/>
  <c r="BC4" i="6"/>
  <c r="BB4" i="6"/>
  <c r="BA4" i="6"/>
  <c r="AZ4" i="6"/>
  <c r="AY4" i="6"/>
  <c r="AX4" i="6"/>
  <c r="AW4" i="6"/>
  <c r="AV4" i="6"/>
  <c r="AU4" i="6"/>
  <c r="AT4" i="6"/>
  <c r="AS4" i="6"/>
  <c r="E10" i="7" s="1"/>
  <c r="F10" i="7" s="1"/>
  <c r="AR4" i="6"/>
  <c r="AQ4" i="6"/>
  <c r="AP4" i="6"/>
  <c r="AO4" i="6"/>
  <c r="AN4" i="6"/>
  <c r="AM4" i="6"/>
  <c r="AL4" i="6"/>
  <c r="AK4" i="6"/>
  <c r="AJ4" i="6"/>
  <c r="AI4" i="6"/>
  <c r="AH4" i="6"/>
  <c r="AG4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S4" i="6"/>
  <c r="R4" i="6"/>
  <c r="K5" i="7" s="1"/>
  <c r="L5" i="7" s="1"/>
  <c r="Q4" i="6"/>
  <c r="I5" i="7" s="1"/>
  <c r="J5" i="7" s="1"/>
  <c r="P4" i="6"/>
  <c r="O4" i="6"/>
  <c r="E5" i="7" s="1"/>
  <c r="F5" i="7" s="1"/>
  <c r="N4" i="6"/>
  <c r="M4" i="6"/>
  <c r="L4" i="6"/>
  <c r="K4" i="6"/>
  <c r="J4" i="6"/>
  <c r="I4" i="6"/>
  <c r="H4" i="6"/>
  <c r="G4" i="6"/>
  <c r="F4" i="6"/>
  <c r="E4" i="6"/>
  <c r="D4" i="6"/>
  <c r="C4" i="6"/>
  <c r="B4" i="6"/>
  <c r="C3" i="7" s="1"/>
  <c r="D3" i="7" s="1"/>
  <c r="O30" i="5"/>
  <c r="O29" i="5"/>
  <c r="O28" i="5"/>
  <c r="O27" i="5"/>
  <c r="O26" i="5"/>
  <c r="O25" i="5"/>
  <c r="O24" i="5"/>
  <c r="B24" i="5"/>
  <c r="O23" i="5"/>
  <c r="O22" i="5"/>
  <c r="O21" i="5"/>
  <c r="O20" i="5"/>
  <c r="O19" i="5"/>
  <c r="D19" i="5"/>
  <c r="C19" i="5"/>
  <c r="O18" i="5"/>
  <c r="O17" i="5"/>
  <c r="C17" i="5"/>
  <c r="O16" i="5"/>
  <c r="O15" i="5"/>
  <c r="O14" i="5"/>
  <c r="O13" i="5"/>
  <c r="O12" i="5"/>
  <c r="C12" i="5"/>
  <c r="B12" i="5"/>
  <c r="O11" i="5"/>
  <c r="C11" i="5"/>
  <c r="O10" i="5"/>
  <c r="O9" i="5"/>
  <c r="O8" i="5"/>
  <c r="B8" i="5"/>
  <c r="O7" i="5"/>
  <c r="D7" i="5"/>
  <c r="C7" i="5"/>
  <c r="B7" i="5"/>
  <c r="O6" i="5"/>
  <c r="O5" i="5"/>
  <c r="D30" i="5"/>
  <c r="C30" i="5"/>
  <c r="B30" i="5"/>
  <c r="D29" i="5"/>
  <c r="C29" i="5"/>
  <c r="B29" i="5"/>
  <c r="D28" i="5"/>
  <c r="C28" i="5"/>
  <c r="B28" i="5"/>
  <c r="D27" i="5"/>
  <c r="C27" i="5"/>
  <c r="B27" i="5"/>
  <c r="D26" i="5"/>
  <c r="C26" i="5"/>
  <c r="B26" i="5"/>
  <c r="D25" i="5"/>
  <c r="C25" i="5"/>
  <c r="B25" i="5"/>
  <c r="D24" i="5"/>
  <c r="C24" i="5"/>
  <c r="D23" i="5"/>
  <c r="C23" i="5"/>
  <c r="B23" i="5"/>
  <c r="D22" i="5"/>
  <c r="C22" i="5"/>
  <c r="B22" i="5"/>
  <c r="D21" i="5"/>
  <c r="C21" i="5"/>
  <c r="B21" i="5"/>
  <c r="D20" i="5"/>
  <c r="C20" i="5"/>
  <c r="B20" i="5"/>
  <c r="B19" i="5"/>
  <c r="D18" i="5"/>
  <c r="C18" i="5"/>
  <c r="B18" i="5"/>
  <c r="D17" i="5"/>
  <c r="B17" i="5"/>
  <c r="D16" i="5"/>
  <c r="C16" i="5"/>
  <c r="B16" i="5"/>
  <c r="D15" i="5"/>
  <c r="C15" i="5"/>
  <c r="B15" i="5"/>
  <c r="D14" i="5"/>
  <c r="C14" i="5"/>
  <c r="B14" i="5"/>
  <c r="D13" i="5"/>
  <c r="C13" i="5"/>
  <c r="B13" i="5"/>
  <c r="D12" i="5"/>
  <c r="D11" i="5"/>
  <c r="B11" i="5"/>
  <c r="D10" i="5"/>
  <c r="C10" i="5"/>
  <c r="B10" i="5"/>
  <c r="D9" i="5"/>
  <c r="C9" i="5"/>
  <c r="B9" i="5"/>
  <c r="D8" i="5"/>
  <c r="C8" i="5"/>
  <c r="D6" i="5"/>
  <c r="C6" i="5"/>
  <c r="B6" i="5"/>
  <c r="D5" i="5"/>
  <c r="C5" i="5"/>
  <c r="B5" i="5"/>
  <c r="M23" i="11" l="1"/>
  <c r="M24" i="11"/>
  <c r="M16" i="11"/>
  <c r="M15" i="11"/>
  <c r="M20" i="11"/>
  <c r="K18" i="11"/>
  <c r="M14" i="11"/>
  <c r="J14" i="11"/>
  <c r="L19" i="11"/>
  <c r="K25" i="11"/>
  <c r="N25" i="11" s="1"/>
  <c r="J19" i="11"/>
  <c r="M26" i="11"/>
  <c r="K11" i="11"/>
  <c r="I23" i="11"/>
  <c r="N23" i="11" s="1"/>
  <c r="I26" i="11"/>
  <c r="N26" i="11" s="1"/>
  <c r="L23" i="11"/>
  <c r="M12" i="11"/>
  <c r="L13" i="11"/>
  <c r="M28" i="11"/>
  <c r="M13" i="11"/>
  <c r="I24" i="11"/>
  <c r="N24" i="11" s="1"/>
  <c r="L21" i="11"/>
  <c r="L28" i="11"/>
  <c r="I11" i="11"/>
  <c r="N11" i="11" s="1"/>
  <c r="M27" i="11"/>
  <c r="P27" i="11" s="1"/>
  <c r="M18" i="11"/>
  <c r="P18" i="11" s="1"/>
  <c r="M21" i="11"/>
  <c r="P21" i="11" s="1"/>
  <c r="K13" i="11"/>
  <c r="N13" i="11" s="1"/>
  <c r="M22" i="11"/>
  <c r="L24" i="11"/>
  <c r="K28" i="11"/>
  <c r="L11" i="11"/>
  <c r="G28" i="5"/>
  <c r="F10" i="5"/>
  <c r="N21" i="11"/>
  <c r="I14" i="11"/>
  <c r="N14" i="11" s="1"/>
  <c r="L25" i="11"/>
  <c r="J27" i="11"/>
  <c r="N27" i="11" s="1"/>
  <c r="L12" i="11"/>
  <c r="M25" i="11"/>
  <c r="J12" i="11"/>
  <c r="N12" i="11" s="1"/>
  <c r="I16" i="11"/>
  <c r="N16" i="11" s="1"/>
  <c r="L27" i="11"/>
  <c r="L14" i="11"/>
  <c r="I18" i="11"/>
  <c r="N18" i="11" s="1"/>
  <c r="L16" i="11"/>
  <c r="I20" i="11"/>
  <c r="N20" i="11" s="1"/>
  <c r="L18" i="11"/>
  <c r="I22" i="11"/>
  <c r="N22" i="11" s="1"/>
  <c r="I15" i="11"/>
  <c r="N15" i="11" s="1"/>
  <c r="L26" i="11"/>
  <c r="J28" i="11"/>
  <c r="I17" i="11"/>
  <c r="N17" i="11" s="1"/>
  <c r="L15" i="11"/>
  <c r="I19" i="11"/>
  <c r="N19" i="11" s="1"/>
  <c r="L17" i="11"/>
  <c r="G26" i="5"/>
  <c r="F29" i="5"/>
  <c r="E25" i="5"/>
  <c r="G12" i="5"/>
  <c r="G11" i="5"/>
  <c r="E30" i="5"/>
  <c r="G30" i="5"/>
  <c r="F30" i="5"/>
  <c r="I30" i="5" s="1"/>
  <c r="G21" i="5"/>
  <c r="F16" i="5"/>
  <c r="G14" i="5"/>
  <c r="E14" i="5"/>
  <c r="F14" i="5"/>
  <c r="H14" i="5" s="1"/>
  <c r="E12" i="5"/>
  <c r="F12" i="5"/>
  <c r="I12" i="5" s="1"/>
  <c r="G9" i="5"/>
  <c r="E8" i="5"/>
  <c r="G5" i="5"/>
  <c r="E27" i="5"/>
  <c r="G27" i="5"/>
  <c r="F27" i="5"/>
  <c r="E19" i="7"/>
  <c r="F19" i="7" s="1"/>
  <c r="G19" i="7"/>
  <c r="H19" i="7" s="1"/>
  <c r="E29" i="5"/>
  <c r="E15" i="7"/>
  <c r="F15" i="7" s="1"/>
  <c r="G29" i="5"/>
  <c r="G17" i="5"/>
  <c r="E17" i="5"/>
  <c r="F17" i="5"/>
  <c r="I15" i="7"/>
  <c r="J15" i="7" s="1"/>
  <c r="M6" i="7"/>
  <c r="N6" i="7" s="1"/>
  <c r="E16" i="7"/>
  <c r="F16" i="7" s="1"/>
  <c r="E9" i="5"/>
  <c r="E11" i="7"/>
  <c r="F11" i="7" s="1"/>
  <c r="M9" i="7"/>
  <c r="N9" i="7" s="1"/>
  <c r="F13" i="5"/>
  <c r="G13" i="5"/>
  <c r="E13" i="5"/>
  <c r="M5" i="7"/>
  <c r="N5" i="7" s="1"/>
  <c r="M19" i="7"/>
  <c r="N19" i="7" s="1"/>
  <c r="M15" i="7"/>
  <c r="N15" i="7" s="1"/>
  <c r="F21" i="5"/>
  <c r="M10" i="7"/>
  <c r="N10" i="7" s="1"/>
  <c r="E20" i="7"/>
  <c r="F20" i="7" s="1"/>
  <c r="I11" i="7"/>
  <c r="J11" i="7" s="1"/>
  <c r="G20" i="7"/>
  <c r="H20" i="7" s="1"/>
  <c r="G10" i="7"/>
  <c r="H10" i="7" s="1"/>
  <c r="G23" i="5"/>
  <c r="F23" i="5"/>
  <c r="E23" i="5"/>
  <c r="F9" i="5"/>
  <c r="G22" i="5"/>
  <c r="C8" i="7"/>
  <c r="D8" i="7" s="1"/>
  <c r="K12" i="7"/>
  <c r="L12" i="7" s="1"/>
  <c r="C4" i="7"/>
  <c r="D4" i="7" s="1"/>
  <c r="K8" i="7"/>
  <c r="L8" i="7" s="1"/>
  <c r="C18" i="7"/>
  <c r="D18" i="7" s="1"/>
  <c r="E10" i="5"/>
  <c r="G10" i="5"/>
  <c r="I7" i="7"/>
  <c r="J7" i="7" s="1"/>
  <c r="E12" i="7"/>
  <c r="F12" i="7" s="1"/>
  <c r="M16" i="7"/>
  <c r="N16" i="7" s="1"/>
  <c r="I3" i="7"/>
  <c r="J3" i="7" s="1"/>
  <c r="M12" i="7"/>
  <c r="N12" i="7" s="1"/>
  <c r="M8" i="7"/>
  <c r="N8" i="7" s="1"/>
  <c r="C17" i="7"/>
  <c r="D17" i="7" s="1"/>
  <c r="E6" i="5"/>
  <c r="G6" i="5"/>
  <c r="F6" i="5"/>
  <c r="E20" i="5"/>
  <c r="G7" i="5"/>
  <c r="E11" i="5"/>
  <c r="F19" i="5"/>
  <c r="G19" i="5"/>
  <c r="E19" i="5"/>
  <c r="G5" i="7"/>
  <c r="H5" i="7" s="1"/>
  <c r="G18" i="5"/>
  <c r="F18" i="5"/>
  <c r="E18" i="5"/>
  <c r="K3" i="7"/>
  <c r="L3" i="7" s="1"/>
  <c r="E13" i="7"/>
  <c r="F13" i="7" s="1"/>
  <c r="F7" i="5"/>
  <c r="F20" i="5"/>
  <c r="K14" i="7"/>
  <c r="L14" i="7" s="1"/>
  <c r="C13" i="7"/>
  <c r="D13" i="7" s="1"/>
  <c r="M7" i="7"/>
  <c r="N7" i="7" s="1"/>
  <c r="M17" i="7"/>
  <c r="N17" i="7" s="1"/>
  <c r="C15" i="7"/>
  <c r="D15" i="7" s="1"/>
  <c r="G25" i="5"/>
  <c r="E7" i="5"/>
  <c r="G15" i="7"/>
  <c r="H15" i="7" s="1"/>
  <c r="G18" i="7"/>
  <c r="H18" i="7" s="1"/>
  <c r="G17" i="7"/>
  <c r="H17" i="7" s="1"/>
  <c r="K10" i="7"/>
  <c r="L10" i="7" s="1"/>
  <c r="K7" i="7"/>
  <c r="L7" i="7" s="1"/>
  <c r="G8" i="7"/>
  <c r="H8" i="7" s="1"/>
  <c r="E3" i="7"/>
  <c r="F3" i="7" s="1"/>
  <c r="I8" i="7"/>
  <c r="J8" i="7" s="1"/>
  <c r="F11" i="5"/>
  <c r="G3" i="7"/>
  <c r="H3" i="7" s="1"/>
  <c r="G20" i="5"/>
  <c r="G4" i="7"/>
  <c r="H4" i="7" s="1"/>
  <c r="E9" i="7"/>
  <c r="F9" i="7" s="1"/>
  <c r="G12" i="7"/>
  <c r="H12" i="7" s="1"/>
  <c r="I12" i="7"/>
  <c r="J12" i="7" s="1"/>
  <c r="M13" i="7"/>
  <c r="N13" i="7" s="1"/>
  <c r="K18" i="7"/>
  <c r="L18" i="7" s="1"/>
  <c r="C10" i="7"/>
  <c r="D10" i="7" s="1"/>
  <c r="E15" i="5"/>
  <c r="G15" i="5"/>
  <c r="F15" i="5"/>
  <c r="I15" i="5" s="1"/>
  <c r="E17" i="7"/>
  <c r="F17" i="7" s="1"/>
  <c r="I4" i="7"/>
  <c r="J4" i="7" s="1"/>
  <c r="K4" i="7"/>
  <c r="L4" i="7" s="1"/>
  <c r="C14" i="7"/>
  <c r="D14" i="7" s="1"/>
  <c r="M4" i="7"/>
  <c r="N4" i="7" s="1"/>
  <c r="I9" i="7"/>
  <c r="J9" i="7" s="1"/>
  <c r="E14" i="7"/>
  <c r="F14" i="7" s="1"/>
  <c r="M18" i="7"/>
  <c r="N18" i="7" s="1"/>
  <c r="F5" i="5"/>
  <c r="F25" i="5"/>
  <c r="E16" i="5"/>
  <c r="G16" i="5"/>
  <c r="C7" i="7"/>
  <c r="D7" i="7" s="1"/>
  <c r="C5" i="7"/>
  <c r="D5" i="7" s="1"/>
  <c r="K9" i="7"/>
  <c r="L9" i="7" s="1"/>
  <c r="G14" i="7"/>
  <c r="H14" i="7" s="1"/>
  <c r="C19" i="7"/>
  <c r="D19" i="7" s="1"/>
  <c r="F8" i="5"/>
  <c r="E21" i="5"/>
  <c r="F26" i="5"/>
  <c r="G24" i="5"/>
  <c r="G7" i="7"/>
  <c r="H7" i="7" s="1"/>
  <c r="C16" i="7"/>
  <c r="D16" i="7" s="1"/>
  <c r="E22" i="5"/>
  <c r="F24" i="5"/>
  <c r="C9" i="7"/>
  <c r="D9" i="7" s="1"/>
  <c r="C12" i="7"/>
  <c r="D12" i="7" s="1"/>
  <c r="C20" i="7"/>
  <c r="D20" i="7" s="1"/>
  <c r="I16" i="7"/>
  <c r="J16" i="7" s="1"/>
  <c r="G16" i="7"/>
  <c r="H16" i="7" s="1"/>
  <c r="E26" i="5"/>
  <c r="K16" i="7"/>
  <c r="L16" i="7" s="1"/>
  <c r="E24" i="5"/>
  <c r="F22" i="5"/>
  <c r="E7" i="7"/>
  <c r="F7" i="7" s="1"/>
  <c r="M11" i="7"/>
  <c r="N11" i="7" s="1"/>
  <c r="C6" i="7"/>
  <c r="D6" i="7" s="1"/>
  <c r="G8" i="5"/>
  <c r="E28" i="5"/>
  <c r="E5" i="5"/>
  <c r="F28" i="5"/>
  <c r="P23" i="11" l="1"/>
  <c r="P25" i="11"/>
  <c r="P13" i="11"/>
  <c r="P12" i="11"/>
  <c r="P17" i="11"/>
  <c r="P28" i="11"/>
  <c r="P24" i="11"/>
  <c r="O23" i="11"/>
  <c r="O17" i="11"/>
  <c r="O24" i="11"/>
  <c r="N28" i="11"/>
  <c r="I10" i="5"/>
  <c r="J30" i="5"/>
  <c r="H19" i="5"/>
  <c r="I21" i="5"/>
  <c r="I14" i="5"/>
  <c r="J12" i="5"/>
  <c r="I17" i="5"/>
  <c r="H18" i="5"/>
  <c r="H12" i="5"/>
  <c r="J6" i="5"/>
  <c r="I27" i="5"/>
  <c r="P20" i="11"/>
  <c r="O22" i="11"/>
  <c r="O16" i="11"/>
  <c r="O11" i="11"/>
  <c r="O27" i="11"/>
  <c r="Q27" i="11" s="1"/>
  <c r="P26" i="11"/>
  <c r="P15" i="11"/>
  <c r="O15" i="11"/>
  <c r="O18" i="11"/>
  <c r="Q18" i="11" s="1"/>
  <c r="O20" i="11"/>
  <c r="P11" i="11"/>
  <c r="O13" i="11"/>
  <c r="O14" i="11"/>
  <c r="O25" i="11"/>
  <c r="P16" i="11"/>
  <c r="O21" i="11"/>
  <c r="Q21" i="11" s="1"/>
  <c r="O19" i="11"/>
  <c r="P19" i="11"/>
  <c r="O28" i="11"/>
  <c r="O26" i="11"/>
  <c r="O12" i="11"/>
  <c r="Q12" i="11" s="1"/>
  <c r="P22" i="11"/>
  <c r="P14" i="11"/>
  <c r="I28" i="5"/>
  <c r="H23" i="5"/>
  <c r="J16" i="5"/>
  <c r="J28" i="5"/>
  <c r="J9" i="5"/>
  <c r="I5" i="5"/>
  <c r="I25" i="5"/>
  <c r="J29" i="5"/>
  <c r="H30" i="5"/>
  <c r="M30" i="5" s="1"/>
  <c r="I26" i="5"/>
  <c r="I24" i="5"/>
  <c r="J22" i="5"/>
  <c r="I20" i="5"/>
  <c r="L20" i="5" s="1"/>
  <c r="J19" i="5"/>
  <c r="J14" i="5"/>
  <c r="H13" i="5"/>
  <c r="K12" i="5"/>
  <c r="H11" i="5"/>
  <c r="H10" i="5"/>
  <c r="I9" i="5"/>
  <c r="I8" i="5"/>
  <c r="I7" i="5"/>
  <c r="L7" i="5" s="1"/>
  <c r="I18" i="5"/>
  <c r="I23" i="5"/>
  <c r="H29" i="5"/>
  <c r="J24" i="5"/>
  <c r="J18" i="5"/>
  <c r="J23" i="5"/>
  <c r="H8" i="5"/>
  <c r="I29" i="5"/>
  <c r="H21" i="5"/>
  <c r="J17" i="5"/>
  <c r="H7" i="5"/>
  <c r="J25" i="5"/>
  <c r="J7" i="5"/>
  <c r="H20" i="5"/>
  <c r="J13" i="5"/>
  <c r="H27" i="5"/>
  <c r="H17" i="5"/>
  <c r="M12" i="5"/>
  <c r="H25" i="5"/>
  <c r="H15" i="5"/>
  <c r="J15" i="5"/>
  <c r="M15" i="5" s="1"/>
  <c r="L27" i="5"/>
  <c r="H6" i="5"/>
  <c r="I22" i="5"/>
  <c r="J21" i="5"/>
  <c r="J10" i="5"/>
  <c r="H9" i="5"/>
  <c r="J11" i="5"/>
  <c r="H22" i="5"/>
  <c r="I19" i="5"/>
  <c r="I16" i="5"/>
  <c r="H16" i="5"/>
  <c r="H24" i="5"/>
  <c r="I11" i="5"/>
  <c r="H26" i="5"/>
  <c r="J26" i="5"/>
  <c r="J20" i="5"/>
  <c r="H28" i="5"/>
  <c r="K28" i="5" s="1"/>
  <c r="I6" i="5"/>
  <c r="J27" i="5"/>
  <c r="I13" i="5"/>
  <c r="H5" i="5"/>
  <c r="J5" i="5"/>
  <c r="J8" i="5"/>
  <c r="L14" i="5" l="1"/>
  <c r="Q25" i="11"/>
  <c r="Q23" i="11"/>
  <c r="Q28" i="11"/>
  <c r="Q13" i="11"/>
  <c r="Q24" i="11"/>
  <c r="Q17" i="11"/>
  <c r="Q20" i="11"/>
  <c r="Q26" i="11"/>
  <c r="L12" i="5"/>
  <c r="M5" i="5"/>
  <c r="K16" i="5"/>
  <c r="K14" i="5"/>
  <c r="N14" i="5" s="1"/>
  <c r="K18" i="5"/>
  <c r="M7" i="5"/>
  <c r="K21" i="5"/>
  <c r="N21" i="5" s="1"/>
  <c r="L10" i="5"/>
  <c r="M25" i="5"/>
  <c r="M26" i="5"/>
  <c r="Q19" i="11"/>
  <c r="Q16" i="11"/>
  <c r="Q22" i="11"/>
  <c r="Q14" i="11"/>
  <c r="Q15" i="11"/>
  <c r="Q11" i="11"/>
  <c r="N12" i="5"/>
  <c r="K17" i="5"/>
  <c r="L19" i="5"/>
  <c r="K9" i="5"/>
  <c r="L29" i="5"/>
  <c r="M10" i="5"/>
  <c r="L30" i="5"/>
  <c r="M14" i="5"/>
  <c r="K20" i="5"/>
  <c r="M23" i="5"/>
  <c r="M18" i="5"/>
  <c r="K30" i="5"/>
  <c r="N30" i="5" s="1"/>
  <c r="K6" i="5"/>
  <c r="M28" i="5"/>
  <c r="M27" i="5"/>
  <c r="L25" i="5"/>
  <c r="K24" i="5"/>
  <c r="K22" i="5"/>
  <c r="L17" i="5"/>
  <c r="L15" i="5"/>
  <c r="L13" i="5"/>
  <c r="L11" i="5"/>
  <c r="K10" i="5"/>
  <c r="N10" i="5" s="1"/>
  <c r="M9" i="5"/>
  <c r="L8" i="5"/>
  <c r="M8" i="5"/>
  <c r="K26" i="5"/>
  <c r="L21" i="5"/>
  <c r="M24" i="5"/>
  <c r="K5" i="5"/>
  <c r="L16" i="5"/>
  <c r="N16" i="5" s="1"/>
  <c r="L6" i="5"/>
  <c r="K7" i="5"/>
  <c r="N7" i="5" s="1"/>
  <c r="M22" i="5"/>
  <c r="K29" i="5"/>
  <c r="L26" i="5"/>
  <c r="K8" i="5"/>
  <c r="K15" i="5"/>
  <c r="K23" i="5"/>
  <c r="K25" i="5"/>
  <c r="L23" i="5"/>
  <c r="M11" i="5"/>
  <c r="L24" i="5"/>
  <c r="M6" i="5"/>
  <c r="L5" i="5"/>
  <c r="K11" i="5"/>
  <c r="L18" i="5"/>
  <c r="N18" i="5" s="1"/>
  <c r="M29" i="5"/>
  <c r="M20" i="5"/>
  <c r="L28" i="5"/>
  <c r="K27" i="5"/>
  <c r="K13" i="5"/>
  <c r="M13" i="5"/>
  <c r="L9" i="5"/>
  <c r="M21" i="5"/>
  <c r="M16" i="5"/>
  <c r="K19" i="5"/>
  <c r="L22" i="5"/>
  <c r="M19" i="5"/>
  <c r="M17" i="5"/>
  <c r="N9" i="5" l="1"/>
  <c r="N28" i="5"/>
  <c r="N24" i="5"/>
  <c r="N25" i="5"/>
  <c r="N13" i="5"/>
  <c r="N27" i="5"/>
  <c r="N15" i="5"/>
  <c r="N20" i="5"/>
  <c r="N17" i="5"/>
  <c r="N8" i="5"/>
  <c r="N29" i="5"/>
  <c r="N22" i="5"/>
  <c r="N6" i="5"/>
  <c r="N23" i="5"/>
  <c r="N5" i="5"/>
  <c r="N19" i="5"/>
  <c r="N11" i="5"/>
  <c r="N26" i="5"/>
</calcChain>
</file>

<file path=xl/sharedStrings.xml><?xml version="1.0" encoding="utf-8"?>
<sst xmlns="http://schemas.openxmlformats.org/spreadsheetml/2006/main" count="701" uniqueCount="244">
  <si>
    <t>Item</t>
  </si>
  <si>
    <t>Description</t>
  </si>
  <si>
    <t>README</t>
  </si>
  <si>
    <t>File structure, data-cleaning rules, weights, and reproducibility/QC notes.</t>
  </si>
  <si>
    <t>Raw_Case_Ratings</t>
  </si>
  <si>
    <t>De-identified raw expert ratings: 27 experts × 18 cases × 6 FRP sub-criteria. Original 0 values and blanks are preserved.</t>
  </si>
  <si>
    <t>Raw_AHP</t>
  </si>
  <si>
    <t>AHP_Transformed</t>
  </si>
  <si>
    <t>AHP responses converted to reciprocal ratios. For source ordinal codes: 1→1/3, 2→1/2, 3→1, 4→2, 5→3; later direct-ratio responses are retained as entered.</t>
  </si>
  <si>
    <t>Cleaned_Case_Ratings</t>
  </si>
  <si>
    <t>Valid_N_and_Means</t>
  </si>
  <si>
    <t>For every case × criterion: valid n and mean of valid 1–5 ratings.</t>
  </si>
  <si>
    <t>FRP_Profile_Scores</t>
  </si>
  <si>
    <t>Forms, Relationships, Practices, AHP-weighted overall score, equal-weight sensitivity scores, and ranks.</t>
  </si>
  <si>
    <t>Robustness_Outputs</t>
  </si>
  <si>
    <t>Friedman, Wilcoxon-Holm, Spearman, rank displacement, leave-one-expert-out results, and manuscript cross-checks.</t>
  </si>
  <si>
    <t>Criterion</t>
  </si>
  <si>
    <t>Local weight</t>
  </si>
  <si>
    <t>Global weight</t>
  </si>
  <si>
    <t>Domain</t>
  </si>
  <si>
    <t>Weight</t>
  </si>
  <si>
    <t>F1 Historical Significance</t>
  </si>
  <si>
    <t>Forms</t>
  </si>
  <si>
    <t>F2 Architectural and Aesthetic Significance</t>
  </si>
  <si>
    <t>Relationships</t>
  </si>
  <si>
    <t>R1 Social Significance</t>
  </si>
  <si>
    <t>Practices</t>
  </si>
  <si>
    <t>R2 Spiritual Significance</t>
  </si>
  <si>
    <t>P1 Intangible Cultural Heritage</t>
  </si>
  <si>
    <t>P2 Protective and stewardship activities</t>
  </si>
  <si>
    <t>De-identified Raw Case Ratings (27 experts × 18 cases × 6 criteria)</t>
  </si>
  <si>
    <t>Expert_ID</t>
  </si>
  <si>
    <t>C01 Tai O Heritage Hotel</t>
  </si>
  <si>
    <t>C02 Tai Kwun</t>
  </si>
  <si>
    <t>C03 1881 Heritage</t>
  </si>
  <si>
    <t>C04 Lui Seng Chun</t>
  </si>
  <si>
    <t>C05 Blue House</t>
  </si>
  <si>
    <t>C06 7 Mallory Street</t>
  </si>
  <si>
    <t>C07 Dr Sun Yat-Sen Museum</t>
  </si>
  <si>
    <t>C08 HK Museum of Medical Science</t>
  </si>
  <si>
    <t>C09 Haw Par Mansion</t>
  </si>
  <si>
    <t>C10 Cattle Depot Artist Village</t>
  </si>
  <si>
    <t>C11 JCCAC</t>
  </si>
  <si>
    <t>C12 Wah Ha Estate</t>
  </si>
  <si>
    <t>C13 The Mills</t>
  </si>
  <si>
    <t>C14 Central Market</t>
  </si>
  <si>
    <t>C15 Crown Wine Cellars</t>
  </si>
  <si>
    <t>C16 Lei Yue Mun Park</t>
  </si>
  <si>
    <t>C17 Asia Society Hong Kong Center</t>
  </si>
  <si>
    <t>C18 HK Museum of the War Resistance and Coastal Defence</t>
  </si>
  <si>
    <t>F1</t>
  </si>
  <si>
    <t>F2</t>
  </si>
  <si>
    <t>R1</t>
  </si>
  <si>
    <t>R2</t>
  </si>
  <si>
    <t>P1</t>
  </si>
  <si>
    <t>P2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</si>
  <si>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</si>
  <si>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</si>
  <si>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</si>
  <si>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</si>
  <si>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</si>
  <si>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</si>
  <si>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</si>
  <si>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</si>
  <si>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</si>
  <si>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</si>
  <si>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</si>
  <si>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</si>
  <si>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</si>
  <si>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</si>
  <si>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</si>
  <si>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</si>
  <si>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</si>
  <si>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</si>
  <si>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</si>
  <si>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</si>
  <si>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</si>
  <si>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</si>
  <si>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</si>
  <si>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</si>
  <si>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</si>
  <si>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</si>
  <si>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</si>
  <si>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De-identified Raw AHP Pairwise-Comparison Responses</t>
  </si>
  <si>
    <t>F_vs_R</t>
  </si>
  <si>
    <t>F_vs_P</t>
  </si>
  <si>
    <t>R_vs_P</t>
  </si>
  <si>
    <t>F1_vs_F2</t>
  </si>
  <si>
    <t>R1_vs_R2</t>
  </si>
  <si>
    <t>P1_vs_P2</t>
  </si>
  <si>
    <t>AHP Transformed Ratios</t>
  </si>
  <si>
    <t>Ordinal code</t>
  </si>
  <si>
    <t>Ratio</t>
  </si>
  <si>
    <t>AHP Individual Consistency Audit and 24-Record Manuscript Subset</t>
  </si>
  <si>
    <t>Total experts</t>
  </si>
  <si>
    <t>Retained_for_Manuscript</t>
  </si>
  <si>
    <t>Excluded / unavailable</t>
  </si>
  <si>
    <t>RI used for recomputed 3×3 CR</t>
  </si>
  <si>
    <t>GM_F</t>
  </si>
  <si>
    <t>GM_R</t>
  </si>
  <si>
    <t>GM_P</t>
  </si>
  <si>
    <t>w_F</t>
  </si>
  <si>
    <t>w_R</t>
  </si>
  <si>
    <t>w_P</t>
  </si>
  <si>
    <t>λ_F</t>
  </si>
  <si>
    <t>λ_R</t>
  </si>
  <si>
    <t>λ_P</t>
  </si>
  <si>
    <t>λmax</t>
  </si>
  <si>
    <t>RI</t>
  </si>
  <si>
    <t>Yes</t>
  </si>
  <si>
    <t>Valid n and Criterion Means after Manuscript Cleaning Rule</t>
  </si>
  <si>
    <t>Case_ID</t>
  </si>
  <si>
    <t>Case_Name</t>
  </si>
  <si>
    <t>F1_n</t>
  </si>
  <si>
    <t>F1_Mean</t>
  </si>
  <si>
    <t>F2_n</t>
  </si>
  <si>
    <t>F2_Mean</t>
  </si>
  <si>
    <t>R1_n</t>
  </si>
  <si>
    <t>R1_Mean</t>
  </si>
  <si>
    <t>R2_n</t>
  </si>
  <si>
    <t>R2_Mean</t>
  </si>
  <si>
    <t>P1_n</t>
  </si>
  <si>
    <t>P1_Mean</t>
  </si>
  <si>
    <t>P2_n</t>
  </si>
  <si>
    <t>P2_Mean</t>
  </si>
  <si>
    <t>C01</t>
  </si>
  <si>
    <t>Tai O Heritage Hotel</t>
  </si>
  <si>
    <t>C02</t>
  </si>
  <si>
    <t>Tai Kwun</t>
  </si>
  <si>
    <t>C03</t>
  </si>
  <si>
    <t>1881 Heritage</t>
  </si>
  <si>
    <t>C04</t>
  </si>
  <si>
    <t>Lui Seng Chun</t>
  </si>
  <si>
    <t>C05</t>
  </si>
  <si>
    <t>Blue House</t>
  </si>
  <si>
    <t>C06</t>
  </si>
  <si>
    <t>7 Mallory Street</t>
  </si>
  <si>
    <t>C07</t>
  </si>
  <si>
    <t>Dr Sun Yat-Sen Museum</t>
  </si>
  <si>
    <t>C08</t>
  </si>
  <si>
    <t>HK Museum of Medical Science</t>
  </si>
  <si>
    <t>C09</t>
  </si>
  <si>
    <t>Haw Par Mansion</t>
  </si>
  <si>
    <t>C10</t>
  </si>
  <si>
    <t>Cattle Depot Artist Village</t>
  </si>
  <si>
    <t>C11</t>
  </si>
  <si>
    <t>JCCAC</t>
  </si>
  <si>
    <t>C12</t>
  </si>
  <si>
    <t>Wah Ha Estate</t>
  </si>
  <si>
    <t>C13</t>
  </si>
  <si>
    <t>The Mills</t>
  </si>
  <si>
    <t>C14</t>
  </si>
  <si>
    <t>Central Market</t>
  </si>
  <si>
    <t>C15</t>
  </si>
  <si>
    <t>Crown Wine Cellars</t>
  </si>
  <si>
    <t>C16</t>
  </si>
  <si>
    <t>Lei Yue Mun Park</t>
  </si>
  <si>
    <t>C17</t>
  </si>
  <si>
    <t>Asia Society Hong Kong Center</t>
  </si>
  <si>
    <t>C18</t>
  </si>
  <si>
    <t>HK Museum of the War Resistance and Coastal Defence</t>
  </si>
  <si>
    <t>FRP Profile Scores and Weighting Sensitivity</t>
  </si>
  <si>
    <t>Local_weight</t>
  </si>
  <si>
    <t>Global_weight</t>
  </si>
  <si>
    <t>AHP_Weighted_Overall</t>
  </si>
  <si>
    <t>EqualWeight_6Criteria</t>
  </si>
  <si>
    <t>EqualWeight_3Domains</t>
  </si>
  <si>
    <t>AHP_Rank</t>
  </si>
  <si>
    <t>EQ6_Rank</t>
  </si>
  <si>
    <t>Rank_Displacement</t>
  </si>
  <si>
    <t>Robustness, Reliability and Reproducibility Outputs</t>
  </si>
  <si>
    <t>Analysis</t>
  </si>
  <si>
    <t>Statistic</t>
  </si>
  <si>
    <t>df</t>
  </si>
  <si>
    <t>p-value</t>
  </si>
  <si>
    <t>Manuscript target</t>
  </si>
  <si>
    <t>Reproduced?</t>
  </si>
  <si>
    <t>Friedman test (Forms, Relationships, Practices)</t>
  </si>
  <si>
    <t>χ²(2)=29.78, p&lt;0.001</t>
  </si>
  <si>
    <t>Forms mean</t>
  </si>
  <si>
    <t>3.56</t>
  </si>
  <si>
    <t>Relationships mean</t>
  </si>
  <si>
    <t>2.42</t>
  </si>
  <si>
    <t>Practices mean</t>
  </si>
  <si>
    <t>2.62</t>
  </si>
  <si>
    <t>Forms median</t>
  </si>
  <si>
    <t>3.59</t>
  </si>
  <si>
    <t>Relationships median</t>
  </si>
  <si>
    <t>2.39</t>
  </si>
  <si>
    <t>Practices median</t>
  </si>
  <si>
    <t>2.59</t>
  </si>
  <si>
    <t>Pairwise Wilcoxon signed-rank test</t>
  </si>
  <si>
    <t>W</t>
  </si>
  <si>
    <t>Raw p</t>
  </si>
  <si>
    <t>Holm-adjusted p</t>
  </si>
  <si>
    <t>ICC domain</t>
  </si>
  <si>
    <t>Complete raters k</t>
  </si>
  <si>
    <t>Reproduced ICC(2,k)</t>
  </si>
  <si>
    <t>Manuscript CI lower</t>
  </si>
  <si>
    <t>Manuscript CI upper</t>
  </si>
  <si>
    <t>Forms vs Relationships</t>
  </si>
  <si>
    <t>Forms vs Practices</t>
  </si>
  <si>
    <t>Practices vs Relationships</t>
  </si>
  <si>
    <t>Sensitivity analysis</t>
  </si>
  <si>
    <t>Result</t>
  </si>
  <si>
    <t>Interpretation</t>
  </si>
  <si>
    <t>Spearman: AHP-weighted vs equal-weight six-criterion index</t>
  </si>
  <si>
    <t>p=6.26289e-15; manuscript reports ρ≈0.990</t>
  </si>
  <si>
    <t>Maximum absolute case-rank displacement (AHP vs equal-weight six criteria)</t>
  </si>
  <si>
    <t>Manuscript reports maximum displacement = 2</t>
  </si>
  <si>
    <t>Spearman: AHP-weighted vs equal-weight three-domain index</t>
  </si>
  <si>
    <t>Ranks are identical in this dataset</t>
  </si>
  <si>
    <t>Maximum absolute case-rank displacement (AHP vs equal-weight three domains)</t>
  </si>
  <si>
    <t>0 = identical ranking</t>
  </si>
  <si>
    <t>LOO summary</t>
  </si>
  <si>
    <t>Minimum Spearman ρ</t>
  </si>
  <si>
    <t>0.979</t>
  </si>
  <si>
    <t>Maximum Spearman ρ</t>
  </si>
  <si>
    <t>0.998</t>
  </si>
  <si>
    <t>Mean Spearman ρ</t>
  </si>
  <si>
    <t>0.990</t>
  </si>
  <si>
    <t>Maximum case-rank movement</t>
  </si>
  <si>
    <t>3</t>
  </si>
  <si>
    <t>Excluded_Expert</t>
  </si>
  <si>
    <t>Spearman_rho</t>
  </si>
  <si>
    <t>p_value</t>
  </si>
  <si>
    <t>Max_rank_movement</t>
  </si>
  <si>
    <t>Individual 3×3 first-level AHP consistency audit  plus the 24-record subset.</t>
  </si>
  <si>
    <t xml:space="preserve">Formula-linked cleaning of Raw_Case_Ratings: only 1–5 values retained; </t>
  </si>
  <si>
    <t xml:space="preserve">Supplementary Data Workbook </t>
  </si>
  <si>
    <t>AHP_Screening_Summary</t>
  </si>
  <si>
    <t>Value</t>
  </si>
  <si>
    <t>Pairwise-comparison records elicited</t>
  </si>
  <si>
    <t>Records retained after consistency screening</t>
  </si>
  <si>
    <t>Records excluded/not retained</t>
  </si>
  <si>
    <t>Consistency threshold</t>
  </si>
  <si>
    <t>CR &lt; 0.10</t>
  </si>
  <si>
    <t>Aggregation method</t>
  </si>
  <si>
    <t>Element-wise geometric mean</t>
  </si>
  <si>
    <t>Records used for group weighting</t>
  </si>
  <si>
    <t>Original individual CI/CR table retained</t>
  </si>
  <si>
    <t>NO</t>
  </si>
  <si>
    <t>Cleaned Case Ratings</t>
  </si>
  <si>
    <t>De-identified raw AHP pairwise-comparison responses for E01–E26.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</si>
</sst>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4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sz val="11"/>
      <color rgb="FF7F6000"/>
      <name val="Carlito"/>
    </font>
    <font>
      <b/>
      <sz val="11"/>
      <color rgb="FFC00000"/>
      <name val="Carlito"/>
    </font>
    <font>
      <b/>
      <sz val="11"/>
      <color rgb="FF1F1F1F"/>
      <name val="Carlito"/>
    </font>
    <font>
      <sz val="11"/>
      <name val="Carlito"/>
    </font>
    <font>
      <b/>
      <sz val="14"/>
      <color rgb="FFFFFFFF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1"/>
      <color rgb="FF1F1F1F"/>
      <name val="Arial"/>
      <family val="2"/>
    </font>
    <font>
      <sz val="11"/>
      <color rgb="FF7F6000"/>
      <name val="Arial"/>
      <family val="2"/>
    </font>
    <font>
      <b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  <fill>
      <patternFill patternType="solid">
        <fgColor rgb="FFD9EAF7"/>
      </patternFill>
    </fill>
    <fill>
      <patternFill patternType="solid">
        <fgColor rgb="FFD9E2F3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7" fillId="0" borderId="0"/>
    <xf numFmtId="0" fontId="7" fillId="0" borderId="1"/>
    <xf numFmtId="0" fontId="7" fillId="0" borderId="1"/>
  </cellStyleXfs>
  <cellXfs count="35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3" fillId="4" borderId="0" xfId="1" applyFont="1" applyFill="1" applyAlignment="1">
      <alignment horizontal="left" vertical="center"/>
    </xf>
    <xf numFmtId="0" fontId="0" fillId="0" borderId="0" xfId="1" applyFont="1" applyAlignment="1">
      <alignment wrapText="1"/>
    </xf>
    <xf numFmtId="0" fontId="6" fillId="5" borderId="0" xfId="1" applyFont="1" applyFill="1" applyAlignment="1">
      <alignment horizontal="center" vertical="center" wrapText="1"/>
    </xf>
    <xf numFmtId="0" fontId="0" fillId="0" borderId="0" xfId="1" applyFont="1" applyAlignment="1">
      <alignment vertical="center"/>
    </xf>
    <xf numFmtId="1" fontId="0" fillId="0" borderId="0" xfId="1" applyNumberFormat="1" applyFont="1" applyAlignment="1">
      <alignment vertical="center"/>
    </xf>
    <xf numFmtId="164" fontId="0" fillId="0" borderId="0" xfId="1" applyNumberFormat="1" applyFont="1"/>
    <xf numFmtId="165" fontId="0" fillId="0" borderId="0" xfId="1" applyNumberFormat="1" applyFont="1"/>
    <xf numFmtId="164" fontId="2" fillId="3" borderId="0" xfId="1" applyNumberFormat="1" applyFont="1" applyFill="1" applyAlignment="1">
      <alignment horizontal="center" vertical="center" wrapText="1"/>
    </xf>
    <xf numFmtId="0" fontId="9" fillId="0" borderId="0" xfId="0" applyFont="1"/>
    <xf numFmtId="0" fontId="11" fillId="5" borderId="0" xfId="1" applyFont="1" applyFill="1" applyAlignment="1">
      <alignment horizontal="center" vertical="center" wrapText="1"/>
    </xf>
    <xf numFmtId="0" fontId="9" fillId="0" borderId="0" xfId="1" applyFont="1" applyAlignment="1">
      <alignment vertical="center"/>
    </xf>
    <xf numFmtId="1" fontId="9" fillId="0" borderId="0" xfId="1" applyNumberFormat="1" applyFont="1" applyAlignment="1">
      <alignment vertical="center"/>
    </xf>
    <xf numFmtId="0" fontId="10" fillId="3" borderId="0" xfId="1" applyFont="1" applyFill="1" applyAlignment="1">
      <alignment horizontal="center" vertical="center" wrapText="1"/>
    </xf>
    <xf numFmtId="164" fontId="9" fillId="0" borderId="0" xfId="1" applyNumberFormat="1" applyFont="1"/>
    <xf numFmtId="0" fontId="9" fillId="0" borderId="0" xfId="1" applyFont="1" applyAlignment="1">
      <alignment wrapText="1"/>
    </xf>
    <xf numFmtId="0" fontId="9" fillId="0" borderId="1" xfId="3" applyFont="1"/>
    <xf numFmtId="0" fontId="10" fillId="3" borderId="1" xfId="2" applyFont="1" applyFill="1" applyAlignment="1">
      <alignment horizontal="center" vertical="center" wrapText="1"/>
    </xf>
    <xf numFmtId="165" fontId="9" fillId="0" borderId="1" xfId="2" applyNumberFormat="1" applyFont="1"/>
    <xf numFmtId="165" fontId="9" fillId="6" borderId="1" xfId="2" applyNumberFormat="1" applyFont="1" applyFill="1"/>
    <xf numFmtId="0" fontId="3" fillId="0" borderId="0" xfId="1" applyFont="1" applyFill="1" applyAlignment="1">
      <alignment horizontal="left" vertical="center"/>
    </xf>
    <xf numFmtId="0" fontId="9" fillId="0" borderId="0" xfId="0" applyFont="1" applyFill="1"/>
    <xf numFmtId="0" fontId="8" fillId="2" borderId="0" xfId="1" applyFont="1" applyFill="1" applyAlignment="1">
      <alignment horizontal="left" vertical="center" wrapText="1"/>
    </xf>
    <xf numFmtId="0" fontId="10" fillId="3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left" vertical="center"/>
    </xf>
    <xf numFmtId="0" fontId="12" fillId="0" borderId="0" xfId="1" applyFont="1" applyFill="1" applyAlignment="1">
      <alignment vertical="top" wrapText="1"/>
    </xf>
    <xf numFmtId="0" fontId="1" fillId="2" borderId="0" xfId="1" applyFont="1" applyFill="1" applyAlignment="1">
      <alignment horizontal="left" vertical="center"/>
    </xf>
    <xf numFmtId="0" fontId="5" fillId="0" borderId="0" xfId="1" applyFont="1" applyFill="1" applyAlignment="1">
      <alignment vertical="top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0" xfId="1" applyFont="1" applyFill="1" applyAlignment="1">
      <alignment horizontal="center" vertical="center" wrapText="1"/>
    </xf>
    <xf numFmtId="0" fontId="8" fillId="2" borderId="1" xfId="2" applyFont="1" applyFill="1" applyAlignment="1">
      <alignment horizontal="left" vertical="center"/>
    </xf>
    <xf numFmtId="164" fontId="4" fillId="0" borderId="0" xfId="1" applyNumberFormat="1" applyFont="1" applyFill="1" applyAlignment="1">
      <alignment vertical="top" wrapText="1"/>
    </xf>
  </cellXfs>
  <cellStyles count="4">
    <cellStyle name="Normal" xfId="1" xr:uid="{00000000-0005-0000-0000-000000000000}"/>
    <cellStyle name="Normal 2" xfId="2" xr:uid="{1FD533E5-D157-48E7-B819-AABC53DF6ECA}"/>
    <cellStyle name="常规" xfId="0" builtinId="0"/>
    <cellStyle name="常规 2" xfId="3" xr:uid="{040578B7-F14A-48CA-92DA-1B61A84DB5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B18" sqref="B18"/>
    </sheetView>
  </sheetViews>
  <sheetFormatPr defaultRowHeight="14.25"/>
  <cols>
    <col min="1" max="1" width="30" customWidth="1"/>
    <col min="2" max="2" width="72" customWidth="1"/>
    <col min="3" max="4" width="18" customWidth="1"/>
    <col min="6" max="7" width="18" customWidth="1"/>
  </cols>
  <sheetData>
    <row r="1" spans="1:8" s="10" customFormat="1" ht="18">
      <c r="A1" s="23" t="s">
        <v>229</v>
      </c>
      <c r="B1" s="23"/>
      <c r="C1" s="23"/>
      <c r="D1" s="23"/>
      <c r="E1" s="23"/>
      <c r="F1" s="23"/>
      <c r="G1" s="23"/>
      <c r="H1" s="23"/>
    </row>
    <row r="2" spans="1:8" s="10" customFormat="1">
      <c r="A2" s="16"/>
      <c r="B2" s="16"/>
      <c r="C2" s="16"/>
      <c r="D2" s="16"/>
      <c r="E2" s="16"/>
      <c r="F2" s="16"/>
      <c r="G2" s="16"/>
      <c r="H2" s="16"/>
    </row>
    <row r="3" spans="1:8" s="10" customFormat="1" ht="15">
      <c r="A3" s="14" t="s">
        <v>0</v>
      </c>
      <c r="B3" s="14" t="s">
        <v>1</v>
      </c>
      <c r="C3" s="16"/>
      <c r="D3" s="16"/>
      <c r="E3" s="16"/>
      <c r="F3" s="16"/>
      <c r="G3" s="16"/>
      <c r="H3" s="16"/>
    </row>
    <row r="4" spans="1:8" s="10" customFormat="1">
      <c r="A4" s="16" t="s">
        <v>2</v>
      </c>
      <c r="B4" s="16" t="s">
        <v>3</v>
      </c>
      <c r="C4" s="16"/>
      <c r="D4" s="16"/>
      <c r="E4" s="16"/>
      <c r="F4" s="16"/>
      <c r="G4" s="16"/>
      <c r="H4" s="16"/>
    </row>
    <row r="5" spans="1:8" s="10" customFormat="1" ht="28.5">
      <c r="A5" s="16" t="s">
        <v>4</v>
      </c>
      <c r="B5" s="16" t="s">
        <v>5</v>
      </c>
      <c r="C5" s="16"/>
      <c r="D5" s="16"/>
      <c r="E5" s="16"/>
      <c r="F5" s="16"/>
      <c r="G5" s="16"/>
      <c r="H5" s="16"/>
    </row>
    <row r="6" spans="1:8" s="10" customFormat="1">
      <c r="A6" s="16" t="s">
        <v>6</v>
      </c>
      <c r="B6" s="16" t="s">
        <v>243</v>
      </c>
      <c r="C6" s="16"/>
      <c r="D6" s="16"/>
      <c r="E6" s="16"/>
      <c r="F6" s="16"/>
      <c r="G6" s="16"/>
      <c r="H6" s="16"/>
    </row>
    <row r="7" spans="1:8" s="10" customFormat="1" ht="28.5">
      <c r="A7" s="16" t="s">
        <v>7</v>
      </c>
      <c r="B7" s="16" t="s">
        <v>8</v>
      </c>
      <c r="C7" s="16"/>
      <c r="D7" s="16"/>
      <c r="E7" s="16"/>
      <c r="F7" s="16"/>
      <c r="G7" s="16"/>
      <c r="H7" s="16"/>
    </row>
    <row r="8" spans="1:8" s="10" customFormat="1">
      <c r="A8" s="16" t="s">
        <v>230</v>
      </c>
      <c r="B8" s="16" t="s">
        <v>227</v>
      </c>
      <c r="C8" s="16"/>
      <c r="D8" s="16"/>
      <c r="E8" s="16"/>
      <c r="F8" s="16"/>
      <c r="G8" s="16"/>
      <c r="H8" s="16"/>
    </row>
    <row r="9" spans="1:8" s="10" customFormat="1">
      <c r="A9" s="16" t="s">
        <v>9</v>
      </c>
      <c r="B9" s="16" t="s">
        <v>228</v>
      </c>
      <c r="C9" s="16"/>
      <c r="D9" s="16"/>
      <c r="E9" s="16"/>
      <c r="F9" s="16"/>
      <c r="G9" s="16"/>
      <c r="H9" s="16"/>
    </row>
    <row r="10" spans="1:8" s="10" customFormat="1">
      <c r="A10" s="16" t="s">
        <v>10</v>
      </c>
      <c r="B10" s="16" t="s">
        <v>11</v>
      </c>
      <c r="C10" s="16"/>
      <c r="D10" s="16"/>
      <c r="E10" s="16"/>
      <c r="F10" s="16"/>
      <c r="G10" s="16"/>
      <c r="H10" s="16"/>
    </row>
    <row r="11" spans="1:8" s="10" customFormat="1" ht="28.5">
      <c r="A11" s="16" t="s">
        <v>12</v>
      </c>
      <c r="B11" s="16" t="s">
        <v>13</v>
      </c>
      <c r="C11" s="16"/>
      <c r="D11" s="16"/>
      <c r="E11" s="16"/>
      <c r="F11" s="16"/>
      <c r="G11" s="16"/>
      <c r="H11" s="16"/>
    </row>
    <row r="12" spans="1:8" s="10" customFormat="1" ht="28.5">
      <c r="A12" s="16" t="s">
        <v>14</v>
      </c>
      <c r="B12" s="16" t="s">
        <v>15</v>
      </c>
      <c r="C12" s="16"/>
      <c r="D12" s="16"/>
      <c r="E12" s="16"/>
      <c r="F12" s="16"/>
      <c r="G12" s="16"/>
      <c r="H12" s="16"/>
    </row>
    <row r="13" spans="1:8" s="10" customFormat="1">
      <c r="A13" s="16"/>
      <c r="B13" s="16"/>
      <c r="C13" s="16"/>
      <c r="D13" s="16"/>
      <c r="E13" s="16"/>
      <c r="F13" s="16"/>
      <c r="G13" s="16"/>
      <c r="H13" s="16"/>
    </row>
    <row r="14" spans="1:8" ht="27" customHeight="1">
      <c r="A14" s="3"/>
      <c r="B14" s="3"/>
      <c r="C14" s="3"/>
      <c r="D14" s="3"/>
      <c r="E14" s="3"/>
      <c r="F14" s="3"/>
      <c r="G14" s="3"/>
      <c r="H14" s="3"/>
    </row>
    <row r="15" spans="1:8" ht="15">
      <c r="A15" s="1" t="s">
        <v>16</v>
      </c>
      <c r="B15" s="1" t="s">
        <v>17</v>
      </c>
      <c r="C15" s="1" t="s">
        <v>18</v>
      </c>
      <c r="D15" s="1" t="s">
        <v>19</v>
      </c>
      <c r="E15" s="3"/>
      <c r="F15" s="1" t="s">
        <v>19</v>
      </c>
      <c r="G15" s="1" t="s">
        <v>20</v>
      </c>
      <c r="H15" s="3"/>
    </row>
    <row r="16" spans="1:8">
      <c r="A16" s="3" t="s">
        <v>21</v>
      </c>
      <c r="B16" s="3">
        <v>0.42420000000000002</v>
      </c>
      <c r="C16" s="3">
        <v>0.13200000000000001</v>
      </c>
      <c r="D16" s="3" t="s">
        <v>22</v>
      </c>
      <c r="E16" s="3"/>
      <c r="F16" s="3" t="s">
        <v>22</v>
      </c>
      <c r="G16" s="3">
        <v>0.31119999999999998</v>
      </c>
      <c r="H16" s="3"/>
    </row>
    <row r="17" spans="1:8" ht="28.5">
      <c r="A17" s="3" t="s">
        <v>23</v>
      </c>
      <c r="B17" s="3">
        <v>0.57579999999999998</v>
      </c>
      <c r="C17" s="3">
        <v>0.1792</v>
      </c>
      <c r="D17" s="3" t="s">
        <v>22</v>
      </c>
      <c r="E17" s="3"/>
      <c r="F17" s="3" t="s">
        <v>24</v>
      </c>
      <c r="G17" s="3">
        <v>0.33750000000000002</v>
      </c>
      <c r="H17" s="3"/>
    </row>
    <row r="18" spans="1:8">
      <c r="A18" s="3" t="s">
        <v>25</v>
      </c>
      <c r="B18" s="3">
        <v>0.37169999999999997</v>
      </c>
      <c r="C18" s="3">
        <v>0.12540000000000001</v>
      </c>
      <c r="D18" s="3" t="s">
        <v>24</v>
      </c>
      <c r="E18" s="3"/>
      <c r="F18" s="3" t="s">
        <v>26</v>
      </c>
      <c r="G18" s="3">
        <v>0.3513</v>
      </c>
      <c r="H18" s="3"/>
    </row>
    <row r="19" spans="1:8">
      <c r="A19" s="3" t="s">
        <v>27</v>
      </c>
      <c r="B19" s="3">
        <v>0.62829999999999997</v>
      </c>
      <c r="C19" s="3">
        <v>0.21210000000000001</v>
      </c>
      <c r="D19" s="3" t="s">
        <v>24</v>
      </c>
      <c r="E19" s="3"/>
      <c r="F19" s="3"/>
      <c r="G19" s="3"/>
      <c r="H19" s="3"/>
    </row>
    <row r="20" spans="1:8">
      <c r="A20" s="3" t="s">
        <v>28</v>
      </c>
      <c r="B20" s="3">
        <v>0.46400000000000002</v>
      </c>
      <c r="C20" s="3">
        <v>0.16300000000000001</v>
      </c>
      <c r="D20" s="3" t="s">
        <v>26</v>
      </c>
      <c r="E20" s="3"/>
      <c r="F20" s="3"/>
      <c r="G20" s="3"/>
      <c r="H20" s="3"/>
    </row>
    <row r="21" spans="1:8" ht="28.5">
      <c r="A21" s="3" t="s">
        <v>29</v>
      </c>
      <c r="B21" s="3">
        <v>0.53600000000000003</v>
      </c>
      <c r="C21" s="3">
        <v>0.1883</v>
      </c>
      <c r="D21" s="3" t="s">
        <v>26</v>
      </c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200"/>
  <sheetViews>
    <sheetView topLeftCell="A7" workbookViewId="0">
      <selection activeCell="A2" sqref="A2:A3"/>
    </sheetView>
  </sheetViews>
  <sheetFormatPr defaultRowHeight="14.25"/>
  <cols>
    <col min="1" max="109" width="11" customWidth="1"/>
  </cols>
  <sheetData>
    <row r="1" spans="1:109" s="10" customFormat="1" ht="18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</row>
    <row r="2" spans="1:109" s="10" customFormat="1" ht="18" customHeight="1">
      <c r="A2" s="24" t="s">
        <v>31</v>
      </c>
      <c r="B2" s="24" t="s">
        <v>32</v>
      </c>
      <c r="C2" s="24"/>
      <c r="D2" s="24"/>
      <c r="E2" s="24"/>
      <c r="F2" s="24"/>
      <c r="G2" s="24"/>
      <c r="H2" s="24" t="s">
        <v>33</v>
      </c>
      <c r="I2" s="24"/>
      <c r="J2" s="24"/>
      <c r="K2" s="24"/>
      <c r="L2" s="24"/>
      <c r="M2" s="24"/>
      <c r="N2" s="24" t="s">
        <v>34</v>
      </c>
      <c r="O2" s="24"/>
      <c r="P2" s="24"/>
      <c r="Q2" s="24"/>
      <c r="R2" s="24"/>
      <c r="S2" s="24"/>
      <c r="T2" s="24" t="s">
        <v>35</v>
      </c>
      <c r="U2" s="24"/>
      <c r="V2" s="24"/>
      <c r="W2" s="24"/>
      <c r="X2" s="24"/>
      <c r="Y2" s="24"/>
      <c r="Z2" s="24" t="s">
        <v>36</v>
      </c>
      <c r="AA2" s="24"/>
      <c r="AB2" s="24"/>
      <c r="AC2" s="24"/>
      <c r="AD2" s="24"/>
      <c r="AE2" s="24"/>
      <c r="AF2" s="24" t="s">
        <v>37</v>
      </c>
      <c r="AG2" s="24"/>
      <c r="AH2" s="24"/>
      <c r="AI2" s="24"/>
      <c r="AJ2" s="24"/>
      <c r="AK2" s="24"/>
      <c r="AL2" s="24" t="s">
        <v>38</v>
      </c>
      <c r="AM2" s="24"/>
      <c r="AN2" s="24"/>
      <c r="AO2" s="24"/>
      <c r="AP2" s="24"/>
      <c r="AQ2" s="24"/>
      <c r="AR2" s="24" t="s">
        <v>39</v>
      </c>
      <c r="AS2" s="24"/>
      <c r="AT2" s="24"/>
      <c r="AU2" s="24"/>
      <c r="AV2" s="24"/>
      <c r="AW2" s="24"/>
      <c r="AX2" s="24" t="s">
        <v>40</v>
      </c>
      <c r="AY2" s="24"/>
      <c r="AZ2" s="24"/>
      <c r="BA2" s="24"/>
      <c r="BB2" s="24"/>
      <c r="BC2" s="24"/>
      <c r="BD2" s="24" t="s">
        <v>41</v>
      </c>
      <c r="BE2" s="24"/>
      <c r="BF2" s="24"/>
      <c r="BG2" s="24"/>
      <c r="BH2" s="24"/>
      <c r="BI2" s="24"/>
      <c r="BJ2" s="24" t="s">
        <v>42</v>
      </c>
      <c r="BK2" s="24"/>
      <c r="BL2" s="24"/>
      <c r="BM2" s="24"/>
      <c r="BN2" s="24"/>
      <c r="BO2" s="24"/>
      <c r="BP2" s="24" t="s">
        <v>43</v>
      </c>
      <c r="BQ2" s="24"/>
      <c r="BR2" s="24"/>
      <c r="BS2" s="24"/>
      <c r="BT2" s="24"/>
      <c r="BU2" s="24"/>
      <c r="BV2" s="24" t="s">
        <v>44</v>
      </c>
      <c r="BW2" s="24"/>
      <c r="BX2" s="24"/>
      <c r="BY2" s="24"/>
      <c r="BZ2" s="24"/>
      <c r="CA2" s="24"/>
      <c r="CB2" s="24" t="s">
        <v>45</v>
      </c>
      <c r="CC2" s="24"/>
      <c r="CD2" s="24"/>
      <c r="CE2" s="24"/>
      <c r="CF2" s="24"/>
      <c r="CG2" s="24"/>
      <c r="CH2" s="24" t="s">
        <v>46</v>
      </c>
      <c r="CI2" s="24"/>
      <c r="CJ2" s="24"/>
      <c r="CK2" s="24"/>
      <c r="CL2" s="24"/>
      <c r="CM2" s="24"/>
      <c r="CN2" s="24" t="s">
        <v>47</v>
      </c>
      <c r="CO2" s="24"/>
      <c r="CP2" s="24"/>
      <c r="CQ2" s="24"/>
      <c r="CR2" s="24"/>
      <c r="CS2" s="24"/>
      <c r="CT2" s="24" t="s">
        <v>48</v>
      </c>
      <c r="CU2" s="24"/>
      <c r="CV2" s="24"/>
      <c r="CW2" s="24"/>
      <c r="CX2" s="24"/>
      <c r="CY2" s="24"/>
      <c r="CZ2" s="24" t="s">
        <v>49</v>
      </c>
      <c r="DA2" s="24"/>
      <c r="DB2" s="24"/>
      <c r="DC2" s="24"/>
      <c r="DD2" s="24"/>
      <c r="DE2" s="24"/>
    </row>
    <row r="3" spans="1:109" s="10" customFormat="1" ht="18" customHeight="1">
      <c r="A3" s="24"/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11" t="s">
        <v>50</v>
      </c>
      <c r="I3" s="11" t="s">
        <v>51</v>
      </c>
      <c r="J3" s="11" t="s">
        <v>52</v>
      </c>
      <c r="K3" s="11" t="s">
        <v>53</v>
      </c>
      <c r="L3" s="11" t="s">
        <v>54</v>
      </c>
      <c r="M3" s="11" t="s">
        <v>55</v>
      </c>
      <c r="N3" s="11" t="s">
        <v>50</v>
      </c>
      <c r="O3" s="11" t="s">
        <v>51</v>
      </c>
      <c r="P3" s="11" t="s">
        <v>52</v>
      </c>
      <c r="Q3" s="11" t="s">
        <v>53</v>
      </c>
      <c r="R3" s="11" t="s">
        <v>54</v>
      </c>
      <c r="S3" s="11" t="s">
        <v>55</v>
      </c>
      <c r="T3" s="11" t="s">
        <v>50</v>
      </c>
      <c r="U3" s="11" t="s">
        <v>51</v>
      </c>
      <c r="V3" s="11" t="s">
        <v>52</v>
      </c>
      <c r="W3" s="11" t="s">
        <v>53</v>
      </c>
      <c r="X3" s="11" t="s">
        <v>54</v>
      </c>
      <c r="Y3" s="11" t="s">
        <v>55</v>
      </c>
      <c r="Z3" s="11" t="s">
        <v>50</v>
      </c>
      <c r="AA3" s="11" t="s">
        <v>51</v>
      </c>
      <c r="AB3" s="11" t="s">
        <v>52</v>
      </c>
      <c r="AC3" s="11" t="s">
        <v>53</v>
      </c>
      <c r="AD3" s="11" t="s">
        <v>54</v>
      </c>
      <c r="AE3" s="11" t="s">
        <v>55</v>
      </c>
      <c r="AF3" s="11" t="s">
        <v>50</v>
      </c>
      <c r="AG3" s="11" t="s">
        <v>51</v>
      </c>
      <c r="AH3" s="11" t="s">
        <v>52</v>
      </c>
      <c r="AI3" s="11" t="s">
        <v>53</v>
      </c>
      <c r="AJ3" s="11" t="s">
        <v>54</v>
      </c>
      <c r="AK3" s="11" t="s">
        <v>55</v>
      </c>
      <c r="AL3" s="11" t="s">
        <v>50</v>
      </c>
      <c r="AM3" s="11" t="s">
        <v>51</v>
      </c>
      <c r="AN3" s="11" t="s">
        <v>52</v>
      </c>
      <c r="AO3" s="11" t="s">
        <v>53</v>
      </c>
      <c r="AP3" s="11" t="s">
        <v>54</v>
      </c>
      <c r="AQ3" s="11" t="s">
        <v>55</v>
      </c>
      <c r="AR3" s="11" t="s">
        <v>50</v>
      </c>
      <c r="AS3" s="11" t="s">
        <v>51</v>
      </c>
      <c r="AT3" s="11" t="s">
        <v>52</v>
      </c>
      <c r="AU3" s="11" t="s">
        <v>53</v>
      </c>
      <c r="AV3" s="11" t="s">
        <v>54</v>
      </c>
      <c r="AW3" s="11" t="s">
        <v>55</v>
      </c>
      <c r="AX3" s="11" t="s">
        <v>50</v>
      </c>
      <c r="AY3" s="11" t="s">
        <v>51</v>
      </c>
      <c r="AZ3" s="11" t="s">
        <v>52</v>
      </c>
      <c r="BA3" s="11" t="s">
        <v>53</v>
      </c>
      <c r="BB3" s="11" t="s">
        <v>54</v>
      </c>
      <c r="BC3" s="11" t="s">
        <v>55</v>
      </c>
      <c r="BD3" s="11" t="s">
        <v>50</v>
      </c>
      <c r="BE3" s="11" t="s">
        <v>51</v>
      </c>
      <c r="BF3" s="11" t="s">
        <v>52</v>
      </c>
      <c r="BG3" s="11" t="s">
        <v>53</v>
      </c>
      <c r="BH3" s="11" t="s">
        <v>54</v>
      </c>
      <c r="BI3" s="11" t="s">
        <v>55</v>
      </c>
      <c r="BJ3" s="11" t="s">
        <v>50</v>
      </c>
      <c r="BK3" s="11" t="s">
        <v>51</v>
      </c>
      <c r="BL3" s="11" t="s">
        <v>52</v>
      </c>
      <c r="BM3" s="11" t="s">
        <v>53</v>
      </c>
      <c r="BN3" s="11" t="s">
        <v>54</v>
      </c>
      <c r="BO3" s="11" t="s">
        <v>55</v>
      </c>
      <c r="BP3" s="11" t="s">
        <v>50</v>
      </c>
      <c r="BQ3" s="11" t="s">
        <v>51</v>
      </c>
      <c r="BR3" s="11" t="s">
        <v>52</v>
      </c>
      <c r="BS3" s="11" t="s">
        <v>53</v>
      </c>
      <c r="BT3" s="11" t="s">
        <v>54</v>
      </c>
      <c r="BU3" s="11" t="s">
        <v>55</v>
      </c>
      <c r="BV3" s="11" t="s">
        <v>50</v>
      </c>
      <c r="BW3" s="11" t="s">
        <v>51</v>
      </c>
      <c r="BX3" s="11" t="s">
        <v>52</v>
      </c>
      <c r="BY3" s="11" t="s">
        <v>53</v>
      </c>
      <c r="BZ3" s="11" t="s">
        <v>54</v>
      </c>
      <c r="CA3" s="11" t="s">
        <v>55</v>
      </c>
      <c r="CB3" s="11" t="s">
        <v>50</v>
      </c>
      <c r="CC3" s="11" t="s">
        <v>51</v>
      </c>
      <c r="CD3" s="11" t="s">
        <v>52</v>
      </c>
      <c r="CE3" s="11" t="s">
        <v>53</v>
      </c>
      <c r="CF3" s="11" t="s">
        <v>54</v>
      </c>
      <c r="CG3" s="11" t="s">
        <v>55</v>
      </c>
      <c r="CH3" s="11" t="s">
        <v>50</v>
      </c>
      <c r="CI3" s="11" t="s">
        <v>51</v>
      </c>
      <c r="CJ3" s="11" t="s">
        <v>52</v>
      </c>
      <c r="CK3" s="11" t="s">
        <v>53</v>
      </c>
      <c r="CL3" s="11" t="s">
        <v>54</v>
      </c>
      <c r="CM3" s="11" t="s">
        <v>55</v>
      </c>
      <c r="CN3" s="11" t="s">
        <v>50</v>
      </c>
      <c r="CO3" s="11" t="s">
        <v>51</v>
      </c>
      <c r="CP3" s="11" t="s">
        <v>52</v>
      </c>
      <c r="CQ3" s="11" t="s">
        <v>53</v>
      </c>
      <c r="CR3" s="11" t="s">
        <v>54</v>
      </c>
      <c r="CS3" s="11" t="s">
        <v>55</v>
      </c>
      <c r="CT3" s="11" t="s">
        <v>50</v>
      </c>
      <c r="CU3" s="11" t="s">
        <v>51</v>
      </c>
      <c r="CV3" s="11" t="s">
        <v>52</v>
      </c>
      <c r="CW3" s="11" t="s">
        <v>53</v>
      </c>
      <c r="CX3" s="11" t="s">
        <v>54</v>
      </c>
      <c r="CY3" s="11" t="s">
        <v>55</v>
      </c>
      <c r="CZ3" s="11" t="s">
        <v>50</v>
      </c>
      <c r="DA3" s="11" t="s">
        <v>51</v>
      </c>
      <c r="DB3" s="11" t="s">
        <v>52</v>
      </c>
      <c r="DC3" s="11" t="s">
        <v>53</v>
      </c>
      <c r="DD3" s="11" t="s">
        <v>54</v>
      </c>
      <c r="DE3" s="11" t="s">
        <v>55</v>
      </c>
    </row>
    <row r="4" spans="1:109" s="10" customFormat="1" ht="18" customHeight="1">
      <c r="A4" s="12" t="s">
        <v>56</v>
      </c>
      <c r="B4" s="13">
        <v>5</v>
      </c>
      <c r="C4" s="13">
        <v>5</v>
      </c>
      <c r="D4" s="13">
        <v>4</v>
      </c>
      <c r="E4" s="13">
        <v>4</v>
      </c>
      <c r="F4" s="13">
        <v>2</v>
      </c>
      <c r="G4" s="13">
        <v>4</v>
      </c>
      <c r="H4" s="13">
        <v>5</v>
      </c>
      <c r="I4" s="13">
        <v>5</v>
      </c>
      <c r="J4" s="13">
        <v>5</v>
      </c>
      <c r="K4" s="13">
        <v>4</v>
      </c>
      <c r="L4" s="13">
        <v>2</v>
      </c>
      <c r="M4" s="13">
        <v>4</v>
      </c>
      <c r="N4" s="13">
        <v>4</v>
      </c>
      <c r="O4" s="13">
        <v>4</v>
      </c>
      <c r="P4" s="13">
        <v>4</v>
      </c>
      <c r="Q4" s="13">
        <v>2</v>
      </c>
      <c r="R4" s="13">
        <v>1</v>
      </c>
      <c r="S4" s="13">
        <v>2</v>
      </c>
      <c r="T4" s="13">
        <v>4</v>
      </c>
      <c r="U4" s="13">
        <v>5</v>
      </c>
      <c r="V4" s="13">
        <v>5</v>
      </c>
      <c r="W4" s="13">
        <v>4</v>
      </c>
      <c r="X4" s="13">
        <v>4</v>
      </c>
      <c r="Y4" s="13">
        <v>4</v>
      </c>
      <c r="Z4" s="13">
        <v>4</v>
      </c>
      <c r="AA4" s="13">
        <v>4</v>
      </c>
      <c r="AB4" s="13">
        <v>4</v>
      </c>
      <c r="AC4" s="13">
        <v>4</v>
      </c>
      <c r="AD4" s="13">
        <v>2</v>
      </c>
      <c r="AE4" s="13">
        <v>4</v>
      </c>
      <c r="AF4" s="13">
        <v>4</v>
      </c>
      <c r="AG4" s="13">
        <v>4</v>
      </c>
      <c r="AH4" s="13">
        <v>2</v>
      </c>
      <c r="AI4" s="13">
        <v>2</v>
      </c>
      <c r="AJ4" s="13">
        <v>2</v>
      </c>
      <c r="AK4" s="13">
        <v>2</v>
      </c>
      <c r="AL4" s="13">
        <v>5</v>
      </c>
      <c r="AM4" s="13">
        <v>4</v>
      </c>
      <c r="AN4" s="13">
        <v>4</v>
      </c>
      <c r="AO4" s="13">
        <v>4</v>
      </c>
      <c r="AP4" s="13">
        <v>2</v>
      </c>
      <c r="AQ4" s="13">
        <v>3</v>
      </c>
      <c r="AR4" s="13">
        <v>4</v>
      </c>
      <c r="AS4" s="13">
        <v>4</v>
      </c>
      <c r="AT4" s="13">
        <v>2</v>
      </c>
      <c r="AU4" s="13">
        <v>2</v>
      </c>
      <c r="AV4" s="13">
        <v>2</v>
      </c>
      <c r="AW4" s="13">
        <v>3</v>
      </c>
      <c r="AX4" s="13">
        <v>5</v>
      </c>
      <c r="AY4" s="13">
        <v>5</v>
      </c>
      <c r="AZ4" s="13">
        <v>4</v>
      </c>
      <c r="BA4" s="13">
        <v>4</v>
      </c>
      <c r="BB4" s="13">
        <v>1</v>
      </c>
      <c r="BC4" s="13">
        <v>4</v>
      </c>
      <c r="BD4" s="13">
        <v>5</v>
      </c>
      <c r="BE4" s="13">
        <v>4</v>
      </c>
      <c r="BF4" s="13">
        <v>4</v>
      </c>
      <c r="BG4" s="13">
        <v>4</v>
      </c>
      <c r="BH4" s="13">
        <v>2</v>
      </c>
      <c r="BI4" s="13">
        <v>4</v>
      </c>
      <c r="BJ4" s="13">
        <v>4</v>
      </c>
      <c r="BK4" s="13">
        <v>5</v>
      </c>
      <c r="BL4" s="13">
        <v>4</v>
      </c>
      <c r="BM4" s="13">
        <v>4</v>
      </c>
      <c r="BN4" s="13">
        <v>1</v>
      </c>
      <c r="BO4" s="13">
        <v>2</v>
      </c>
      <c r="BP4" s="13">
        <v>5</v>
      </c>
      <c r="BQ4" s="13">
        <v>5</v>
      </c>
      <c r="BR4" s="13">
        <v>5</v>
      </c>
      <c r="BS4" s="13">
        <v>4</v>
      </c>
      <c r="BT4" s="13">
        <v>1</v>
      </c>
      <c r="BU4" s="13">
        <v>2</v>
      </c>
      <c r="BV4" s="13">
        <v>4</v>
      </c>
      <c r="BW4" s="13">
        <v>4</v>
      </c>
      <c r="BX4" s="13">
        <v>4</v>
      </c>
      <c r="BY4" s="13">
        <v>2</v>
      </c>
      <c r="BZ4" s="13">
        <v>2</v>
      </c>
      <c r="CA4" s="13">
        <v>4</v>
      </c>
      <c r="CB4" s="13">
        <v>5</v>
      </c>
      <c r="CC4" s="13">
        <v>5</v>
      </c>
      <c r="CD4" s="13">
        <v>5</v>
      </c>
      <c r="CE4" s="13">
        <v>4</v>
      </c>
      <c r="CF4" s="13">
        <v>1</v>
      </c>
      <c r="CG4" s="13">
        <v>4</v>
      </c>
      <c r="CH4" s="13">
        <v>5</v>
      </c>
      <c r="CI4" s="13">
        <v>3</v>
      </c>
      <c r="CJ4" s="13">
        <v>4</v>
      </c>
      <c r="CK4" s="13">
        <v>2</v>
      </c>
      <c r="CL4" s="13">
        <v>1</v>
      </c>
      <c r="CM4" s="13">
        <v>2</v>
      </c>
      <c r="CN4" s="13">
        <v>4</v>
      </c>
      <c r="CO4" s="13">
        <v>4</v>
      </c>
      <c r="CP4" s="13">
        <v>4</v>
      </c>
      <c r="CQ4" s="13">
        <v>2</v>
      </c>
      <c r="CR4" s="13">
        <v>1</v>
      </c>
      <c r="CS4" s="13">
        <v>1</v>
      </c>
      <c r="CT4" s="13">
        <v>5</v>
      </c>
      <c r="CU4" s="13">
        <v>4</v>
      </c>
      <c r="CV4" s="13">
        <v>4</v>
      </c>
      <c r="CW4" s="13">
        <v>4</v>
      </c>
      <c r="CX4" s="13">
        <v>1</v>
      </c>
      <c r="CY4" s="13">
        <v>4</v>
      </c>
      <c r="CZ4" s="13">
        <v>4</v>
      </c>
      <c r="DA4" s="13">
        <v>4</v>
      </c>
      <c r="DB4" s="13">
        <v>1</v>
      </c>
      <c r="DC4" s="13">
        <v>4</v>
      </c>
      <c r="DD4" s="13">
        <v>1</v>
      </c>
      <c r="DE4" s="13">
        <v>4</v>
      </c>
    </row>
    <row r="5" spans="1:109" s="10" customFormat="1" ht="18" customHeight="1">
      <c r="A5" s="12" t="s">
        <v>57</v>
      </c>
      <c r="B5" s="13">
        <v>4</v>
      </c>
      <c r="C5" s="13">
        <v>3</v>
      </c>
      <c r="D5" s="13">
        <v>3</v>
      </c>
      <c r="E5" s="13">
        <v>4</v>
      </c>
      <c r="F5" s="13">
        <v>4</v>
      </c>
      <c r="G5" s="13">
        <v>4</v>
      </c>
      <c r="H5" s="13">
        <v>4</v>
      </c>
      <c r="I5" s="13">
        <v>4</v>
      </c>
      <c r="J5" s="13">
        <v>3</v>
      </c>
      <c r="K5" s="13">
        <v>3</v>
      </c>
      <c r="L5" s="13">
        <v>3</v>
      </c>
      <c r="M5" s="13">
        <v>4</v>
      </c>
      <c r="N5" s="13">
        <v>4</v>
      </c>
      <c r="O5" s="13">
        <v>4</v>
      </c>
      <c r="P5" s="13">
        <v>3</v>
      </c>
      <c r="Q5" s="13">
        <v>3</v>
      </c>
      <c r="R5" s="13">
        <v>2</v>
      </c>
      <c r="S5" s="13">
        <v>4</v>
      </c>
      <c r="T5" s="13">
        <v>3</v>
      </c>
      <c r="U5" s="13">
        <v>3</v>
      </c>
      <c r="V5" s="13">
        <v>2</v>
      </c>
      <c r="W5" s="13">
        <v>3</v>
      </c>
      <c r="X5" s="13">
        <v>2</v>
      </c>
      <c r="Y5" s="13">
        <v>3</v>
      </c>
      <c r="Z5" s="13">
        <v>3</v>
      </c>
      <c r="AA5" s="13">
        <v>2</v>
      </c>
      <c r="AB5" s="13">
        <v>3</v>
      </c>
      <c r="AC5" s="13">
        <v>4</v>
      </c>
      <c r="AD5" s="13">
        <v>1</v>
      </c>
      <c r="AE5" s="13">
        <v>3</v>
      </c>
      <c r="AF5" s="13">
        <v>3</v>
      </c>
      <c r="AG5" s="13">
        <v>2</v>
      </c>
      <c r="AH5" s="13">
        <v>3</v>
      </c>
      <c r="AI5" s="13">
        <v>3</v>
      </c>
      <c r="AJ5" s="13">
        <v>2</v>
      </c>
      <c r="AK5" s="13">
        <v>3</v>
      </c>
      <c r="AL5" s="13">
        <v>4</v>
      </c>
      <c r="AM5" s="13">
        <v>3</v>
      </c>
      <c r="AN5" s="13">
        <v>4</v>
      </c>
      <c r="AO5" s="13">
        <v>4</v>
      </c>
      <c r="AP5" s="13">
        <v>2</v>
      </c>
      <c r="AQ5" s="13">
        <v>4</v>
      </c>
      <c r="AR5" s="13">
        <v>3</v>
      </c>
      <c r="AS5" s="13">
        <v>4</v>
      </c>
      <c r="AT5" s="13">
        <v>2</v>
      </c>
      <c r="AU5" s="13">
        <v>3</v>
      </c>
      <c r="AV5" s="13">
        <v>1</v>
      </c>
      <c r="AW5" s="13">
        <v>3</v>
      </c>
      <c r="AX5" s="13">
        <v>3</v>
      </c>
      <c r="AY5" s="13">
        <v>3</v>
      </c>
      <c r="AZ5" s="13">
        <v>3</v>
      </c>
      <c r="BA5" s="13">
        <v>2</v>
      </c>
      <c r="BB5" s="13">
        <v>1</v>
      </c>
      <c r="BC5" s="13">
        <v>3</v>
      </c>
      <c r="BD5" s="13">
        <v>3</v>
      </c>
      <c r="BE5" s="13">
        <v>2</v>
      </c>
      <c r="BF5" s="13">
        <v>3</v>
      </c>
      <c r="BG5" s="13">
        <v>3</v>
      </c>
      <c r="BH5" s="13">
        <v>2</v>
      </c>
      <c r="BI5" s="13">
        <v>3</v>
      </c>
      <c r="BJ5" s="13">
        <v>3</v>
      </c>
      <c r="BK5" s="13">
        <v>2</v>
      </c>
      <c r="BL5" s="13">
        <v>3</v>
      </c>
      <c r="BM5" s="13">
        <v>2</v>
      </c>
      <c r="BN5" s="13">
        <v>1</v>
      </c>
      <c r="BO5" s="13">
        <v>3</v>
      </c>
      <c r="BP5" s="13">
        <v>3</v>
      </c>
      <c r="BQ5" s="13">
        <v>2</v>
      </c>
      <c r="BR5" s="13">
        <v>3</v>
      </c>
      <c r="BS5" s="13">
        <v>3</v>
      </c>
      <c r="BT5" s="13">
        <v>1</v>
      </c>
      <c r="BU5" s="13">
        <v>3</v>
      </c>
      <c r="BV5" s="13">
        <v>3</v>
      </c>
      <c r="BW5" s="13">
        <v>2</v>
      </c>
      <c r="BX5" s="13">
        <v>3</v>
      </c>
      <c r="BY5" s="13">
        <v>3</v>
      </c>
      <c r="BZ5" s="13">
        <v>1</v>
      </c>
      <c r="CA5" s="13">
        <v>3</v>
      </c>
      <c r="CB5" s="13">
        <v>3</v>
      </c>
      <c r="CC5" s="13">
        <v>3</v>
      </c>
      <c r="CD5" s="13">
        <v>4</v>
      </c>
      <c r="CE5" s="13">
        <v>4</v>
      </c>
      <c r="CF5" s="13">
        <v>2</v>
      </c>
      <c r="CG5" s="13">
        <v>3</v>
      </c>
      <c r="CH5" s="13">
        <v>5</v>
      </c>
      <c r="CI5" s="13">
        <v>4</v>
      </c>
      <c r="CJ5" s="13">
        <v>4</v>
      </c>
      <c r="CK5" s="13">
        <v>3</v>
      </c>
      <c r="CL5" s="13">
        <v>2</v>
      </c>
      <c r="CM5" s="13">
        <v>5</v>
      </c>
      <c r="CN5" s="13">
        <v>5</v>
      </c>
      <c r="CO5" s="13">
        <v>4</v>
      </c>
      <c r="CP5" s="13">
        <v>4</v>
      </c>
      <c r="CQ5" s="13">
        <v>4</v>
      </c>
      <c r="CR5" s="13">
        <v>2</v>
      </c>
      <c r="CS5" s="13">
        <v>5</v>
      </c>
      <c r="CT5" s="13">
        <v>4</v>
      </c>
      <c r="CU5" s="13">
        <v>3</v>
      </c>
      <c r="CV5" s="13">
        <v>3</v>
      </c>
      <c r="CW5" s="13">
        <v>4</v>
      </c>
      <c r="CX5" s="13">
        <v>2</v>
      </c>
      <c r="CY5" s="13">
        <v>3</v>
      </c>
      <c r="CZ5" s="13">
        <v>5</v>
      </c>
      <c r="DA5" s="13">
        <v>5</v>
      </c>
      <c r="DB5" s="13">
        <v>5</v>
      </c>
      <c r="DC5" s="13">
        <v>5</v>
      </c>
      <c r="DD5" s="13">
        <v>1</v>
      </c>
      <c r="DE5" s="13">
        <v>5</v>
      </c>
    </row>
    <row r="6" spans="1:109" s="10" customFormat="1" ht="18" customHeight="1">
      <c r="A6" s="12" t="s">
        <v>58</v>
      </c>
      <c r="B6" s="13">
        <v>4</v>
      </c>
      <c r="C6" s="13">
        <v>4</v>
      </c>
      <c r="D6" s="13">
        <v>3</v>
      </c>
      <c r="E6" s="13">
        <v>3</v>
      </c>
      <c r="F6" s="13">
        <v>3</v>
      </c>
      <c r="G6" s="13">
        <v>3</v>
      </c>
      <c r="H6" s="13">
        <v>4</v>
      </c>
      <c r="I6" s="13">
        <v>4</v>
      </c>
      <c r="J6" s="13">
        <v>3</v>
      </c>
      <c r="K6" s="13">
        <v>3</v>
      </c>
      <c r="L6" s="13">
        <v>3</v>
      </c>
      <c r="M6" s="13">
        <v>4</v>
      </c>
      <c r="N6" s="13"/>
      <c r="O6" s="13"/>
      <c r="P6" s="13"/>
      <c r="Q6" s="13"/>
      <c r="R6" s="13"/>
      <c r="S6" s="13"/>
      <c r="T6" s="13">
        <v>3</v>
      </c>
      <c r="U6" s="13">
        <v>4</v>
      </c>
      <c r="V6" s="13">
        <v>3</v>
      </c>
      <c r="W6" s="13">
        <v>3</v>
      </c>
      <c r="X6" s="13">
        <v>3</v>
      </c>
      <c r="Y6" s="13">
        <v>3</v>
      </c>
      <c r="Z6" s="13">
        <v>4</v>
      </c>
      <c r="AA6" s="13">
        <v>4</v>
      </c>
      <c r="AB6" s="13">
        <v>5</v>
      </c>
      <c r="AC6" s="13">
        <v>4</v>
      </c>
      <c r="AD6" s="13"/>
      <c r="AE6" s="13">
        <v>3</v>
      </c>
      <c r="AF6" s="13">
        <v>2</v>
      </c>
      <c r="AG6" s="13">
        <v>3</v>
      </c>
      <c r="AH6" s="13">
        <v>2</v>
      </c>
      <c r="AI6" s="13">
        <v>1</v>
      </c>
      <c r="AJ6" s="13">
        <v>2</v>
      </c>
      <c r="AK6" s="13">
        <v>2</v>
      </c>
      <c r="AL6" s="13">
        <v>3</v>
      </c>
      <c r="AM6" s="13">
        <v>3</v>
      </c>
      <c r="AN6" s="13">
        <v>2</v>
      </c>
      <c r="AO6" s="13">
        <v>2</v>
      </c>
      <c r="AP6" s="13">
        <v>3</v>
      </c>
      <c r="AQ6" s="13">
        <v>3</v>
      </c>
      <c r="AR6" s="13">
        <v>4</v>
      </c>
      <c r="AS6" s="13">
        <v>4</v>
      </c>
      <c r="AT6" s="13">
        <v>3</v>
      </c>
      <c r="AU6" s="13">
        <v>2</v>
      </c>
      <c r="AV6" s="13">
        <v>3</v>
      </c>
      <c r="AW6" s="13">
        <v>2</v>
      </c>
      <c r="AX6" s="13"/>
      <c r="AY6" s="13"/>
      <c r="AZ6" s="13"/>
      <c r="BA6" s="13"/>
      <c r="BB6" s="13"/>
      <c r="BC6" s="13"/>
      <c r="BD6" s="13">
        <v>3</v>
      </c>
      <c r="BE6" s="13">
        <v>3</v>
      </c>
      <c r="BF6" s="13">
        <v>2</v>
      </c>
      <c r="BG6" s="13">
        <v>2</v>
      </c>
      <c r="BH6" s="13">
        <v>2</v>
      </c>
      <c r="BI6" s="13">
        <v>2</v>
      </c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>
        <v>3</v>
      </c>
      <c r="BW6" s="13">
        <v>3</v>
      </c>
      <c r="BX6" s="13">
        <v>2</v>
      </c>
      <c r="BY6" s="13">
        <v>2</v>
      </c>
      <c r="BZ6" s="13">
        <v>2</v>
      </c>
      <c r="CA6" s="13">
        <v>2</v>
      </c>
      <c r="CB6" s="13">
        <v>3</v>
      </c>
      <c r="CC6" s="13">
        <v>3</v>
      </c>
      <c r="CD6" s="13">
        <v>3</v>
      </c>
      <c r="CE6" s="13">
        <v>2</v>
      </c>
      <c r="CF6" s="13">
        <v>2</v>
      </c>
      <c r="CG6" s="13">
        <v>2</v>
      </c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>
        <v>4</v>
      </c>
      <c r="DA6" s="13">
        <v>4</v>
      </c>
      <c r="DB6" s="13">
        <v>3</v>
      </c>
      <c r="DC6" s="13">
        <v>2</v>
      </c>
      <c r="DD6" s="13">
        <v>3</v>
      </c>
      <c r="DE6" s="13">
        <v>3</v>
      </c>
    </row>
    <row r="7" spans="1:109" s="10" customFormat="1" ht="18" customHeight="1">
      <c r="A7" s="12" t="s">
        <v>59</v>
      </c>
      <c r="B7" s="13">
        <v>4</v>
      </c>
      <c r="C7" s="13">
        <v>2</v>
      </c>
      <c r="D7" s="13">
        <v>3</v>
      </c>
      <c r="E7" s="13">
        <v>1</v>
      </c>
      <c r="F7" s="13">
        <v>1</v>
      </c>
      <c r="G7" s="13">
        <v>2</v>
      </c>
      <c r="H7" s="13">
        <v>4</v>
      </c>
      <c r="I7" s="13">
        <v>4</v>
      </c>
      <c r="J7" s="13">
        <v>3</v>
      </c>
      <c r="K7" s="13">
        <v>1</v>
      </c>
      <c r="L7" s="13">
        <v>2</v>
      </c>
      <c r="M7" s="13">
        <v>1</v>
      </c>
      <c r="N7" s="13">
        <v>4</v>
      </c>
      <c r="O7" s="13">
        <v>3</v>
      </c>
      <c r="P7" s="13">
        <v>2</v>
      </c>
      <c r="Q7" s="13">
        <v>1</v>
      </c>
      <c r="R7" s="13">
        <v>1</v>
      </c>
      <c r="S7" s="13">
        <v>1</v>
      </c>
      <c r="T7" s="13">
        <v>4</v>
      </c>
      <c r="U7" s="13">
        <v>3</v>
      </c>
      <c r="V7" s="13">
        <v>4</v>
      </c>
      <c r="W7" s="13">
        <v>1</v>
      </c>
      <c r="X7" s="13">
        <v>1</v>
      </c>
      <c r="Y7" s="13">
        <v>1</v>
      </c>
      <c r="Z7" s="13">
        <v>2</v>
      </c>
      <c r="AA7" s="13">
        <v>2</v>
      </c>
      <c r="AB7" s="13">
        <v>4</v>
      </c>
      <c r="AC7" s="13">
        <v>1</v>
      </c>
      <c r="AD7" s="13">
        <v>2</v>
      </c>
      <c r="AE7" s="13">
        <v>1</v>
      </c>
      <c r="AF7" s="13"/>
      <c r="AG7" s="13"/>
      <c r="AH7" s="13"/>
      <c r="AI7" s="13"/>
      <c r="AJ7" s="13"/>
      <c r="AK7" s="13"/>
      <c r="AL7" s="13">
        <v>4</v>
      </c>
      <c r="AM7" s="13">
        <v>2</v>
      </c>
      <c r="AN7" s="13">
        <v>1</v>
      </c>
      <c r="AO7" s="13">
        <v>3</v>
      </c>
      <c r="AP7" s="13">
        <v>1</v>
      </c>
      <c r="AQ7" s="13">
        <v>1</v>
      </c>
      <c r="AR7" s="13">
        <v>4</v>
      </c>
      <c r="AS7" s="13">
        <v>2</v>
      </c>
      <c r="AT7" s="13">
        <v>4</v>
      </c>
      <c r="AU7" s="13"/>
      <c r="AV7" s="13"/>
      <c r="AW7" s="13">
        <v>1</v>
      </c>
      <c r="AX7" s="13">
        <v>2</v>
      </c>
      <c r="AY7" s="13">
        <v>3</v>
      </c>
      <c r="AZ7" s="13">
        <v>2</v>
      </c>
      <c r="BA7" s="13">
        <v>1</v>
      </c>
      <c r="BB7" s="13">
        <v>3</v>
      </c>
      <c r="BC7" s="13">
        <v>1</v>
      </c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>
        <v>1</v>
      </c>
      <c r="BQ7" s="13">
        <v>1</v>
      </c>
      <c r="BR7" s="13">
        <v>2</v>
      </c>
      <c r="BS7" s="13">
        <v>1</v>
      </c>
      <c r="BT7" s="13">
        <v>1</v>
      </c>
      <c r="BU7" s="13"/>
      <c r="BV7" s="13">
        <v>3</v>
      </c>
      <c r="BW7" s="13">
        <v>1</v>
      </c>
      <c r="BX7" s="13">
        <v>2</v>
      </c>
      <c r="BY7" s="13">
        <v>1</v>
      </c>
      <c r="BZ7" s="13">
        <v>1</v>
      </c>
      <c r="CA7" s="13">
        <v>1</v>
      </c>
      <c r="CB7" s="13">
        <v>4</v>
      </c>
      <c r="CC7" s="13">
        <v>2</v>
      </c>
      <c r="CD7" s="13">
        <v>3</v>
      </c>
      <c r="CE7" s="13">
        <v>1</v>
      </c>
      <c r="CF7" s="13">
        <v>3</v>
      </c>
      <c r="CG7" s="13">
        <v>1</v>
      </c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</row>
    <row r="8" spans="1:109" s="10" customFormat="1" ht="18" customHeight="1">
      <c r="A8" s="12" t="s">
        <v>60</v>
      </c>
      <c r="B8" s="13">
        <v>4</v>
      </c>
      <c r="C8" s="13">
        <v>4</v>
      </c>
      <c r="D8" s="13">
        <v>3</v>
      </c>
      <c r="E8" s="13">
        <v>2</v>
      </c>
      <c r="F8" s="13">
        <v>2</v>
      </c>
      <c r="G8" s="13">
        <v>3</v>
      </c>
      <c r="H8" s="13">
        <v>4</v>
      </c>
      <c r="I8" s="13">
        <v>4</v>
      </c>
      <c r="J8" s="13">
        <v>2</v>
      </c>
      <c r="K8" s="13">
        <v>1</v>
      </c>
      <c r="L8" s="13">
        <v>3</v>
      </c>
      <c r="M8" s="13">
        <v>4</v>
      </c>
      <c r="N8" s="13">
        <v>3</v>
      </c>
      <c r="O8" s="13">
        <v>2</v>
      </c>
      <c r="P8" s="13">
        <v>1</v>
      </c>
      <c r="Q8" s="13">
        <v>1</v>
      </c>
      <c r="R8" s="13">
        <v>1</v>
      </c>
      <c r="S8" s="13">
        <v>2</v>
      </c>
      <c r="T8" s="13">
        <v>3</v>
      </c>
      <c r="U8" s="13">
        <v>3</v>
      </c>
      <c r="V8" s="13">
        <v>4</v>
      </c>
      <c r="W8" s="13">
        <v>2</v>
      </c>
      <c r="X8" s="13">
        <v>2</v>
      </c>
      <c r="Y8" s="13">
        <v>3</v>
      </c>
      <c r="Z8" s="13">
        <v>4</v>
      </c>
      <c r="AA8" s="13">
        <v>3</v>
      </c>
      <c r="AB8" s="13">
        <v>5</v>
      </c>
      <c r="AC8" s="13">
        <v>4</v>
      </c>
      <c r="AD8" s="13">
        <v>4</v>
      </c>
      <c r="AE8" s="13">
        <v>4</v>
      </c>
      <c r="AF8" s="13">
        <v>2</v>
      </c>
      <c r="AG8" s="13">
        <v>2</v>
      </c>
      <c r="AH8" s="13">
        <v>2</v>
      </c>
      <c r="AI8" s="13">
        <v>1</v>
      </c>
      <c r="AJ8" s="13">
        <v>1</v>
      </c>
      <c r="AK8" s="13">
        <v>1</v>
      </c>
      <c r="AL8" s="13">
        <v>3</v>
      </c>
      <c r="AM8" s="13">
        <v>4</v>
      </c>
      <c r="AN8" s="13">
        <v>2</v>
      </c>
      <c r="AO8" s="13">
        <v>1</v>
      </c>
      <c r="AP8" s="13">
        <v>2</v>
      </c>
      <c r="AQ8" s="13">
        <v>3</v>
      </c>
      <c r="AR8" s="13">
        <v>4</v>
      </c>
      <c r="AS8" s="13">
        <v>5</v>
      </c>
      <c r="AT8" s="13">
        <v>4</v>
      </c>
      <c r="AU8" s="13">
        <v>2</v>
      </c>
      <c r="AV8" s="13">
        <v>3</v>
      </c>
      <c r="AW8" s="13">
        <v>4</v>
      </c>
      <c r="AX8" s="13">
        <v>5</v>
      </c>
      <c r="AY8" s="13">
        <v>5</v>
      </c>
      <c r="AZ8" s="13">
        <v>3</v>
      </c>
      <c r="BA8" s="13">
        <v>2</v>
      </c>
      <c r="BB8" s="13">
        <v>3</v>
      </c>
      <c r="BC8" s="13">
        <v>2</v>
      </c>
      <c r="BD8" s="13">
        <v>4</v>
      </c>
      <c r="BE8" s="13">
        <v>4</v>
      </c>
      <c r="BF8" s="13">
        <v>4</v>
      </c>
      <c r="BG8" s="13">
        <v>2</v>
      </c>
      <c r="BH8" s="13">
        <v>2</v>
      </c>
      <c r="BI8" s="13">
        <v>2</v>
      </c>
      <c r="BJ8" s="13">
        <v>3</v>
      </c>
      <c r="BK8" s="13">
        <v>3</v>
      </c>
      <c r="BL8" s="13">
        <v>4</v>
      </c>
      <c r="BM8" s="13">
        <v>3</v>
      </c>
      <c r="BN8" s="13">
        <v>3</v>
      </c>
      <c r="BO8" s="13">
        <v>2</v>
      </c>
      <c r="BP8" s="13">
        <v>3</v>
      </c>
      <c r="BQ8" s="13">
        <v>2</v>
      </c>
      <c r="BR8" s="13">
        <v>2</v>
      </c>
      <c r="BS8" s="13">
        <v>2</v>
      </c>
      <c r="BT8" s="13">
        <v>3</v>
      </c>
      <c r="BU8" s="13">
        <v>3</v>
      </c>
      <c r="BV8" s="13">
        <v>4</v>
      </c>
      <c r="BW8" s="13">
        <v>4</v>
      </c>
      <c r="BX8" s="13">
        <v>4</v>
      </c>
      <c r="BY8" s="13">
        <v>3</v>
      </c>
      <c r="BZ8" s="13">
        <v>3</v>
      </c>
      <c r="CA8" s="13">
        <v>4</v>
      </c>
      <c r="CB8" s="13">
        <v>4</v>
      </c>
      <c r="CC8" s="13">
        <v>2</v>
      </c>
      <c r="CD8" s="13">
        <v>1</v>
      </c>
      <c r="CE8" s="13">
        <v>1</v>
      </c>
      <c r="CF8" s="13">
        <v>1</v>
      </c>
      <c r="CG8" s="13">
        <v>2</v>
      </c>
      <c r="CH8" s="13">
        <v>5</v>
      </c>
      <c r="CI8" s="13">
        <v>5</v>
      </c>
      <c r="CJ8" s="13">
        <v>3</v>
      </c>
      <c r="CK8" s="13">
        <v>2</v>
      </c>
      <c r="CL8" s="13">
        <v>2</v>
      </c>
      <c r="CM8" s="13">
        <v>3</v>
      </c>
      <c r="CN8" s="13">
        <v>4</v>
      </c>
      <c r="CO8" s="13">
        <v>3</v>
      </c>
      <c r="CP8" s="13">
        <v>2</v>
      </c>
      <c r="CQ8" s="13">
        <v>1</v>
      </c>
      <c r="CR8" s="13">
        <v>2</v>
      </c>
      <c r="CS8" s="13">
        <v>2</v>
      </c>
      <c r="CT8" s="13">
        <v>5</v>
      </c>
      <c r="CU8" s="13">
        <v>4</v>
      </c>
      <c r="CV8" s="13">
        <v>3</v>
      </c>
      <c r="CW8" s="13">
        <v>2</v>
      </c>
      <c r="CX8" s="13">
        <v>3</v>
      </c>
      <c r="CY8" s="13">
        <v>4</v>
      </c>
      <c r="CZ8" s="13">
        <v>5</v>
      </c>
      <c r="DA8" s="13">
        <v>5</v>
      </c>
      <c r="DB8" s="13">
        <v>2</v>
      </c>
      <c r="DC8" s="13">
        <v>1</v>
      </c>
      <c r="DD8" s="13">
        <v>2</v>
      </c>
      <c r="DE8" s="13">
        <v>3</v>
      </c>
    </row>
    <row r="9" spans="1:109" s="10" customFormat="1" ht="18" customHeight="1">
      <c r="A9" s="12" t="s">
        <v>61</v>
      </c>
      <c r="B9" s="13">
        <v>4</v>
      </c>
      <c r="C9" s="13">
        <v>3</v>
      </c>
      <c r="D9" s="13">
        <v>2</v>
      </c>
      <c r="E9" s="13">
        <v>1</v>
      </c>
      <c r="F9" s="13">
        <v>2</v>
      </c>
      <c r="G9" s="13">
        <v>4</v>
      </c>
      <c r="H9" s="13">
        <v>5</v>
      </c>
      <c r="I9" s="13">
        <v>4</v>
      </c>
      <c r="J9" s="13">
        <v>4</v>
      </c>
      <c r="K9" s="13">
        <v>1</v>
      </c>
      <c r="L9" s="13">
        <v>2</v>
      </c>
      <c r="M9" s="13">
        <v>4</v>
      </c>
      <c r="N9" s="13">
        <v>3</v>
      </c>
      <c r="O9" s="13">
        <v>4</v>
      </c>
      <c r="P9" s="13">
        <v>2</v>
      </c>
      <c r="Q9" s="13">
        <v>1</v>
      </c>
      <c r="R9" s="13">
        <v>1</v>
      </c>
      <c r="S9" s="13">
        <v>4</v>
      </c>
      <c r="T9" s="13">
        <v>4</v>
      </c>
      <c r="U9" s="13">
        <v>4</v>
      </c>
      <c r="V9" s="13">
        <v>4</v>
      </c>
      <c r="W9" s="13">
        <v>1</v>
      </c>
      <c r="X9" s="13">
        <v>3</v>
      </c>
      <c r="Y9" s="13">
        <v>5</v>
      </c>
      <c r="Z9" s="13">
        <v>5</v>
      </c>
      <c r="AA9" s="13">
        <v>4</v>
      </c>
      <c r="AB9" s="13">
        <v>4</v>
      </c>
      <c r="AC9" s="13">
        <v>1</v>
      </c>
      <c r="AD9" s="13">
        <v>4</v>
      </c>
      <c r="AE9" s="13">
        <v>3</v>
      </c>
      <c r="AF9" s="13">
        <v>2</v>
      </c>
      <c r="AG9" s="13">
        <v>2</v>
      </c>
      <c r="AH9" s="13">
        <v>2</v>
      </c>
      <c r="AI9" s="13">
        <v>1</v>
      </c>
      <c r="AJ9" s="13">
        <v>2</v>
      </c>
      <c r="AK9" s="13">
        <v>3</v>
      </c>
      <c r="AL9" s="13">
        <v>5</v>
      </c>
      <c r="AM9" s="13">
        <v>5</v>
      </c>
      <c r="AN9" s="13">
        <v>3</v>
      </c>
      <c r="AO9" s="13">
        <v>1</v>
      </c>
      <c r="AP9" s="13">
        <v>3</v>
      </c>
      <c r="AQ9" s="13">
        <v>4</v>
      </c>
      <c r="AR9" s="13">
        <v>4</v>
      </c>
      <c r="AS9" s="13">
        <v>4</v>
      </c>
      <c r="AT9" s="13">
        <v>3</v>
      </c>
      <c r="AU9" s="13">
        <v>1</v>
      </c>
      <c r="AV9" s="13">
        <v>2</v>
      </c>
      <c r="AW9" s="13">
        <v>4</v>
      </c>
      <c r="AX9" s="13">
        <v>3</v>
      </c>
      <c r="AY9" s="13">
        <v>4</v>
      </c>
      <c r="AZ9" s="13">
        <v>3</v>
      </c>
      <c r="BA9" s="13">
        <v>3</v>
      </c>
      <c r="BB9" s="13">
        <v>2</v>
      </c>
      <c r="BC9" s="13">
        <v>4</v>
      </c>
      <c r="BD9" s="13">
        <v>2</v>
      </c>
      <c r="BE9" s="13">
        <v>3</v>
      </c>
      <c r="BF9" s="13">
        <v>4</v>
      </c>
      <c r="BG9" s="13">
        <v>1</v>
      </c>
      <c r="BH9" s="13">
        <v>2</v>
      </c>
      <c r="BI9" s="13">
        <v>3</v>
      </c>
      <c r="BJ9" s="13">
        <v>2</v>
      </c>
      <c r="BK9" s="13">
        <v>2</v>
      </c>
      <c r="BL9" s="13">
        <v>3</v>
      </c>
      <c r="BM9" s="13">
        <v>1</v>
      </c>
      <c r="BN9" s="13">
        <v>2</v>
      </c>
      <c r="BO9" s="13">
        <v>3</v>
      </c>
      <c r="BP9" s="13">
        <v>3</v>
      </c>
      <c r="BQ9" s="13">
        <v>3</v>
      </c>
      <c r="BR9" s="13">
        <v>4</v>
      </c>
      <c r="BS9" s="13">
        <v>1</v>
      </c>
      <c r="BT9" s="13">
        <v>2</v>
      </c>
      <c r="BU9" s="13">
        <v>4</v>
      </c>
      <c r="BV9" s="13">
        <v>4</v>
      </c>
      <c r="BW9" s="13">
        <v>4</v>
      </c>
      <c r="BX9" s="13">
        <v>3</v>
      </c>
      <c r="BY9" s="13">
        <v>1</v>
      </c>
      <c r="BZ9" s="13">
        <v>2</v>
      </c>
      <c r="CA9" s="13">
        <v>4</v>
      </c>
      <c r="CB9" s="13">
        <v>4</v>
      </c>
      <c r="CC9" s="13">
        <v>5</v>
      </c>
      <c r="CD9" s="13">
        <v>4</v>
      </c>
      <c r="CE9" s="13">
        <v>1</v>
      </c>
      <c r="CF9" s="13">
        <v>3</v>
      </c>
      <c r="CG9" s="13">
        <v>4</v>
      </c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>
        <v>2</v>
      </c>
      <c r="CU9" s="13">
        <v>2</v>
      </c>
      <c r="CV9" s="13">
        <v>4</v>
      </c>
      <c r="CW9" s="13">
        <v>1</v>
      </c>
      <c r="CX9" s="13">
        <v>2</v>
      </c>
      <c r="CY9" s="13">
        <v>3</v>
      </c>
      <c r="CZ9" s="13">
        <v>5</v>
      </c>
      <c r="DA9" s="13">
        <v>4</v>
      </c>
      <c r="DB9" s="13">
        <v>4</v>
      </c>
      <c r="DC9" s="13">
        <v>1</v>
      </c>
      <c r="DD9" s="13">
        <v>2</v>
      </c>
      <c r="DE9" s="13">
        <v>4</v>
      </c>
    </row>
    <row r="10" spans="1:109" s="10" customFormat="1" ht="18" customHeight="1">
      <c r="A10" s="12" t="s">
        <v>62</v>
      </c>
      <c r="B10" s="13">
        <v>5</v>
      </c>
      <c r="C10" s="13">
        <v>4</v>
      </c>
      <c r="D10" s="13">
        <v>4</v>
      </c>
      <c r="E10" s="13">
        <v>2</v>
      </c>
      <c r="F10" s="13">
        <v>2</v>
      </c>
      <c r="G10" s="13">
        <v>4</v>
      </c>
      <c r="H10" s="13">
        <v>5</v>
      </c>
      <c r="I10" s="13">
        <v>5</v>
      </c>
      <c r="J10" s="13">
        <v>3</v>
      </c>
      <c r="K10" s="13">
        <v>2</v>
      </c>
      <c r="L10" s="13">
        <v>3</v>
      </c>
      <c r="M10" s="13">
        <v>4</v>
      </c>
      <c r="N10" s="13">
        <v>5</v>
      </c>
      <c r="O10" s="13">
        <v>5</v>
      </c>
      <c r="P10" s="13">
        <v>3</v>
      </c>
      <c r="Q10" s="13">
        <v>2</v>
      </c>
      <c r="R10" s="13">
        <v>1</v>
      </c>
      <c r="S10" s="13">
        <v>1</v>
      </c>
      <c r="T10" s="13">
        <v>5</v>
      </c>
      <c r="U10" s="13">
        <v>5</v>
      </c>
      <c r="V10" s="13">
        <v>4</v>
      </c>
      <c r="W10" s="13">
        <v>2</v>
      </c>
      <c r="X10" s="13">
        <v>3</v>
      </c>
      <c r="Y10" s="13">
        <v>2</v>
      </c>
      <c r="Z10" s="13">
        <v>5</v>
      </c>
      <c r="AA10" s="13">
        <v>5</v>
      </c>
      <c r="AB10" s="13">
        <v>5</v>
      </c>
      <c r="AC10" s="13">
        <v>3</v>
      </c>
      <c r="AD10" s="13">
        <v>3</v>
      </c>
      <c r="AE10" s="13">
        <v>3</v>
      </c>
      <c r="AF10" s="13">
        <v>5</v>
      </c>
      <c r="AG10" s="13">
        <v>5</v>
      </c>
      <c r="AH10" s="13">
        <v>3</v>
      </c>
      <c r="AI10" s="13">
        <v>2</v>
      </c>
      <c r="AJ10" s="13">
        <v>2</v>
      </c>
      <c r="AK10" s="13">
        <v>2</v>
      </c>
      <c r="AL10" s="13">
        <v>5</v>
      </c>
      <c r="AM10" s="13">
        <v>5</v>
      </c>
      <c r="AN10" s="13">
        <v>5</v>
      </c>
      <c r="AO10" s="13">
        <v>1</v>
      </c>
      <c r="AP10" s="13">
        <v>1</v>
      </c>
      <c r="AQ10" s="13">
        <v>3</v>
      </c>
      <c r="AR10" s="13">
        <v>5</v>
      </c>
      <c r="AS10" s="13">
        <v>5</v>
      </c>
      <c r="AT10" s="13">
        <v>4</v>
      </c>
      <c r="AU10" s="13">
        <v>1</v>
      </c>
      <c r="AV10" s="13">
        <v>1</v>
      </c>
      <c r="AW10" s="13">
        <v>2</v>
      </c>
      <c r="AX10" s="13">
        <v>5</v>
      </c>
      <c r="AY10" s="13">
        <v>4</v>
      </c>
      <c r="AZ10" s="13">
        <v>4</v>
      </c>
      <c r="BA10" s="13">
        <v>3</v>
      </c>
      <c r="BB10" s="13">
        <v>3</v>
      </c>
      <c r="BC10" s="13">
        <v>1</v>
      </c>
      <c r="BD10" s="13">
        <v>4</v>
      </c>
      <c r="BE10" s="13">
        <v>4</v>
      </c>
      <c r="BF10" s="13">
        <v>3</v>
      </c>
      <c r="BG10" s="13">
        <v>1</v>
      </c>
      <c r="BH10" s="13">
        <v>1</v>
      </c>
      <c r="BI10" s="13">
        <v>2</v>
      </c>
      <c r="BJ10" s="13">
        <v>3</v>
      </c>
      <c r="BK10" s="13">
        <v>2</v>
      </c>
      <c r="BL10" s="13">
        <v>2</v>
      </c>
      <c r="BM10" s="13">
        <v>2</v>
      </c>
      <c r="BN10" s="13">
        <v>2</v>
      </c>
      <c r="BO10" s="13">
        <v>3</v>
      </c>
      <c r="BP10" s="13">
        <v>5</v>
      </c>
      <c r="BQ10" s="13">
        <v>4</v>
      </c>
      <c r="BR10" s="13">
        <v>4</v>
      </c>
      <c r="BS10" s="13">
        <v>1</v>
      </c>
      <c r="BT10" s="13">
        <v>2</v>
      </c>
      <c r="BU10" s="13">
        <v>3</v>
      </c>
      <c r="BV10" s="13">
        <v>5</v>
      </c>
      <c r="BW10" s="13">
        <v>1</v>
      </c>
      <c r="BX10" s="13">
        <v>4</v>
      </c>
      <c r="BY10" s="13">
        <v>1</v>
      </c>
      <c r="BZ10" s="13">
        <v>2</v>
      </c>
      <c r="CA10" s="13">
        <v>5</v>
      </c>
      <c r="CB10" s="13">
        <v>5</v>
      </c>
      <c r="CC10" s="13">
        <v>5</v>
      </c>
      <c r="CD10" s="13">
        <v>5</v>
      </c>
      <c r="CE10" s="13">
        <v>2</v>
      </c>
      <c r="CF10" s="13">
        <v>4</v>
      </c>
      <c r="CG10" s="13">
        <v>5</v>
      </c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>
        <v>5</v>
      </c>
      <c r="CU10" s="13">
        <v>5</v>
      </c>
      <c r="CV10" s="13">
        <v>5</v>
      </c>
      <c r="CW10" s="13">
        <v>3</v>
      </c>
      <c r="CX10" s="13">
        <v>2</v>
      </c>
      <c r="CY10" s="13">
        <v>5</v>
      </c>
      <c r="CZ10" s="13"/>
      <c r="DA10" s="13"/>
      <c r="DB10" s="13"/>
      <c r="DC10" s="13"/>
      <c r="DD10" s="13"/>
      <c r="DE10" s="13"/>
    </row>
    <row r="11" spans="1:109" s="10" customFormat="1" ht="18" customHeight="1">
      <c r="A11" s="12" t="s">
        <v>63</v>
      </c>
      <c r="B11" s="13">
        <v>3</v>
      </c>
      <c r="C11" s="13">
        <v>4</v>
      </c>
      <c r="D11" s="13">
        <v>3</v>
      </c>
      <c r="E11" s="13">
        <v>1</v>
      </c>
      <c r="F11" s="13">
        <v>1</v>
      </c>
      <c r="G11" s="13">
        <v>4</v>
      </c>
      <c r="H11" s="13">
        <v>5</v>
      </c>
      <c r="I11" s="13">
        <v>5</v>
      </c>
      <c r="J11" s="13">
        <v>3</v>
      </c>
      <c r="K11" s="13">
        <v>3</v>
      </c>
      <c r="L11" s="13">
        <v>2</v>
      </c>
      <c r="M11" s="13">
        <v>5</v>
      </c>
      <c r="N11" s="13">
        <v>2</v>
      </c>
      <c r="O11" s="13">
        <v>4</v>
      </c>
      <c r="P11" s="13">
        <v>1</v>
      </c>
      <c r="Q11" s="13">
        <v>1</v>
      </c>
      <c r="R11" s="13">
        <v>1</v>
      </c>
      <c r="S11" s="13">
        <v>5</v>
      </c>
      <c r="T11" s="13">
        <v>3</v>
      </c>
      <c r="U11" s="13">
        <v>4</v>
      </c>
      <c r="V11" s="13">
        <v>2</v>
      </c>
      <c r="W11" s="13">
        <v>1</v>
      </c>
      <c r="X11" s="13">
        <v>2</v>
      </c>
      <c r="Y11" s="13">
        <v>5</v>
      </c>
      <c r="Z11" s="13">
        <v>5</v>
      </c>
      <c r="AA11" s="13">
        <v>5</v>
      </c>
      <c r="AB11" s="13">
        <v>5</v>
      </c>
      <c r="AC11" s="13">
        <v>5</v>
      </c>
      <c r="AD11" s="13">
        <v>3</v>
      </c>
      <c r="AE11" s="13">
        <v>5</v>
      </c>
      <c r="AF11" s="13">
        <v>2</v>
      </c>
      <c r="AG11" s="13">
        <v>5</v>
      </c>
      <c r="AH11" s="13">
        <v>2</v>
      </c>
      <c r="AI11" s="13">
        <v>1</v>
      </c>
      <c r="AJ11" s="13">
        <v>1</v>
      </c>
      <c r="AK11" s="13">
        <v>5</v>
      </c>
      <c r="AL11" s="13"/>
      <c r="AM11" s="13"/>
      <c r="AN11" s="13"/>
      <c r="AO11" s="13"/>
      <c r="AP11" s="13"/>
      <c r="AQ11" s="13"/>
      <c r="AR11" s="13">
        <v>5</v>
      </c>
      <c r="AS11" s="13">
        <v>5</v>
      </c>
      <c r="AT11" s="13">
        <v>5</v>
      </c>
      <c r="AU11" s="13">
        <v>4</v>
      </c>
      <c r="AV11" s="13">
        <v>3</v>
      </c>
      <c r="AW11" s="13">
        <v>5</v>
      </c>
      <c r="AX11" s="13">
        <v>5</v>
      </c>
      <c r="AY11" s="13">
        <v>3</v>
      </c>
      <c r="AZ11" s="13">
        <v>3</v>
      </c>
      <c r="BA11" s="13">
        <v>4</v>
      </c>
      <c r="BB11" s="13">
        <v>4</v>
      </c>
      <c r="BC11" s="13">
        <v>4</v>
      </c>
      <c r="BD11" s="13">
        <v>5</v>
      </c>
      <c r="BE11" s="13">
        <v>5</v>
      </c>
      <c r="BF11" s="13">
        <v>4</v>
      </c>
      <c r="BG11" s="13">
        <v>3</v>
      </c>
      <c r="BH11" s="13">
        <v>3</v>
      </c>
      <c r="BI11" s="13">
        <v>4</v>
      </c>
      <c r="BJ11" s="13">
        <v>5</v>
      </c>
      <c r="BK11" s="13">
        <v>5</v>
      </c>
      <c r="BL11" s="13">
        <v>4</v>
      </c>
      <c r="BM11" s="13">
        <v>2</v>
      </c>
      <c r="BN11" s="13">
        <v>2</v>
      </c>
      <c r="BO11" s="13">
        <v>5</v>
      </c>
      <c r="BP11" s="13"/>
      <c r="BQ11" s="13"/>
      <c r="BR11" s="13"/>
      <c r="BS11" s="13"/>
      <c r="BT11" s="13"/>
      <c r="BU11" s="13"/>
      <c r="BV11" s="13">
        <v>5</v>
      </c>
      <c r="BW11" s="13">
        <v>5</v>
      </c>
      <c r="BX11" s="13">
        <v>5</v>
      </c>
      <c r="BY11" s="13">
        <v>5</v>
      </c>
      <c r="BZ11" s="13">
        <v>3</v>
      </c>
      <c r="CA11" s="13">
        <v>5</v>
      </c>
      <c r="CB11" s="13">
        <v>4</v>
      </c>
      <c r="CC11" s="13">
        <v>5</v>
      </c>
      <c r="CD11" s="13">
        <v>5</v>
      </c>
      <c r="CE11" s="13">
        <v>3</v>
      </c>
      <c r="CF11" s="13">
        <v>2</v>
      </c>
      <c r="CG11" s="13">
        <v>5</v>
      </c>
      <c r="CH11" s="13"/>
      <c r="CI11" s="13"/>
      <c r="CJ11" s="13"/>
      <c r="CK11" s="13"/>
      <c r="CL11" s="13"/>
      <c r="CM11" s="13"/>
      <c r="CN11" s="13">
        <v>5</v>
      </c>
      <c r="CO11" s="13">
        <v>5</v>
      </c>
      <c r="CP11" s="13">
        <v>4</v>
      </c>
      <c r="CQ11" s="13">
        <v>2</v>
      </c>
      <c r="CR11" s="13">
        <v>2</v>
      </c>
      <c r="CS11" s="13">
        <v>5</v>
      </c>
      <c r="CT11" s="13">
        <v>2</v>
      </c>
      <c r="CU11" s="13">
        <v>4</v>
      </c>
      <c r="CV11" s="13">
        <v>2</v>
      </c>
      <c r="CW11" s="13">
        <v>2</v>
      </c>
      <c r="CX11" s="13">
        <v>2</v>
      </c>
      <c r="CY11" s="13">
        <v>5</v>
      </c>
      <c r="CZ11" s="13"/>
      <c r="DA11" s="13"/>
      <c r="DB11" s="13"/>
      <c r="DC11" s="13"/>
      <c r="DD11" s="13"/>
      <c r="DE11" s="13"/>
    </row>
    <row r="12" spans="1:109" s="10" customFormat="1" ht="18" customHeight="1">
      <c r="A12" s="12" t="s">
        <v>64</v>
      </c>
      <c r="B12" s="13">
        <v>3</v>
      </c>
      <c r="C12" s="13">
        <v>4</v>
      </c>
      <c r="D12" s="13">
        <v>5</v>
      </c>
      <c r="E12" s="13">
        <v>1</v>
      </c>
      <c r="F12" s="13">
        <v>3</v>
      </c>
      <c r="G12" s="13">
        <v>2</v>
      </c>
      <c r="H12" s="13">
        <v>5</v>
      </c>
      <c r="I12" s="13">
        <v>4</v>
      </c>
      <c r="J12" s="13">
        <v>2</v>
      </c>
      <c r="K12" s="13">
        <v>2</v>
      </c>
      <c r="L12" s="13">
        <v>2</v>
      </c>
      <c r="M12" s="13">
        <v>2</v>
      </c>
      <c r="N12" s="13">
        <v>4</v>
      </c>
      <c r="O12" s="13">
        <v>4</v>
      </c>
      <c r="P12" s="13">
        <v>4</v>
      </c>
      <c r="Q12" s="13">
        <v>2</v>
      </c>
      <c r="R12" s="13">
        <v>2</v>
      </c>
      <c r="S12" s="13">
        <v>2</v>
      </c>
      <c r="T12" s="13">
        <v>5</v>
      </c>
      <c r="U12" s="13">
        <v>4</v>
      </c>
      <c r="V12" s="13">
        <v>2</v>
      </c>
      <c r="W12" s="13">
        <v>2</v>
      </c>
      <c r="X12" s="13">
        <v>4</v>
      </c>
      <c r="Y12" s="13">
        <v>2</v>
      </c>
      <c r="Z12" s="13">
        <v>3</v>
      </c>
      <c r="AA12" s="13">
        <v>3</v>
      </c>
      <c r="AB12" s="13">
        <v>4</v>
      </c>
      <c r="AC12" s="13">
        <v>2</v>
      </c>
      <c r="AD12" s="13">
        <v>2</v>
      </c>
      <c r="AE12" s="13">
        <v>2</v>
      </c>
      <c r="AF12" s="13">
        <v>3</v>
      </c>
      <c r="AG12" s="13">
        <v>3</v>
      </c>
      <c r="AH12" s="13">
        <v>2</v>
      </c>
      <c r="AI12" s="13">
        <v>2</v>
      </c>
      <c r="AJ12" s="13">
        <v>2</v>
      </c>
      <c r="AK12" s="13">
        <v>2</v>
      </c>
      <c r="AL12" s="13">
        <v>5</v>
      </c>
      <c r="AM12" s="13">
        <v>4</v>
      </c>
      <c r="AN12" s="13">
        <v>3</v>
      </c>
      <c r="AO12" s="13">
        <v>3</v>
      </c>
      <c r="AP12" s="13">
        <v>3</v>
      </c>
      <c r="AQ12" s="13">
        <v>3</v>
      </c>
      <c r="AR12" s="13">
        <v>4</v>
      </c>
      <c r="AS12" s="13">
        <v>5</v>
      </c>
      <c r="AT12" s="13">
        <v>3</v>
      </c>
      <c r="AU12" s="13">
        <v>3</v>
      </c>
      <c r="AV12" s="13">
        <v>3</v>
      </c>
      <c r="AW12" s="13">
        <v>3</v>
      </c>
      <c r="AX12" s="13">
        <v>4</v>
      </c>
      <c r="AY12" s="13">
        <v>5</v>
      </c>
      <c r="AZ12" s="13">
        <v>3</v>
      </c>
      <c r="BA12" s="13">
        <v>2</v>
      </c>
      <c r="BB12" s="13">
        <v>2</v>
      </c>
      <c r="BC12" s="13">
        <v>2</v>
      </c>
      <c r="BD12" s="13">
        <v>4</v>
      </c>
      <c r="BE12" s="13">
        <v>4</v>
      </c>
      <c r="BF12" s="13">
        <v>5</v>
      </c>
      <c r="BG12" s="13">
        <v>2</v>
      </c>
      <c r="BH12" s="13">
        <v>2</v>
      </c>
      <c r="BI12" s="13">
        <v>2</v>
      </c>
      <c r="BJ12" s="13">
        <v>4</v>
      </c>
      <c r="BK12" s="13">
        <v>4</v>
      </c>
      <c r="BL12" s="13">
        <v>4</v>
      </c>
      <c r="BM12" s="13">
        <v>2</v>
      </c>
      <c r="BN12" s="13">
        <v>2</v>
      </c>
      <c r="BO12" s="13">
        <v>2</v>
      </c>
      <c r="BP12" s="13">
        <v>4</v>
      </c>
      <c r="BQ12" s="13">
        <v>3</v>
      </c>
      <c r="BR12" s="13">
        <v>3</v>
      </c>
      <c r="BS12" s="13">
        <v>2</v>
      </c>
      <c r="BT12" s="13">
        <v>2</v>
      </c>
      <c r="BU12" s="13">
        <v>2</v>
      </c>
      <c r="BV12" s="13">
        <v>4</v>
      </c>
      <c r="BW12" s="13">
        <v>4</v>
      </c>
      <c r="BX12" s="13">
        <v>2</v>
      </c>
      <c r="BY12" s="13">
        <v>2</v>
      </c>
      <c r="BZ12" s="13">
        <v>2</v>
      </c>
      <c r="CA12" s="13">
        <v>2</v>
      </c>
      <c r="CB12" s="13">
        <v>5</v>
      </c>
      <c r="CC12" s="13">
        <v>4</v>
      </c>
      <c r="CD12" s="13">
        <v>4</v>
      </c>
      <c r="CE12" s="13">
        <v>3</v>
      </c>
      <c r="CF12" s="13">
        <v>2</v>
      </c>
      <c r="CG12" s="13">
        <v>3</v>
      </c>
      <c r="CH12" s="13">
        <v>5</v>
      </c>
      <c r="CI12" s="13">
        <v>4</v>
      </c>
      <c r="CJ12" s="13">
        <v>4</v>
      </c>
      <c r="CK12" s="13">
        <v>2</v>
      </c>
      <c r="CL12" s="13">
        <v>2</v>
      </c>
      <c r="CM12" s="13">
        <v>2</v>
      </c>
      <c r="CN12" s="13">
        <v>5</v>
      </c>
      <c r="CO12" s="13">
        <v>4</v>
      </c>
      <c r="CP12" s="13">
        <v>3</v>
      </c>
      <c r="CQ12" s="13">
        <v>2</v>
      </c>
      <c r="CR12" s="13">
        <v>2</v>
      </c>
      <c r="CS12" s="13">
        <v>2</v>
      </c>
      <c r="CT12" s="13">
        <v>5</v>
      </c>
      <c r="CU12" s="13">
        <v>4</v>
      </c>
      <c r="CV12" s="13">
        <v>3</v>
      </c>
      <c r="CW12" s="13">
        <v>2</v>
      </c>
      <c r="CX12" s="13">
        <v>2</v>
      </c>
      <c r="CY12" s="13">
        <v>2</v>
      </c>
      <c r="CZ12" s="13">
        <v>5</v>
      </c>
      <c r="DA12" s="13">
        <v>4</v>
      </c>
      <c r="DB12" s="13">
        <v>3</v>
      </c>
      <c r="DC12" s="13">
        <v>2</v>
      </c>
      <c r="DD12" s="13">
        <v>2</v>
      </c>
      <c r="DE12" s="13">
        <v>2</v>
      </c>
    </row>
    <row r="13" spans="1:109" s="10" customFormat="1" ht="18" customHeight="1">
      <c r="A13" s="12" t="s">
        <v>65</v>
      </c>
      <c r="B13" s="13">
        <v>3</v>
      </c>
      <c r="C13" s="13">
        <v>3</v>
      </c>
      <c r="D13" s="13">
        <v>3</v>
      </c>
      <c r="E13" s="13">
        <v>1</v>
      </c>
      <c r="F13" s="13">
        <v>1</v>
      </c>
      <c r="G13" s="13">
        <v>2</v>
      </c>
      <c r="H13" s="13">
        <v>5</v>
      </c>
      <c r="I13" s="13">
        <v>5</v>
      </c>
      <c r="J13" s="13">
        <v>4</v>
      </c>
      <c r="K13" s="13">
        <v>2</v>
      </c>
      <c r="L13" s="13">
        <v>3</v>
      </c>
      <c r="M13" s="13">
        <v>5</v>
      </c>
      <c r="N13" s="13">
        <v>3</v>
      </c>
      <c r="O13" s="13">
        <v>3</v>
      </c>
      <c r="P13" s="13">
        <v>2</v>
      </c>
      <c r="Q13" s="13">
        <v>1</v>
      </c>
      <c r="R13" s="13">
        <v>1</v>
      </c>
      <c r="S13" s="13">
        <v>1</v>
      </c>
      <c r="T13" s="13">
        <v>2</v>
      </c>
      <c r="U13" s="13">
        <v>3</v>
      </c>
      <c r="V13" s="13">
        <v>1</v>
      </c>
      <c r="W13" s="13">
        <v>1</v>
      </c>
      <c r="X13" s="13">
        <v>4</v>
      </c>
      <c r="Y13" s="13">
        <v>3</v>
      </c>
      <c r="Z13" s="13">
        <v>3</v>
      </c>
      <c r="AA13" s="13">
        <v>4</v>
      </c>
      <c r="AB13" s="13">
        <v>4</v>
      </c>
      <c r="AC13" s="13">
        <v>2</v>
      </c>
      <c r="AD13" s="13">
        <v>3</v>
      </c>
      <c r="AE13" s="13">
        <v>4</v>
      </c>
      <c r="AF13" s="13">
        <v>2</v>
      </c>
      <c r="AG13" s="13">
        <v>3</v>
      </c>
      <c r="AH13" s="13">
        <v>3</v>
      </c>
      <c r="AI13" s="13">
        <v>1</v>
      </c>
      <c r="AJ13" s="13">
        <v>1</v>
      </c>
      <c r="AK13" s="13">
        <v>1</v>
      </c>
      <c r="AL13" s="13">
        <v>4</v>
      </c>
      <c r="AM13" s="13">
        <v>4</v>
      </c>
      <c r="AN13" s="13">
        <v>3</v>
      </c>
      <c r="AO13" s="13">
        <v>3</v>
      </c>
      <c r="AP13" s="13">
        <v>1</v>
      </c>
      <c r="AQ13" s="13">
        <v>1</v>
      </c>
      <c r="AR13" s="13">
        <v>5</v>
      </c>
      <c r="AS13" s="13">
        <v>4</v>
      </c>
      <c r="AT13" s="13">
        <v>3</v>
      </c>
      <c r="AU13" s="13">
        <v>2</v>
      </c>
      <c r="AV13" s="13">
        <v>2</v>
      </c>
      <c r="AW13" s="13">
        <v>4</v>
      </c>
      <c r="AX13" s="13">
        <v>3</v>
      </c>
      <c r="AY13" s="13">
        <v>3</v>
      </c>
      <c r="AZ13" s="13">
        <v>2</v>
      </c>
      <c r="BA13" s="13">
        <v>1</v>
      </c>
      <c r="BB13" s="13">
        <v>1</v>
      </c>
      <c r="BC13" s="13">
        <v>2</v>
      </c>
      <c r="BD13" s="13">
        <v>3</v>
      </c>
      <c r="BE13" s="13">
        <v>3</v>
      </c>
      <c r="BF13" s="13">
        <v>2</v>
      </c>
      <c r="BG13" s="13">
        <v>1</v>
      </c>
      <c r="BH13" s="13">
        <v>2</v>
      </c>
      <c r="BI13" s="13">
        <v>5</v>
      </c>
      <c r="BJ13" s="13">
        <v>4</v>
      </c>
      <c r="BK13" s="13">
        <v>5</v>
      </c>
      <c r="BL13" s="13">
        <v>5</v>
      </c>
      <c r="BM13" s="13">
        <v>3</v>
      </c>
      <c r="BN13" s="13">
        <v>3</v>
      </c>
      <c r="BO13" s="13">
        <v>2</v>
      </c>
      <c r="BP13" s="13">
        <v>2</v>
      </c>
      <c r="BQ13" s="13">
        <v>3</v>
      </c>
      <c r="BR13" s="13">
        <v>4</v>
      </c>
      <c r="BS13" s="13">
        <v>1</v>
      </c>
      <c r="BT13" s="13">
        <v>1</v>
      </c>
      <c r="BU13" s="13">
        <v>4</v>
      </c>
      <c r="BV13" s="13">
        <v>3</v>
      </c>
      <c r="BW13" s="13">
        <v>2</v>
      </c>
      <c r="BX13" s="13">
        <v>3</v>
      </c>
      <c r="BY13" s="13">
        <v>1</v>
      </c>
      <c r="BZ13" s="13">
        <v>4</v>
      </c>
      <c r="CA13" s="13">
        <v>5</v>
      </c>
      <c r="CB13" s="13">
        <v>5</v>
      </c>
      <c r="CC13" s="13">
        <v>5</v>
      </c>
      <c r="CD13" s="13">
        <v>3</v>
      </c>
      <c r="CE13" s="13">
        <v>1</v>
      </c>
      <c r="CF13" s="13">
        <v>3</v>
      </c>
      <c r="CG13" s="13">
        <v>4</v>
      </c>
      <c r="CH13" s="13">
        <v>2</v>
      </c>
      <c r="CI13" s="13">
        <v>3</v>
      </c>
      <c r="CJ13" s="13">
        <v>1</v>
      </c>
      <c r="CK13" s="13">
        <v>1</v>
      </c>
      <c r="CL13" s="13">
        <v>1</v>
      </c>
      <c r="CM13" s="13">
        <v>4</v>
      </c>
      <c r="CN13" s="13">
        <v>3</v>
      </c>
      <c r="CO13" s="13">
        <v>3</v>
      </c>
      <c r="CP13" s="13">
        <v>1</v>
      </c>
      <c r="CQ13" s="13">
        <v>1</v>
      </c>
      <c r="CR13" s="13">
        <v>1</v>
      </c>
      <c r="CS13" s="13">
        <v>2</v>
      </c>
      <c r="CT13" s="13">
        <v>3</v>
      </c>
      <c r="CU13" s="13">
        <v>2</v>
      </c>
      <c r="CV13" s="13">
        <v>1</v>
      </c>
      <c r="CW13" s="13">
        <v>1</v>
      </c>
      <c r="CX13" s="13">
        <v>1</v>
      </c>
      <c r="CY13" s="13">
        <v>3</v>
      </c>
      <c r="CZ13" s="13">
        <v>4</v>
      </c>
      <c r="DA13" s="13">
        <v>3</v>
      </c>
      <c r="DB13" s="13">
        <v>2</v>
      </c>
      <c r="DC13" s="13">
        <v>1</v>
      </c>
      <c r="DD13" s="13">
        <v>1</v>
      </c>
      <c r="DE13" s="13">
        <v>4</v>
      </c>
    </row>
    <row r="14" spans="1:109" s="10" customFormat="1" ht="18" customHeight="1">
      <c r="A14" s="12" t="s">
        <v>66</v>
      </c>
      <c r="B14" s="13">
        <v>4</v>
      </c>
      <c r="C14" s="13">
        <v>4</v>
      </c>
      <c r="D14" s="13">
        <v>2</v>
      </c>
      <c r="E14" s="13">
        <v>2</v>
      </c>
      <c r="F14" s="13">
        <v>2</v>
      </c>
      <c r="G14" s="13">
        <v>4</v>
      </c>
      <c r="H14" s="13">
        <v>5</v>
      </c>
      <c r="I14" s="13">
        <v>5</v>
      </c>
      <c r="J14" s="13">
        <v>4</v>
      </c>
      <c r="K14" s="13">
        <v>2</v>
      </c>
      <c r="L14" s="13">
        <v>4</v>
      </c>
      <c r="M14" s="13">
        <v>4</v>
      </c>
      <c r="N14" s="13">
        <v>5</v>
      </c>
      <c r="O14" s="13">
        <v>4</v>
      </c>
      <c r="P14" s="13">
        <v>2</v>
      </c>
      <c r="Q14" s="13">
        <v>1</v>
      </c>
      <c r="R14" s="13">
        <v>1</v>
      </c>
      <c r="S14" s="13">
        <v>2</v>
      </c>
      <c r="T14" s="13">
        <v>5</v>
      </c>
      <c r="U14" s="13">
        <v>4</v>
      </c>
      <c r="V14" s="13">
        <v>4</v>
      </c>
      <c r="W14" s="13">
        <v>1</v>
      </c>
      <c r="X14" s="13">
        <v>1</v>
      </c>
      <c r="Y14" s="13">
        <v>3</v>
      </c>
      <c r="Z14" s="13">
        <v>3</v>
      </c>
      <c r="AA14" s="13">
        <v>3</v>
      </c>
      <c r="AB14" s="13">
        <v>5</v>
      </c>
      <c r="AC14" s="13">
        <v>1</v>
      </c>
      <c r="AD14" s="13">
        <v>1</v>
      </c>
      <c r="AE14" s="13">
        <v>4</v>
      </c>
      <c r="AF14" s="13">
        <v>3</v>
      </c>
      <c r="AG14" s="13">
        <v>3</v>
      </c>
      <c r="AH14" s="13">
        <v>4</v>
      </c>
      <c r="AI14" s="13">
        <v>1</v>
      </c>
      <c r="AJ14" s="13">
        <v>1</v>
      </c>
      <c r="AK14" s="13">
        <v>4</v>
      </c>
      <c r="AL14" s="13"/>
      <c r="AM14" s="13"/>
      <c r="AN14" s="13"/>
      <c r="AO14" s="13"/>
      <c r="AP14" s="13"/>
      <c r="AQ14" s="13"/>
      <c r="AR14" s="13">
        <v>5</v>
      </c>
      <c r="AS14" s="13">
        <v>3</v>
      </c>
      <c r="AT14" s="13">
        <v>4</v>
      </c>
      <c r="AU14" s="13">
        <v>1</v>
      </c>
      <c r="AV14" s="13">
        <v>1</v>
      </c>
      <c r="AW14" s="13">
        <v>2</v>
      </c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>
        <v>4</v>
      </c>
      <c r="BW14" s="13">
        <v>2</v>
      </c>
      <c r="BX14" s="13">
        <v>3</v>
      </c>
      <c r="BY14" s="13">
        <v>1</v>
      </c>
      <c r="BZ14" s="13">
        <v>1</v>
      </c>
      <c r="CA14" s="13">
        <v>3</v>
      </c>
      <c r="CB14" s="13">
        <v>5</v>
      </c>
      <c r="CC14" s="13">
        <v>5</v>
      </c>
      <c r="CD14" s="13">
        <v>4</v>
      </c>
      <c r="CE14" s="13">
        <v>1</v>
      </c>
      <c r="CF14" s="13">
        <v>1</v>
      </c>
      <c r="CG14" s="13">
        <v>5</v>
      </c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>
        <v>5</v>
      </c>
      <c r="DA14" s="13">
        <v>2</v>
      </c>
      <c r="DB14" s="13">
        <v>4</v>
      </c>
      <c r="DC14" s="13">
        <v>1</v>
      </c>
      <c r="DD14" s="13">
        <v>1</v>
      </c>
      <c r="DE14" s="13">
        <v>4</v>
      </c>
    </row>
    <row r="15" spans="1:109" s="10" customFormat="1" ht="18" customHeight="1">
      <c r="A15" s="12" t="s">
        <v>67</v>
      </c>
      <c r="B15" s="13">
        <v>2</v>
      </c>
      <c r="C15" s="13">
        <v>2</v>
      </c>
      <c r="D15" s="13">
        <v>3</v>
      </c>
      <c r="E15" s="13">
        <v>4</v>
      </c>
      <c r="F15" s="13">
        <v>4</v>
      </c>
      <c r="G15" s="13">
        <v>3</v>
      </c>
      <c r="H15" s="13">
        <v>1</v>
      </c>
      <c r="I15" s="13">
        <v>1</v>
      </c>
      <c r="J15" s="13">
        <v>1</v>
      </c>
      <c r="K15" s="13">
        <v>4</v>
      </c>
      <c r="L15" s="13">
        <v>3</v>
      </c>
      <c r="M15" s="13">
        <v>2</v>
      </c>
      <c r="N15" s="13">
        <v>2</v>
      </c>
      <c r="O15" s="13">
        <v>1</v>
      </c>
      <c r="P15" s="13">
        <v>3</v>
      </c>
      <c r="Q15" s="13">
        <v>4</v>
      </c>
      <c r="R15" s="13">
        <v>2</v>
      </c>
      <c r="S15" s="13">
        <v>3</v>
      </c>
      <c r="T15" s="13">
        <v>2</v>
      </c>
      <c r="U15" s="13">
        <v>3</v>
      </c>
      <c r="V15" s="13">
        <v>2</v>
      </c>
      <c r="W15" s="13">
        <v>4</v>
      </c>
      <c r="X15" s="13">
        <v>3</v>
      </c>
      <c r="Y15" s="13">
        <v>3</v>
      </c>
      <c r="Z15" s="13">
        <v>4</v>
      </c>
      <c r="AA15" s="13">
        <v>4</v>
      </c>
      <c r="AB15" s="13">
        <v>1</v>
      </c>
      <c r="AC15" s="13">
        <v>2</v>
      </c>
      <c r="AD15" s="13">
        <v>1</v>
      </c>
      <c r="AE15" s="13">
        <v>3</v>
      </c>
      <c r="AF15" s="13">
        <v>2</v>
      </c>
      <c r="AG15" s="13">
        <v>2</v>
      </c>
      <c r="AH15" s="13">
        <v>3</v>
      </c>
      <c r="AI15" s="13">
        <v>2</v>
      </c>
      <c r="AJ15" s="13">
        <v>3</v>
      </c>
      <c r="AK15" s="13">
        <v>3</v>
      </c>
      <c r="AL15" s="13">
        <v>3</v>
      </c>
      <c r="AM15" s="13">
        <v>2</v>
      </c>
      <c r="AN15" s="13">
        <v>3</v>
      </c>
      <c r="AO15" s="13">
        <v>4</v>
      </c>
      <c r="AP15" s="13">
        <v>3</v>
      </c>
      <c r="AQ15" s="13">
        <v>3</v>
      </c>
      <c r="AR15" s="13">
        <v>2</v>
      </c>
      <c r="AS15" s="13">
        <v>1</v>
      </c>
      <c r="AT15" s="13">
        <v>1</v>
      </c>
      <c r="AU15" s="13">
        <v>4</v>
      </c>
      <c r="AV15" s="13">
        <v>3</v>
      </c>
      <c r="AW15" s="13">
        <v>2</v>
      </c>
      <c r="AX15" s="13">
        <v>2</v>
      </c>
      <c r="AY15" s="13">
        <v>2</v>
      </c>
      <c r="AZ15" s="13">
        <v>1</v>
      </c>
      <c r="BA15" s="13">
        <v>2</v>
      </c>
      <c r="BB15" s="13">
        <v>3</v>
      </c>
      <c r="BC15" s="13">
        <v>4</v>
      </c>
      <c r="BD15" s="13">
        <v>2</v>
      </c>
      <c r="BE15" s="13">
        <v>2</v>
      </c>
      <c r="BF15" s="13">
        <v>3</v>
      </c>
      <c r="BG15" s="13">
        <v>4</v>
      </c>
      <c r="BH15" s="13">
        <v>2</v>
      </c>
      <c r="BI15" s="13">
        <v>3</v>
      </c>
      <c r="BJ15" s="13">
        <v>3</v>
      </c>
      <c r="BK15" s="13">
        <v>3</v>
      </c>
      <c r="BL15" s="13">
        <v>2</v>
      </c>
      <c r="BM15" s="13">
        <v>4</v>
      </c>
      <c r="BN15" s="13">
        <v>4</v>
      </c>
      <c r="BO15" s="13">
        <v>2</v>
      </c>
      <c r="BP15" s="13">
        <v>3</v>
      </c>
      <c r="BQ15" s="13">
        <v>2</v>
      </c>
      <c r="BR15" s="13">
        <v>2</v>
      </c>
      <c r="BS15" s="13">
        <v>3</v>
      </c>
      <c r="BT15" s="13">
        <v>4</v>
      </c>
      <c r="BU15" s="13">
        <v>3</v>
      </c>
      <c r="BV15" s="13">
        <v>2</v>
      </c>
      <c r="BW15" s="13">
        <v>2</v>
      </c>
      <c r="BX15" s="13">
        <v>4</v>
      </c>
      <c r="BY15" s="13">
        <v>3</v>
      </c>
      <c r="BZ15" s="13">
        <v>2</v>
      </c>
      <c r="CA15" s="13">
        <v>4</v>
      </c>
      <c r="CB15" s="13">
        <v>2</v>
      </c>
      <c r="CC15" s="13">
        <v>2</v>
      </c>
      <c r="CD15" s="13">
        <v>3</v>
      </c>
      <c r="CE15" s="13">
        <v>4</v>
      </c>
      <c r="CF15" s="13">
        <v>2</v>
      </c>
      <c r="CG15" s="13">
        <v>4</v>
      </c>
      <c r="CH15" s="13">
        <v>2</v>
      </c>
      <c r="CI15" s="13">
        <v>4</v>
      </c>
      <c r="CJ15" s="13">
        <v>4</v>
      </c>
      <c r="CK15" s="13"/>
      <c r="CL15" s="13">
        <v>2</v>
      </c>
      <c r="CM15" s="13">
        <v>2</v>
      </c>
      <c r="CN15" s="13">
        <v>4</v>
      </c>
      <c r="CO15" s="13">
        <v>4</v>
      </c>
      <c r="CP15" s="13">
        <v>2</v>
      </c>
      <c r="CQ15" s="13">
        <v>2</v>
      </c>
      <c r="CR15" s="13">
        <v>4</v>
      </c>
      <c r="CS15" s="13">
        <v>3</v>
      </c>
      <c r="CT15" s="13">
        <v>2</v>
      </c>
      <c r="CU15" s="13">
        <v>2</v>
      </c>
      <c r="CV15" s="13">
        <v>4</v>
      </c>
      <c r="CW15" s="13">
        <v>4</v>
      </c>
      <c r="CX15" s="13">
        <v>2</v>
      </c>
      <c r="CY15" s="13">
        <v>3</v>
      </c>
      <c r="CZ15" s="13">
        <v>2</v>
      </c>
      <c r="DA15" s="13">
        <v>4</v>
      </c>
      <c r="DB15" s="13">
        <v>2</v>
      </c>
      <c r="DC15" s="13">
        <v>2</v>
      </c>
      <c r="DD15" s="13">
        <v>3</v>
      </c>
      <c r="DE15" s="13">
        <v>2</v>
      </c>
    </row>
    <row r="16" spans="1:109" s="10" customFormat="1" ht="18" customHeight="1">
      <c r="A16" s="12" t="s">
        <v>68</v>
      </c>
      <c r="B16" s="13"/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>
        <v>5</v>
      </c>
      <c r="U16" s="13">
        <v>1</v>
      </c>
      <c r="V16" s="13">
        <v>4</v>
      </c>
      <c r="W16" s="13">
        <v>2</v>
      </c>
      <c r="X16" s="13">
        <v>4</v>
      </c>
      <c r="Y16" s="13">
        <v>2</v>
      </c>
      <c r="Z16" s="13">
        <v>3</v>
      </c>
      <c r="AA16" s="13">
        <v>2</v>
      </c>
      <c r="AB16" s="13">
        <v>5</v>
      </c>
      <c r="AC16" s="13">
        <v>2</v>
      </c>
      <c r="AD16" s="13">
        <v>4</v>
      </c>
      <c r="AE16" s="13">
        <v>3</v>
      </c>
      <c r="AF16" s="13">
        <v>3</v>
      </c>
      <c r="AG16" s="13">
        <v>2</v>
      </c>
      <c r="AH16" s="13">
        <v>2</v>
      </c>
      <c r="AI16" s="13">
        <v>2</v>
      </c>
      <c r="AJ16" s="13">
        <v>2</v>
      </c>
      <c r="AK16" s="13">
        <v>3</v>
      </c>
      <c r="AL16" s="13">
        <v>3</v>
      </c>
      <c r="AM16" s="13">
        <v>4</v>
      </c>
      <c r="AN16" s="13">
        <v>2</v>
      </c>
      <c r="AO16" s="13">
        <v>2</v>
      </c>
      <c r="AP16" s="13">
        <v>2</v>
      </c>
      <c r="AQ16" s="13">
        <v>4</v>
      </c>
      <c r="AR16" s="13"/>
      <c r="AS16" s="13"/>
      <c r="AT16" s="13"/>
      <c r="AU16" s="13"/>
      <c r="AV16" s="13"/>
      <c r="AW16" s="13"/>
      <c r="AX16" s="13">
        <v>5</v>
      </c>
      <c r="AY16" s="13">
        <v>5</v>
      </c>
      <c r="AZ16" s="13">
        <v>5</v>
      </c>
      <c r="BA16" s="13">
        <v>3</v>
      </c>
      <c r="BB16" s="13">
        <v>1</v>
      </c>
      <c r="BC16" s="13">
        <v>2</v>
      </c>
      <c r="BD16" s="13">
        <v>5</v>
      </c>
      <c r="BE16" s="13">
        <v>1</v>
      </c>
      <c r="BF16" s="13">
        <v>1</v>
      </c>
      <c r="BG16" s="13">
        <v>1</v>
      </c>
      <c r="BH16" s="13">
        <v>2</v>
      </c>
      <c r="BI16" s="13">
        <v>2</v>
      </c>
      <c r="BJ16" s="13">
        <v>2</v>
      </c>
      <c r="BK16" s="13">
        <v>4</v>
      </c>
      <c r="BL16" s="13">
        <v>4</v>
      </c>
      <c r="BM16" s="13">
        <v>1</v>
      </c>
      <c r="BN16" s="13">
        <v>2</v>
      </c>
      <c r="BO16" s="13">
        <v>2</v>
      </c>
      <c r="BP16" s="13">
        <v>1</v>
      </c>
      <c r="BQ16" s="13">
        <v>4</v>
      </c>
      <c r="BR16" s="13">
        <v>3</v>
      </c>
      <c r="BS16" s="13">
        <v>1</v>
      </c>
      <c r="BT16" s="13">
        <v>2</v>
      </c>
      <c r="BU16" s="13">
        <v>2</v>
      </c>
      <c r="BV16" s="13">
        <v>4</v>
      </c>
      <c r="BW16" s="13">
        <v>4</v>
      </c>
      <c r="BX16" s="13">
        <v>3</v>
      </c>
      <c r="BY16" s="13">
        <v>2</v>
      </c>
      <c r="BZ16" s="13">
        <v>3</v>
      </c>
      <c r="CA16" s="13">
        <v>4</v>
      </c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</row>
    <row r="17" spans="1:109" s="10" customFormat="1" ht="18" customHeight="1">
      <c r="A17" s="12" t="s">
        <v>69</v>
      </c>
      <c r="B17" s="13">
        <v>5</v>
      </c>
      <c r="C17" s="13">
        <v>5</v>
      </c>
      <c r="D17" s="13">
        <v>3</v>
      </c>
      <c r="E17" s="13">
        <v>2</v>
      </c>
      <c r="F17" s="13">
        <v>3</v>
      </c>
      <c r="G17" s="13">
        <v>2</v>
      </c>
      <c r="H17" s="13">
        <v>5</v>
      </c>
      <c r="I17" s="13">
        <v>5</v>
      </c>
      <c r="J17" s="13">
        <v>3</v>
      </c>
      <c r="K17" s="13">
        <v>2</v>
      </c>
      <c r="L17" s="13">
        <v>2</v>
      </c>
      <c r="M17" s="13">
        <v>4</v>
      </c>
      <c r="N17" s="13">
        <v>4</v>
      </c>
      <c r="O17" s="13">
        <v>4</v>
      </c>
      <c r="P17" s="13">
        <v>1</v>
      </c>
      <c r="Q17" s="13">
        <v>1</v>
      </c>
      <c r="R17" s="13">
        <v>1</v>
      </c>
      <c r="S17" s="13">
        <v>1</v>
      </c>
      <c r="T17" s="13">
        <v>4</v>
      </c>
      <c r="U17" s="13">
        <v>5</v>
      </c>
      <c r="V17" s="13">
        <v>4</v>
      </c>
      <c r="W17" s="13">
        <v>2</v>
      </c>
      <c r="X17" s="13">
        <v>3</v>
      </c>
      <c r="Y17" s="13">
        <v>3</v>
      </c>
      <c r="Z17" s="13">
        <v>4</v>
      </c>
      <c r="AA17" s="13">
        <v>5</v>
      </c>
      <c r="AB17" s="13">
        <v>4</v>
      </c>
      <c r="AC17" s="13">
        <v>4</v>
      </c>
      <c r="AD17" s="13">
        <v>3</v>
      </c>
      <c r="AE17" s="13">
        <v>5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>
        <v>5</v>
      </c>
      <c r="AY17" s="13">
        <v>5</v>
      </c>
      <c r="AZ17" s="13">
        <v>4</v>
      </c>
      <c r="BA17" s="13">
        <v>3</v>
      </c>
      <c r="BB17" s="13">
        <v>3</v>
      </c>
      <c r="BC17" s="13">
        <v>2</v>
      </c>
      <c r="BD17" s="13">
        <v>3</v>
      </c>
      <c r="BE17" s="13">
        <v>3</v>
      </c>
      <c r="BF17" s="13">
        <v>2</v>
      </c>
      <c r="BG17" s="13">
        <v>1</v>
      </c>
      <c r="BH17" s="13">
        <v>1</v>
      </c>
      <c r="BI17" s="13">
        <v>2</v>
      </c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>
        <v>4</v>
      </c>
      <c r="CC17" s="13">
        <v>5</v>
      </c>
      <c r="CD17" s="13">
        <v>4</v>
      </c>
      <c r="CE17" s="13">
        <v>3</v>
      </c>
      <c r="CF17" s="13">
        <v>4</v>
      </c>
      <c r="CG17" s="13">
        <v>4</v>
      </c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</row>
    <row r="18" spans="1:109" s="10" customFormat="1" ht="18" customHeight="1">
      <c r="A18" s="12" t="s">
        <v>70</v>
      </c>
      <c r="B18" s="13">
        <v>3</v>
      </c>
      <c r="C18" s="13">
        <v>3</v>
      </c>
      <c r="D18" s="13">
        <v>3</v>
      </c>
      <c r="E18" s="13">
        <v>2</v>
      </c>
      <c r="F18" s="13">
        <v>2</v>
      </c>
      <c r="G18" s="13">
        <v>2</v>
      </c>
      <c r="H18" s="13">
        <v>5</v>
      </c>
      <c r="I18" s="13">
        <v>5</v>
      </c>
      <c r="J18" s="13">
        <v>4</v>
      </c>
      <c r="K18" s="13">
        <v>3</v>
      </c>
      <c r="L18" s="13">
        <v>3</v>
      </c>
      <c r="M18" s="13">
        <v>3</v>
      </c>
      <c r="N18" s="13">
        <v>4</v>
      </c>
      <c r="O18" s="13">
        <v>4</v>
      </c>
      <c r="P18" s="13">
        <v>4</v>
      </c>
      <c r="Q18" s="13">
        <v>4</v>
      </c>
      <c r="R18" s="13">
        <v>4</v>
      </c>
      <c r="S18" s="13">
        <v>3</v>
      </c>
      <c r="T18" s="13">
        <v>4</v>
      </c>
      <c r="U18" s="13">
        <v>4</v>
      </c>
      <c r="V18" s="13">
        <v>4</v>
      </c>
      <c r="W18" s="13">
        <v>4</v>
      </c>
      <c r="X18" s="13">
        <v>3</v>
      </c>
      <c r="Y18" s="13">
        <v>3</v>
      </c>
      <c r="Z18" s="13">
        <v>4</v>
      </c>
      <c r="AA18" s="13">
        <v>4</v>
      </c>
      <c r="AB18" s="13">
        <v>3</v>
      </c>
      <c r="AC18" s="13">
        <v>3</v>
      </c>
      <c r="AD18" s="13">
        <v>4</v>
      </c>
      <c r="AE18" s="13">
        <v>4</v>
      </c>
      <c r="AF18" s="13">
        <v>4</v>
      </c>
      <c r="AG18" s="13">
        <v>4</v>
      </c>
      <c r="AH18" s="13">
        <v>3</v>
      </c>
      <c r="AI18" s="13">
        <v>3</v>
      </c>
      <c r="AJ18" s="13">
        <v>4</v>
      </c>
      <c r="AK18" s="13">
        <v>4</v>
      </c>
      <c r="AL18" s="13">
        <v>3</v>
      </c>
      <c r="AM18" s="13">
        <v>3</v>
      </c>
      <c r="AN18" s="13">
        <v>2</v>
      </c>
      <c r="AO18" s="13">
        <v>2</v>
      </c>
      <c r="AP18" s="13">
        <v>3</v>
      </c>
      <c r="AQ18" s="13">
        <v>3</v>
      </c>
      <c r="AR18" s="13">
        <v>3</v>
      </c>
      <c r="AS18" s="13">
        <v>3</v>
      </c>
      <c r="AT18" s="13">
        <v>3</v>
      </c>
      <c r="AU18" s="13">
        <v>3</v>
      </c>
      <c r="AV18" s="13">
        <v>3</v>
      </c>
      <c r="AW18" s="13">
        <v>3</v>
      </c>
      <c r="AX18" s="13">
        <v>5</v>
      </c>
      <c r="AY18" s="13">
        <v>5</v>
      </c>
      <c r="AZ18" s="13">
        <v>4</v>
      </c>
      <c r="BA18" s="13">
        <v>4</v>
      </c>
      <c r="BB18" s="13">
        <v>5</v>
      </c>
      <c r="BC18" s="13">
        <v>5</v>
      </c>
      <c r="BD18" s="13">
        <v>4</v>
      </c>
      <c r="BE18" s="13">
        <v>4</v>
      </c>
      <c r="BF18" s="13">
        <v>3</v>
      </c>
      <c r="BG18" s="13">
        <v>3</v>
      </c>
      <c r="BH18" s="13">
        <v>3</v>
      </c>
      <c r="BI18" s="13">
        <v>3</v>
      </c>
      <c r="BJ18" s="13">
        <v>2</v>
      </c>
      <c r="BK18" s="13">
        <v>2</v>
      </c>
      <c r="BL18" s="13">
        <v>3</v>
      </c>
      <c r="BM18" s="13">
        <v>3</v>
      </c>
      <c r="BN18" s="13">
        <v>3</v>
      </c>
      <c r="BO18" s="13">
        <v>3</v>
      </c>
      <c r="BP18" s="13">
        <v>2</v>
      </c>
      <c r="BQ18" s="13">
        <v>2</v>
      </c>
      <c r="BR18" s="13">
        <v>2</v>
      </c>
      <c r="BS18" s="13">
        <v>3</v>
      </c>
      <c r="BT18" s="13">
        <v>3</v>
      </c>
      <c r="BU18" s="13">
        <v>3</v>
      </c>
      <c r="BV18" s="13">
        <v>2</v>
      </c>
      <c r="BW18" s="13">
        <v>2</v>
      </c>
      <c r="BX18" s="13">
        <v>2</v>
      </c>
      <c r="BY18" s="13">
        <v>2</v>
      </c>
      <c r="BZ18" s="13">
        <v>3</v>
      </c>
      <c r="CA18" s="13">
        <v>3</v>
      </c>
      <c r="CB18" s="13">
        <v>4</v>
      </c>
      <c r="CC18" s="13">
        <v>4</v>
      </c>
      <c r="CD18" s="13">
        <v>3</v>
      </c>
      <c r="CE18" s="13">
        <v>3</v>
      </c>
      <c r="CF18" s="13">
        <v>3</v>
      </c>
      <c r="CG18" s="13">
        <v>3</v>
      </c>
      <c r="CH18" s="13">
        <v>3</v>
      </c>
      <c r="CI18" s="13">
        <v>3</v>
      </c>
      <c r="CJ18" s="13">
        <v>3</v>
      </c>
      <c r="CK18" s="13">
        <v>3</v>
      </c>
      <c r="CL18" s="13">
        <v>3</v>
      </c>
      <c r="CM18" s="13">
        <v>3</v>
      </c>
      <c r="CN18" s="13">
        <v>3</v>
      </c>
      <c r="CO18" s="13">
        <v>3</v>
      </c>
      <c r="CP18" s="13">
        <v>3</v>
      </c>
      <c r="CQ18" s="13">
        <v>3</v>
      </c>
      <c r="CR18" s="13">
        <v>3</v>
      </c>
      <c r="CS18" s="13">
        <v>3</v>
      </c>
      <c r="CT18" s="13">
        <v>3</v>
      </c>
      <c r="CU18" s="13">
        <v>3</v>
      </c>
      <c r="CV18" s="13">
        <v>3</v>
      </c>
      <c r="CW18" s="13">
        <v>3</v>
      </c>
      <c r="CX18" s="13">
        <v>3</v>
      </c>
      <c r="CY18" s="13">
        <v>3</v>
      </c>
      <c r="CZ18" s="13">
        <v>4</v>
      </c>
      <c r="DA18" s="13">
        <v>4</v>
      </c>
      <c r="DB18" s="13">
        <v>3</v>
      </c>
      <c r="DC18" s="13">
        <v>3</v>
      </c>
      <c r="DD18" s="13">
        <v>4</v>
      </c>
      <c r="DE18" s="13">
        <v>4</v>
      </c>
    </row>
    <row r="19" spans="1:109" s="10" customFormat="1" ht="18" customHeight="1">
      <c r="A19" s="12" t="s">
        <v>71</v>
      </c>
      <c r="B19" s="13">
        <v>4</v>
      </c>
      <c r="C19" s="13">
        <v>4</v>
      </c>
      <c r="D19" s="13">
        <v>3</v>
      </c>
      <c r="E19" s="13">
        <v>1</v>
      </c>
      <c r="F19" s="13">
        <v>2</v>
      </c>
      <c r="G19" s="13">
        <v>4</v>
      </c>
      <c r="H19" s="13">
        <v>5</v>
      </c>
      <c r="I19" s="13">
        <v>5</v>
      </c>
      <c r="J19" s="13">
        <v>4</v>
      </c>
      <c r="K19" s="13">
        <v>1</v>
      </c>
      <c r="L19" s="13">
        <v>2</v>
      </c>
      <c r="M19" s="13">
        <v>5</v>
      </c>
      <c r="N19" s="13">
        <v>4</v>
      </c>
      <c r="O19" s="13">
        <v>5</v>
      </c>
      <c r="P19" s="13">
        <v>3</v>
      </c>
      <c r="Q19" s="13">
        <v>1</v>
      </c>
      <c r="R19" s="13">
        <v>2</v>
      </c>
      <c r="S19" s="13">
        <v>3</v>
      </c>
      <c r="T19" s="13">
        <v>4</v>
      </c>
      <c r="U19" s="13">
        <v>4</v>
      </c>
      <c r="V19" s="13">
        <v>3</v>
      </c>
      <c r="W19" s="13">
        <v>1</v>
      </c>
      <c r="X19" s="13">
        <v>3</v>
      </c>
      <c r="Y19" s="13">
        <v>4</v>
      </c>
      <c r="Z19" s="13">
        <v>4</v>
      </c>
      <c r="AA19" s="13">
        <v>3</v>
      </c>
      <c r="AB19" s="13">
        <v>4</v>
      </c>
      <c r="AC19" s="13">
        <v>2</v>
      </c>
      <c r="AD19" s="13">
        <v>4</v>
      </c>
      <c r="AE19" s="13">
        <v>5</v>
      </c>
      <c r="AF19" s="13">
        <v>3</v>
      </c>
      <c r="AG19" s="13">
        <v>3</v>
      </c>
      <c r="AH19" s="13">
        <v>3</v>
      </c>
      <c r="AI19" s="13">
        <v>1</v>
      </c>
      <c r="AJ19" s="13">
        <v>2</v>
      </c>
      <c r="AK19" s="13">
        <v>2</v>
      </c>
      <c r="AL19" s="13">
        <v>4</v>
      </c>
      <c r="AM19" s="13">
        <v>5</v>
      </c>
      <c r="AN19" s="13">
        <v>3</v>
      </c>
      <c r="AO19" s="13">
        <v>2</v>
      </c>
      <c r="AP19" s="13">
        <v>2</v>
      </c>
      <c r="AQ19" s="13">
        <v>4</v>
      </c>
      <c r="AR19" s="13">
        <v>4</v>
      </c>
      <c r="AS19" s="13">
        <v>5</v>
      </c>
      <c r="AT19" s="13">
        <v>3</v>
      </c>
      <c r="AU19" s="13">
        <v>1</v>
      </c>
      <c r="AV19" s="13">
        <v>3</v>
      </c>
      <c r="AW19" s="13">
        <v>4</v>
      </c>
      <c r="AX19" s="13">
        <v>4</v>
      </c>
      <c r="AY19" s="13">
        <v>5</v>
      </c>
      <c r="AZ19" s="13">
        <v>4</v>
      </c>
      <c r="BA19" s="13">
        <v>3</v>
      </c>
      <c r="BB19" s="13">
        <v>3</v>
      </c>
      <c r="BC19" s="13">
        <v>4</v>
      </c>
      <c r="BD19" s="13">
        <v>4</v>
      </c>
      <c r="BE19" s="13">
        <v>4</v>
      </c>
      <c r="BF19" s="13">
        <v>3</v>
      </c>
      <c r="BG19" s="13">
        <v>1</v>
      </c>
      <c r="BH19" s="13">
        <v>3</v>
      </c>
      <c r="BI19" s="13">
        <v>4</v>
      </c>
      <c r="BJ19" s="13">
        <v>3</v>
      </c>
      <c r="BK19" s="13">
        <v>3</v>
      </c>
      <c r="BL19" s="13">
        <v>3</v>
      </c>
      <c r="BM19" s="13">
        <v>1</v>
      </c>
      <c r="BN19" s="13">
        <v>2</v>
      </c>
      <c r="BO19" s="13">
        <v>4</v>
      </c>
      <c r="BP19" s="13">
        <v>3</v>
      </c>
      <c r="BQ19" s="13">
        <v>4</v>
      </c>
      <c r="BR19" s="13">
        <v>4</v>
      </c>
      <c r="BS19" s="13">
        <v>1</v>
      </c>
      <c r="BT19" s="13">
        <v>3</v>
      </c>
      <c r="BU19" s="13">
        <v>3</v>
      </c>
      <c r="BV19" s="13">
        <v>3</v>
      </c>
      <c r="BW19" s="13">
        <v>3</v>
      </c>
      <c r="BX19" s="13">
        <v>3</v>
      </c>
      <c r="BY19" s="13">
        <v>1</v>
      </c>
      <c r="BZ19" s="13">
        <v>4</v>
      </c>
      <c r="CA19" s="13">
        <v>5</v>
      </c>
      <c r="CB19" s="13">
        <v>4</v>
      </c>
      <c r="CC19" s="13">
        <v>4</v>
      </c>
      <c r="CD19" s="13">
        <v>4</v>
      </c>
      <c r="CE19" s="13">
        <v>1</v>
      </c>
      <c r="CF19" s="13">
        <v>2</v>
      </c>
      <c r="CG19" s="13">
        <v>4</v>
      </c>
      <c r="CH19" s="13"/>
      <c r="CI19" s="13"/>
      <c r="CJ19" s="13"/>
      <c r="CK19" s="13"/>
      <c r="CL19" s="13"/>
      <c r="CM19" s="13"/>
      <c r="CN19" s="13">
        <v>5</v>
      </c>
      <c r="CO19" s="13">
        <v>5</v>
      </c>
      <c r="CP19" s="13">
        <v>3</v>
      </c>
      <c r="CQ19" s="13">
        <v>1</v>
      </c>
      <c r="CR19" s="13">
        <v>2</v>
      </c>
      <c r="CS19" s="13">
        <v>2</v>
      </c>
      <c r="CT19" s="13">
        <v>5</v>
      </c>
      <c r="CU19" s="13">
        <v>4</v>
      </c>
      <c r="CV19" s="13">
        <v>3</v>
      </c>
      <c r="CW19" s="13">
        <v>1</v>
      </c>
      <c r="CX19" s="13">
        <v>2</v>
      </c>
      <c r="CY19" s="13">
        <v>4</v>
      </c>
      <c r="CZ19" s="13">
        <v>5</v>
      </c>
      <c r="DA19" s="13">
        <v>4</v>
      </c>
      <c r="DB19" s="13">
        <v>3</v>
      </c>
      <c r="DC19" s="13">
        <v>1</v>
      </c>
      <c r="DD19" s="13">
        <v>2</v>
      </c>
      <c r="DE19" s="13">
        <v>4</v>
      </c>
    </row>
    <row r="20" spans="1:109" s="10" customFormat="1" ht="18" customHeight="1">
      <c r="A20" s="12" t="s">
        <v>72</v>
      </c>
      <c r="B20" s="13">
        <v>3</v>
      </c>
      <c r="C20" s="13">
        <v>3</v>
      </c>
      <c r="D20" s="13">
        <v>1</v>
      </c>
      <c r="E20" s="13">
        <v>1</v>
      </c>
      <c r="F20" s="13">
        <v>1</v>
      </c>
      <c r="G20" s="13">
        <v>4</v>
      </c>
      <c r="H20" s="13">
        <v>5</v>
      </c>
      <c r="I20" s="13">
        <v>5</v>
      </c>
      <c r="J20" s="13">
        <v>3</v>
      </c>
      <c r="K20" s="13">
        <v>1</v>
      </c>
      <c r="L20" s="13">
        <v>1</v>
      </c>
      <c r="M20" s="13">
        <v>4</v>
      </c>
      <c r="N20" s="13">
        <v>5</v>
      </c>
      <c r="O20" s="13">
        <v>5</v>
      </c>
      <c r="P20" s="13">
        <v>1</v>
      </c>
      <c r="Q20" s="13">
        <v>1</v>
      </c>
      <c r="R20" s="13">
        <v>1</v>
      </c>
      <c r="S20" s="13">
        <v>3</v>
      </c>
      <c r="T20" s="13">
        <v>3</v>
      </c>
      <c r="U20" s="13">
        <v>3</v>
      </c>
      <c r="V20" s="13">
        <v>4</v>
      </c>
      <c r="W20" s="13">
        <v>1</v>
      </c>
      <c r="X20" s="13">
        <v>1</v>
      </c>
      <c r="Y20" s="13">
        <v>3</v>
      </c>
      <c r="Z20" s="13">
        <v>3</v>
      </c>
      <c r="AA20" s="13">
        <v>3</v>
      </c>
      <c r="AB20" s="13">
        <v>3</v>
      </c>
      <c r="AC20" s="13">
        <v>1</v>
      </c>
      <c r="AD20" s="13">
        <v>1</v>
      </c>
      <c r="AE20" s="13">
        <v>3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>
        <v>5</v>
      </c>
      <c r="AS20" s="13">
        <v>5</v>
      </c>
      <c r="AT20" s="13">
        <v>3</v>
      </c>
      <c r="AU20" s="13">
        <v>1</v>
      </c>
      <c r="AV20" s="13">
        <v>1</v>
      </c>
      <c r="AW20" s="13">
        <v>3</v>
      </c>
      <c r="AX20" s="13">
        <v>3</v>
      </c>
      <c r="AY20" s="13">
        <v>5</v>
      </c>
      <c r="AZ20" s="13">
        <v>3</v>
      </c>
      <c r="BA20" s="13">
        <v>1</v>
      </c>
      <c r="BB20" s="13">
        <v>1</v>
      </c>
      <c r="BC20" s="13">
        <v>3</v>
      </c>
      <c r="BD20" s="13">
        <v>2</v>
      </c>
      <c r="BE20" s="13">
        <v>4</v>
      </c>
      <c r="BF20" s="13">
        <v>4</v>
      </c>
      <c r="BG20" s="13">
        <v>1</v>
      </c>
      <c r="BH20" s="13">
        <v>4</v>
      </c>
      <c r="BI20" s="13">
        <v>3</v>
      </c>
      <c r="BJ20" s="13"/>
      <c r="BK20" s="13"/>
      <c r="BL20" s="13"/>
      <c r="BM20" s="13"/>
      <c r="BN20" s="13"/>
      <c r="BO20" s="13"/>
      <c r="BP20" s="13">
        <v>2</v>
      </c>
      <c r="BQ20" s="13">
        <v>2</v>
      </c>
      <c r="BR20" s="13">
        <v>4</v>
      </c>
      <c r="BS20" s="13">
        <v>1</v>
      </c>
      <c r="BT20" s="13">
        <v>1</v>
      </c>
      <c r="BU20" s="13">
        <v>3</v>
      </c>
      <c r="BV20" s="13">
        <v>2</v>
      </c>
      <c r="BW20" s="13">
        <v>3</v>
      </c>
      <c r="BX20" s="13">
        <v>3</v>
      </c>
      <c r="BY20" s="13">
        <v>1</v>
      </c>
      <c r="BZ20" s="13">
        <v>1</v>
      </c>
      <c r="CA20" s="13">
        <v>3</v>
      </c>
      <c r="CB20" s="13">
        <v>2</v>
      </c>
      <c r="CC20" s="13">
        <v>3</v>
      </c>
      <c r="CD20" s="13">
        <v>2</v>
      </c>
      <c r="CE20" s="13">
        <v>1</v>
      </c>
      <c r="CF20" s="13">
        <v>1</v>
      </c>
      <c r="CG20" s="13">
        <v>3</v>
      </c>
      <c r="CH20" s="13">
        <v>4</v>
      </c>
      <c r="CI20" s="13">
        <v>2</v>
      </c>
      <c r="CJ20" s="13">
        <v>1</v>
      </c>
      <c r="CK20" s="13">
        <v>1</v>
      </c>
      <c r="CL20" s="13">
        <v>1</v>
      </c>
      <c r="CM20" s="13">
        <v>5</v>
      </c>
      <c r="CN20" s="13">
        <v>4</v>
      </c>
      <c r="CO20" s="13">
        <v>2</v>
      </c>
      <c r="CP20" s="13">
        <v>2</v>
      </c>
      <c r="CQ20" s="13">
        <v>1</v>
      </c>
      <c r="CR20" s="13">
        <v>1</v>
      </c>
      <c r="CS20" s="13">
        <v>5</v>
      </c>
      <c r="CT20" s="13">
        <v>4</v>
      </c>
      <c r="CU20" s="13">
        <v>2</v>
      </c>
      <c r="CV20" s="13">
        <v>2</v>
      </c>
      <c r="CW20" s="13">
        <v>1</v>
      </c>
      <c r="CX20" s="13">
        <v>1</v>
      </c>
      <c r="CY20" s="13">
        <v>5</v>
      </c>
      <c r="CZ20" s="13">
        <v>4</v>
      </c>
      <c r="DA20" s="13">
        <v>2</v>
      </c>
      <c r="DB20" s="13">
        <v>2</v>
      </c>
      <c r="DC20" s="13">
        <v>1</v>
      </c>
      <c r="DD20" s="13">
        <v>1</v>
      </c>
      <c r="DE20" s="13">
        <v>2</v>
      </c>
    </row>
    <row r="21" spans="1:109" s="10" customFormat="1" ht="18" customHeight="1">
      <c r="A21" s="12" t="s">
        <v>73</v>
      </c>
      <c r="B21" s="13">
        <v>3</v>
      </c>
      <c r="C21" s="13">
        <v>3</v>
      </c>
      <c r="D21" s="13">
        <v>3</v>
      </c>
      <c r="E21" s="13">
        <v>1</v>
      </c>
      <c r="F21" s="13">
        <v>3</v>
      </c>
      <c r="G21" s="13">
        <v>2</v>
      </c>
      <c r="H21" s="13">
        <v>4</v>
      </c>
      <c r="I21" s="13">
        <v>4</v>
      </c>
      <c r="J21" s="13">
        <v>4</v>
      </c>
      <c r="K21" s="13">
        <v>2</v>
      </c>
      <c r="L21" s="13">
        <v>3</v>
      </c>
      <c r="M21" s="13">
        <v>3</v>
      </c>
      <c r="N21" s="13">
        <v>4</v>
      </c>
      <c r="O21" s="13">
        <v>3</v>
      </c>
      <c r="P21" s="13">
        <v>3</v>
      </c>
      <c r="Q21" s="13">
        <v>2</v>
      </c>
      <c r="R21" s="13">
        <v>2</v>
      </c>
      <c r="S21" s="13">
        <v>2</v>
      </c>
      <c r="T21" s="13">
        <v>4</v>
      </c>
      <c r="U21" s="13">
        <v>2</v>
      </c>
      <c r="V21" s="13">
        <v>3</v>
      </c>
      <c r="W21" s="13">
        <v>1</v>
      </c>
      <c r="X21" s="13">
        <v>3</v>
      </c>
      <c r="Y21" s="13">
        <v>2</v>
      </c>
      <c r="Z21" s="13">
        <v>4</v>
      </c>
      <c r="AA21" s="13">
        <v>2</v>
      </c>
      <c r="AB21" s="13">
        <v>3</v>
      </c>
      <c r="AC21" s="13">
        <v>1</v>
      </c>
      <c r="AD21" s="13">
        <v>3</v>
      </c>
      <c r="AE21" s="13">
        <v>3</v>
      </c>
      <c r="AF21" s="13">
        <v>3</v>
      </c>
      <c r="AG21" s="13">
        <v>2</v>
      </c>
      <c r="AH21" s="13">
        <v>2</v>
      </c>
      <c r="AI21" s="13">
        <v>1</v>
      </c>
      <c r="AJ21" s="13">
        <v>2</v>
      </c>
      <c r="AK21" s="13">
        <v>2</v>
      </c>
      <c r="AL21" s="13">
        <v>4</v>
      </c>
      <c r="AM21" s="13">
        <v>4</v>
      </c>
      <c r="AN21" s="13">
        <v>3</v>
      </c>
      <c r="AO21" s="13">
        <v>2</v>
      </c>
      <c r="AP21" s="13">
        <v>2</v>
      </c>
      <c r="AQ21" s="13">
        <v>2</v>
      </c>
      <c r="AR21" s="13">
        <v>4</v>
      </c>
      <c r="AS21" s="13">
        <v>4</v>
      </c>
      <c r="AT21" s="13">
        <v>4</v>
      </c>
      <c r="AU21" s="13">
        <v>2</v>
      </c>
      <c r="AV21" s="13">
        <v>2</v>
      </c>
      <c r="AW21" s="13">
        <v>2</v>
      </c>
      <c r="AX21" s="13">
        <v>3</v>
      </c>
      <c r="AY21" s="13">
        <v>3</v>
      </c>
      <c r="AZ21" s="13">
        <v>2</v>
      </c>
      <c r="BA21" s="13">
        <v>2</v>
      </c>
      <c r="BB21" s="13">
        <v>2</v>
      </c>
      <c r="BC21" s="13">
        <v>2</v>
      </c>
      <c r="BD21" s="13">
        <v>4</v>
      </c>
      <c r="BE21" s="13">
        <v>2</v>
      </c>
      <c r="BF21" s="13">
        <v>3</v>
      </c>
      <c r="BG21" s="13">
        <v>1</v>
      </c>
      <c r="BH21" s="13">
        <v>2</v>
      </c>
      <c r="BI21" s="13">
        <v>2</v>
      </c>
      <c r="BJ21" s="13">
        <v>4</v>
      </c>
      <c r="BK21" s="13">
        <v>2</v>
      </c>
      <c r="BL21" s="13">
        <v>2</v>
      </c>
      <c r="BM21" s="13">
        <v>1</v>
      </c>
      <c r="BN21" s="13">
        <v>3</v>
      </c>
      <c r="BO21" s="13">
        <v>3</v>
      </c>
      <c r="BP21" s="13">
        <v>4</v>
      </c>
      <c r="BQ21" s="13">
        <v>2</v>
      </c>
      <c r="BR21" s="13">
        <v>2</v>
      </c>
      <c r="BS21" s="13">
        <v>1</v>
      </c>
      <c r="BT21" s="13">
        <v>3</v>
      </c>
      <c r="BU21" s="13">
        <v>3</v>
      </c>
      <c r="BV21" s="13">
        <v>4</v>
      </c>
      <c r="BW21" s="13">
        <v>3</v>
      </c>
      <c r="BX21" s="13">
        <v>3</v>
      </c>
      <c r="BY21" s="13">
        <v>1</v>
      </c>
      <c r="BZ21" s="13">
        <v>3</v>
      </c>
      <c r="CA21" s="13">
        <v>2</v>
      </c>
      <c r="CB21" s="13">
        <v>3</v>
      </c>
      <c r="CC21" s="13">
        <v>3</v>
      </c>
      <c r="CD21" s="13">
        <v>3</v>
      </c>
      <c r="CE21" s="13">
        <v>2</v>
      </c>
      <c r="CF21" s="13">
        <v>3</v>
      </c>
      <c r="CG21" s="13">
        <v>2</v>
      </c>
      <c r="CH21" s="13">
        <v>4</v>
      </c>
      <c r="CI21" s="13">
        <v>3</v>
      </c>
      <c r="CJ21" s="13">
        <v>2</v>
      </c>
      <c r="CK21" s="13">
        <v>2</v>
      </c>
      <c r="CL21" s="13">
        <v>2</v>
      </c>
      <c r="CM21" s="13">
        <v>2</v>
      </c>
      <c r="CN21" s="13">
        <v>2</v>
      </c>
      <c r="CO21" s="13">
        <v>2</v>
      </c>
      <c r="CP21" s="13">
        <v>2</v>
      </c>
      <c r="CQ21" s="13">
        <v>2</v>
      </c>
      <c r="CR21" s="13">
        <v>2</v>
      </c>
      <c r="CS21" s="13">
        <v>1</v>
      </c>
      <c r="CT21" s="13">
        <v>3</v>
      </c>
      <c r="CU21" s="13">
        <v>3</v>
      </c>
      <c r="CV21" s="13">
        <v>2</v>
      </c>
      <c r="CW21" s="13">
        <v>2</v>
      </c>
      <c r="CX21" s="13">
        <v>1</v>
      </c>
      <c r="CY21" s="13">
        <v>1</v>
      </c>
      <c r="CZ21" s="13">
        <v>4</v>
      </c>
      <c r="DA21" s="13">
        <v>3</v>
      </c>
      <c r="DB21" s="13">
        <v>3</v>
      </c>
      <c r="DC21" s="13">
        <v>2</v>
      </c>
      <c r="DD21" s="13">
        <v>1</v>
      </c>
      <c r="DE21" s="13">
        <v>1</v>
      </c>
    </row>
    <row r="22" spans="1:109" s="10" customFormat="1" ht="18" customHeight="1">
      <c r="A22" s="12" t="s">
        <v>74</v>
      </c>
      <c r="B22" s="13">
        <v>3</v>
      </c>
      <c r="C22" s="13">
        <v>3</v>
      </c>
      <c r="D22" s="13">
        <v>4</v>
      </c>
      <c r="E22" s="13">
        <v>1</v>
      </c>
      <c r="F22" s="13">
        <v>2</v>
      </c>
      <c r="G22" s="13">
        <v>3</v>
      </c>
      <c r="H22" s="13">
        <v>5</v>
      </c>
      <c r="I22" s="13">
        <v>5</v>
      </c>
      <c r="J22" s="13">
        <v>4</v>
      </c>
      <c r="K22" s="13">
        <v>1</v>
      </c>
      <c r="L22" s="13">
        <v>1</v>
      </c>
      <c r="M22" s="13">
        <v>4</v>
      </c>
      <c r="N22" s="13">
        <v>3</v>
      </c>
      <c r="O22" s="13">
        <v>3</v>
      </c>
      <c r="P22" s="13">
        <v>3</v>
      </c>
      <c r="Q22" s="13">
        <v>1</v>
      </c>
      <c r="R22" s="13">
        <v>1</v>
      </c>
      <c r="S22" s="13">
        <v>1</v>
      </c>
      <c r="T22" s="13">
        <v>4</v>
      </c>
      <c r="U22" s="13">
        <v>3</v>
      </c>
      <c r="V22" s="13">
        <v>3</v>
      </c>
      <c r="W22" s="13">
        <v>1</v>
      </c>
      <c r="X22" s="13">
        <v>3</v>
      </c>
      <c r="Y22" s="13">
        <v>3</v>
      </c>
      <c r="Z22" s="13">
        <v>4</v>
      </c>
      <c r="AA22" s="13">
        <v>3</v>
      </c>
      <c r="AB22" s="13">
        <v>4</v>
      </c>
      <c r="AC22" s="13">
        <v>1</v>
      </c>
      <c r="AD22" s="13">
        <v>1</v>
      </c>
      <c r="AE22" s="13">
        <v>4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4</v>
      </c>
      <c r="AM22" s="13">
        <v>4</v>
      </c>
      <c r="AN22" s="13">
        <v>2</v>
      </c>
      <c r="AO22" s="13">
        <v>1</v>
      </c>
      <c r="AP22" s="13">
        <v>1</v>
      </c>
      <c r="AQ22" s="13">
        <v>1</v>
      </c>
      <c r="AR22" s="13">
        <v>3</v>
      </c>
      <c r="AS22" s="13">
        <v>4</v>
      </c>
      <c r="AT22" s="13">
        <v>3</v>
      </c>
      <c r="AU22" s="13">
        <v>1</v>
      </c>
      <c r="AV22" s="13">
        <v>1</v>
      </c>
      <c r="AW22" s="13">
        <v>3</v>
      </c>
      <c r="AX22" s="13">
        <v>4</v>
      </c>
      <c r="AY22" s="13">
        <v>4</v>
      </c>
      <c r="AZ22" s="13">
        <v>3</v>
      </c>
      <c r="BA22" s="13">
        <v>1</v>
      </c>
      <c r="BB22" s="13">
        <v>1</v>
      </c>
      <c r="BC22" s="13">
        <v>1</v>
      </c>
      <c r="BD22" s="13">
        <v>3</v>
      </c>
      <c r="BE22" s="13">
        <v>2</v>
      </c>
      <c r="BF22" s="13">
        <v>1</v>
      </c>
      <c r="BG22" s="13">
        <v>1</v>
      </c>
      <c r="BH22" s="13">
        <v>1</v>
      </c>
      <c r="BI22" s="13">
        <v>1</v>
      </c>
      <c r="BJ22" s="13">
        <v>3</v>
      </c>
      <c r="BK22" s="13">
        <v>2</v>
      </c>
      <c r="BL22" s="13">
        <v>2</v>
      </c>
      <c r="BM22" s="13">
        <v>1</v>
      </c>
      <c r="BN22" s="13">
        <v>2</v>
      </c>
      <c r="BO22" s="13">
        <v>2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2</v>
      </c>
      <c r="BW22" s="13">
        <v>1</v>
      </c>
      <c r="BX22" s="13">
        <v>1</v>
      </c>
      <c r="BY22" s="13">
        <v>1</v>
      </c>
      <c r="BZ22" s="13">
        <v>2</v>
      </c>
      <c r="CA22" s="13">
        <v>3</v>
      </c>
      <c r="CB22" s="13">
        <v>3</v>
      </c>
      <c r="CC22" s="13">
        <v>2</v>
      </c>
      <c r="CD22" s="13">
        <v>3</v>
      </c>
      <c r="CE22" s="13">
        <v>1</v>
      </c>
      <c r="CF22" s="13">
        <v>1</v>
      </c>
      <c r="CG22" s="13">
        <v>2</v>
      </c>
      <c r="CH22" s="13">
        <v>2</v>
      </c>
      <c r="CI22" s="13">
        <v>2</v>
      </c>
      <c r="CJ22" s="13">
        <v>2</v>
      </c>
      <c r="CK22" s="13">
        <v>1</v>
      </c>
      <c r="CL22" s="13">
        <v>1</v>
      </c>
      <c r="CM22" s="13">
        <v>2</v>
      </c>
      <c r="CN22" s="13">
        <v>3</v>
      </c>
      <c r="CO22" s="13">
        <v>1</v>
      </c>
      <c r="CP22" s="13">
        <v>2</v>
      </c>
      <c r="CQ22" s="13">
        <v>1</v>
      </c>
      <c r="CR22" s="13">
        <v>1</v>
      </c>
      <c r="CS22" s="13">
        <v>2</v>
      </c>
      <c r="CT22" s="13">
        <v>3</v>
      </c>
      <c r="CU22" s="13">
        <v>3</v>
      </c>
      <c r="CV22" s="13">
        <v>2</v>
      </c>
      <c r="CW22" s="13">
        <v>1</v>
      </c>
      <c r="CX22" s="13">
        <v>1</v>
      </c>
      <c r="CY22" s="13">
        <v>2</v>
      </c>
      <c r="CZ22" s="13">
        <v>4</v>
      </c>
      <c r="DA22" s="13">
        <v>3</v>
      </c>
      <c r="DB22" s="13">
        <v>3</v>
      </c>
      <c r="DC22" s="13">
        <v>1</v>
      </c>
      <c r="DD22" s="13">
        <v>1</v>
      </c>
      <c r="DE22" s="13">
        <v>2</v>
      </c>
    </row>
    <row r="23" spans="1:109" s="10" customFormat="1" ht="18" customHeight="1">
      <c r="A23" s="12" t="s">
        <v>75</v>
      </c>
      <c r="B23" s="13">
        <v>4</v>
      </c>
      <c r="C23" s="13">
        <v>4</v>
      </c>
      <c r="D23" s="13">
        <v>4</v>
      </c>
      <c r="E23" s="13">
        <v>2</v>
      </c>
      <c r="F23" s="13">
        <v>2</v>
      </c>
      <c r="G23" s="13">
        <v>2</v>
      </c>
      <c r="H23" s="13">
        <v>5</v>
      </c>
      <c r="I23" s="13">
        <v>5</v>
      </c>
      <c r="J23" s="13">
        <v>4</v>
      </c>
      <c r="K23" s="13">
        <v>3</v>
      </c>
      <c r="L23" s="13">
        <v>3</v>
      </c>
      <c r="M23" s="13">
        <v>3</v>
      </c>
      <c r="N23" s="13">
        <v>3</v>
      </c>
      <c r="O23" s="13">
        <v>2</v>
      </c>
      <c r="P23" s="13">
        <v>2</v>
      </c>
      <c r="Q23" s="13">
        <v>1</v>
      </c>
      <c r="R23" s="13">
        <v>1</v>
      </c>
      <c r="S23" s="13">
        <v>1</v>
      </c>
      <c r="T23" s="13">
        <v>2</v>
      </c>
      <c r="U23" s="13">
        <v>4</v>
      </c>
      <c r="V23" s="13">
        <v>3</v>
      </c>
      <c r="W23" s="13">
        <v>1</v>
      </c>
      <c r="X23" s="13">
        <v>1</v>
      </c>
      <c r="Y23" s="13">
        <v>2</v>
      </c>
      <c r="Z23" s="13">
        <v>4</v>
      </c>
      <c r="AA23" s="13">
        <v>4</v>
      </c>
      <c r="AB23" s="13">
        <v>5</v>
      </c>
      <c r="AC23" s="13">
        <v>2</v>
      </c>
      <c r="AD23" s="13">
        <v>2</v>
      </c>
      <c r="AE23" s="13">
        <v>3</v>
      </c>
      <c r="AF23" s="13">
        <v>2</v>
      </c>
      <c r="AG23" s="13">
        <v>3</v>
      </c>
      <c r="AH23" s="13">
        <v>3</v>
      </c>
      <c r="AI23" s="13">
        <v>1</v>
      </c>
      <c r="AJ23" s="13">
        <v>1</v>
      </c>
      <c r="AK23" s="13">
        <v>1</v>
      </c>
      <c r="AL23" s="13">
        <v>4</v>
      </c>
      <c r="AM23" s="13">
        <v>4</v>
      </c>
      <c r="AN23" s="13">
        <v>3</v>
      </c>
      <c r="AO23" s="13">
        <v>2</v>
      </c>
      <c r="AP23" s="13">
        <v>2</v>
      </c>
      <c r="AQ23" s="13">
        <v>1</v>
      </c>
      <c r="AR23" s="13">
        <v>4</v>
      </c>
      <c r="AS23" s="13">
        <v>3</v>
      </c>
      <c r="AT23" s="13">
        <v>3</v>
      </c>
      <c r="AU23" s="13">
        <v>2</v>
      </c>
      <c r="AV23" s="13">
        <v>2</v>
      </c>
      <c r="AW23" s="13">
        <v>2</v>
      </c>
      <c r="AX23" s="13">
        <v>3</v>
      </c>
      <c r="AY23" s="13">
        <v>4</v>
      </c>
      <c r="AZ23" s="13">
        <v>3</v>
      </c>
      <c r="BA23" s="13">
        <v>3</v>
      </c>
      <c r="BB23" s="13">
        <v>1</v>
      </c>
      <c r="BC23" s="13">
        <v>1</v>
      </c>
      <c r="BD23" s="13">
        <v>2</v>
      </c>
      <c r="BE23" s="13">
        <v>3</v>
      </c>
      <c r="BF23" s="13">
        <v>3</v>
      </c>
      <c r="BG23" s="13">
        <v>1</v>
      </c>
      <c r="BH23" s="13">
        <v>2</v>
      </c>
      <c r="BI23" s="13">
        <v>2</v>
      </c>
      <c r="BJ23" s="13">
        <v>2</v>
      </c>
      <c r="BK23" s="13">
        <v>2</v>
      </c>
      <c r="BL23" s="13">
        <v>3</v>
      </c>
      <c r="BM23" s="13">
        <v>1</v>
      </c>
      <c r="BN23" s="13">
        <v>0</v>
      </c>
      <c r="BO23" s="13">
        <v>2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3</v>
      </c>
      <c r="BW23" s="13">
        <v>4</v>
      </c>
      <c r="BX23" s="13">
        <v>4</v>
      </c>
      <c r="BY23" s="13">
        <v>2</v>
      </c>
      <c r="BZ23" s="13">
        <v>3</v>
      </c>
      <c r="CA23" s="13">
        <v>2</v>
      </c>
      <c r="CB23" s="13">
        <v>5</v>
      </c>
      <c r="CC23" s="13">
        <v>3</v>
      </c>
      <c r="CD23" s="13">
        <v>4</v>
      </c>
      <c r="CE23" s="13">
        <v>3</v>
      </c>
      <c r="CF23" s="13">
        <v>2</v>
      </c>
      <c r="CG23" s="13">
        <v>2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4</v>
      </c>
      <c r="CU23" s="13">
        <v>5</v>
      </c>
      <c r="CV23" s="13">
        <v>3</v>
      </c>
      <c r="CW23" s="13">
        <v>2</v>
      </c>
      <c r="CX23" s="13">
        <v>2</v>
      </c>
      <c r="CY23" s="13">
        <v>2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</row>
    <row r="24" spans="1:109" s="10" customFormat="1" ht="18" customHeight="1">
      <c r="A24" s="12" t="s">
        <v>76</v>
      </c>
      <c r="B24" s="13">
        <v>3</v>
      </c>
      <c r="C24" s="13">
        <v>3</v>
      </c>
      <c r="D24" s="13">
        <v>3</v>
      </c>
      <c r="E24" s="13">
        <v>1</v>
      </c>
      <c r="F24" s="13">
        <v>1</v>
      </c>
      <c r="G24" s="13">
        <v>2</v>
      </c>
      <c r="H24" s="13">
        <v>5</v>
      </c>
      <c r="I24" s="13">
        <v>5</v>
      </c>
      <c r="J24" s="13">
        <v>4</v>
      </c>
      <c r="K24" s="13">
        <v>2</v>
      </c>
      <c r="L24" s="13">
        <v>3</v>
      </c>
      <c r="M24" s="13">
        <v>5</v>
      </c>
      <c r="N24" s="13">
        <v>4</v>
      </c>
      <c r="O24" s="13">
        <v>3</v>
      </c>
      <c r="P24" s="13">
        <v>2</v>
      </c>
      <c r="Q24" s="13">
        <v>1</v>
      </c>
      <c r="R24" s="13">
        <v>1</v>
      </c>
      <c r="S24" s="13">
        <v>2</v>
      </c>
      <c r="T24" s="13">
        <v>2</v>
      </c>
      <c r="U24" s="13">
        <v>3</v>
      </c>
      <c r="V24" s="13">
        <v>1</v>
      </c>
      <c r="W24" s="13">
        <v>1</v>
      </c>
      <c r="X24" s="13">
        <v>4</v>
      </c>
      <c r="Y24" s="13">
        <v>3</v>
      </c>
      <c r="Z24" s="13">
        <v>3</v>
      </c>
      <c r="AA24" s="13">
        <v>4</v>
      </c>
      <c r="AB24" s="13">
        <v>4</v>
      </c>
      <c r="AC24" s="13">
        <v>2</v>
      </c>
      <c r="AD24" s="13">
        <v>3</v>
      </c>
      <c r="AE24" s="13">
        <v>4</v>
      </c>
      <c r="AF24" s="13">
        <v>2</v>
      </c>
      <c r="AG24" s="13">
        <v>3</v>
      </c>
      <c r="AH24" s="13">
        <v>3</v>
      </c>
      <c r="AI24" s="13">
        <v>1</v>
      </c>
      <c r="AJ24" s="13">
        <v>1</v>
      </c>
      <c r="AK24" s="13">
        <v>1</v>
      </c>
      <c r="AL24" s="13">
        <v>4</v>
      </c>
      <c r="AM24" s="13">
        <v>4</v>
      </c>
      <c r="AN24" s="13">
        <v>3</v>
      </c>
      <c r="AO24" s="13">
        <v>3</v>
      </c>
      <c r="AP24" s="13">
        <v>1</v>
      </c>
      <c r="AQ24" s="13">
        <v>3</v>
      </c>
      <c r="AR24" s="13">
        <v>5</v>
      </c>
      <c r="AS24" s="13">
        <v>4</v>
      </c>
      <c r="AT24" s="13">
        <v>3</v>
      </c>
      <c r="AU24" s="13">
        <v>2</v>
      </c>
      <c r="AV24" s="13">
        <v>2</v>
      </c>
      <c r="AW24" s="13">
        <v>4</v>
      </c>
      <c r="AX24" s="13">
        <v>3</v>
      </c>
      <c r="AY24" s="13">
        <v>3</v>
      </c>
      <c r="AZ24" s="13">
        <v>2</v>
      </c>
      <c r="BA24" s="13">
        <v>1</v>
      </c>
      <c r="BB24" s="13">
        <v>1</v>
      </c>
      <c r="BC24" s="13">
        <v>2</v>
      </c>
      <c r="BD24" s="13">
        <v>3</v>
      </c>
      <c r="BE24" s="13">
        <v>3</v>
      </c>
      <c r="BF24" s="13">
        <v>2</v>
      </c>
      <c r="BG24" s="13">
        <v>1</v>
      </c>
      <c r="BH24" s="13">
        <v>2</v>
      </c>
      <c r="BI24" s="13">
        <v>5</v>
      </c>
      <c r="BJ24" s="13">
        <v>4</v>
      </c>
      <c r="BK24" s="13">
        <v>5</v>
      </c>
      <c r="BL24" s="13">
        <v>5</v>
      </c>
      <c r="BM24" s="13">
        <v>3</v>
      </c>
      <c r="BN24" s="13">
        <v>3</v>
      </c>
      <c r="BO24" s="13">
        <v>2</v>
      </c>
      <c r="BP24" s="13">
        <v>2</v>
      </c>
      <c r="BQ24" s="13">
        <v>3</v>
      </c>
      <c r="BR24" s="13">
        <v>4</v>
      </c>
      <c r="BS24" s="13">
        <v>1</v>
      </c>
      <c r="BT24" s="13">
        <v>1</v>
      </c>
      <c r="BU24" s="13">
        <v>4</v>
      </c>
      <c r="BV24" s="13">
        <v>3</v>
      </c>
      <c r="BW24" s="13">
        <v>2</v>
      </c>
      <c r="BX24" s="13">
        <v>3</v>
      </c>
      <c r="BY24" s="13">
        <v>1</v>
      </c>
      <c r="BZ24" s="13">
        <v>4</v>
      </c>
      <c r="CA24" s="13">
        <v>5</v>
      </c>
      <c r="CB24" s="13">
        <v>5</v>
      </c>
      <c r="CC24" s="13">
        <v>5</v>
      </c>
      <c r="CD24" s="13">
        <v>4</v>
      </c>
      <c r="CE24" s="13">
        <v>1</v>
      </c>
      <c r="CF24" s="13">
        <v>3</v>
      </c>
      <c r="CG24" s="13">
        <v>4</v>
      </c>
      <c r="CH24" s="13">
        <v>2</v>
      </c>
      <c r="CI24" s="13">
        <v>3</v>
      </c>
      <c r="CJ24" s="13">
        <v>1</v>
      </c>
      <c r="CK24" s="13">
        <v>1</v>
      </c>
      <c r="CL24" s="13">
        <v>1</v>
      </c>
      <c r="CM24" s="13">
        <v>4</v>
      </c>
      <c r="CN24" s="13">
        <v>3</v>
      </c>
      <c r="CO24" s="13">
        <v>3</v>
      </c>
      <c r="CP24" s="13">
        <v>1</v>
      </c>
      <c r="CQ24" s="13">
        <v>1</v>
      </c>
      <c r="CR24" s="13">
        <v>1</v>
      </c>
      <c r="CS24" s="13">
        <v>2</v>
      </c>
      <c r="CT24" s="13">
        <v>3</v>
      </c>
      <c r="CU24" s="13">
        <v>2</v>
      </c>
      <c r="CV24" s="13">
        <v>1</v>
      </c>
      <c r="CW24" s="13">
        <v>1</v>
      </c>
      <c r="CX24" s="13">
        <v>1</v>
      </c>
      <c r="CY24" s="13">
        <v>3</v>
      </c>
      <c r="CZ24" s="13">
        <v>4</v>
      </c>
      <c r="DA24" s="13">
        <v>3</v>
      </c>
      <c r="DB24" s="13">
        <v>2</v>
      </c>
      <c r="DC24" s="13">
        <v>1</v>
      </c>
      <c r="DD24" s="13">
        <v>1</v>
      </c>
      <c r="DE24" s="13">
        <v>4</v>
      </c>
    </row>
    <row r="25" spans="1:109" s="10" customFormat="1" ht="18" customHeight="1">
      <c r="A25" s="12" t="s">
        <v>77</v>
      </c>
      <c r="B25" s="13">
        <v>4</v>
      </c>
      <c r="C25" s="13">
        <v>3</v>
      </c>
      <c r="D25" s="13">
        <v>2</v>
      </c>
      <c r="E25" s="13">
        <v>2</v>
      </c>
      <c r="F25" s="13">
        <v>2</v>
      </c>
      <c r="G25" s="13">
        <v>2</v>
      </c>
      <c r="H25" s="13">
        <v>4</v>
      </c>
      <c r="I25" s="13">
        <v>4</v>
      </c>
      <c r="J25" s="13">
        <v>4</v>
      </c>
      <c r="K25" s="13">
        <v>2</v>
      </c>
      <c r="L25" s="13">
        <v>2</v>
      </c>
      <c r="M25" s="13">
        <v>2</v>
      </c>
      <c r="N25" s="13">
        <v>2</v>
      </c>
      <c r="O25" s="13">
        <v>2</v>
      </c>
      <c r="P25" s="13">
        <v>2</v>
      </c>
      <c r="Q25" s="13">
        <v>2</v>
      </c>
      <c r="R25" s="13">
        <v>2</v>
      </c>
      <c r="S25" s="13">
        <v>2</v>
      </c>
      <c r="T25" s="13">
        <v>4</v>
      </c>
      <c r="U25" s="13">
        <v>4</v>
      </c>
      <c r="V25" s="13">
        <v>3</v>
      </c>
      <c r="W25" s="13">
        <v>3</v>
      </c>
      <c r="X25" s="13">
        <v>2</v>
      </c>
      <c r="Y25" s="13">
        <v>2</v>
      </c>
      <c r="Z25" s="13">
        <v>4</v>
      </c>
      <c r="AA25" s="13">
        <v>3</v>
      </c>
      <c r="AB25" s="13">
        <v>5</v>
      </c>
      <c r="AC25" s="13">
        <v>3</v>
      </c>
      <c r="AD25" s="13">
        <v>2</v>
      </c>
      <c r="AE25" s="13">
        <v>2</v>
      </c>
      <c r="AF25" s="13">
        <v>3</v>
      </c>
      <c r="AG25" s="13">
        <v>3</v>
      </c>
      <c r="AH25" s="13">
        <v>3</v>
      </c>
      <c r="AI25" s="13">
        <v>3</v>
      </c>
      <c r="AJ25" s="13">
        <v>2</v>
      </c>
      <c r="AK25" s="13">
        <v>2</v>
      </c>
      <c r="AL25" s="13">
        <v>4</v>
      </c>
      <c r="AM25" s="13">
        <v>3</v>
      </c>
      <c r="AN25" s="13">
        <v>2</v>
      </c>
      <c r="AO25" s="13">
        <v>2</v>
      </c>
      <c r="AP25" s="13">
        <v>2</v>
      </c>
      <c r="AQ25" s="13">
        <v>2</v>
      </c>
      <c r="AR25" s="13">
        <v>2</v>
      </c>
      <c r="AS25" s="13">
        <v>3</v>
      </c>
      <c r="AT25" s="13">
        <v>3</v>
      </c>
      <c r="AU25" s="13">
        <v>2</v>
      </c>
      <c r="AV25" s="13">
        <v>2</v>
      </c>
      <c r="AW25" s="13">
        <v>2</v>
      </c>
      <c r="AX25" s="13">
        <v>4</v>
      </c>
      <c r="AY25" s="13">
        <v>4</v>
      </c>
      <c r="AZ25" s="13">
        <v>3</v>
      </c>
      <c r="BA25" s="13">
        <v>2</v>
      </c>
      <c r="BB25" s="13">
        <v>2</v>
      </c>
      <c r="BC25" s="13">
        <v>2</v>
      </c>
      <c r="BD25" s="13">
        <v>3</v>
      </c>
      <c r="BE25" s="13">
        <v>3</v>
      </c>
      <c r="BF25" s="13">
        <v>2</v>
      </c>
      <c r="BG25" s="13">
        <v>2</v>
      </c>
      <c r="BH25" s="13">
        <v>2</v>
      </c>
      <c r="BI25" s="13">
        <v>2</v>
      </c>
      <c r="BJ25" s="13">
        <v>3</v>
      </c>
      <c r="BK25" s="13">
        <v>3</v>
      </c>
      <c r="BL25" s="13">
        <v>2</v>
      </c>
      <c r="BM25" s="13">
        <v>2</v>
      </c>
      <c r="BN25" s="13">
        <v>2</v>
      </c>
      <c r="BO25" s="13">
        <v>2</v>
      </c>
      <c r="BP25" s="13">
        <v>3</v>
      </c>
      <c r="BQ25" s="13">
        <v>3</v>
      </c>
      <c r="BR25" s="13">
        <v>3</v>
      </c>
      <c r="BS25" s="13">
        <v>2</v>
      </c>
      <c r="BT25" s="13">
        <v>2</v>
      </c>
      <c r="BU25" s="13">
        <v>2</v>
      </c>
      <c r="BV25" s="13">
        <v>4</v>
      </c>
      <c r="BW25" s="13">
        <v>4</v>
      </c>
      <c r="BX25" s="13">
        <v>4</v>
      </c>
      <c r="BY25" s="13">
        <v>3</v>
      </c>
      <c r="BZ25" s="13">
        <v>2</v>
      </c>
      <c r="CA25" s="13">
        <v>2</v>
      </c>
      <c r="CB25" s="13">
        <v>4</v>
      </c>
      <c r="CC25" s="13">
        <v>4</v>
      </c>
      <c r="CD25" s="13">
        <v>3</v>
      </c>
      <c r="CE25" s="13">
        <v>2</v>
      </c>
      <c r="CF25" s="13">
        <v>2</v>
      </c>
      <c r="CG25" s="13">
        <v>2</v>
      </c>
      <c r="CH25" s="13">
        <v>2</v>
      </c>
      <c r="CI25" s="13">
        <v>2</v>
      </c>
      <c r="CJ25" s="13">
        <v>2</v>
      </c>
      <c r="CK25" s="13">
        <v>2</v>
      </c>
      <c r="CL25" s="13">
        <v>2</v>
      </c>
      <c r="CM25" s="13">
        <v>2</v>
      </c>
      <c r="CN25" s="13">
        <v>2</v>
      </c>
      <c r="CO25" s="13">
        <v>2</v>
      </c>
      <c r="CP25" s="13">
        <v>2</v>
      </c>
      <c r="CQ25" s="13">
        <v>2</v>
      </c>
      <c r="CR25" s="13">
        <v>2</v>
      </c>
      <c r="CS25" s="13">
        <v>2</v>
      </c>
      <c r="CT25" s="13">
        <v>3</v>
      </c>
      <c r="CU25" s="13">
        <v>4</v>
      </c>
      <c r="CV25" s="13">
        <v>3</v>
      </c>
      <c r="CW25" s="13">
        <v>2</v>
      </c>
      <c r="CX25" s="13">
        <v>2</v>
      </c>
      <c r="CY25" s="13">
        <v>2</v>
      </c>
      <c r="CZ25" s="13">
        <v>4</v>
      </c>
      <c r="DA25" s="13">
        <v>2</v>
      </c>
      <c r="DB25" s="13">
        <v>3</v>
      </c>
      <c r="DC25" s="13">
        <v>2</v>
      </c>
      <c r="DD25" s="13">
        <v>2</v>
      </c>
      <c r="DE25" s="13">
        <v>2</v>
      </c>
    </row>
    <row r="26" spans="1:109" s="10" customFormat="1" ht="18" customHeight="1">
      <c r="A26" s="12" t="s">
        <v>78</v>
      </c>
      <c r="B26" s="13">
        <v>3</v>
      </c>
      <c r="C26" s="13">
        <v>4</v>
      </c>
      <c r="D26" s="13">
        <v>2</v>
      </c>
      <c r="E26" s="13">
        <v>2</v>
      </c>
      <c r="F26" s="13">
        <v>4</v>
      </c>
      <c r="G26" s="13">
        <v>2</v>
      </c>
      <c r="H26" s="13">
        <v>3</v>
      </c>
      <c r="I26" s="13">
        <v>5</v>
      </c>
      <c r="J26" s="13">
        <v>2</v>
      </c>
      <c r="K26" s="13">
        <v>2</v>
      </c>
      <c r="L26" s="13">
        <v>4</v>
      </c>
      <c r="M26" s="13">
        <v>2</v>
      </c>
      <c r="N26" s="13">
        <v>1</v>
      </c>
      <c r="O26" s="13">
        <v>2</v>
      </c>
      <c r="P26" s="13">
        <v>1</v>
      </c>
      <c r="Q26" s="13">
        <v>2</v>
      </c>
      <c r="R26" s="13">
        <v>1</v>
      </c>
      <c r="S26" s="13">
        <v>1</v>
      </c>
      <c r="T26" s="13">
        <v>4</v>
      </c>
      <c r="U26" s="13">
        <v>4</v>
      </c>
      <c r="V26" s="13">
        <v>4</v>
      </c>
      <c r="W26" s="13">
        <v>3</v>
      </c>
      <c r="X26" s="13">
        <v>4</v>
      </c>
      <c r="Y26" s="13">
        <v>2</v>
      </c>
      <c r="Z26" s="13">
        <v>2</v>
      </c>
      <c r="AA26" s="13">
        <v>4</v>
      </c>
      <c r="AB26" s="13">
        <v>4</v>
      </c>
      <c r="AC26" s="13">
        <v>4</v>
      </c>
      <c r="AD26" s="13">
        <v>3</v>
      </c>
      <c r="AE26" s="13">
        <v>1</v>
      </c>
      <c r="AF26" s="13">
        <v>2</v>
      </c>
      <c r="AG26" s="13">
        <v>4</v>
      </c>
      <c r="AH26" s="13">
        <v>4</v>
      </c>
      <c r="AI26" s="13">
        <v>4</v>
      </c>
      <c r="AJ26" s="13">
        <v>3</v>
      </c>
      <c r="AK26" s="13">
        <v>1</v>
      </c>
      <c r="AL26" s="13">
        <v>4</v>
      </c>
      <c r="AM26" s="13">
        <v>5</v>
      </c>
      <c r="AN26" s="13">
        <v>3</v>
      </c>
      <c r="AO26" s="13">
        <v>3</v>
      </c>
      <c r="AP26" s="13">
        <v>4</v>
      </c>
      <c r="AQ26" s="13">
        <v>1</v>
      </c>
      <c r="AR26" s="13">
        <v>4</v>
      </c>
      <c r="AS26" s="13">
        <v>5</v>
      </c>
      <c r="AT26" s="13">
        <v>3</v>
      </c>
      <c r="AU26" s="13">
        <v>3</v>
      </c>
      <c r="AV26" s="13">
        <v>4</v>
      </c>
      <c r="AW26" s="13">
        <v>1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2</v>
      </c>
      <c r="BE26" s="13">
        <v>4</v>
      </c>
      <c r="BF26" s="13">
        <v>2</v>
      </c>
      <c r="BG26" s="13">
        <v>1</v>
      </c>
      <c r="BH26" s="13">
        <v>3</v>
      </c>
      <c r="BI26" s="13">
        <v>1</v>
      </c>
      <c r="BJ26" s="13">
        <v>1</v>
      </c>
      <c r="BK26" s="13">
        <v>3</v>
      </c>
      <c r="BL26" s="13">
        <v>2</v>
      </c>
      <c r="BM26" s="13">
        <v>1</v>
      </c>
      <c r="BN26" s="13">
        <v>2</v>
      </c>
      <c r="BO26" s="13">
        <v>1</v>
      </c>
      <c r="BP26" s="13">
        <v>0</v>
      </c>
      <c r="BQ26" s="13">
        <v>0</v>
      </c>
      <c r="BR26" s="13">
        <v>0</v>
      </c>
      <c r="BS26" s="13">
        <v>1</v>
      </c>
      <c r="BT26" s="13">
        <v>0</v>
      </c>
      <c r="BU26" s="13">
        <v>0</v>
      </c>
      <c r="BV26" s="13">
        <v>2</v>
      </c>
      <c r="BW26" s="13">
        <v>3</v>
      </c>
      <c r="BX26" s="13">
        <v>2</v>
      </c>
      <c r="BY26" s="13">
        <v>1</v>
      </c>
      <c r="BZ26" s="13">
        <v>2</v>
      </c>
      <c r="CA26" s="13">
        <v>1</v>
      </c>
      <c r="CB26" s="13">
        <v>3</v>
      </c>
      <c r="CC26" s="13">
        <v>3</v>
      </c>
      <c r="CD26" s="13">
        <v>4</v>
      </c>
      <c r="CE26" s="13">
        <v>2</v>
      </c>
      <c r="CF26" s="13">
        <v>3</v>
      </c>
      <c r="CG26" s="13">
        <v>2</v>
      </c>
      <c r="CH26" s="13">
        <v>1</v>
      </c>
      <c r="CI26" s="13">
        <v>4</v>
      </c>
      <c r="CJ26" s="13">
        <v>2</v>
      </c>
      <c r="CK26" s="13">
        <v>1</v>
      </c>
      <c r="CL26" s="13">
        <v>1</v>
      </c>
      <c r="CM26" s="13">
        <v>1</v>
      </c>
      <c r="CN26" s="13">
        <v>3</v>
      </c>
      <c r="CO26" s="13">
        <v>4</v>
      </c>
      <c r="CP26" s="13">
        <v>2</v>
      </c>
      <c r="CQ26" s="13">
        <v>2</v>
      </c>
      <c r="CR26" s="13">
        <v>2</v>
      </c>
      <c r="CS26" s="13">
        <v>2</v>
      </c>
      <c r="CT26" s="13">
        <v>3</v>
      </c>
      <c r="CU26" s="13">
        <v>5</v>
      </c>
      <c r="CV26" s="13">
        <v>2</v>
      </c>
      <c r="CW26" s="13">
        <v>1</v>
      </c>
      <c r="CX26" s="13">
        <v>3</v>
      </c>
      <c r="CY26" s="13">
        <v>2</v>
      </c>
      <c r="CZ26" s="13">
        <v>4</v>
      </c>
      <c r="DA26" s="13">
        <v>4</v>
      </c>
      <c r="DB26" s="13">
        <v>2</v>
      </c>
      <c r="DC26" s="13">
        <v>2</v>
      </c>
      <c r="DD26" s="13">
        <v>4</v>
      </c>
      <c r="DE26" s="13">
        <v>2</v>
      </c>
    </row>
    <row r="27" spans="1:109" s="10" customFormat="1" ht="18" customHeight="1">
      <c r="A27" s="12" t="s">
        <v>79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5</v>
      </c>
      <c r="I27" s="13">
        <v>5</v>
      </c>
      <c r="J27" s="13">
        <v>0</v>
      </c>
      <c r="K27" s="13">
        <v>0</v>
      </c>
      <c r="L27" s="13">
        <v>3</v>
      </c>
      <c r="M27" s="13">
        <v>5</v>
      </c>
      <c r="N27" s="13">
        <v>3</v>
      </c>
      <c r="O27" s="13">
        <v>2</v>
      </c>
      <c r="P27" s="13">
        <v>1</v>
      </c>
      <c r="Q27" s="13">
        <v>1</v>
      </c>
      <c r="R27" s="13">
        <v>1</v>
      </c>
      <c r="S27" s="13">
        <v>3</v>
      </c>
      <c r="T27" s="13">
        <v>5</v>
      </c>
      <c r="U27" s="13">
        <v>0</v>
      </c>
      <c r="V27" s="13">
        <v>0</v>
      </c>
      <c r="W27" s="13">
        <v>0</v>
      </c>
      <c r="X27" s="13">
        <v>0</v>
      </c>
      <c r="Y27" s="13">
        <v>5</v>
      </c>
      <c r="Z27" s="13">
        <v>2</v>
      </c>
      <c r="AA27" s="13">
        <v>4</v>
      </c>
      <c r="AB27" s="13">
        <v>5</v>
      </c>
      <c r="AC27" s="13">
        <v>4</v>
      </c>
      <c r="AD27" s="13">
        <v>3</v>
      </c>
      <c r="AE27" s="13">
        <v>4</v>
      </c>
      <c r="AF27" s="13">
        <v>2</v>
      </c>
      <c r="AG27" s="13">
        <v>5</v>
      </c>
      <c r="AH27" s="13">
        <v>3</v>
      </c>
      <c r="AI27" s="13">
        <v>4</v>
      </c>
      <c r="AJ27" s="13">
        <v>4</v>
      </c>
      <c r="AK27" s="13">
        <v>4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5</v>
      </c>
      <c r="AS27" s="13">
        <v>0</v>
      </c>
      <c r="AT27" s="13">
        <v>5</v>
      </c>
      <c r="AU27" s="13">
        <v>0</v>
      </c>
      <c r="AV27" s="13">
        <v>5</v>
      </c>
      <c r="AW27" s="13">
        <v>3</v>
      </c>
      <c r="AX27" s="13">
        <v>0</v>
      </c>
      <c r="AY27" s="13">
        <v>0</v>
      </c>
      <c r="AZ27" s="13">
        <v>3</v>
      </c>
      <c r="BA27" s="13">
        <v>0</v>
      </c>
      <c r="BB27" s="13">
        <v>0</v>
      </c>
      <c r="BC27" s="13">
        <v>0</v>
      </c>
      <c r="BD27" s="13">
        <v>3</v>
      </c>
      <c r="BE27" s="13">
        <v>3</v>
      </c>
      <c r="BF27" s="13">
        <v>5</v>
      </c>
      <c r="BG27" s="13">
        <v>4</v>
      </c>
      <c r="BH27" s="13">
        <v>4</v>
      </c>
      <c r="BI27" s="13">
        <v>2</v>
      </c>
      <c r="BJ27" s="13">
        <v>2</v>
      </c>
      <c r="BK27" s="13">
        <v>2</v>
      </c>
      <c r="BL27" s="13">
        <v>3</v>
      </c>
      <c r="BM27" s="13">
        <v>2</v>
      </c>
      <c r="BN27" s="13">
        <v>3</v>
      </c>
      <c r="BO27" s="13">
        <v>2</v>
      </c>
      <c r="BP27" s="13">
        <v>3</v>
      </c>
      <c r="BQ27" s="13">
        <v>2</v>
      </c>
      <c r="BR27" s="13">
        <v>2</v>
      </c>
      <c r="BS27" s="13">
        <v>2</v>
      </c>
      <c r="BT27" s="13">
        <v>2</v>
      </c>
      <c r="BU27" s="13">
        <v>2</v>
      </c>
      <c r="BV27" s="13">
        <v>3</v>
      </c>
      <c r="BW27" s="13">
        <v>4</v>
      </c>
      <c r="BX27" s="13">
        <v>4</v>
      </c>
      <c r="BY27" s="13">
        <v>4</v>
      </c>
      <c r="BZ27" s="13">
        <v>3</v>
      </c>
      <c r="CA27" s="13">
        <v>5</v>
      </c>
      <c r="CB27" s="13">
        <v>3</v>
      </c>
      <c r="CC27" s="13">
        <v>4</v>
      </c>
      <c r="CD27" s="13">
        <v>5</v>
      </c>
      <c r="CE27" s="13">
        <v>3</v>
      </c>
      <c r="CF27" s="13">
        <v>3</v>
      </c>
      <c r="CG27" s="13">
        <v>2</v>
      </c>
      <c r="CH27" s="13">
        <v>4</v>
      </c>
      <c r="CI27" s="13">
        <v>4</v>
      </c>
      <c r="CJ27" s="13">
        <v>3</v>
      </c>
      <c r="CK27" s="13">
        <v>3</v>
      </c>
      <c r="CL27" s="13">
        <v>3</v>
      </c>
      <c r="CM27" s="13">
        <v>3</v>
      </c>
      <c r="CN27" s="13">
        <v>1</v>
      </c>
      <c r="CO27" s="13">
        <v>4</v>
      </c>
      <c r="CP27" s="13">
        <v>4</v>
      </c>
      <c r="CQ27" s="13">
        <v>2</v>
      </c>
      <c r="CR27" s="13">
        <v>2</v>
      </c>
      <c r="CS27" s="13">
        <v>2</v>
      </c>
      <c r="CT27" s="13">
        <v>4</v>
      </c>
      <c r="CU27" s="13">
        <v>4</v>
      </c>
      <c r="CV27" s="13">
        <v>3</v>
      </c>
      <c r="CW27" s="13">
        <v>3</v>
      </c>
      <c r="CX27" s="13">
        <v>2</v>
      </c>
      <c r="CY27" s="13">
        <v>4</v>
      </c>
      <c r="CZ27" s="13">
        <v>4</v>
      </c>
      <c r="DA27" s="13">
        <v>4</v>
      </c>
      <c r="DB27" s="13">
        <v>4</v>
      </c>
      <c r="DC27" s="13">
        <v>2</v>
      </c>
      <c r="DD27" s="13">
        <v>2</v>
      </c>
      <c r="DE27" s="13">
        <v>4</v>
      </c>
    </row>
    <row r="28" spans="1:109" s="10" customFormat="1" ht="18" customHeight="1">
      <c r="A28" s="12" t="s">
        <v>80</v>
      </c>
      <c r="B28" s="13">
        <v>4</v>
      </c>
      <c r="C28" s="13">
        <v>4</v>
      </c>
      <c r="D28" s="13">
        <v>4</v>
      </c>
      <c r="E28" s="13">
        <v>4</v>
      </c>
      <c r="F28" s="13">
        <v>4</v>
      </c>
      <c r="G28" s="13">
        <v>4</v>
      </c>
      <c r="H28" s="13">
        <v>5</v>
      </c>
      <c r="I28" s="13">
        <v>5</v>
      </c>
      <c r="J28" s="13">
        <v>5</v>
      </c>
      <c r="K28" s="13">
        <v>5</v>
      </c>
      <c r="L28" s="13">
        <v>5</v>
      </c>
      <c r="M28" s="13">
        <v>5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4</v>
      </c>
      <c r="U28" s="13">
        <v>4</v>
      </c>
      <c r="V28" s="13">
        <v>4</v>
      </c>
      <c r="W28" s="13">
        <v>4</v>
      </c>
      <c r="X28" s="13">
        <v>5</v>
      </c>
      <c r="Y28" s="13">
        <v>5</v>
      </c>
      <c r="Z28" s="13">
        <v>4</v>
      </c>
      <c r="AA28" s="13">
        <v>4</v>
      </c>
      <c r="AB28" s="13">
        <v>5</v>
      </c>
      <c r="AC28" s="13">
        <v>4</v>
      </c>
      <c r="AD28" s="13">
        <v>5</v>
      </c>
      <c r="AE28" s="13">
        <v>5</v>
      </c>
      <c r="AF28" s="13">
        <v>2</v>
      </c>
      <c r="AG28" s="13">
        <v>2</v>
      </c>
      <c r="AH28" s="13">
        <v>2</v>
      </c>
      <c r="AI28" s="13">
        <v>2</v>
      </c>
      <c r="AJ28" s="13">
        <v>2</v>
      </c>
      <c r="AK28" s="13">
        <v>2</v>
      </c>
      <c r="AL28" s="13">
        <v>3</v>
      </c>
      <c r="AM28" s="13">
        <v>4</v>
      </c>
      <c r="AN28" s="13">
        <v>2</v>
      </c>
      <c r="AO28" s="13">
        <v>2</v>
      </c>
      <c r="AP28" s="13">
        <v>4</v>
      </c>
      <c r="AQ28" s="13">
        <v>4</v>
      </c>
      <c r="AR28" s="13">
        <v>3</v>
      </c>
      <c r="AS28" s="13">
        <v>3</v>
      </c>
      <c r="AT28" s="13">
        <v>3</v>
      </c>
      <c r="AU28" s="13">
        <v>3</v>
      </c>
      <c r="AV28" s="13">
        <v>3</v>
      </c>
      <c r="AW28" s="13">
        <v>3</v>
      </c>
      <c r="AX28" s="13">
        <v>4</v>
      </c>
      <c r="AY28" s="13">
        <v>4</v>
      </c>
      <c r="AZ28" s="13">
        <v>3</v>
      </c>
      <c r="BA28" s="13">
        <v>3</v>
      </c>
      <c r="BB28" s="13">
        <v>3</v>
      </c>
      <c r="BC28" s="13">
        <v>2</v>
      </c>
      <c r="BD28" s="13">
        <v>1</v>
      </c>
      <c r="BE28" s="13">
        <v>1</v>
      </c>
      <c r="BF28" s="13">
        <v>1</v>
      </c>
      <c r="BG28" s="13">
        <v>1</v>
      </c>
      <c r="BH28" s="13">
        <v>1</v>
      </c>
      <c r="BI28" s="13">
        <v>1</v>
      </c>
      <c r="BJ28" s="13">
        <v>2</v>
      </c>
      <c r="BK28" s="13">
        <v>2</v>
      </c>
      <c r="BL28" s="13">
        <v>4</v>
      </c>
      <c r="BM28" s="13">
        <v>2</v>
      </c>
      <c r="BN28" s="13">
        <v>1</v>
      </c>
      <c r="BO28" s="13">
        <v>1</v>
      </c>
      <c r="BP28" s="13">
        <v>3</v>
      </c>
      <c r="BQ28" s="13">
        <v>3</v>
      </c>
      <c r="BR28" s="13">
        <v>2</v>
      </c>
      <c r="BS28" s="13">
        <v>2</v>
      </c>
      <c r="BT28" s="13">
        <v>2</v>
      </c>
      <c r="BU28" s="13">
        <v>2</v>
      </c>
      <c r="BV28" s="13">
        <v>4</v>
      </c>
      <c r="BW28" s="13">
        <v>5</v>
      </c>
      <c r="BX28" s="13">
        <v>5</v>
      </c>
      <c r="BY28" s="13">
        <v>2</v>
      </c>
      <c r="BZ28" s="13">
        <v>3</v>
      </c>
      <c r="CA28" s="13">
        <v>5</v>
      </c>
      <c r="CB28" s="13">
        <v>5</v>
      </c>
      <c r="CC28" s="13">
        <v>5</v>
      </c>
      <c r="CD28" s="13">
        <v>5</v>
      </c>
      <c r="CE28" s="13">
        <v>2</v>
      </c>
      <c r="CF28" s="13">
        <v>4</v>
      </c>
      <c r="CG28" s="13">
        <v>5</v>
      </c>
      <c r="CH28" s="13">
        <v>5</v>
      </c>
      <c r="CI28" s="13">
        <v>5</v>
      </c>
      <c r="CJ28" s="13">
        <v>2</v>
      </c>
      <c r="CK28" s="13">
        <v>5</v>
      </c>
      <c r="CL28" s="13">
        <v>2</v>
      </c>
      <c r="CM28" s="13">
        <v>2</v>
      </c>
      <c r="CN28" s="13">
        <v>2</v>
      </c>
      <c r="CO28" s="13">
        <v>2</v>
      </c>
      <c r="CP28" s="13">
        <v>2</v>
      </c>
      <c r="CQ28" s="13">
        <v>2</v>
      </c>
      <c r="CR28" s="13">
        <v>2</v>
      </c>
      <c r="CS28" s="13">
        <v>2</v>
      </c>
      <c r="CT28" s="13">
        <v>5</v>
      </c>
      <c r="CU28" s="13">
        <v>5</v>
      </c>
      <c r="CV28" s="13">
        <v>4</v>
      </c>
      <c r="CW28" s="13">
        <v>2</v>
      </c>
      <c r="CX28" s="13">
        <v>2</v>
      </c>
      <c r="CY28" s="13">
        <v>2</v>
      </c>
      <c r="CZ28" s="13">
        <v>5</v>
      </c>
      <c r="DA28" s="13">
        <v>4</v>
      </c>
      <c r="DB28" s="13">
        <v>2</v>
      </c>
      <c r="DC28" s="13">
        <v>2</v>
      </c>
      <c r="DD28" s="13">
        <v>2</v>
      </c>
      <c r="DE28" s="13">
        <v>2</v>
      </c>
    </row>
    <row r="29" spans="1:109" s="10" customFormat="1" ht="18" customHeight="1">
      <c r="A29" s="12" t="s">
        <v>81</v>
      </c>
      <c r="B29" s="13">
        <v>3</v>
      </c>
      <c r="C29" s="13">
        <v>3</v>
      </c>
      <c r="D29" s="13">
        <v>1</v>
      </c>
      <c r="E29" s="13">
        <v>1</v>
      </c>
      <c r="F29" s="13">
        <v>2</v>
      </c>
      <c r="G29" s="13">
        <v>4</v>
      </c>
      <c r="H29" s="13">
        <v>5</v>
      </c>
      <c r="I29" s="13">
        <v>5</v>
      </c>
      <c r="J29" s="13">
        <v>4</v>
      </c>
      <c r="K29" s="13">
        <v>2</v>
      </c>
      <c r="L29" s="13">
        <v>3</v>
      </c>
      <c r="M29" s="13">
        <v>5</v>
      </c>
      <c r="N29" s="13">
        <v>4</v>
      </c>
      <c r="O29" s="13">
        <v>1</v>
      </c>
      <c r="P29" s="13">
        <v>1</v>
      </c>
      <c r="Q29" s="13">
        <v>1</v>
      </c>
      <c r="R29" s="13">
        <v>2</v>
      </c>
      <c r="S29" s="13">
        <v>2</v>
      </c>
      <c r="T29" s="13">
        <v>4</v>
      </c>
      <c r="U29" s="13">
        <v>4</v>
      </c>
      <c r="V29" s="13">
        <v>4</v>
      </c>
      <c r="W29" s="13">
        <v>1</v>
      </c>
      <c r="X29" s="13">
        <v>5</v>
      </c>
      <c r="Y29" s="13">
        <v>4</v>
      </c>
      <c r="Z29" s="13">
        <v>4</v>
      </c>
      <c r="AA29" s="13">
        <v>2</v>
      </c>
      <c r="AB29" s="13">
        <v>5</v>
      </c>
      <c r="AC29" s="13">
        <v>1</v>
      </c>
      <c r="AD29" s="13">
        <v>4</v>
      </c>
      <c r="AE29" s="13">
        <v>3</v>
      </c>
      <c r="AF29" s="13">
        <v>4</v>
      </c>
      <c r="AG29" s="13">
        <v>2</v>
      </c>
      <c r="AH29" s="13">
        <v>5</v>
      </c>
      <c r="AI29" s="13">
        <v>1</v>
      </c>
      <c r="AJ29" s="13">
        <v>4</v>
      </c>
      <c r="AK29" s="13">
        <v>3</v>
      </c>
      <c r="AL29" s="13">
        <v>5</v>
      </c>
      <c r="AM29" s="13">
        <v>4</v>
      </c>
      <c r="AN29" s="13">
        <v>3</v>
      </c>
      <c r="AO29" s="13">
        <v>1</v>
      </c>
      <c r="AP29" s="13">
        <v>3</v>
      </c>
      <c r="AQ29" s="13">
        <v>3</v>
      </c>
      <c r="AR29" s="13">
        <v>5</v>
      </c>
      <c r="AS29" s="13">
        <v>3</v>
      </c>
      <c r="AT29" s="13">
        <v>3</v>
      </c>
      <c r="AU29" s="13">
        <v>1</v>
      </c>
      <c r="AV29" s="13">
        <v>3</v>
      </c>
      <c r="AW29" s="13">
        <v>3</v>
      </c>
      <c r="AX29" s="13">
        <v>5</v>
      </c>
      <c r="AY29" s="13">
        <v>5</v>
      </c>
      <c r="AZ29" s="13">
        <v>3</v>
      </c>
      <c r="BA29" s="13">
        <v>1</v>
      </c>
      <c r="BB29" s="13">
        <v>4</v>
      </c>
      <c r="BC29" s="13">
        <v>3</v>
      </c>
      <c r="BD29" s="13">
        <v>5</v>
      </c>
      <c r="BE29" s="13">
        <v>3</v>
      </c>
      <c r="BF29" s="13">
        <v>3</v>
      </c>
      <c r="BG29" s="13">
        <v>1</v>
      </c>
      <c r="BH29" s="13">
        <v>3</v>
      </c>
      <c r="BI29" s="13">
        <v>4</v>
      </c>
      <c r="BJ29" s="13">
        <v>3</v>
      </c>
      <c r="BK29" s="13">
        <v>3</v>
      </c>
      <c r="BL29" s="13">
        <v>3</v>
      </c>
      <c r="BM29" s="13">
        <v>1</v>
      </c>
      <c r="BN29" s="13">
        <v>3</v>
      </c>
      <c r="BO29" s="13">
        <v>5</v>
      </c>
      <c r="BP29" s="13">
        <v>3</v>
      </c>
      <c r="BQ29" s="13">
        <v>3</v>
      </c>
      <c r="BR29" s="13">
        <v>3</v>
      </c>
      <c r="BS29" s="13">
        <v>1</v>
      </c>
      <c r="BT29" s="13">
        <v>3</v>
      </c>
      <c r="BU29" s="13">
        <v>4</v>
      </c>
      <c r="BV29" s="13">
        <v>4</v>
      </c>
      <c r="BW29" s="13">
        <v>3</v>
      </c>
      <c r="BX29" s="13">
        <v>4</v>
      </c>
      <c r="BY29" s="13">
        <v>1</v>
      </c>
      <c r="BZ29" s="13">
        <v>4</v>
      </c>
      <c r="CA29" s="13">
        <v>4</v>
      </c>
      <c r="CB29" s="13">
        <v>5</v>
      </c>
      <c r="CC29" s="13">
        <v>5</v>
      </c>
      <c r="CD29" s="13">
        <v>5</v>
      </c>
      <c r="CE29" s="13">
        <v>1</v>
      </c>
      <c r="CF29" s="13">
        <v>5</v>
      </c>
      <c r="CG29" s="13">
        <v>5</v>
      </c>
      <c r="CH29" s="13">
        <v>4</v>
      </c>
      <c r="CI29" s="13">
        <v>3</v>
      </c>
      <c r="CJ29" s="13">
        <v>2</v>
      </c>
      <c r="CK29" s="13">
        <v>1</v>
      </c>
      <c r="CL29" s="13">
        <v>3</v>
      </c>
      <c r="CM29" s="13">
        <v>4</v>
      </c>
      <c r="CN29" s="13">
        <v>5</v>
      </c>
      <c r="CO29" s="13">
        <v>3</v>
      </c>
      <c r="CP29" s="13">
        <v>3</v>
      </c>
      <c r="CQ29" s="13">
        <v>1</v>
      </c>
      <c r="CR29" s="13">
        <v>3</v>
      </c>
      <c r="CS29" s="13">
        <v>3</v>
      </c>
      <c r="CT29" s="13">
        <v>5</v>
      </c>
      <c r="CU29" s="13">
        <v>5</v>
      </c>
      <c r="CV29" s="13">
        <v>3</v>
      </c>
      <c r="CW29" s="13">
        <v>1</v>
      </c>
      <c r="CX29" s="13">
        <v>4</v>
      </c>
      <c r="CY29" s="13">
        <v>5</v>
      </c>
      <c r="CZ29" s="13">
        <v>5</v>
      </c>
      <c r="DA29" s="13">
        <v>4</v>
      </c>
      <c r="DB29" s="13">
        <v>4</v>
      </c>
      <c r="DC29" s="13">
        <v>1</v>
      </c>
      <c r="DD29" s="13">
        <v>5</v>
      </c>
      <c r="DE29" s="13">
        <v>4</v>
      </c>
    </row>
    <row r="30" spans="1:109" s="10" customFormat="1" ht="18" customHeight="1">
      <c r="A30" s="12" t="s">
        <v>82</v>
      </c>
      <c r="B30" s="13">
        <v>5</v>
      </c>
      <c r="C30" s="13">
        <v>5</v>
      </c>
      <c r="D30" s="13">
        <v>4</v>
      </c>
      <c r="E30" s="13">
        <v>3</v>
      </c>
      <c r="F30" s="13">
        <v>2</v>
      </c>
      <c r="G30" s="13">
        <v>4</v>
      </c>
      <c r="H30" s="13">
        <v>5</v>
      </c>
      <c r="I30" s="13">
        <v>3</v>
      </c>
      <c r="J30" s="13">
        <v>3</v>
      </c>
      <c r="K30" s="13">
        <v>2</v>
      </c>
      <c r="L30" s="13">
        <v>3</v>
      </c>
      <c r="M30" s="13">
        <v>4</v>
      </c>
      <c r="N30" s="13">
        <v>5</v>
      </c>
      <c r="O30" s="13">
        <v>5</v>
      </c>
      <c r="P30" s="13">
        <v>4</v>
      </c>
      <c r="Q30" s="13">
        <v>3</v>
      </c>
      <c r="R30" s="13">
        <v>3</v>
      </c>
      <c r="S30" s="13">
        <v>2</v>
      </c>
      <c r="T30" s="13">
        <v>5</v>
      </c>
      <c r="U30" s="13">
        <v>4</v>
      </c>
      <c r="V30" s="13">
        <v>2</v>
      </c>
      <c r="W30" s="13">
        <v>2</v>
      </c>
      <c r="X30" s="13">
        <v>2</v>
      </c>
      <c r="Y30" s="13">
        <v>4</v>
      </c>
      <c r="Z30" s="13">
        <v>5</v>
      </c>
      <c r="AA30" s="13">
        <v>4</v>
      </c>
      <c r="AB30" s="13">
        <v>3</v>
      </c>
      <c r="AC30" s="13">
        <v>3</v>
      </c>
      <c r="AD30" s="13">
        <v>2</v>
      </c>
      <c r="AE30" s="13">
        <v>3</v>
      </c>
      <c r="AF30" s="13">
        <v>5</v>
      </c>
      <c r="AG30" s="13">
        <v>5</v>
      </c>
      <c r="AH30" s="13">
        <v>3</v>
      </c>
      <c r="AI30" s="13">
        <v>3</v>
      </c>
      <c r="AJ30" s="13">
        <v>3</v>
      </c>
      <c r="AK30" s="13">
        <v>3</v>
      </c>
      <c r="AL30" s="13">
        <v>5</v>
      </c>
      <c r="AM30" s="13">
        <v>4</v>
      </c>
      <c r="AN30" s="13">
        <v>5</v>
      </c>
      <c r="AO30" s="13">
        <v>5</v>
      </c>
      <c r="AP30" s="13">
        <v>3</v>
      </c>
      <c r="AQ30" s="13">
        <v>3</v>
      </c>
      <c r="AR30" s="13">
        <v>5</v>
      </c>
      <c r="AS30" s="13">
        <v>5</v>
      </c>
      <c r="AT30" s="13">
        <v>3</v>
      </c>
      <c r="AU30" s="13">
        <v>3</v>
      </c>
      <c r="AV30" s="13">
        <v>3</v>
      </c>
      <c r="AW30" s="13">
        <v>3</v>
      </c>
      <c r="AX30" s="13">
        <v>4</v>
      </c>
      <c r="AY30" s="13">
        <v>5</v>
      </c>
      <c r="AZ30" s="13">
        <v>3</v>
      </c>
      <c r="BA30" s="13">
        <v>3</v>
      </c>
      <c r="BB30" s="13">
        <v>3</v>
      </c>
      <c r="BC30" s="13">
        <v>3</v>
      </c>
      <c r="BD30" s="13">
        <v>4</v>
      </c>
      <c r="BE30" s="13">
        <v>4</v>
      </c>
      <c r="BF30" s="13">
        <v>3</v>
      </c>
      <c r="BG30" s="13">
        <v>2</v>
      </c>
      <c r="BH30" s="13">
        <v>2</v>
      </c>
      <c r="BI30" s="13">
        <v>3</v>
      </c>
      <c r="BJ30" s="13">
        <v>5</v>
      </c>
      <c r="BK30" s="13">
        <v>4</v>
      </c>
      <c r="BL30" s="13">
        <v>3</v>
      </c>
      <c r="BM30" s="13">
        <v>3</v>
      </c>
      <c r="BN30" s="13">
        <v>3</v>
      </c>
      <c r="BO30" s="13">
        <v>4</v>
      </c>
      <c r="BP30" s="13">
        <v>5</v>
      </c>
      <c r="BQ30" s="13">
        <v>4</v>
      </c>
      <c r="BR30" s="13">
        <v>4</v>
      </c>
      <c r="BS30" s="13">
        <v>3</v>
      </c>
      <c r="BT30" s="13">
        <v>3</v>
      </c>
      <c r="BU30" s="13">
        <v>4</v>
      </c>
      <c r="BV30" s="13">
        <v>4</v>
      </c>
      <c r="BW30" s="13">
        <v>4</v>
      </c>
      <c r="BX30" s="13">
        <v>3</v>
      </c>
      <c r="BY30" s="13">
        <v>3</v>
      </c>
      <c r="BZ30" s="13">
        <v>3</v>
      </c>
      <c r="CA30" s="13">
        <v>4</v>
      </c>
      <c r="CB30" s="13">
        <v>4</v>
      </c>
      <c r="CC30" s="13">
        <v>4</v>
      </c>
      <c r="CD30" s="13">
        <v>4</v>
      </c>
      <c r="CE30" s="13">
        <v>3</v>
      </c>
      <c r="CF30" s="13">
        <v>3</v>
      </c>
      <c r="CG30" s="13">
        <v>3</v>
      </c>
      <c r="CH30" s="13">
        <v>5</v>
      </c>
      <c r="CI30" s="13">
        <v>3</v>
      </c>
      <c r="CJ30" s="13">
        <v>3</v>
      </c>
      <c r="CK30" s="13">
        <v>3</v>
      </c>
      <c r="CL30" s="13">
        <v>3</v>
      </c>
      <c r="CM30" s="13">
        <v>3</v>
      </c>
      <c r="CN30" s="13">
        <v>5</v>
      </c>
      <c r="CO30" s="13">
        <v>3</v>
      </c>
      <c r="CP30" s="13">
        <v>4</v>
      </c>
      <c r="CQ30" s="13">
        <v>3</v>
      </c>
      <c r="CR30" s="13">
        <v>3</v>
      </c>
      <c r="CS30" s="13">
        <v>3</v>
      </c>
      <c r="CT30" s="13">
        <v>4</v>
      </c>
      <c r="CU30" s="13">
        <v>0</v>
      </c>
      <c r="CV30" s="13">
        <v>3</v>
      </c>
      <c r="CW30" s="13">
        <v>3</v>
      </c>
      <c r="CX30" s="13">
        <v>3</v>
      </c>
      <c r="CY30" s="13">
        <v>3</v>
      </c>
      <c r="CZ30" s="13">
        <v>5</v>
      </c>
      <c r="DA30" s="13">
        <v>4</v>
      </c>
      <c r="DB30" s="13">
        <v>3</v>
      </c>
      <c r="DC30" s="13">
        <v>5</v>
      </c>
      <c r="DD30" s="13">
        <v>3</v>
      </c>
      <c r="DE30" s="13">
        <v>4</v>
      </c>
    </row>
    <row r="31" spans="1:109" ht="18" customHeight="1"/>
    <row r="32" spans="1:10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</sheetData>
  <mergeCells count="20">
    <mergeCell ref="CT2:CY2"/>
    <mergeCell ref="CZ2:DE2"/>
    <mergeCell ref="A1:DE1"/>
    <mergeCell ref="A2:A3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  <mergeCell ref="BJ2:BO2"/>
    <mergeCell ref="BP2:BU2"/>
    <mergeCell ref="BV2:CA2"/>
    <mergeCell ref="CB2:CG2"/>
    <mergeCell ref="CH2:CM2"/>
    <mergeCell ref="CN2:CS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7"/>
  <sheetViews>
    <sheetView topLeftCell="A22" workbookViewId="0">
      <selection activeCell="G29" sqref="G29"/>
    </sheetView>
  </sheetViews>
  <sheetFormatPr defaultRowHeight="14.25"/>
  <cols>
    <col min="1" max="1" width="11" customWidth="1"/>
    <col min="2" max="7" width="14" customWidth="1"/>
    <col min="8" max="8" width="24" customWidth="1"/>
  </cols>
  <sheetData>
    <row r="1" spans="1:8" s="10" customFormat="1" ht="48.75" customHeight="1">
      <c r="A1" s="25" t="s">
        <v>83</v>
      </c>
      <c r="B1" s="25"/>
      <c r="C1" s="25"/>
      <c r="D1" s="25"/>
      <c r="E1" s="25"/>
      <c r="F1" s="25"/>
      <c r="G1" s="25"/>
      <c r="H1" s="25"/>
    </row>
    <row r="2" spans="1:8" s="10" customFormat="1" ht="18" customHeight="1">
      <c r="A2" s="14" t="s">
        <v>31</v>
      </c>
      <c r="B2" s="14" t="s">
        <v>84</v>
      </c>
      <c r="C2" s="14" t="s">
        <v>85</v>
      </c>
      <c r="D2" s="14" t="s">
        <v>86</v>
      </c>
      <c r="E2" s="14" t="s">
        <v>87</v>
      </c>
      <c r="F2" s="14" t="s">
        <v>88</v>
      </c>
      <c r="G2" s="14" t="s">
        <v>89</v>
      </c>
      <c r="H2" s="14"/>
    </row>
    <row r="3" spans="1:8" s="10" customFormat="1" ht="18" customHeight="1">
      <c r="A3" s="10" t="s">
        <v>56</v>
      </c>
      <c r="B3" s="15">
        <v>5</v>
      </c>
      <c r="C3" s="15">
        <v>5</v>
      </c>
      <c r="D3" s="15">
        <v>5</v>
      </c>
      <c r="E3" s="15">
        <v>4</v>
      </c>
      <c r="F3" s="15">
        <v>2</v>
      </c>
      <c r="G3" s="15">
        <v>2</v>
      </c>
    </row>
    <row r="4" spans="1:8" s="10" customFormat="1" ht="18" customHeight="1">
      <c r="A4" s="10" t="s">
        <v>57</v>
      </c>
      <c r="B4" s="15">
        <v>3</v>
      </c>
      <c r="C4" s="15">
        <v>3</v>
      </c>
      <c r="D4" s="15">
        <v>3</v>
      </c>
      <c r="E4" s="15">
        <v>2</v>
      </c>
      <c r="F4" s="15">
        <v>4</v>
      </c>
      <c r="G4" s="15">
        <v>4</v>
      </c>
    </row>
    <row r="5" spans="1:8" s="10" customFormat="1" ht="18" customHeight="1">
      <c r="A5" s="10" t="s">
        <v>58</v>
      </c>
      <c r="B5" s="15">
        <v>3</v>
      </c>
      <c r="C5" s="15">
        <v>3</v>
      </c>
      <c r="D5" s="15">
        <v>3</v>
      </c>
      <c r="E5" s="15">
        <v>3</v>
      </c>
      <c r="F5" s="15">
        <v>3</v>
      </c>
      <c r="G5" s="15">
        <v>3</v>
      </c>
    </row>
    <row r="6" spans="1:8" s="10" customFormat="1" ht="18" customHeight="1">
      <c r="A6" s="10" t="s">
        <v>59</v>
      </c>
      <c r="B6" s="15">
        <v>2</v>
      </c>
      <c r="C6" s="15">
        <v>2</v>
      </c>
      <c r="D6" s="15">
        <v>1</v>
      </c>
      <c r="E6" s="15">
        <v>1</v>
      </c>
      <c r="F6" s="15">
        <v>1</v>
      </c>
      <c r="G6" s="15">
        <v>1</v>
      </c>
    </row>
    <row r="7" spans="1:8" s="10" customFormat="1" ht="18" customHeight="1">
      <c r="A7" s="10" t="s">
        <v>60</v>
      </c>
      <c r="B7" s="15">
        <v>3</v>
      </c>
      <c r="C7" s="15">
        <v>3</v>
      </c>
      <c r="D7" s="15">
        <v>3</v>
      </c>
      <c r="E7" s="15">
        <v>3</v>
      </c>
      <c r="F7" s="15">
        <v>3</v>
      </c>
      <c r="G7" s="15">
        <v>3</v>
      </c>
    </row>
    <row r="8" spans="1:8" s="10" customFormat="1" ht="18" customHeight="1">
      <c r="A8" s="10" t="s">
        <v>61</v>
      </c>
      <c r="B8" s="15">
        <v>4</v>
      </c>
      <c r="C8" s="15">
        <v>2</v>
      </c>
      <c r="D8" s="15">
        <v>2</v>
      </c>
      <c r="E8" s="15">
        <v>3</v>
      </c>
      <c r="F8" s="15">
        <v>2</v>
      </c>
      <c r="G8" s="15">
        <v>2</v>
      </c>
    </row>
    <row r="9" spans="1:8" s="10" customFormat="1" ht="18" customHeight="1">
      <c r="A9" s="10" t="s">
        <v>62</v>
      </c>
      <c r="B9" s="15">
        <v>2</v>
      </c>
      <c r="C9" s="15">
        <v>2</v>
      </c>
      <c r="D9" s="15">
        <v>4</v>
      </c>
      <c r="E9" s="15">
        <v>4</v>
      </c>
      <c r="F9" s="15">
        <v>2</v>
      </c>
      <c r="G9" s="15">
        <v>2</v>
      </c>
    </row>
    <row r="10" spans="1:8" s="10" customFormat="1" ht="18" customHeight="1">
      <c r="A10" s="10" t="s">
        <v>63</v>
      </c>
      <c r="B10" s="15">
        <v>4</v>
      </c>
      <c r="C10" s="15">
        <v>4</v>
      </c>
      <c r="D10" s="15">
        <v>3</v>
      </c>
      <c r="E10" s="15">
        <v>3</v>
      </c>
      <c r="F10" s="15">
        <v>2</v>
      </c>
      <c r="G10" s="15">
        <v>4</v>
      </c>
    </row>
    <row r="11" spans="1:8" s="10" customFormat="1" ht="18" customHeight="1">
      <c r="A11" s="10" t="s">
        <v>64</v>
      </c>
      <c r="B11" s="15">
        <v>4</v>
      </c>
      <c r="C11" s="15">
        <v>4</v>
      </c>
      <c r="D11" s="15">
        <v>4</v>
      </c>
      <c r="E11" s="15">
        <v>2</v>
      </c>
      <c r="F11" s="15">
        <v>2</v>
      </c>
      <c r="G11" s="15">
        <v>2</v>
      </c>
    </row>
    <row r="12" spans="1:8" s="10" customFormat="1" ht="18" customHeight="1">
      <c r="A12" s="22" t="s">
        <v>65</v>
      </c>
      <c r="B12" s="15">
        <v>3</v>
      </c>
      <c r="C12" s="15">
        <v>2</v>
      </c>
      <c r="D12" s="15">
        <v>3</v>
      </c>
      <c r="E12" s="15">
        <v>3</v>
      </c>
      <c r="F12" s="15">
        <v>2</v>
      </c>
      <c r="G12" s="15">
        <v>2</v>
      </c>
    </row>
    <row r="13" spans="1:8" s="10" customFormat="1" ht="18" customHeight="1">
      <c r="A13" s="22" t="s">
        <v>66</v>
      </c>
      <c r="B13" s="15">
        <v>3</v>
      </c>
      <c r="C13" s="15">
        <v>4</v>
      </c>
      <c r="D13" s="15">
        <v>3</v>
      </c>
      <c r="E13" s="15">
        <v>2</v>
      </c>
      <c r="F13" s="15">
        <v>4</v>
      </c>
      <c r="G13" s="15">
        <v>2</v>
      </c>
    </row>
    <row r="14" spans="1:8" s="10" customFormat="1" ht="18" customHeight="1">
      <c r="A14" s="22" t="s">
        <v>67</v>
      </c>
      <c r="B14" s="15">
        <v>4</v>
      </c>
      <c r="C14" s="15">
        <v>2</v>
      </c>
      <c r="D14" s="15">
        <v>2</v>
      </c>
      <c r="E14" s="15">
        <v>2</v>
      </c>
      <c r="F14" s="15">
        <v>2</v>
      </c>
      <c r="G14" s="15">
        <v>2</v>
      </c>
    </row>
    <row r="15" spans="1:8" s="10" customFormat="1" ht="18" customHeight="1">
      <c r="A15" s="22" t="s">
        <v>68</v>
      </c>
      <c r="B15" s="15">
        <v>2</v>
      </c>
      <c r="C15" s="15">
        <v>2</v>
      </c>
      <c r="D15" s="15">
        <v>4</v>
      </c>
      <c r="E15" s="15">
        <v>1</v>
      </c>
      <c r="F15" s="15">
        <v>2</v>
      </c>
      <c r="G15" s="15">
        <v>2</v>
      </c>
    </row>
    <row r="16" spans="1:8" s="10" customFormat="1" ht="18" customHeight="1">
      <c r="A16" s="22" t="s">
        <v>69</v>
      </c>
      <c r="B16" s="15">
        <v>2</v>
      </c>
      <c r="C16" s="15">
        <v>4</v>
      </c>
      <c r="D16" s="15">
        <v>4</v>
      </c>
      <c r="E16" s="15">
        <v>4</v>
      </c>
      <c r="F16" s="15">
        <v>2</v>
      </c>
      <c r="G16" s="15">
        <v>2</v>
      </c>
    </row>
    <row r="17" spans="1:7" s="10" customFormat="1" ht="18" customHeight="1">
      <c r="A17" s="22" t="s">
        <v>70</v>
      </c>
      <c r="B17" s="15">
        <v>2</v>
      </c>
      <c r="C17" s="15">
        <v>3</v>
      </c>
      <c r="D17" s="15">
        <v>4</v>
      </c>
      <c r="E17" s="15">
        <v>3</v>
      </c>
      <c r="F17" s="15">
        <v>2</v>
      </c>
      <c r="G17" s="15">
        <v>3</v>
      </c>
    </row>
    <row r="18" spans="1:7" s="10" customFormat="1" ht="18" customHeight="1">
      <c r="A18" s="22" t="s">
        <v>71</v>
      </c>
      <c r="B18" s="15">
        <v>2</v>
      </c>
      <c r="C18" s="15">
        <v>2</v>
      </c>
      <c r="D18" s="15">
        <v>2</v>
      </c>
      <c r="E18" s="15">
        <v>3</v>
      </c>
      <c r="F18" s="15">
        <v>2</v>
      </c>
      <c r="G18" s="15">
        <v>2</v>
      </c>
    </row>
    <row r="19" spans="1:7" s="10" customFormat="1" ht="18" customHeight="1">
      <c r="A19" s="22" t="s">
        <v>72</v>
      </c>
      <c r="B19" s="15">
        <v>3</v>
      </c>
      <c r="C19" s="15">
        <v>2</v>
      </c>
      <c r="D19" s="15">
        <v>3</v>
      </c>
      <c r="E19" s="15">
        <v>2</v>
      </c>
      <c r="F19" s="15">
        <v>2</v>
      </c>
      <c r="G19" s="15">
        <v>3</v>
      </c>
    </row>
    <row r="20" spans="1:7" s="10" customFormat="1" ht="18" customHeight="1">
      <c r="A20" s="22" t="s">
        <v>73</v>
      </c>
      <c r="B20" s="15">
        <v>3</v>
      </c>
      <c r="C20" s="15">
        <v>4</v>
      </c>
      <c r="D20" s="15">
        <v>3</v>
      </c>
      <c r="E20" s="15">
        <v>2</v>
      </c>
      <c r="F20" s="15">
        <v>2</v>
      </c>
      <c r="G20" s="15">
        <v>3</v>
      </c>
    </row>
    <row r="21" spans="1:7" s="10" customFormat="1" ht="18" customHeight="1">
      <c r="A21" s="22" t="s">
        <v>74</v>
      </c>
      <c r="B21" s="15">
        <v>4</v>
      </c>
      <c r="C21" s="15">
        <v>4</v>
      </c>
      <c r="D21" s="15">
        <v>2</v>
      </c>
      <c r="E21" s="15">
        <v>2</v>
      </c>
      <c r="F21" s="15">
        <v>2</v>
      </c>
      <c r="G21" s="15">
        <v>4</v>
      </c>
    </row>
    <row r="22" spans="1:7" s="10" customFormat="1" ht="18" customHeight="1">
      <c r="A22" s="22" t="s">
        <v>75</v>
      </c>
      <c r="B22" s="15">
        <v>3</v>
      </c>
      <c r="C22" s="15">
        <v>3</v>
      </c>
      <c r="D22" s="15">
        <v>2</v>
      </c>
      <c r="E22" s="15">
        <v>2</v>
      </c>
      <c r="F22" s="15">
        <v>2</v>
      </c>
      <c r="G22" s="15">
        <v>3</v>
      </c>
    </row>
    <row r="23" spans="1:7" s="10" customFormat="1" ht="18" customHeight="1">
      <c r="A23" s="22" t="s">
        <v>76</v>
      </c>
      <c r="B23" s="15">
        <v>3</v>
      </c>
      <c r="C23" s="15">
        <v>3</v>
      </c>
      <c r="D23" s="15">
        <v>4</v>
      </c>
      <c r="E23" s="15">
        <v>3</v>
      </c>
      <c r="F23" s="15">
        <v>2</v>
      </c>
      <c r="G23" s="15">
        <v>2</v>
      </c>
    </row>
    <row r="24" spans="1:7" s="10" customFormat="1" ht="18" customHeight="1">
      <c r="A24" s="22" t="s">
        <v>77</v>
      </c>
      <c r="B24" s="15">
        <v>2</v>
      </c>
      <c r="C24" s="15">
        <v>2</v>
      </c>
      <c r="D24" s="15">
        <v>2</v>
      </c>
      <c r="E24" s="15">
        <v>2</v>
      </c>
      <c r="F24" s="15">
        <v>2</v>
      </c>
      <c r="G24" s="15">
        <v>4</v>
      </c>
    </row>
    <row r="25" spans="1:7" s="10" customFormat="1" ht="18" customHeight="1">
      <c r="A25" s="22" t="s">
        <v>78</v>
      </c>
      <c r="B25" s="15">
        <v>2</v>
      </c>
      <c r="C25" s="15">
        <v>2</v>
      </c>
      <c r="D25" s="15">
        <v>3</v>
      </c>
      <c r="E25" s="15">
        <v>3</v>
      </c>
      <c r="F25" s="15">
        <v>2</v>
      </c>
      <c r="G25" s="15">
        <v>3</v>
      </c>
    </row>
    <row r="26" spans="1:7" s="10" customFormat="1" ht="18" customHeight="1">
      <c r="A26" s="22" t="s">
        <v>79</v>
      </c>
      <c r="B26" s="15">
        <v>2</v>
      </c>
      <c r="C26" s="15">
        <v>3</v>
      </c>
      <c r="D26" s="15">
        <v>3</v>
      </c>
      <c r="E26" s="15">
        <v>2</v>
      </c>
      <c r="F26" s="15">
        <v>1</v>
      </c>
      <c r="G26" s="15">
        <v>4</v>
      </c>
    </row>
    <row r="27" spans="1:7" s="10" customFormat="1" ht="18" customHeight="1">
      <c r="A27" s="22" t="s">
        <v>80</v>
      </c>
      <c r="B27" s="15">
        <v>4</v>
      </c>
      <c r="C27" s="15">
        <v>3</v>
      </c>
      <c r="D27" s="15">
        <v>1</v>
      </c>
      <c r="E27" s="15">
        <v>2</v>
      </c>
      <c r="F27" s="15">
        <v>3</v>
      </c>
      <c r="G27" s="15">
        <v>4</v>
      </c>
    </row>
    <row r="28" spans="1:7" s="10" customFormat="1" ht="18" customHeight="1">
      <c r="A28" s="22" t="s">
        <v>81</v>
      </c>
      <c r="B28" s="15">
        <v>2</v>
      </c>
      <c r="C28" s="15">
        <v>2</v>
      </c>
      <c r="D28" s="15">
        <v>3</v>
      </c>
      <c r="E28" s="15">
        <v>3</v>
      </c>
      <c r="F28" s="15">
        <v>1</v>
      </c>
      <c r="G28" s="15">
        <v>2</v>
      </c>
    </row>
    <row r="29" spans="1:7" s="10" customFormat="1" ht="18" customHeight="1">
      <c r="B29" s="15"/>
      <c r="C29" s="15"/>
      <c r="D29" s="15"/>
      <c r="E29" s="15"/>
      <c r="F29" s="15"/>
      <c r="G29" s="15"/>
    </row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0"/>
  <sheetViews>
    <sheetView workbookViewId="0">
      <selection activeCell="G29" sqref="G29"/>
    </sheetView>
  </sheetViews>
  <sheetFormatPr defaultRowHeight="14.25"/>
  <cols>
    <col min="1" max="1" width="11" customWidth="1"/>
    <col min="2" max="7" width="14" customWidth="1"/>
    <col min="8" max="8" width="24" customWidth="1"/>
    <col min="10" max="11" width="18" customWidth="1"/>
  </cols>
  <sheetData>
    <row r="1" spans="1:11" s="10" customFormat="1" ht="18" customHeight="1">
      <c r="A1" s="25" t="s">
        <v>90</v>
      </c>
      <c r="B1" s="25"/>
      <c r="C1" s="25"/>
      <c r="D1" s="25"/>
      <c r="E1" s="25"/>
      <c r="F1" s="25"/>
      <c r="G1" s="25"/>
      <c r="H1" s="25"/>
    </row>
    <row r="2" spans="1:11" s="10" customFormat="1" ht="18" customHeight="1">
      <c r="A2" s="14" t="s">
        <v>31</v>
      </c>
      <c r="B2" s="14" t="s">
        <v>84</v>
      </c>
      <c r="C2" s="14" t="s">
        <v>85</v>
      </c>
      <c r="D2" s="14" t="s">
        <v>86</v>
      </c>
      <c r="E2" s="14" t="s">
        <v>87</v>
      </c>
      <c r="F2" s="14" t="s">
        <v>88</v>
      </c>
      <c r="G2" s="14" t="s">
        <v>89</v>
      </c>
      <c r="H2" s="14"/>
      <c r="J2" s="14" t="s">
        <v>91</v>
      </c>
      <c r="K2" s="14" t="s">
        <v>92</v>
      </c>
    </row>
    <row r="3" spans="1:11" s="10" customFormat="1" ht="18" customHeight="1">
      <c r="A3" s="10" t="s">
        <v>56</v>
      </c>
      <c r="B3" s="15">
        <v>3</v>
      </c>
      <c r="C3" s="15">
        <v>3</v>
      </c>
      <c r="D3" s="15">
        <v>3</v>
      </c>
      <c r="E3" s="15">
        <v>2</v>
      </c>
      <c r="F3" s="15">
        <v>0.5</v>
      </c>
      <c r="G3" s="15">
        <v>0.5</v>
      </c>
      <c r="J3" s="10">
        <v>1</v>
      </c>
      <c r="K3" s="10">
        <v>0.33333333333333331</v>
      </c>
    </row>
    <row r="4" spans="1:11" s="10" customFormat="1" ht="18" customHeight="1">
      <c r="A4" s="10" t="s">
        <v>57</v>
      </c>
      <c r="B4" s="15">
        <v>1</v>
      </c>
      <c r="C4" s="15">
        <v>1</v>
      </c>
      <c r="D4" s="15">
        <v>1</v>
      </c>
      <c r="E4" s="15">
        <v>0.5</v>
      </c>
      <c r="F4" s="15">
        <v>2</v>
      </c>
      <c r="G4" s="15">
        <v>2</v>
      </c>
      <c r="J4" s="10">
        <v>2</v>
      </c>
      <c r="K4" s="10">
        <v>0.5</v>
      </c>
    </row>
    <row r="5" spans="1:11" s="10" customFormat="1" ht="18" customHeight="1">
      <c r="A5" s="10" t="s">
        <v>58</v>
      </c>
      <c r="B5" s="15">
        <v>1</v>
      </c>
      <c r="C5" s="15">
        <v>1</v>
      </c>
      <c r="D5" s="15">
        <v>1</v>
      </c>
      <c r="E5" s="15">
        <v>1</v>
      </c>
      <c r="F5" s="15">
        <v>1</v>
      </c>
      <c r="G5" s="15">
        <v>1</v>
      </c>
      <c r="J5" s="10">
        <v>3</v>
      </c>
      <c r="K5" s="10">
        <v>1</v>
      </c>
    </row>
    <row r="6" spans="1:11" s="10" customFormat="1" ht="18" customHeight="1">
      <c r="A6" s="10" t="s">
        <v>59</v>
      </c>
      <c r="B6" s="15">
        <v>0.5</v>
      </c>
      <c r="C6" s="15">
        <v>0.5</v>
      </c>
      <c r="D6" s="15">
        <v>0.33333299999999999</v>
      </c>
      <c r="E6" s="15">
        <v>0.33333299999999999</v>
      </c>
      <c r="F6" s="15">
        <v>0.33333299999999999</v>
      </c>
      <c r="G6" s="15">
        <v>0.33333299999999999</v>
      </c>
      <c r="J6" s="10">
        <v>4</v>
      </c>
      <c r="K6" s="10">
        <v>2</v>
      </c>
    </row>
    <row r="7" spans="1:11" s="10" customFormat="1" ht="18" customHeight="1">
      <c r="A7" s="10" t="s">
        <v>60</v>
      </c>
      <c r="B7" s="15">
        <v>1</v>
      </c>
      <c r="C7" s="15">
        <v>1</v>
      </c>
      <c r="D7" s="15">
        <v>1</v>
      </c>
      <c r="E7" s="15">
        <v>1</v>
      </c>
      <c r="F7" s="15">
        <v>1</v>
      </c>
      <c r="G7" s="15">
        <v>1</v>
      </c>
      <c r="J7" s="10">
        <v>5</v>
      </c>
      <c r="K7" s="10">
        <v>3</v>
      </c>
    </row>
    <row r="8" spans="1:11" s="10" customFormat="1" ht="18" customHeight="1">
      <c r="A8" s="22" t="s">
        <v>61</v>
      </c>
      <c r="B8" s="15">
        <v>2</v>
      </c>
      <c r="C8" s="15">
        <v>0.5</v>
      </c>
      <c r="D8" s="15">
        <v>0.5</v>
      </c>
      <c r="E8" s="15">
        <v>1</v>
      </c>
      <c r="F8" s="15">
        <v>0.5</v>
      </c>
      <c r="G8" s="15">
        <v>0.5</v>
      </c>
    </row>
    <row r="9" spans="1:11" s="10" customFormat="1" ht="18" customHeight="1">
      <c r="A9" s="10" t="s">
        <v>62</v>
      </c>
      <c r="B9" s="15">
        <v>0.5</v>
      </c>
      <c r="C9" s="15">
        <v>0.5</v>
      </c>
      <c r="D9" s="15">
        <v>2</v>
      </c>
      <c r="E9" s="15">
        <v>2</v>
      </c>
      <c r="F9" s="15">
        <v>0.5</v>
      </c>
      <c r="G9" s="15">
        <v>0.5</v>
      </c>
      <c r="J9" s="26"/>
      <c r="K9" s="26"/>
    </row>
    <row r="10" spans="1:11" s="10" customFormat="1" ht="18" customHeight="1">
      <c r="A10" s="22" t="s">
        <v>63</v>
      </c>
      <c r="B10" s="15">
        <v>2</v>
      </c>
      <c r="C10" s="15">
        <v>2</v>
      </c>
      <c r="D10" s="15">
        <v>1</v>
      </c>
      <c r="E10" s="15">
        <v>1</v>
      </c>
      <c r="F10" s="15">
        <v>0.5</v>
      </c>
      <c r="G10" s="15">
        <v>2</v>
      </c>
      <c r="J10" s="26"/>
      <c r="K10" s="26"/>
    </row>
    <row r="11" spans="1:11" s="10" customFormat="1" ht="18" customHeight="1">
      <c r="A11" s="22" t="s">
        <v>64</v>
      </c>
      <c r="B11" s="15">
        <v>2</v>
      </c>
      <c r="C11" s="15">
        <v>2</v>
      </c>
      <c r="D11" s="15">
        <v>2</v>
      </c>
      <c r="E11" s="15">
        <v>0.5</v>
      </c>
      <c r="F11" s="15">
        <v>0.5</v>
      </c>
      <c r="G11" s="15">
        <v>0.5</v>
      </c>
      <c r="J11" s="26"/>
      <c r="K11" s="26"/>
    </row>
    <row r="12" spans="1:11" s="10" customFormat="1" ht="18" customHeight="1">
      <c r="A12" s="22" t="s">
        <v>65</v>
      </c>
      <c r="B12" s="15">
        <v>1</v>
      </c>
      <c r="C12" s="15">
        <v>0.5</v>
      </c>
      <c r="D12" s="15">
        <v>1</v>
      </c>
      <c r="E12" s="15">
        <v>1</v>
      </c>
      <c r="F12" s="15">
        <v>0.5</v>
      </c>
      <c r="G12" s="15">
        <v>0.5</v>
      </c>
    </row>
    <row r="13" spans="1:11" s="10" customFormat="1" ht="18" customHeight="1">
      <c r="A13" s="22" t="s">
        <v>66</v>
      </c>
      <c r="B13" s="15">
        <v>1</v>
      </c>
      <c r="C13" s="15">
        <v>2</v>
      </c>
      <c r="D13" s="15">
        <v>1</v>
      </c>
      <c r="E13" s="15">
        <v>0.5</v>
      </c>
      <c r="F13" s="15">
        <v>2</v>
      </c>
      <c r="G13" s="15">
        <v>0.5</v>
      </c>
    </row>
    <row r="14" spans="1:11" s="10" customFormat="1" ht="18" customHeight="1">
      <c r="A14" s="22" t="s">
        <v>67</v>
      </c>
      <c r="B14" s="15">
        <v>2</v>
      </c>
      <c r="C14" s="15">
        <v>0.5</v>
      </c>
      <c r="D14" s="15">
        <v>0.5</v>
      </c>
      <c r="E14" s="15">
        <v>0.5</v>
      </c>
      <c r="F14" s="15">
        <v>0.5</v>
      </c>
      <c r="G14" s="15">
        <v>0.5</v>
      </c>
    </row>
    <row r="15" spans="1:11" s="10" customFormat="1" ht="18" customHeight="1">
      <c r="A15" s="22" t="s">
        <v>68</v>
      </c>
      <c r="B15" s="15">
        <v>0.5</v>
      </c>
      <c r="C15" s="15">
        <v>0.5</v>
      </c>
      <c r="D15" s="15">
        <v>2</v>
      </c>
      <c r="E15" s="15">
        <v>0.33333299999999999</v>
      </c>
      <c r="F15" s="15">
        <v>0.5</v>
      </c>
      <c r="G15" s="15">
        <v>0.5</v>
      </c>
    </row>
    <row r="16" spans="1:11" s="10" customFormat="1" ht="18" customHeight="1">
      <c r="A16" s="22" t="s">
        <v>69</v>
      </c>
      <c r="B16" s="15">
        <v>0.5</v>
      </c>
      <c r="C16" s="15">
        <v>2</v>
      </c>
      <c r="D16" s="15">
        <v>2</v>
      </c>
      <c r="E16" s="15">
        <v>2</v>
      </c>
      <c r="F16" s="15">
        <v>0.5</v>
      </c>
      <c r="G16" s="15">
        <v>0.5</v>
      </c>
    </row>
    <row r="17" spans="1:7" s="10" customFormat="1" ht="18" customHeight="1">
      <c r="A17" s="22" t="s">
        <v>70</v>
      </c>
      <c r="B17" s="15">
        <v>0.5</v>
      </c>
      <c r="C17" s="15">
        <v>1</v>
      </c>
      <c r="D17" s="15">
        <v>2</v>
      </c>
      <c r="E17" s="15">
        <v>1</v>
      </c>
      <c r="F17" s="15">
        <v>0.5</v>
      </c>
      <c r="G17" s="15">
        <v>1</v>
      </c>
    </row>
    <row r="18" spans="1:7" s="10" customFormat="1" ht="18" customHeight="1">
      <c r="A18" s="22" t="s">
        <v>71</v>
      </c>
      <c r="B18" s="15">
        <v>0.5</v>
      </c>
      <c r="C18" s="15">
        <v>0.5</v>
      </c>
      <c r="D18" s="15">
        <v>0.5</v>
      </c>
      <c r="E18" s="15">
        <v>1</v>
      </c>
      <c r="F18" s="15">
        <v>0.5</v>
      </c>
      <c r="G18" s="15">
        <v>0.5</v>
      </c>
    </row>
    <row r="19" spans="1:7" s="10" customFormat="1" ht="18" customHeight="1">
      <c r="A19" s="22" t="s">
        <v>72</v>
      </c>
      <c r="B19" s="15">
        <v>1</v>
      </c>
      <c r="C19" s="15">
        <v>0.5</v>
      </c>
      <c r="D19" s="15">
        <v>1</v>
      </c>
      <c r="E19" s="15">
        <v>0.5</v>
      </c>
      <c r="F19" s="15">
        <v>0.5</v>
      </c>
      <c r="G19" s="15">
        <v>1</v>
      </c>
    </row>
    <row r="20" spans="1:7" s="10" customFormat="1" ht="18" customHeight="1">
      <c r="A20" s="22" t="s">
        <v>73</v>
      </c>
      <c r="B20" s="15">
        <v>1</v>
      </c>
      <c r="C20" s="15">
        <v>2</v>
      </c>
      <c r="D20" s="15">
        <v>1</v>
      </c>
      <c r="E20" s="15">
        <v>0.5</v>
      </c>
      <c r="F20" s="15">
        <v>0.5</v>
      </c>
      <c r="G20" s="15">
        <v>1</v>
      </c>
    </row>
    <row r="21" spans="1:7" s="10" customFormat="1" ht="18" customHeight="1">
      <c r="A21" s="22" t="s">
        <v>74</v>
      </c>
      <c r="B21" s="15">
        <v>2</v>
      </c>
      <c r="C21" s="15">
        <v>2</v>
      </c>
      <c r="D21" s="15">
        <v>0.5</v>
      </c>
      <c r="E21" s="15">
        <v>0.5</v>
      </c>
      <c r="F21" s="15">
        <v>0.5</v>
      </c>
      <c r="G21" s="15">
        <v>2</v>
      </c>
    </row>
    <row r="22" spans="1:7" s="10" customFormat="1" ht="18" customHeight="1">
      <c r="A22" s="22" t="s">
        <v>75</v>
      </c>
      <c r="B22" s="15">
        <v>1</v>
      </c>
      <c r="C22" s="15">
        <v>1</v>
      </c>
      <c r="D22" s="15">
        <v>0.5</v>
      </c>
      <c r="E22" s="15">
        <v>0.5</v>
      </c>
      <c r="F22" s="15">
        <v>0.5</v>
      </c>
      <c r="G22" s="15">
        <v>1</v>
      </c>
    </row>
    <row r="23" spans="1:7" s="10" customFormat="1" ht="18" customHeight="1">
      <c r="A23" s="22" t="s">
        <v>76</v>
      </c>
      <c r="B23" s="15">
        <v>1</v>
      </c>
      <c r="C23" s="15">
        <v>1</v>
      </c>
      <c r="D23" s="15">
        <v>2</v>
      </c>
      <c r="E23" s="15">
        <v>1</v>
      </c>
      <c r="F23" s="15">
        <v>0.5</v>
      </c>
      <c r="G23" s="15">
        <v>0.5</v>
      </c>
    </row>
    <row r="24" spans="1:7" s="10" customFormat="1" ht="18" customHeight="1">
      <c r="A24" s="22" t="s">
        <v>77</v>
      </c>
      <c r="B24" s="15">
        <v>0.5</v>
      </c>
      <c r="C24" s="15">
        <v>0.5</v>
      </c>
      <c r="D24" s="15">
        <v>0.5</v>
      </c>
      <c r="E24" s="15">
        <v>0.5</v>
      </c>
      <c r="F24" s="15">
        <v>0.5</v>
      </c>
      <c r="G24" s="15">
        <v>2</v>
      </c>
    </row>
    <row r="25" spans="1:7" s="10" customFormat="1" ht="18" customHeight="1">
      <c r="A25" s="22" t="s">
        <v>78</v>
      </c>
      <c r="B25" s="15">
        <v>0.5</v>
      </c>
      <c r="C25" s="15">
        <v>0.5</v>
      </c>
      <c r="D25" s="15">
        <v>1</v>
      </c>
      <c r="E25" s="15">
        <v>1</v>
      </c>
      <c r="F25" s="15">
        <v>0.5</v>
      </c>
      <c r="G25" s="15">
        <v>1</v>
      </c>
    </row>
    <row r="26" spans="1:7" s="10" customFormat="1" ht="18" customHeight="1">
      <c r="A26" s="22" t="s">
        <v>79</v>
      </c>
      <c r="B26" s="15">
        <v>0.5</v>
      </c>
      <c r="C26" s="15">
        <v>1</v>
      </c>
      <c r="D26" s="15">
        <v>1</v>
      </c>
      <c r="E26" s="15">
        <v>0.5</v>
      </c>
      <c r="F26" s="15">
        <v>0.33333299999999999</v>
      </c>
      <c r="G26" s="15">
        <v>2</v>
      </c>
    </row>
    <row r="27" spans="1:7" s="10" customFormat="1" ht="18" customHeight="1">
      <c r="A27" s="22" t="s">
        <v>80</v>
      </c>
      <c r="B27" s="15">
        <v>2</v>
      </c>
      <c r="C27" s="15">
        <v>1</v>
      </c>
      <c r="D27" s="15">
        <v>0.33333299999999999</v>
      </c>
      <c r="E27" s="15">
        <v>0.5</v>
      </c>
      <c r="F27" s="15">
        <v>0.5</v>
      </c>
      <c r="G27" s="15">
        <v>2</v>
      </c>
    </row>
    <row r="28" spans="1:7" s="10" customFormat="1" ht="18" customHeight="1">
      <c r="A28" s="22" t="s">
        <v>81</v>
      </c>
      <c r="B28" s="15">
        <v>0.5</v>
      </c>
      <c r="C28" s="15">
        <v>0.5</v>
      </c>
      <c r="D28" s="15">
        <v>1</v>
      </c>
      <c r="E28" s="15">
        <v>1</v>
      </c>
      <c r="F28" s="15">
        <v>0.33333299999999999</v>
      </c>
      <c r="G28" s="15">
        <v>0.5</v>
      </c>
    </row>
    <row r="29" spans="1:7" s="10" customFormat="1" ht="18" customHeight="1">
      <c r="A29" s="22"/>
      <c r="B29" s="15"/>
      <c r="C29" s="15"/>
      <c r="D29" s="15"/>
      <c r="E29" s="15"/>
      <c r="F29" s="15"/>
      <c r="G29" s="15"/>
    </row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</sheetData>
  <mergeCells count="2">
    <mergeCell ref="A1:H1"/>
    <mergeCell ref="J9:K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00"/>
  <sheetViews>
    <sheetView topLeftCell="A22" zoomScale="85" zoomScaleNormal="85" workbookViewId="0">
      <selection activeCell="N40" sqref="N40"/>
    </sheetView>
  </sheetViews>
  <sheetFormatPr defaultRowHeight="14.25"/>
  <cols>
    <col min="1" max="1" width="11" customWidth="1"/>
    <col min="2" max="4" width="12" customWidth="1"/>
    <col min="5" max="5" width="18.875" customWidth="1"/>
    <col min="6" max="15" width="12" customWidth="1"/>
  </cols>
  <sheetData>
    <row r="1" spans="1:15" ht="63.75" customHeight="1">
      <c r="A1" s="27" t="s">
        <v>93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8" customHeight="1">
      <c r="A2" s="2" t="s">
        <v>94</v>
      </c>
      <c r="B2" s="2">
        <v>26</v>
      </c>
      <c r="C2" s="2" t="s">
        <v>95</v>
      </c>
      <c r="D2" s="2">
        <v>24</v>
      </c>
      <c r="E2" s="2" t="s">
        <v>96</v>
      </c>
      <c r="F2" s="2">
        <v>2</v>
      </c>
      <c r="G2" s="2" t="s">
        <v>97</v>
      </c>
      <c r="H2" s="2">
        <v>0.52</v>
      </c>
      <c r="J2" s="21"/>
      <c r="K2" s="21"/>
      <c r="L2" s="21"/>
      <c r="M2" s="21"/>
    </row>
    <row r="3" spans="1:15" ht="18" customHeight="1"/>
    <row r="4" spans="1:15" ht="18" customHeight="1">
      <c r="A4" s="1" t="s">
        <v>31</v>
      </c>
      <c r="B4" s="1" t="s">
        <v>84</v>
      </c>
      <c r="C4" s="1" t="s">
        <v>85</v>
      </c>
      <c r="D4" s="1" t="s">
        <v>86</v>
      </c>
      <c r="E4" s="1" t="s">
        <v>98</v>
      </c>
      <c r="F4" s="1" t="s">
        <v>99</v>
      </c>
      <c r="G4" s="1" t="s">
        <v>100</v>
      </c>
      <c r="H4" s="1" t="s">
        <v>101</v>
      </c>
      <c r="I4" s="1" t="s">
        <v>102</v>
      </c>
      <c r="J4" s="1" t="s">
        <v>103</v>
      </c>
      <c r="K4" s="1" t="s">
        <v>104</v>
      </c>
      <c r="L4" s="1" t="s">
        <v>105</v>
      </c>
      <c r="M4" s="1" t="s">
        <v>106</v>
      </c>
      <c r="N4" s="1" t="s">
        <v>107</v>
      </c>
      <c r="O4" s="1" t="s">
        <v>108</v>
      </c>
    </row>
    <row r="5" spans="1:15" ht="18" customHeight="1">
      <c r="A5" t="s">
        <v>56</v>
      </c>
      <c r="B5" s="7">
        <f>AHP_Transformed!B3</f>
        <v>3</v>
      </c>
      <c r="C5" s="7">
        <f>AHP_Transformed!C3</f>
        <v>3</v>
      </c>
      <c r="D5" s="7">
        <f>AHP_Transformed!D3</f>
        <v>3</v>
      </c>
      <c r="E5" s="7">
        <f t="shared" ref="E5:E30" si="0">IF(COUNT(B5:D5)=3,POWER(B5*C5,1/3),"")</f>
        <v>2.0800838230519041</v>
      </c>
      <c r="F5" s="7">
        <f t="shared" ref="F5:F30" si="1">IF(COUNT(B5:D5)=3,POWER(D5/B5,1/3),"")</f>
        <v>1</v>
      </c>
      <c r="G5" s="7">
        <f t="shared" ref="G5:G30" si="2">IF(COUNT(B5:D5)=3,POWER(1/(C5*D5),1/3),"")</f>
        <v>0.48074985676913612</v>
      </c>
      <c r="H5" s="7">
        <f t="shared" ref="H5:H30" si="3">IF(E5="","",E5/SUM(E5:G5))</f>
        <v>0.58415641113472183</v>
      </c>
      <c r="I5" s="7">
        <f t="shared" ref="I5:I30" si="4">IF(F5="","",F5/SUM(E5:G5))</f>
        <v>0.28083311098379016</v>
      </c>
      <c r="J5" s="7">
        <f t="shared" ref="J5:J30" si="5">IF(G5="","",G5/SUM(E5:G5))</f>
        <v>0.13501047788148801</v>
      </c>
      <c r="K5" s="7">
        <f t="shared" ref="K5:K30" si="6">IF(H5="","",(H5+B5*I5+C5*J5)/H5)</f>
        <v>3.1356108446580433</v>
      </c>
      <c r="L5" s="7">
        <f t="shared" ref="L5:L30" si="7">IF(I5="","",((1/B5)*H5+I5+D5*J5)/I5)</f>
        <v>3.1356108446580429</v>
      </c>
      <c r="M5" s="7">
        <f t="shared" ref="M5:M30" si="8">IF(J5="","",((1/C5)*H5+(1/D5)*I5+J5)/J5)</f>
        <v>3.1356108446580429</v>
      </c>
      <c r="N5" s="7">
        <f t="shared" ref="N5:N30" si="9">IF(COUNT(K5:M5)=3,AVERAGE(K5:M5),"")</f>
        <v>3.1356108446580429</v>
      </c>
      <c r="O5" s="7">
        <f t="shared" ref="O5:O30" si="10">0.58</f>
        <v>0.57999999999999996</v>
      </c>
    </row>
    <row r="6" spans="1:15" ht="18" customHeight="1">
      <c r="A6" t="s">
        <v>57</v>
      </c>
      <c r="B6" s="7">
        <f>AHP_Transformed!B4</f>
        <v>1</v>
      </c>
      <c r="C6" s="7">
        <f>AHP_Transformed!C4</f>
        <v>1</v>
      </c>
      <c r="D6" s="7">
        <f>AHP_Transformed!D4</f>
        <v>1</v>
      </c>
      <c r="E6" s="7">
        <f t="shared" si="0"/>
        <v>1</v>
      </c>
      <c r="F6" s="7">
        <f t="shared" si="1"/>
        <v>1</v>
      </c>
      <c r="G6" s="7">
        <f t="shared" si="2"/>
        <v>1</v>
      </c>
      <c r="H6" s="7">
        <f t="shared" si="3"/>
        <v>0.33333333333333331</v>
      </c>
      <c r="I6" s="7">
        <f t="shared" si="4"/>
        <v>0.33333333333333331</v>
      </c>
      <c r="J6" s="7">
        <f t="shared" si="5"/>
        <v>0.33333333333333331</v>
      </c>
      <c r="K6" s="7">
        <f t="shared" si="6"/>
        <v>3</v>
      </c>
      <c r="L6" s="7">
        <f t="shared" si="7"/>
        <v>3</v>
      </c>
      <c r="M6" s="7">
        <f t="shared" si="8"/>
        <v>3</v>
      </c>
      <c r="N6" s="7">
        <f t="shared" si="9"/>
        <v>3</v>
      </c>
      <c r="O6" s="7">
        <f t="shared" si="10"/>
        <v>0.57999999999999996</v>
      </c>
    </row>
    <row r="7" spans="1:15" ht="18" customHeight="1">
      <c r="A7" t="s">
        <v>58</v>
      </c>
      <c r="B7" s="7">
        <f>AHP_Transformed!B5</f>
        <v>1</v>
      </c>
      <c r="C7" s="7">
        <f>AHP_Transformed!C5</f>
        <v>1</v>
      </c>
      <c r="D7" s="7">
        <f>AHP_Transformed!D5</f>
        <v>1</v>
      </c>
      <c r="E7" s="7">
        <f t="shared" si="0"/>
        <v>1</v>
      </c>
      <c r="F7" s="7">
        <f t="shared" si="1"/>
        <v>1</v>
      </c>
      <c r="G7" s="7">
        <f t="shared" si="2"/>
        <v>1</v>
      </c>
      <c r="H7" s="7">
        <f t="shared" si="3"/>
        <v>0.33333333333333331</v>
      </c>
      <c r="I7" s="7">
        <f t="shared" si="4"/>
        <v>0.33333333333333331</v>
      </c>
      <c r="J7" s="7">
        <f t="shared" si="5"/>
        <v>0.33333333333333331</v>
      </c>
      <c r="K7" s="7">
        <f t="shared" si="6"/>
        <v>3</v>
      </c>
      <c r="L7" s="7">
        <f t="shared" si="7"/>
        <v>3</v>
      </c>
      <c r="M7" s="7">
        <f t="shared" si="8"/>
        <v>3</v>
      </c>
      <c r="N7" s="7">
        <f t="shared" si="9"/>
        <v>3</v>
      </c>
      <c r="O7" s="7">
        <f t="shared" si="10"/>
        <v>0.57999999999999996</v>
      </c>
    </row>
    <row r="8" spans="1:15" ht="18" customHeight="1">
      <c r="A8" t="s">
        <v>59</v>
      </c>
      <c r="B8" s="7">
        <f>AHP_Transformed!B6</f>
        <v>0.5</v>
      </c>
      <c r="C8" s="7">
        <f>AHP_Transformed!C6</f>
        <v>0.5</v>
      </c>
      <c r="D8" s="7">
        <f>AHP_Transformed!D6</f>
        <v>0.33333299999999999</v>
      </c>
      <c r="E8" s="7">
        <f t="shared" si="0"/>
        <v>0.6299605249474366</v>
      </c>
      <c r="F8" s="7">
        <f t="shared" si="1"/>
        <v>0.87358017354271356</v>
      </c>
      <c r="G8" s="7">
        <f t="shared" si="2"/>
        <v>1.8171211985394078</v>
      </c>
      <c r="H8" s="7">
        <f t="shared" si="3"/>
        <v>0.18970932437022786</v>
      </c>
      <c r="I8" s="7">
        <f t="shared" si="4"/>
        <v>0.26307411011164972</v>
      </c>
      <c r="J8" s="7">
        <f t="shared" si="5"/>
        <v>0.54721656551812237</v>
      </c>
      <c r="K8" s="7">
        <f t="shared" si="6"/>
        <v>3.135611094287718</v>
      </c>
      <c r="L8" s="7">
        <f t="shared" si="7"/>
        <v>3.1356110942877184</v>
      </c>
      <c r="M8" s="7">
        <f t="shared" si="8"/>
        <v>3.1356110942877184</v>
      </c>
      <c r="N8" s="7">
        <f t="shared" si="9"/>
        <v>3.135611094287718</v>
      </c>
      <c r="O8" s="7">
        <f t="shared" si="10"/>
        <v>0.57999999999999996</v>
      </c>
    </row>
    <row r="9" spans="1:15" ht="18" customHeight="1">
      <c r="A9" t="s">
        <v>60</v>
      </c>
      <c r="B9" s="7">
        <f>AHP_Transformed!B7</f>
        <v>1</v>
      </c>
      <c r="C9" s="7">
        <f>AHP_Transformed!C7</f>
        <v>1</v>
      </c>
      <c r="D9" s="7">
        <f>AHP_Transformed!D7</f>
        <v>1</v>
      </c>
      <c r="E9" s="7">
        <f t="shared" si="0"/>
        <v>1</v>
      </c>
      <c r="F9" s="7">
        <f t="shared" si="1"/>
        <v>1</v>
      </c>
      <c r="G9" s="7">
        <f t="shared" si="2"/>
        <v>1</v>
      </c>
      <c r="H9" s="7">
        <f t="shared" si="3"/>
        <v>0.33333333333333331</v>
      </c>
      <c r="I9" s="7">
        <f t="shared" si="4"/>
        <v>0.33333333333333331</v>
      </c>
      <c r="J9" s="7">
        <f t="shared" si="5"/>
        <v>0.33333333333333331</v>
      </c>
      <c r="K9" s="7">
        <f t="shared" si="6"/>
        <v>3</v>
      </c>
      <c r="L9" s="7">
        <f t="shared" si="7"/>
        <v>3</v>
      </c>
      <c r="M9" s="7">
        <f t="shared" si="8"/>
        <v>3</v>
      </c>
      <c r="N9" s="7">
        <f t="shared" si="9"/>
        <v>3</v>
      </c>
      <c r="O9" s="7">
        <f t="shared" si="10"/>
        <v>0.57999999999999996</v>
      </c>
    </row>
    <row r="10" spans="1:15" ht="18" customHeight="1">
      <c r="A10" t="s">
        <v>61</v>
      </c>
      <c r="B10" s="7">
        <f>AHP_Transformed!B8</f>
        <v>2</v>
      </c>
      <c r="C10" s="7">
        <f>AHP_Transformed!C8</f>
        <v>0.5</v>
      </c>
      <c r="D10" s="7">
        <f>AHP_Transformed!D8</f>
        <v>0.5</v>
      </c>
      <c r="E10" s="7">
        <f t="shared" si="0"/>
        <v>1</v>
      </c>
      <c r="F10" s="7">
        <f t="shared" si="1"/>
        <v>0.6299605249474366</v>
      </c>
      <c r="G10" s="7">
        <f t="shared" si="2"/>
        <v>1.5874010519681994</v>
      </c>
      <c r="H10" s="7">
        <f t="shared" si="3"/>
        <v>0.31081368260718228</v>
      </c>
      <c r="I10" s="7">
        <f t="shared" si="4"/>
        <v>0.19580035065606649</v>
      </c>
      <c r="J10" s="7">
        <f t="shared" si="5"/>
        <v>0.49338596673675117</v>
      </c>
      <c r="K10" s="7">
        <f t="shared" si="6"/>
        <v>3.0536215758789726</v>
      </c>
      <c r="L10" s="7">
        <f t="shared" si="7"/>
        <v>3.0536215758789731</v>
      </c>
      <c r="M10" s="7">
        <f t="shared" si="8"/>
        <v>3.0536215758789726</v>
      </c>
      <c r="N10" s="7">
        <f t="shared" si="9"/>
        <v>3.0536215758789726</v>
      </c>
      <c r="O10" s="7">
        <f t="shared" si="10"/>
        <v>0.57999999999999996</v>
      </c>
    </row>
    <row r="11" spans="1:15" ht="18" customHeight="1">
      <c r="A11" t="s">
        <v>62</v>
      </c>
      <c r="B11" s="7">
        <f>AHP_Transformed!B9</f>
        <v>0.5</v>
      </c>
      <c r="C11" s="7">
        <f>AHP_Transformed!C9</f>
        <v>0.5</v>
      </c>
      <c r="D11" s="7">
        <f>AHP_Transformed!D9</f>
        <v>2</v>
      </c>
      <c r="E11" s="7">
        <f t="shared" si="0"/>
        <v>0.6299605249474366</v>
      </c>
      <c r="F11" s="7">
        <f t="shared" si="1"/>
        <v>1.5874010519681994</v>
      </c>
      <c r="G11" s="7">
        <f t="shared" si="2"/>
        <v>1</v>
      </c>
      <c r="H11" s="7">
        <f t="shared" si="3"/>
        <v>0.19580035065606649</v>
      </c>
      <c r="I11" s="7">
        <f t="shared" si="4"/>
        <v>0.49338596673675117</v>
      </c>
      <c r="J11" s="7">
        <f t="shared" si="5"/>
        <v>0.31081368260718228</v>
      </c>
      <c r="K11" s="7">
        <f t="shared" si="6"/>
        <v>3.0536215758789726</v>
      </c>
      <c r="L11" s="7">
        <f t="shared" si="7"/>
        <v>3.0536215758789731</v>
      </c>
      <c r="M11" s="7">
        <f t="shared" si="8"/>
        <v>3.0536215758789726</v>
      </c>
      <c r="N11" s="7">
        <f t="shared" si="9"/>
        <v>3.0536215758789726</v>
      </c>
      <c r="O11" s="7">
        <f t="shared" si="10"/>
        <v>0.57999999999999996</v>
      </c>
    </row>
    <row r="12" spans="1:15" ht="18" customHeight="1">
      <c r="A12" t="s">
        <v>63</v>
      </c>
      <c r="B12" s="7">
        <f>AHP_Transformed!B10</f>
        <v>2</v>
      </c>
      <c r="C12" s="7">
        <f>AHP_Transformed!C10</f>
        <v>2</v>
      </c>
      <c r="D12" s="7">
        <f>AHP_Transformed!D10</f>
        <v>1</v>
      </c>
      <c r="E12" s="7">
        <f t="shared" si="0"/>
        <v>1.5874010519681994</v>
      </c>
      <c r="F12" s="7">
        <f t="shared" si="1"/>
        <v>0.79370052598409979</v>
      </c>
      <c r="G12" s="7">
        <f t="shared" si="2"/>
        <v>0.79370052598409979</v>
      </c>
      <c r="H12" s="7">
        <f t="shared" si="3"/>
        <v>0.5</v>
      </c>
      <c r="I12" s="7">
        <f t="shared" si="4"/>
        <v>0.25000000000000006</v>
      </c>
      <c r="J12" s="7">
        <f t="shared" si="5"/>
        <v>0.25000000000000006</v>
      </c>
      <c r="K12" s="7">
        <f t="shared" si="6"/>
        <v>3</v>
      </c>
      <c r="L12" s="7">
        <f t="shared" si="7"/>
        <v>2.9999999999999991</v>
      </c>
      <c r="M12" s="7">
        <f t="shared" si="8"/>
        <v>2.9999999999999991</v>
      </c>
      <c r="N12" s="7">
        <f t="shared" si="9"/>
        <v>2.9999999999999996</v>
      </c>
      <c r="O12" s="7">
        <f t="shared" si="10"/>
        <v>0.57999999999999996</v>
      </c>
    </row>
    <row r="13" spans="1:15" ht="18" customHeight="1">
      <c r="A13" t="s">
        <v>64</v>
      </c>
      <c r="B13" s="7">
        <f>AHP_Transformed!B11</f>
        <v>2</v>
      </c>
      <c r="C13" s="7">
        <f>AHP_Transformed!C11</f>
        <v>2</v>
      </c>
      <c r="D13" s="7">
        <f>AHP_Transformed!D11</f>
        <v>2</v>
      </c>
      <c r="E13" s="7">
        <f t="shared" si="0"/>
        <v>1.5874010519681994</v>
      </c>
      <c r="F13" s="7">
        <f t="shared" si="1"/>
        <v>1</v>
      </c>
      <c r="G13" s="7">
        <f t="shared" si="2"/>
        <v>0.6299605249474366</v>
      </c>
      <c r="H13" s="7">
        <f t="shared" si="3"/>
        <v>0.49338596673675117</v>
      </c>
      <c r="I13" s="7">
        <f t="shared" si="4"/>
        <v>0.31081368260718228</v>
      </c>
      <c r="J13" s="7">
        <f t="shared" si="5"/>
        <v>0.19580035065606649</v>
      </c>
      <c r="K13" s="7">
        <f t="shared" si="6"/>
        <v>3.0536215758789731</v>
      </c>
      <c r="L13" s="7">
        <f t="shared" si="7"/>
        <v>3.0536215758789726</v>
      </c>
      <c r="M13" s="7">
        <f t="shared" si="8"/>
        <v>3.0536215758789726</v>
      </c>
      <c r="N13" s="7">
        <f t="shared" si="9"/>
        <v>3.0536215758789726</v>
      </c>
      <c r="O13" s="7">
        <f t="shared" si="10"/>
        <v>0.57999999999999996</v>
      </c>
    </row>
    <row r="14" spans="1:15" ht="18" customHeight="1">
      <c r="A14" t="s">
        <v>65</v>
      </c>
      <c r="B14" s="7">
        <f>AHP_Transformed!B12</f>
        <v>1</v>
      </c>
      <c r="C14" s="7">
        <f>AHP_Transformed!C12</f>
        <v>0.5</v>
      </c>
      <c r="D14" s="7">
        <f>AHP_Transformed!D12</f>
        <v>1</v>
      </c>
      <c r="E14" s="7">
        <f t="shared" si="0"/>
        <v>0.79370052598409979</v>
      </c>
      <c r="F14" s="7">
        <f t="shared" si="1"/>
        <v>1</v>
      </c>
      <c r="G14" s="7">
        <f t="shared" si="2"/>
        <v>1.2599210498948732</v>
      </c>
      <c r="H14" s="7">
        <f t="shared" si="3"/>
        <v>0.25992104989487319</v>
      </c>
      <c r="I14" s="7">
        <f t="shared" si="4"/>
        <v>0.32748000207332634</v>
      </c>
      <c r="J14" s="7">
        <f t="shared" si="5"/>
        <v>0.41259894803180058</v>
      </c>
      <c r="K14" s="7">
        <f t="shared" si="6"/>
        <v>3.0536215758789731</v>
      </c>
      <c r="L14" s="7">
        <f t="shared" si="7"/>
        <v>3.0536215758789735</v>
      </c>
      <c r="M14" s="7">
        <f t="shared" si="8"/>
        <v>3.0536215758789731</v>
      </c>
      <c r="N14" s="7">
        <f t="shared" si="9"/>
        <v>3.0536215758789731</v>
      </c>
      <c r="O14" s="7">
        <f t="shared" si="10"/>
        <v>0.57999999999999996</v>
      </c>
    </row>
    <row r="15" spans="1:15" ht="18" customHeight="1">
      <c r="A15" t="s">
        <v>66</v>
      </c>
      <c r="B15" s="7">
        <f>AHP_Transformed!B13</f>
        <v>1</v>
      </c>
      <c r="C15" s="7">
        <f>AHP_Transformed!C13</f>
        <v>2</v>
      </c>
      <c r="D15" s="7">
        <f>AHP_Transformed!D13</f>
        <v>1</v>
      </c>
      <c r="E15" s="7">
        <f t="shared" si="0"/>
        <v>1.2599210498948732</v>
      </c>
      <c r="F15" s="7">
        <f t="shared" si="1"/>
        <v>1</v>
      </c>
      <c r="G15" s="7">
        <f t="shared" si="2"/>
        <v>0.79370052598409979</v>
      </c>
      <c r="H15" s="7">
        <f t="shared" si="3"/>
        <v>0.41259894803180053</v>
      </c>
      <c r="I15" s="7">
        <f t="shared" si="4"/>
        <v>0.32748000207332628</v>
      </c>
      <c r="J15" s="7">
        <f t="shared" si="5"/>
        <v>0.25992104989487319</v>
      </c>
      <c r="K15" s="7">
        <f t="shared" si="6"/>
        <v>3.0536215758789731</v>
      </c>
      <c r="L15" s="7">
        <f t="shared" si="7"/>
        <v>3.0536215758789731</v>
      </c>
      <c r="M15" s="7">
        <f t="shared" si="8"/>
        <v>3.0536215758789722</v>
      </c>
      <c r="N15" s="7">
        <f t="shared" si="9"/>
        <v>3.0536215758789726</v>
      </c>
      <c r="O15" s="7">
        <f t="shared" si="10"/>
        <v>0.57999999999999996</v>
      </c>
    </row>
    <row r="16" spans="1:15" ht="18" customHeight="1">
      <c r="A16" t="s">
        <v>67</v>
      </c>
      <c r="B16" s="7">
        <f>AHP_Transformed!B14</f>
        <v>2</v>
      </c>
      <c r="C16" s="7">
        <f>AHP_Transformed!C14</f>
        <v>0.5</v>
      </c>
      <c r="D16" s="7">
        <f>AHP_Transformed!D14</f>
        <v>0.5</v>
      </c>
      <c r="E16" s="7">
        <f t="shared" si="0"/>
        <v>1</v>
      </c>
      <c r="F16" s="7">
        <f t="shared" si="1"/>
        <v>0.6299605249474366</v>
      </c>
      <c r="G16" s="7">
        <f t="shared" si="2"/>
        <v>1.5874010519681994</v>
      </c>
      <c r="H16" s="7">
        <f t="shared" si="3"/>
        <v>0.31081368260718228</v>
      </c>
      <c r="I16" s="7">
        <f t="shared" si="4"/>
        <v>0.19580035065606649</v>
      </c>
      <c r="J16" s="7">
        <f t="shared" si="5"/>
        <v>0.49338596673675117</v>
      </c>
      <c r="K16" s="7">
        <f t="shared" si="6"/>
        <v>3.0536215758789726</v>
      </c>
      <c r="L16" s="7">
        <f t="shared" si="7"/>
        <v>3.0536215758789731</v>
      </c>
      <c r="M16" s="7">
        <f t="shared" si="8"/>
        <v>3.0536215758789726</v>
      </c>
      <c r="N16" s="7">
        <f t="shared" si="9"/>
        <v>3.0536215758789726</v>
      </c>
      <c r="O16" s="7">
        <f t="shared" si="10"/>
        <v>0.57999999999999996</v>
      </c>
    </row>
    <row r="17" spans="1:15" ht="18" customHeight="1">
      <c r="A17" t="s">
        <v>68</v>
      </c>
      <c r="B17" s="7">
        <f>AHP_Transformed!B15</f>
        <v>0.5</v>
      </c>
      <c r="C17" s="7">
        <f>AHP_Transformed!C15</f>
        <v>0.5</v>
      </c>
      <c r="D17" s="7">
        <f>AHP_Transformed!D15</f>
        <v>2</v>
      </c>
      <c r="E17" s="7">
        <f t="shared" si="0"/>
        <v>0.6299605249474366</v>
      </c>
      <c r="F17" s="7">
        <f t="shared" si="1"/>
        <v>1.5874010519681994</v>
      </c>
      <c r="G17" s="7">
        <f t="shared" si="2"/>
        <v>1</v>
      </c>
      <c r="H17" s="7">
        <f t="shared" si="3"/>
        <v>0.19580035065606649</v>
      </c>
      <c r="I17" s="7">
        <f t="shared" si="4"/>
        <v>0.49338596673675117</v>
      </c>
      <c r="J17" s="7">
        <f t="shared" si="5"/>
        <v>0.31081368260718228</v>
      </c>
      <c r="K17" s="7">
        <f t="shared" si="6"/>
        <v>3.0536215758789726</v>
      </c>
      <c r="L17" s="7">
        <f t="shared" si="7"/>
        <v>3.0536215758789731</v>
      </c>
      <c r="M17" s="7">
        <f t="shared" si="8"/>
        <v>3.0536215758789726</v>
      </c>
      <c r="N17" s="7">
        <f t="shared" si="9"/>
        <v>3.0536215758789726</v>
      </c>
      <c r="O17" s="7">
        <f t="shared" si="10"/>
        <v>0.57999999999999996</v>
      </c>
    </row>
    <row r="18" spans="1:15" ht="18" customHeight="1">
      <c r="A18" t="s">
        <v>69</v>
      </c>
      <c r="B18" s="7">
        <f>AHP_Transformed!B16</f>
        <v>0.5</v>
      </c>
      <c r="C18" s="7">
        <f>AHP_Transformed!C16</f>
        <v>2</v>
      </c>
      <c r="D18" s="7">
        <f>AHP_Transformed!D16</f>
        <v>2</v>
      </c>
      <c r="E18" s="7">
        <f t="shared" si="0"/>
        <v>1</v>
      </c>
      <c r="F18" s="7">
        <f t="shared" si="1"/>
        <v>1.5874010519681994</v>
      </c>
      <c r="G18" s="7">
        <f t="shared" si="2"/>
        <v>0.6299605249474366</v>
      </c>
      <c r="H18" s="7">
        <f t="shared" si="3"/>
        <v>0.31081368260718228</v>
      </c>
      <c r="I18" s="7">
        <f t="shared" si="4"/>
        <v>0.49338596673675117</v>
      </c>
      <c r="J18" s="7">
        <f t="shared" si="5"/>
        <v>0.19580035065606649</v>
      </c>
      <c r="K18" s="7">
        <f t="shared" si="6"/>
        <v>3.0536215758789726</v>
      </c>
      <c r="L18" s="7">
        <f t="shared" si="7"/>
        <v>3.0536215758789731</v>
      </c>
      <c r="M18" s="7">
        <f t="shared" si="8"/>
        <v>3.0536215758789726</v>
      </c>
      <c r="N18" s="7">
        <f t="shared" si="9"/>
        <v>3.0536215758789726</v>
      </c>
      <c r="O18" s="7">
        <f t="shared" si="10"/>
        <v>0.57999999999999996</v>
      </c>
    </row>
    <row r="19" spans="1:15" ht="18" customHeight="1">
      <c r="A19" t="s">
        <v>70</v>
      </c>
      <c r="B19" s="7">
        <f>AHP_Transformed!B17</f>
        <v>0.5</v>
      </c>
      <c r="C19" s="7">
        <f>AHP_Transformed!C17</f>
        <v>1</v>
      </c>
      <c r="D19" s="7">
        <f>AHP_Transformed!D17</f>
        <v>2</v>
      </c>
      <c r="E19" s="7">
        <f t="shared" si="0"/>
        <v>0.79370052598409979</v>
      </c>
      <c r="F19" s="7">
        <f t="shared" si="1"/>
        <v>1.5874010519681994</v>
      </c>
      <c r="G19" s="7">
        <f t="shared" si="2"/>
        <v>0.79370052598409979</v>
      </c>
      <c r="H19" s="7">
        <f t="shared" si="3"/>
        <v>0.25000000000000006</v>
      </c>
      <c r="I19" s="7">
        <f t="shared" si="4"/>
        <v>0.5</v>
      </c>
      <c r="J19" s="7">
        <f t="shared" si="5"/>
        <v>0.25000000000000006</v>
      </c>
      <c r="K19" s="7">
        <f t="shared" si="6"/>
        <v>2.9999999999999991</v>
      </c>
      <c r="L19" s="7">
        <f t="shared" si="7"/>
        <v>3</v>
      </c>
      <c r="M19" s="7">
        <f t="shared" si="8"/>
        <v>2.9999999999999991</v>
      </c>
      <c r="N19" s="7">
        <f t="shared" si="9"/>
        <v>2.9999999999999996</v>
      </c>
      <c r="O19" s="7">
        <f t="shared" si="10"/>
        <v>0.57999999999999996</v>
      </c>
    </row>
    <row r="20" spans="1:15" ht="18" customHeight="1">
      <c r="A20" t="s">
        <v>71</v>
      </c>
      <c r="B20" s="7">
        <f>AHP_Transformed!B18</f>
        <v>0.5</v>
      </c>
      <c r="C20" s="7">
        <f>AHP_Transformed!C18</f>
        <v>0.5</v>
      </c>
      <c r="D20" s="7">
        <f>AHP_Transformed!D18</f>
        <v>0.5</v>
      </c>
      <c r="E20" s="7">
        <f t="shared" si="0"/>
        <v>0.6299605249474366</v>
      </c>
      <c r="F20" s="7">
        <f t="shared" si="1"/>
        <v>1</v>
      </c>
      <c r="G20" s="7">
        <f t="shared" si="2"/>
        <v>1.5874010519681994</v>
      </c>
      <c r="H20" s="7">
        <f t="shared" si="3"/>
        <v>0.19580035065606649</v>
      </c>
      <c r="I20" s="7">
        <f t="shared" si="4"/>
        <v>0.31081368260718228</v>
      </c>
      <c r="J20" s="7">
        <f t="shared" si="5"/>
        <v>0.49338596673675117</v>
      </c>
      <c r="K20" s="7">
        <f t="shared" si="6"/>
        <v>3.0536215758789731</v>
      </c>
      <c r="L20" s="7">
        <f t="shared" si="7"/>
        <v>3.0536215758789726</v>
      </c>
      <c r="M20" s="7">
        <f t="shared" si="8"/>
        <v>3.0536215758789726</v>
      </c>
      <c r="N20" s="7">
        <f t="shared" si="9"/>
        <v>3.0536215758789726</v>
      </c>
      <c r="O20" s="7">
        <f t="shared" si="10"/>
        <v>0.57999999999999996</v>
      </c>
    </row>
    <row r="21" spans="1:15" ht="18" customHeight="1">
      <c r="A21" t="s">
        <v>72</v>
      </c>
      <c r="B21" s="7">
        <f>AHP_Transformed!B19</f>
        <v>1</v>
      </c>
      <c r="C21" s="7">
        <f>AHP_Transformed!C19</f>
        <v>0.5</v>
      </c>
      <c r="D21" s="7">
        <f>AHP_Transformed!D19</f>
        <v>1</v>
      </c>
      <c r="E21" s="7">
        <f t="shared" si="0"/>
        <v>0.79370052598409979</v>
      </c>
      <c r="F21" s="7">
        <f t="shared" si="1"/>
        <v>1</v>
      </c>
      <c r="G21" s="7">
        <f t="shared" si="2"/>
        <v>1.2599210498948732</v>
      </c>
      <c r="H21" s="7">
        <f t="shared" si="3"/>
        <v>0.25992104989487319</v>
      </c>
      <c r="I21" s="7">
        <f t="shared" si="4"/>
        <v>0.32748000207332634</v>
      </c>
      <c r="J21" s="7">
        <f t="shared" si="5"/>
        <v>0.41259894803180058</v>
      </c>
      <c r="K21" s="7">
        <f t="shared" si="6"/>
        <v>3.0536215758789731</v>
      </c>
      <c r="L21" s="7">
        <f t="shared" si="7"/>
        <v>3.0536215758789735</v>
      </c>
      <c r="M21" s="7">
        <f t="shared" si="8"/>
        <v>3.0536215758789731</v>
      </c>
      <c r="N21" s="7">
        <f t="shared" si="9"/>
        <v>3.0536215758789731</v>
      </c>
      <c r="O21" s="7">
        <f t="shared" si="10"/>
        <v>0.57999999999999996</v>
      </c>
    </row>
    <row r="22" spans="1:15" ht="18" customHeight="1">
      <c r="A22" t="s">
        <v>73</v>
      </c>
      <c r="B22" s="7">
        <f>AHP_Transformed!B20</f>
        <v>1</v>
      </c>
      <c r="C22" s="7">
        <f>AHP_Transformed!C20</f>
        <v>2</v>
      </c>
      <c r="D22" s="7">
        <f>AHP_Transformed!D20</f>
        <v>1</v>
      </c>
      <c r="E22" s="7">
        <f t="shared" si="0"/>
        <v>1.2599210498948732</v>
      </c>
      <c r="F22" s="7">
        <f t="shared" si="1"/>
        <v>1</v>
      </c>
      <c r="G22" s="7">
        <f t="shared" si="2"/>
        <v>0.79370052598409979</v>
      </c>
      <c r="H22" s="7">
        <f t="shared" si="3"/>
        <v>0.41259894803180053</v>
      </c>
      <c r="I22" s="7">
        <f t="shared" si="4"/>
        <v>0.32748000207332628</v>
      </c>
      <c r="J22" s="7">
        <f t="shared" si="5"/>
        <v>0.25992104989487319</v>
      </c>
      <c r="K22" s="7">
        <f t="shared" si="6"/>
        <v>3.0536215758789731</v>
      </c>
      <c r="L22" s="7">
        <f t="shared" si="7"/>
        <v>3.0536215758789731</v>
      </c>
      <c r="M22" s="7">
        <f t="shared" si="8"/>
        <v>3.0536215758789722</v>
      </c>
      <c r="N22" s="7">
        <f t="shared" si="9"/>
        <v>3.0536215758789726</v>
      </c>
      <c r="O22" s="7">
        <f t="shared" si="10"/>
        <v>0.57999999999999996</v>
      </c>
    </row>
    <row r="23" spans="1:15" ht="18" customHeight="1">
      <c r="A23" t="s">
        <v>74</v>
      </c>
      <c r="B23" s="7">
        <f>AHP_Transformed!B21</f>
        <v>2</v>
      </c>
      <c r="C23" s="7">
        <f>AHP_Transformed!C21</f>
        <v>2</v>
      </c>
      <c r="D23" s="7">
        <f>AHP_Transformed!D21</f>
        <v>0.5</v>
      </c>
      <c r="E23" s="7">
        <f t="shared" si="0"/>
        <v>1.5874010519681994</v>
      </c>
      <c r="F23" s="7">
        <f t="shared" si="1"/>
        <v>0.6299605249474366</v>
      </c>
      <c r="G23" s="7">
        <f t="shared" si="2"/>
        <v>1</v>
      </c>
      <c r="H23" s="7">
        <f t="shared" si="3"/>
        <v>0.49338596673675117</v>
      </c>
      <c r="I23" s="7">
        <f t="shared" si="4"/>
        <v>0.19580035065606649</v>
      </c>
      <c r="J23" s="7">
        <f t="shared" si="5"/>
        <v>0.31081368260718228</v>
      </c>
      <c r="K23" s="7">
        <f t="shared" si="6"/>
        <v>3.0536215758789731</v>
      </c>
      <c r="L23" s="7">
        <f t="shared" si="7"/>
        <v>3.0536215758789726</v>
      </c>
      <c r="M23" s="7">
        <f t="shared" si="8"/>
        <v>3.0536215758789726</v>
      </c>
      <c r="N23" s="7">
        <f t="shared" si="9"/>
        <v>3.0536215758789726</v>
      </c>
      <c r="O23" s="7">
        <f t="shared" si="10"/>
        <v>0.57999999999999996</v>
      </c>
    </row>
    <row r="24" spans="1:15" ht="18" customHeight="1">
      <c r="A24" t="s">
        <v>75</v>
      </c>
      <c r="B24" s="7">
        <f>AHP_Transformed!B22</f>
        <v>1</v>
      </c>
      <c r="C24" s="7">
        <f>AHP_Transformed!C22</f>
        <v>1</v>
      </c>
      <c r="D24" s="7">
        <f>AHP_Transformed!D22</f>
        <v>0.5</v>
      </c>
      <c r="E24" s="7">
        <f t="shared" si="0"/>
        <v>1</v>
      </c>
      <c r="F24" s="7">
        <f t="shared" si="1"/>
        <v>0.79370052598409979</v>
      </c>
      <c r="G24" s="7">
        <f t="shared" si="2"/>
        <v>1.2599210498948732</v>
      </c>
      <c r="H24" s="7">
        <f t="shared" si="3"/>
        <v>0.32748000207332634</v>
      </c>
      <c r="I24" s="7">
        <f t="shared" si="4"/>
        <v>0.25992104989487319</v>
      </c>
      <c r="J24" s="7">
        <f t="shared" si="5"/>
        <v>0.41259894803180058</v>
      </c>
      <c r="K24" s="7">
        <f t="shared" si="6"/>
        <v>3.0536215758789735</v>
      </c>
      <c r="L24" s="7">
        <f t="shared" si="7"/>
        <v>3.0536215758789731</v>
      </c>
      <c r="M24" s="7">
        <f t="shared" si="8"/>
        <v>3.0536215758789731</v>
      </c>
      <c r="N24" s="7">
        <f t="shared" si="9"/>
        <v>3.0536215758789731</v>
      </c>
      <c r="O24" s="7">
        <f t="shared" si="10"/>
        <v>0.57999999999999996</v>
      </c>
    </row>
    <row r="25" spans="1:15" ht="18" customHeight="1">
      <c r="A25" t="s">
        <v>76</v>
      </c>
      <c r="B25" s="7">
        <f>AHP_Transformed!B23</f>
        <v>1</v>
      </c>
      <c r="C25" s="7">
        <f>AHP_Transformed!C23</f>
        <v>1</v>
      </c>
      <c r="D25" s="7">
        <f>AHP_Transformed!D23</f>
        <v>2</v>
      </c>
      <c r="E25" s="7">
        <f t="shared" si="0"/>
        <v>1</v>
      </c>
      <c r="F25" s="7">
        <f t="shared" si="1"/>
        <v>1.2599210498948732</v>
      </c>
      <c r="G25" s="7">
        <f t="shared" si="2"/>
        <v>0.79370052598409979</v>
      </c>
      <c r="H25" s="7">
        <f t="shared" si="3"/>
        <v>0.32748000207332628</v>
      </c>
      <c r="I25" s="7">
        <f t="shared" si="4"/>
        <v>0.41259894803180053</v>
      </c>
      <c r="J25" s="7">
        <f t="shared" si="5"/>
        <v>0.25992104989487319</v>
      </c>
      <c r="K25" s="7">
        <f t="shared" si="6"/>
        <v>3.0536215758789731</v>
      </c>
      <c r="L25" s="7">
        <f t="shared" si="7"/>
        <v>3.0536215758789731</v>
      </c>
      <c r="M25" s="7">
        <f t="shared" si="8"/>
        <v>3.0536215758789722</v>
      </c>
      <c r="N25" s="7">
        <f t="shared" si="9"/>
        <v>3.0536215758789726</v>
      </c>
      <c r="O25" s="7">
        <f t="shared" si="10"/>
        <v>0.57999999999999996</v>
      </c>
    </row>
    <row r="26" spans="1:15" ht="18" customHeight="1">
      <c r="A26" t="s">
        <v>77</v>
      </c>
      <c r="B26" s="7">
        <f>AHP_Transformed!B24</f>
        <v>0.5</v>
      </c>
      <c r="C26" s="7">
        <f>AHP_Transformed!C24</f>
        <v>0.5</v>
      </c>
      <c r="D26" s="7">
        <f>AHP_Transformed!D24</f>
        <v>0.5</v>
      </c>
      <c r="E26" s="7">
        <f t="shared" si="0"/>
        <v>0.6299605249474366</v>
      </c>
      <c r="F26" s="7">
        <f t="shared" si="1"/>
        <v>1</v>
      </c>
      <c r="G26" s="7">
        <f t="shared" si="2"/>
        <v>1.5874010519681994</v>
      </c>
      <c r="H26" s="7">
        <f t="shared" si="3"/>
        <v>0.19580035065606649</v>
      </c>
      <c r="I26" s="7">
        <f t="shared" si="4"/>
        <v>0.31081368260718228</v>
      </c>
      <c r="J26" s="7">
        <f t="shared" si="5"/>
        <v>0.49338596673675117</v>
      </c>
      <c r="K26" s="7">
        <f t="shared" si="6"/>
        <v>3.0536215758789731</v>
      </c>
      <c r="L26" s="7">
        <f t="shared" si="7"/>
        <v>3.0536215758789726</v>
      </c>
      <c r="M26" s="7">
        <f t="shared" si="8"/>
        <v>3.0536215758789726</v>
      </c>
      <c r="N26" s="7">
        <f t="shared" si="9"/>
        <v>3.0536215758789726</v>
      </c>
      <c r="O26" s="7">
        <f t="shared" si="10"/>
        <v>0.57999999999999996</v>
      </c>
    </row>
    <row r="27" spans="1:15" ht="18" customHeight="1">
      <c r="A27" t="s">
        <v>78</v>
      </c>
      <c r="B27" s="7">
        <f>AHP_Transformed!B25</f>
        <v>0.5</v>
      </c>
      <c r="C27" s="7">
        <f>AHP_Transformed!C25</f>
        <v>0.5</v>
      </c>
      <c r="D27" s="7">
        <f>AHP_Transformed!D25</f>
        <v>1</v>
      </c>
      <c r="E27" s="7">
        <f t="shared" si="0"/>
        <v>0.6299605249474366</v>
      </c>
      <c r="F27" s="7">
        <f t="shared" si="1"/>
        <v>1.2599210498948732</v>
      </c>
      <c r="G27" s="7">
        <f t="shared" si="2"/>
        <v>1.2599210498948732</v>
      </c>
      <c r="H27" s="7">
        <f t="shared" si="3"/>
        <v>0.19999999999999998</v>
      </c>
      <c r="I27" s="7">
        <f t="shared" si="4"/>
        <v>0.39999999999999997</v>
      </c>
      <c r="J27" s="7">
        <f t="shared" si="5"/>
        <v>0.39999999999999997</v>
      </c>
      <c r="K27" s="7">
        <f t="shared" si="6"/>
        <v>3</v>
      </c>
      <c r="L27" s="7">
        <f t="shared" si="7"/>
        <v>3</v>
      </c>
      <c r="M27" s="7">
        <f t="shared" si="8"/>
        <v>3</v>
      </c>
      <c r="N27" s="7">
        <f t="shared" si="9"/>
        <v>3</v>
      </c>
      <c r="O27" s="7">
        <f t="shared" si="10"/>
        <v>0.57999999999999996</v>
      </c>
    </row>
    <row r="28" spans="1:15" ht="18" customHeight="1">
      <c r="A28" t="s">
        <v>79</v>
      </c>
      <c r="B28" s="7">
        <f>AHP_Transformed!B26</f>
        <v>0.5</v>
      </c>
      <c r="C28" s="7">
        <f>AHP_Transformed!C26</f>
        <v>1</v>
      </c>
      <c r="D28" s="7">
        <f>AHP_Transformed!D26</f>
        <v>1</v>
      </c>
      <c r="E28" s="7">
        <f t="shared" si="0"/>
        <v>0.79370052598409979</v>
      </c>
      <c r="F28" s="7">
        <f t="shared" si="1"/>
        <v>1.2599210498948732</v>
      </c>
      <c r="G28" s="7">
        <f t="shared" si="2"/>
        <v>1</v>
      </c>
      <c r="H28" s="7">
        <f t="shared" si="3"/>
        <v>0.25992104989487319</v>
      </c>
      <c r="I28" s="7">
        <f t="shared" si="4"/>
        <v>0.41259894803180053</v>
      </c>
      <c r="J28" s="7">
        <f t="shared" si="5"/>
        <v>0.32748000207332628</v>
      </c>
      <c r="K28" s="7">
        <f t="shared" si="6"/>
        <v>3.0536215758789722</v>
      </c>
      <c r="L28" s="7">
        <f t="shared" si="7"/>
        <v>3.0536215758789731</v>
      </c>
      <c r="M28" s="7">
        <f t="shared" si="8"/>
        <v>3.0536215758789731</v>
      </c>
      <c r="N28" s="7">
        <f t="shared" si="9"/>
        <v>3.0536215758789726</v>
      </c>
      <c r="O28" s="7">
        <f t="shared" si="10"/>
        <v>0.57999999999999996</v>
      </c>
    </row>
    <row r="29" spans="1:15" ht="18" customHeight="1">
      <c r="A29" t="s">
        <v>80</v>
      </c>
      <c r="B29" s="7">
        <f>AHP_Transformed!B27</f>
        <v>2</v>
      </c>
      <c r="C29" s="7">
        <f>AHP_Transformed!C27</f>
        <v>1</v>
      </c>
      <c r="D29" s="7">
        <f>AHP_Transformed!D27</f>
        <v>0.33333299999999999</v>
      </c>
      <c r="E29" s="7">
        <f t="shared" si="0"/>
        <v>1.2599210498948732</v>
      </c>
      <c r="F29" s="7">
        <f t="shared" si="1"/>
        <v>0.55032102470864064</v>
      </c>
      <c r="G29" s="7">
        <f t="shared" si="2"/>
        <v>1.4422500510575857</v>
      </c>
      <c r="H29" s="7">
        <f t="shared" si="3"/>
        <v>0.38737097622912231</v>
      </c>
      <c r="I29" s="7">
        <f t="shared" si="4"/>
        <v>0.16919980231982351</v>
      </c>
      <c r="J29" s="7">
        <f t="shared" si="5"/>
        <v>0.44342922145105423</v>
      </c>
      <c r="K29" s="7">
        <f t="shared" si="6"/>
        <v>3.0182947976677141</v>
      </c>
      <c r="L29" s="7">
        <f t="shared" si="7"/>
        <v>3.0182947976677137</v>
      </c>
      <c r="M29" s="7">
        <f t="shared" si="8"/>
        <v>3.0182947976677141</v>
      </c>
      <c r="N29" s="7">
        <f t="shared" si="9"/>
        <v>3.0182947976677141</v>
      </c>
      <c r="O29" s="7">
        <f t="shared" si="10"/>
        <v>0.57999999999999996</v>
      </c>
    </row>
    <row r="30" spans="1:15" ht="18" customHeight="1">
      <c r="A30" t="s">
        <v>81</v>
      </c>
      <c r="B30" s="7">
        <f>AHP_Transformed!B28</f>
        <v>0.5</v>
      </c>
      <c r="C30" s="7">
        <f>AHP_Transformed!C28</f>
        <v>0.5</v>
      </c>
      <c r="D30" s="7">
        <f>AHP_Transformed!D28</f>
        <v>1</v>
      </c>
      <c r="E30" s="7">
        <f t="shared" si="0"/>
        <v>0.6299605249474366</v>
      </c>
      <c r="F30" s="7">
        <f t="shared" si="1"/>
        <v>1.2599210498948732</v>
      </c>
      <c r="G30" s="7">
        <f t="shared" si="2"/>
        <v>1.2599210498948732</v>
      </c>
      <c r="H30" s="7">
        <f t="shared" si="3"/>
        <v>0.19999999999999998</v>
      </c>
      <c r="I30" s="7">
        <f t="shared" si="4"/>
        <v>0.39999999999999997</v>
      </c>
      <c r="J30" s="7">
        <f t="shared" si="5"/>
        <v>0.39999999999999997</v>
      </c>
      <c r="K30" s="7">
        <f t="shared" si="6"/>
        <v>3</v>
      </c>
      <c r="L30" s="7">
        <f t="shared" si="7"/>
        <v>3</v>
      </c>
      <c r="M30" s="7">
        <f t="shared" si="8"/>
        <v>3</v>
      </c>
      <c r="N30" s="7">
        <f t="shared" si="9"/>
        <v>3</v>
      </c>
      <c r="O30" s="7">
        <f t="shared" si="10"/>
        <v>0.57999999999999996</v>
      </c>
    </row>
    <row r="31" spans="1:15" ht="18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ht="18" customHeight="1"/>
    <row r="33" spans="1:15" ht="18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18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8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 ht="18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 ht="18" customHeight="1">
      <c r="A37" s="30" t="s">
        <v>0</v>
      </c>
      <c r="B37" s="30"/>
      <c r="C37" s="30"/>
      <c r="D37" s="30"/>
      <c r="E37" s="30"/>
      <c r="F37" s="30" t="s">
        <v>231</v>
      </c>
      <c r="G37" s="30"/>
      <c r="H37" s="30"/>
      <c r="I37" s="30"/>
      <c r="J37" s="30"/>
    </row>
    <row r="38" spans="1:15" ht="18" customHeight="1">
      <c r="A38" s="29" t="s">
        <v>232</v>
      </c>
      <c r="B38" s="29"/>
      <c r="C38" s="29"/>
      <c r="D38" s="29"/>
      <c r="E38" s="29"/>
      <c r="F38" s="31">
        <v>26</v>
      </c>
      <c r="G38" s="31"/>
      <c r="H38" s="31"/>
      <c r="I38" s="31"/>
      <c r="J38" s="31"/>
    </row>
    <row r="39" spans="1:15" ht="18" customHeight="1">
      <c r="A39" s="29" t="s">
        <v>233</v>
      </c>
      <c r="B39" s="29"/>
      <c r="C39" s="29"/>
      <c r="D39" s="29"/>
      <c r="E39" s="29"/>
      <c r="F39" s="31">
        <v>24</v>
      </c>
      <c r="G39" s="31"/>
      <c r="H39" s="31"/>
      <c r="I39" s="31"/>
      <c r="J39" s="31"/>
    </row>
    <row r="40" spans="1:15" ht="18" customHeight="1">
      <c r="A40" s="29" t="s">
        <v>234</v>
      </c>
      <c r="B40" s="29"/>
      <c r="C40" s="29"/>
      <c r="D40" s="29"/>
      <c r="E40" s="29"/>
      <c r="F40" s="31">
        <v>2</v>
      </c>
      <c r="G40" s="31"/>
      <c r="H40" s="31"/>
      <c r="I40" s="31"/>
      <c r="J40" s="31"/>
    </row>
    <row r="41" spans="1:15" ht="18" customHeight="1">
      <c r="A41" s="29" t="s">
        <v>235</v>
      </c>
      <c r="B41" s="29"/>
      <c r="C41" s="29"/>
      <c r="D41" s="29"/>
      <c r="E41" s="29"/>
      <c r="F41" s="31" t="s">
        <v>236</v>
      </c>
      <c r="G41" s="31"/>
      <c r="H41" s="31"/>
      <c r="I41" s="31"/>
      <c r="J41" s="31"/>
    </row>
    <row r="42" spans="1:15" ht="18" customHeight="1">
      <c r="A42" s="29" t="s">
        <v>237</v>
      </c>
      <c r="B42" s="29"/>
      <c r="C42" s="29"/>
      <c r="D42" s="29"/>
      <c r="E42" s="29"/>
      <c r="F42" s="31" t="s">
        <v>238</v>
      </c>
      <c r="G42" s="31"/>
      <c r="H42" s="31"/>
      <c r="I42" s="31"/>
      <c r="J42" s="31"/>
    </row>
    <row r="43" spans="1:15" ht="18" customHeight="1">
      <c r="A43" s="29" t="s">
        <v>239</v>
      </c>
      <c r="B43" s="29"/>
      <c r="C43" s="29"/>
      <c r="D43" s="29"/>
      <c r="E43" s="29"/>
      <c r="F43" s="31">
        <v>24</v>
      </c>
      <c r="G43" s="31"/>
      <c r="H43" s="31"/>
      <c r="I43" s="31"/>
      <c r="J43" s="31"/>
    </row>
    <row r="44" spans="1:15" ht="18" customHeight="1">
      <c r="A44" s="29" t="s">
        <v>240</v>
      </c>
      <c r="B44" s="29"/>
      <c r="C44" s="29"/>
      <c r="D44" s="29"/>
      <c r="E44" s="29"/>
      <c r="F44" s="31" t="s">
        <v>241</v>
      </c>
      <c r="G44" s="31"/>
      <c r="H44" s="31"/>
      <c r="I44" s="31"/>
      <c r="J44" s="31"/>
    </row>
    <row r="45" spans="1:15" ht="18" customHeight="1"/>
    <row r="46" spans="1:15" ht="18" customHeight="1"/>
    <row r="47" spans="1:15" ht="18" customHeight="1"/>
    <row r="48" spans="1:15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</sheetData>
  <mergeCells count="18">
    <mergeCell ref="F40:J40"/>
    <mergeCell ref="F41:J41"/>
    <mergeCell ref="F42:J42"/>
    <mergeCell ref="F43:J43"/>
    <mergeCell ref="F44:J44"/>
    <mergeCell ref="A40:E40"/>
    <mergeCell ref="A41:E41"/>
    <mergeCell ref="A42:E42"/>
    <mergeCell ref="A43:E43"/>
    <mergeCell ref="A44:E44"/>
    <mergeCell ref="A1:O1"/>
    <mergeCell ref="A33:O36"/>
    <mergeCell ref="A38:E38"/>
    <mergeCell ref="A39:E39"/>
    <mergeCell ref="A37:E37"/>
    <mergeCell ref="F37:J37"/>
    <mergeCell ref="F38:J38"/>
    <mergeCell ref="F39:J3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E200"/>
  <sheetViews>
    <sheetView topLeftCell="A16" workbookViewId="0">
      <selection activeCell="I12" sqref="I12"/>
    </sheetView>
  </sheetViews>
  <sheetFormatPr defaultRowHeight="14.25"/>
  <cols>
    <col min="1" max="109" width="11" customWidth="1"/>
  </cols>
  <sheetData>
    <row r="1" spans="1:109" ht="57" customHeight="1">
      <c r="A1" s="27" t="s">
        <v>242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</row>
    <row r="2" spans="1:109" ht="18" customHeight="1">
      <c r="A2" s="32" t="s">
        <v>31</v>
      </c>
      <c r="B2" s="32" t="s">
        <v>32</v>
      </c>
      <c r="C2" s="32"/>
      <c r="D2" s="32"/>
      <c r="E2" s="32"/>
      <c r="F2" s="32"/>
      <c r="G2" s="32"/>
      <c r="H2" s="32" t="s">
        <v>33</v>
      </c>
      <c r="I2" s="32"/>
      <c r="J2" s="32"/>
      <c r="K2" s="32"/>
      <c r="L2" s="32"/>
      <c r="M2" s="32"/>
      <c r="N2" s="32" t="s">
        <v>34</v>
      </c>
      <c r="O2" s="32"/>
      <c r="P2" s="32"/>
      <c r="Q2" s="32"/>
      <c r="R2" s="32"/>
      <c r="S2" s="32"/>
      <c r="T2" s="32" t="s">
        <v>35</v>
      </c>
      <c r="U2" s="32"/>
      <c r="V2" s="32"/>
      <c r="W2" s="32"/>
      <c r="X2" s="32"/>
      <c r="Y2" s="32"/>
      <c r="Z2" s="32" t="s">
        <v>36</v>
      </c>
      <c r="AA2" s="32"/>
      <c r="AB2" s="32"/>
      <c r="AC2" s="32"/>
      <c r="AD2" s="32"/>
      <c r="AE2" s="32"/>
      <c r="AF2" s="32" t="s">
        <v>37</v>
      </c>
      <c r="AG2" s="32"/>
      <c r="AH2" s="32"/>
      <c r="AI2" s="32"/>
      <c r="AJ2" s="32"/>
      <c r="AK2" s="32"/>
      <c r="AL2" s="32" t="s">
        <v>38</v>
      </c>
      <c r="AM2" s="32"/>
      <c r="AN2" s="32"/>
      <c r="AO2" s="32"/>
      <c r="AP2" s="32"/>
      <c r="AQ2" s="32"/>
      <c r="AR2" s="32" t="s">
        <v>39</v>
      </c>
      <c r="AS2" s="32"/>
      <c r="AT2" s="32"/>
      <c r="AU2" s="32"/>
      <c r="AV2" s="32"/>
      <c r="AW2" s="32"/>
      <c r="AX2" s="32" t="s">
        <v>40</v>
      </c>
      <c r="AY2" s="32"/>
      <c r="AZ2" s="32"/>
      <c r="BA2" s="32"/>
      <c r="BB2" s="32"/>
      <c r="BC2" s="32"/>
      <c r="BD2" s="32" t="s">
        <v>41</v>
      </c>
      <c r="BE2" s="32"/>
      <c r="BF2" s="32"/>
      <c r="BG2" s="32"/>
      <c r="BH2" s="32"/>
      <c r="BI2" s="32"/>
      <c r="BJ2" s="32" t="s">
        <v>42</v>
      </c>
      <c r="BK2" s="32"/>
      <c r="BL2" s="32"/>
      <c r="BM2" s="32"/>
      <c r="BN2" s="32"/>
      <c r="BO2" s="32"/>
      <c r="BP2" s="32" t="s">
        <v>43</v>
      </c>
      <c r="BQ2" s="32"/>
      <c r="BR2" s="32"/>
      <c r="BS2" s="32"/>
      <c r="BT2" s="32"/>
      <c r="BU2" s="32"/>
      <c r="BV2" s="32" t="s">
        <v>44</v>
      </c>
      <c r="BW2" s="32"/>
      <c r="BX2" s="32"/>
      <c r="BY2" s="32"/>
      <c r="BZ2" s="32"/>
      <c r="CA2" s="32"/>
      <c r="CB2" s="32" t="s">
        <v>45</v>
      </c>
      <c r="CC2" s="32"/>
      <c r="CD2" s="32"/>
      <c r="CE2" s="32"/>
      <c r="CF2" s="32"/>
      <c r="CG2" s="32"/>
      <c r="CH2" s="32" t="s">
        <v>46</v>
      </c>
      <c r="CI2" s="32"/>
      <c r="CJ2" s="32"/>
      <c r="CK2" s="32"/>
      <c r="CL2" s="32"/>
      <c r="CM2" s="32"/>
      <c r="CN2" s="32" t="s">
        <v>47</v>
      </c>
      <c r="CO2" s="32"/>
      <c r="CP2" s="32"/>
      <c r="CQ2" s="32"/>
      <c r="CR2" s="32"/>
      <c r="CS2" s="32"/>
      <c r="CT2" s="32" t="s">
        <v>48</v>
      </c>
      <c r="CU2" s="32"/>
      <c r="CV2" s="32"/>
      <c r="CW2" s="32"/>
      <c r="CX2" s="32"/>
      <c r="CY2" s="32"/>
      <c r="CZ2" s="32" t="s">
        <v>49</v>
      </c>
      <c r="DA2" s="32"/>
      <c r="DB2" s="32"/>
      <c r="DC2" s="32"/>
      <c r="DD2" s="32"/>
      <c r="DE2" s="32"/>
    </row>
    <row r="3" spans="1:109" ht="18" customHeight="1">
      <c r="A3" s="32"/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50</v>
      </c>
      <c r="I3" s="4" t="s">
        <v>51</v>
      </c>
      <c r="J3" s="4" t="s">
        <v>52</v>
      </c>
      <c r="K3" s="4" t="s">
        <v>53</v>
      </c>
      <c r="L3" s="4" t="s">
        <v>54</v>
      </c>
      <c r="M3" s="4" t="s">
        <v>55</v>
      </c>
      <c r="N3" s="4" t="s">
        <v>50</v>
      </c>
      <c r="O3" s="4" t="s">
        <v>51</v>
      </c>
      <c r="P3" s="4" t="s">
        <v>52</v>
      </c>
      <c r="Q3" s="4" t="s">
        <v>53</v>
      </c>
      <c r="R3" s="4" t="s">
        <v>54</v>
      </c>
      <c r="S3" s="4" t="s">
        <v>55</v>
      </c>
      <c r="T3" s="4" t="s">
        <v>50</v>
      </c>
      <c r="U3" s="4" t="s">
        <v>51</v>
      </c>
      <c r="V3" s="4" t="s">
        <v>52</v>
      </c>
      <c r="W3" s="4" t="s">
        <v>53</v>
      </c>
      <c r="X3" s="4" t="s">
        <v>54</v>
      </c>
      <c r="Y3" s="4" t="s">
        <v>55</v>
      </c>
      <c r="Z3" s="4" t="s">
        <v>50</v>
      </c>
      <c r="AA3" s="4" t="s">
        <v>51</v>
      </c>
      <c r="AB3" s="4" t="s">
        <v>52</v>
      </c>
      <c r="AC3" s="4" t="s">
        <v>53</v>
      </c>
      <c r="AD3" s="4" t="s">
        <v>54</v>
      </c>
      <c r="AE3" s="4" t="s">
        <v>55</v>
      </c>
      <c r="AF3" s="4" t="s">
        <v>50</v>
      </c>
      <c r="AG3" s="4" t="s">
        <v>51</v>
      </c>
      <c r="AH3" s="4" t="s">
        <v>52</v>
      </c>
      <c r="AI3" s="4" t="s">
        <v>53</v>
      </c>
      <c r="AJ3" s="4" t="s">
        <v>54</v>
      </c>
      <c r="AK3" s="4" t="s">
        <v>55</v>
      </c>
      <c r="AL3" s="4" t="s">
        <v>50</v>
      </c>
      <c r="AM3" s="4" t="s">
        <v>51</v>
      </c>
      <c r="AN3" s="4" t="s">
        <v>52</v>
      </c>
      <c r="AO3" s="4" t="s">
        <v>53</v>
      </c>
      <c r="AP3" s="4" t="s">
        <v>54</v>
      </c>
      <c r="AQ3" s="4" t="s">
        <v>55</v>
      </c>
      <c r="AR3" s="4" t="s">
        <v>50</v>
      </c>
      <c r="AS3" s="4" t="s">
        <v>51</v>
      </c>
      <c r="AT3" s="4" t="s">
        <v>52</v>
      </c>
      <c r="AU3" s="4" t="s">
        <v>53</v>
      </c>
      <c r="AV3" s="4" t="s">
        <v>54</v>
      </c>
      <c r="AW3" s="4" t="s">
        <v>55</v>
      </c>
      <c r="AX3" s="4" t="s">
        <v>50</v>
      </c>
      <c r="AY3" s="4" t="s">
        <v>51</v>
      </c>
      <c r="AZ3" s="4" t="s">
        <v>52</v>
      </c>
      <c r="BA3" s="4" t="s">
        <v>53</v>
      </c>
      <c r="BB3" s="4" t="s">
        <v>54</v>
      </c>
      <c r="BC3" s="4" t="s">
        <v>55</v>
      </c>
      <c r="BD3" s="4" t="s">
        <v>50</v>
      </c>
      <c r="BE3" s="4" t="s">
        <v>51</v>
      </c>
      <c r="BF3" s="4" t="s">
        <v>52</v>
      </c>
      <c r="BG3" s="4" t="s">
        <v>53</v>
      </c>
      <c r="BH3" s="4" t="s">
        <v>54</v>
      </c>
      <c r="BI3" s="4" t="s">
        <v>55</v>
      </c>
      <c r="BJ3" s="4" t="s">
        <v>50</v>
      </c>
      <c r="BK3" s="4" t="s">
        <v>51</v>
      </c>
      <c r="BL3" s="4" t="s">
        <v>52</v>
      </c>
      <c r="BM3" s="4" t="s">
        <v>53</v>
      </c>
      <c r="BN3" s="4" t="s">
        <v>54</v>
      </c>
      <c r="BO3" s="4" t="s">
        <v>55</v>
      </c>
      <c r="BP3" s="4" t="s">
        <v>50</v>
      </c>
      <c r="BQ3" s="4" t="s">
        <v>51</v>
      </c>
      <c r="BR3" s="4" t="s">
        <v>52</v>
      </c>
      <c r="BS3" s="4" t="s">
        <v>53</v>
      </c>
      <c r="BT3" s="4" t="s">
        <v>54</v>
      </c>
      <c r="BU3" s="4" t="s">
        <v>55</v>
      </c>
      <c r="BV3" s="4" t="s">
        <v>50</v>
      </c>
      <c r="BW3" s="4" t="s">
        <v>51</v>
      </c>
      <c r="BX3" s="4" t="s">
        <v>52</v>
      </c>
      <c r="BY3" s="4" t="s">
        <v>53</v>
      </c>
      <c r="BZ3" s="4" t="s">
        <v>54</v>
      </c>
      <c r="CA3" s="4" t="s">
        <v>55</v>
      </c>
      <c r="CB3" s="4" t="s">
        <v>50</v>
      </c>
      <c r="CC3" s="4" t="s">
        <v>51</v>
      </c>
      <c r="CD3" s="4" t="s">
        <v>52</v>
      </c>
      <c r="CE3" s="4" t="s">
        <v>53</v>
      </c>
      <c r="CF3" s="4" t="s">
        <v>54</v>
      </c>
      <c r="CG3" s="4" t="s">
        <v>55</v>
      </c>
      <c r="CH3" s="4" t="s">
        <v>50</v>
      </c>
      <c r="CI3" s="4" t="s">
        <v>51</v>
      </c>
      <c r="CJ3" s="4" t="s">
        <v>52</v>
      </c>
      <c r="CK3" s="4" t="s">
        <v>53</v>
      </c>
      <c r="CL3" s="4" t="s">
        <v>54</v>
      </c>
      <c r="CM3" s="4" t="s">
        <v>55</v>
      </c>
      <c r="CN3" s="4" t="s">
        <v>50</v>
      </c>
      <c r="CO3" s="4" t="s">
        <v>51</v>
      </c>
      <c r="CP3" s="4" t="s">
        <v>52</v>
      </c>
      <c r="CQ3" s="4" t="s">
        <v>53</v>
      </c>
      <c r="CR3" s="4" t="s">
        <v>54</v>
      </c>
      <c r="CS3" s="4" t="s">
        <v>55</v>
      </c>
      <c r="CT3" s="4" t="s">
        <v>50</v>
      </c>
      <c r="CU3" s="4" t="s">
        <v>51</v>
      </c>
      <c r="CV3" s="4" t="s">
        <v>52</v>
      </c>
      <c r="CW3" s="4" t="s">
        <v>53</v>
      </c>
      <c r="CX3" s="4" t="s">
        <v>54</v>
      </c>
      <c r="CY3" s="4" t="s">
        <v>55</v>
      </c>
      <c r="CZ3" s="4" t="s">
        <v>50</v>
      </c>
      <c r="DA3" s="4" t="s">
        <v>51</v>
      </c>
      <c r="DB3" s="4" t="s">
        <v>52</v>
      </c>
      <c r="DC3" s="4" t="s">
        <v>53</v>
      </c>
      <c r="DD3" s="4" t="s">
        <v>54</v>
      </c>
      <c r="DE3" s="4" t="s">
        <v>55</v>
      </c>
    </row>
    <row r="4" spans="1:109" ht="18" customHeight="1">
      <c r="A4" s="5" t="s">
        <v>56</v>
      </c>
      <c r="B4" s="6">
        <f>IF(AND(Raw_Case_Ratings!B4&gt;=1,Raw_Case_Ratings!B4&lt;=5),Raw_Case_Ratings!B4,"")</f>
        <v>5</v>
      </c>
      <c r="C4" s="6">
        <f>IF(AND(Raw_Case_Ratings!C4&gt;=1,Raw_Case_Ratings!C4&lt;=5),Raw_Case_Ratings!C4,"")</f>
        <v>5</v>
      </c>
      <c r="D4" s="6">
        <f>IF(AND(Raw_Case_Ratings!D4&gt;=1,Raw_Case_Ratings!D4&lt;=5),Raw_Case_Ratings!D4,"")</f>
        <v>4</v>
      </c>
      <c r="E4" s="6">
        <f>IF(AND(Raw_Case_Ratings!E4&gt;=1,Raw_Case_Ratings!E4&lt;=5),Raw_Case_Ratings!E4,"")</f>
        <v>4</v>
      </c>
      <c r="F4" s="6">
        <f>IF(AND(Raw_Case_Ratings!F4&gt;=1,Raw_Case_Ratings!F4&lt;=5),Raw_Case_Ratings!F4,"")</f>
        <v>2</v>
      </c>
      <c r="G4" s="6">
        <f>IF(AND(Raw_Case_Ratings!G4&gt;=1,Raw_Case_Ratings!G4&lt;=5),Raw_Case_Ratings!G4,"")</f>
        <v>4</v>
      </c>
      <c r="H4" s="6">
        <f>IF(AND(Raw_Case_Ratings!H4&gt;=1,Raw_Case_Ratings!H4&lt;=5),Raw_Case_Ratings!H4,"")</f>
        <v>5</v>
      </c>
      <c r="I4" s="6">
        <f>IF(AND(Raw_Case_Ratings!I4&gt;=1,Raw_Case_Ratings!I4&lt;=5),Raw_Case_Ratings!I4,"")</f>
        <v>5</v>
      </c>
      <c r="J4" s="6">
        <f>IF(AND(Raw_Case_Ratings!J4&gt;=1,Raw_Case_Ratings!J4&lt;=5),Raw_Case_Ratings!J4,"")</f>
        <v>5</v>
      </c>
      <c r="K4" s="6">
        <f>IF(AND(Raw_Case_Ratings!K4&gt;=1,Raw_Case_Ratings!K4&lt;=5),Raw_Case_Ratings!K4,"")</f>
        <v>4</v>
      </c>
      <c r="L4" s="6">
        <f>IF(AND(Raw_Case_Ratings!L4&gt;=1,Raw_Case_Ratings!L4&lt;=5),Raw_Case_Ratings!L4,"")</f>
        <v>2</v>
      </c>
      <c r="M4" s="6">
        <f>IF(AND(Raw_Case_Ratings!M4&gt;=1,Raw_Case_Ratings!M4&lt;=5),Raw_Case_Ratings!M4,"")</f>
        <v>4</v>
      </c>
      <c r="N4" s="6">
        <f>IF(AND(Raw_Case_Ratings!N4&gt;=1,Raw_Case_Ratings!N4&lt;=5),Raw_Case_Ratings!N4,"")</f>
        <v>4</v>
      </c>
      <c r="O4" s="6">
        <f>IF(AND(Raw_Case_Ratings!O4&gt;=1,Raw_Case_Ratings!O4&lt;=5),Raw_Case_Ratings!O4,"")</f>
        <v>4</v>
      </c>
      <c r="P4" s="6">
        <f>IF(AND(Raw_Case_Ratings!P4&gt;=1,Raw_Case_Ratings!P4&lt;=5),Raw_Case_Ratings!P4,"")</f>
        <v>4</v>
      </c>
      <c r="Q4" s="6">
        <f>IF(AND(Raw_Case_Ratings!Q4&gt;=1,Raw_Case_Ratings!Q4&lt;=5),Raw_Case_Ratings!Q4,"")</f>
        <v>2</v>
      </c>
      <c r="R4" s="6">
        <f>IF(AND(Raw_Case_Ratings!R4&gt;=1,Raw_Case_Ratings!R4&lt;=5),Raw_Case_Ratings!R4,"")</f>
        <v>1</v>
      </c>
      <c r="S4" s="6">
        <f>IF(AND(Raw_Case_Ratings!S4&gt;=1,Raw_Case_Ratings!S4&lt;=5),Raw_Case_Ratings!S4,"")</f>
        <v>2</v>
      </c>
      <c r="T4" s="6">
        <f>IF(AND(Raw_Case_Ratings!T4&gt;=1,Raw_Case_Ratings!T4&lt;=5),Raw_Case_Ratings!T4,"")</f>
        <v>4</v>
      </c>
      <c r="U4" s="6">
        <f>IF(AND(Raw_Case_Ratings!U4&gt;=1,Raw_Case_Ratings!U4&lt;=5),Raw_Case_Ratings!U4,"")</f>
        <v>5</v>
      </c>
      <c r="V4" s="6">
        <f>IF(AND(Raw_Case_Ratings!V4&gt;=1,Raw_Case_Ratings!V4&lt;=5),Raw_Case_Ratings!V4,"")</f>
        <v>5</v>
      </c>
      <c r="W4" s="6">
        <f>IF(AND(Raw_Case_Ratings!W4&gt;=1,Raw_Case_Ratings!W4&lt;=5),Raw_Case_Ratings!W4,"")</f>
        <v>4</v>
      </c>
      <c r="X4" s="6">
        <f>IF(AND(Raw_Case_Ratings!X4&gt;=1,Raw_Case_Ratings!X4&lt;=5),Raw_Case_Ratings!X4,"")</f>
        <v>4</v>
      </c>
      <c r="Y4" s="6">
        <f>IF(AND(Raw_Case_Ratings!Y4&gt;=1,Raw_Case_Ratings!Y4&lt;=5),Raw_Case_Ratings!Y4,"")</f>
        <v>4</v>
      </c>
      <c r="Z4" s="6">
        <f>IF(AND(Raw_Case_Ratings!Z4&gt;=1,Raw_Case_Ratings!Z4&lt;=5),Raw_Case_Ratings!Z4,"")</f>
        <v>4</v>
      </c>
      <c r="AA4" s="6">
        <f>IF(AND(Raw_Case_Ratings!AA4&gt;=1,Raw_Case_Ratings!AA4&lt;=5),Raw_Case_Ratings!AA4,"")</f>
        <v>4</v>
      </c>
      <c r="AB4" s="6">
        <f>IF(AND(Raw_Case_Ratings!AB4&gt;=1,Raw_Case_Ratings!AB4&lt;=5),Raw_Case_Ratings!AB4,"")</f>
        <v>4</v>
      </c>
      <c r="AC4" s="6">
        <f>IF(AND(Raw_Case_Ratings!AC4&gt;=1,Raw_Case_Ratings!AC4&lt;=5),Raw_Case_Ratings!AC4,"")</f>
        <v>4</v>
      </c>
      <c r="AD4" s="6">
        <f>IF(AND(Raw_Case_Ratings!AD4&gt;=1,Raw_Case_Ratings!AD4&lt;=5),Raw_Case_Ratings!AD4,"")</f>
        <v>2</v>
      </c>
      <c r="AE4" s="6">
        <f>IF(AND(Raw_Case_Ratings!AE4&gt;=1,Raw_Case_Ratings!AE4&lt;=5),Raw_Case_Ratings!AE4,"")</f>
        <v>4</v>
      </c>
      <c r="AF4" s="6">
        <f>IF(AND(Raw_Case_Ratings!AF4&gt;=1,Raw_Case_Ratings!AF4&lt;=5),Raw_Case_Ratings!AF4,"")</f>
        <v>4</v>
      </c>
      <c r="AG4" s="6">
        <f>IF(AND(Raw_Case_Ratings!AG4&gt;=1,Raw_Case_Ratings!AG4&lt;=5),Raw_Case_Ratings!AG4,"")</f>
        <v>4</v>
      </c>
      <c r="AH4" s="6">
        <f>IF(AND(Raw_Case_Ratings!AH4&gt;=1,Raw_Case_Ratings!AH4&lt;=5),Raw_Case_Ratings!AH4,"")</f>
        <v>2</v>
      </c>
      <c r="AI4" s="6">
        <f>IF(AND(Raw_Case_Ratings!AI4&gt;=1,Raw_Case_Ratings!AI4&lt;=5),Raw_Case_Ratings!AI4,"")</f>
        <v>2</v>
      </c>
      <c r="AJ4" s="6">
        <f>IF(AND(Raw_Case_Ratings!AJ4&gt;=1,Raw_Case_Ratings!AJ4&lt;=5),Raw_Case_Ratings!AJ4,"")</f>
        <v>2</v>
      </c>
      <c r="AK4" s="6">
        <f>IF(AND(Raw_Case_Ratings!AK4&gt;=1,Raw_Case_Ratings!AK4&lt;=5),Raw_Case_Ratings!AK4,"")</f>
        <v>2</v>
      </c>
      <c r="AL4" s="6">
        <f>IF(AND(Raw_Case_Ratings!AL4&gt;=1,Raw_Case_Ratings!AL4&lt;=5),Raw_Case_Ratings!AL4,"")</f>
        <v>5</v>
      </c>
      <c r="AM4" s="6">
        <f>IF(AND(Raw_Case_Ratings!AM4&gt;=1,Raw_Case_Ratings!AM4&lt;=5),Raw_Case_Ratings!AM4,"")</f>
        <v>4</v>
      </c>
      <c r="AN4" s="6">
        <f>IF(AND(Raw_Case_Ratings!AN4&gt;=1,Raw_Case_Ratings!AN4&lt;=5),Raw_Case_Ratings!AN4,"")</f>
        <v>4</v>
      </c>
      <c r="AO4" s="6">
        <f>IF(AND(Raw_Case_Ratings!AO4&gt;=1,Raw_Case_Ratings!AO4&lt;=5),Raw_Case_Ratings!AO4,"")</f>
        <v>4</v>
      </c>
      <c r="AP4" s="6">
        <f>IF(AND(Raw_Case_Ratings!AP4&gt;=1,Raw_Case_Ratings!AP4&lt;=5),Raw_Case_Ratings!AP4,"")</f>
        <v>2</v>
      </c>
      <c r="AQ4" s="6">
        <f>IF(AND(Raw_Case_Ratings!AQ4&gt;=1,Raw_Case_Ratings!AQ4&lt;=5),Raw_Case_Ratings!AQ4,"")</f>
        <v>3</v>
      </c>
      <c r="AR4" s="6">
        <f>IF(AND(Raw_Case_Ratings!AR4&gt;=1,Raw_Case_Ratings!AR4&lt;=5),Raw_Case_Ratings!AR4,"")</f>
        <v>4</v>
      </c>
      <c r="AS4" s="6">
        <f>IF(AND(Raw_Case_Ratings!AS4&gt;=1,Raw_Case_Ratings!AS4&lt;=5),Raw_Case_Ratings!AS4,"")</f>
        <v>4</v>
      </c>
      <c r="AT4" s="6">
        <f>IF(AND(Raw_Case_Ratings!AT4&gt;=1,Raw_Case_Ratings!AT4&lt;=5),Raw_Case_Ratings!AT4,"")</f>
        <v>2</v>
      </c>
      <c r="AU4" s="6">
        <f>IF(AND(Raw_Case_Ratings!AU4&gt;=1,Raw_Case_Ratings!AU4&lt;=5),Raw_Case_Ratings!AU4,"")</f>
        <v>2</v>
      </c>
      <c r="AV4" s="6">
        <f>IF(AND(Raw_Case_Ratings!AV4&gt;=1,Raw_Case_Ratings!AV4&lt;=5),Raw_Case_Ratings!AV4,"")</f>
        <v>2</v>
      </c>
      <c r="AW4" s="6">
        <f>IF(AND(Raw_Case_Ratings!AW4&gt;=1,Raw_Case_Ratings!AW4&lt;=5),Raw_Case_Ratings!AW4,"")</f>
        <v>3</v>
      </c>
      <c r="AX4" s="6">
        <f>IF(AND(Raw_Case_Ratings!AX4&gt;=1,Raw_Case_Ratings!AX4&lt;=5),Raw_Case_Ratings!AX4,"")</f>
        <v>5</v>
      </c>
      <c r="AY4" s="6">
        <f>IF(AND(Raw_Case_Ratings!AY4&gt;=1,Raw_Case_Ratings!AY4&lt;=5),Raw_Case_Ratings!AY4,"")</f>
        <v>5</v>
      </c>
      <c r="AZ4" s="6">
        <f>IF(AND(Raw_Case_Ratings!AZ4&gt;=1,Raw_Case_Ratings!AZ4&lt;=5),Raw_Case_Ratings!AZ4,"")</f>
        <v>4</v>
      </c>
      <c r="BA4" s="6">
        <f>IF(AND(Raw_Case_Ratings!BA4&gt;=1,Raw_Case_Ratings!BA4&lt;=5),Raw_Case_Ratings!BA4,"")</f>
        <v>4</v>
      </c>
      <c r="BB4" s="6">
        <f>IF(AND(Raw_Case_Ratings!BB4&gt;=1,Raw_Case_Ratings!BB4&lt;=5),Raw_Case_Ratings!BB4,"")</f>
        <v>1</v>
      </c>
      <c r="BC4" s="6">
        <f>IF(AND(Raw_Case_Ratings!BC4&gt;=1,Raw_Case_Ratings!BC4&lt;=5),Raw_Case_Ratings!BC4,"")</f>
        <v>4</v>
      </c>
      <c r="BD4" s="6">
        <f>IF(AND(Raw_Case_Ratings!BD4&gt;=1,Raw_Case_Ratings!BD4&lt;=5),Raw_Case_Ratings!BD4,"")</f>
        <v>5</v>
      </c>
      <c r="BE4" s="6">
        <f>IF(AND(Raw_Case_Ratings!BE4&gt;=1,Raw_Case_Ratings!BE4&lt;=5),Raw_Case_Ratings!BE4,"")</f>
        <v>4</v>
      </c>
      <c r="BF4" s="6">
        <f>IF(AND(Raw_Case_Ratings!BF4&gt;=1,Raw_Case_Ratings!BF4&lt;=5),Raw_Case_Ratings!BF4,"")</f>
        <v>4</v>
      </c>
      <c r="BG4" s="6">
        <f>IF(AND(Raw_Case_Ratings!BG4&gt;=1,Raw_Case_Ratings!BG4&lt;=5),Raw_Case_Ratings!BG4,"")</f>
        <v>4</v>
      </c>
      <c r="BH4" s="6">
        <f>IF(AND(Raw_Case_Ratings!BH4&gt;=1,Raw_Case_Ratings!BH4&lt;=5),Raw_Case_Ratings!BH4,"")</f>
        <v>2</v>
      </c>
      <c r="BI4" s="6">
        <f>IF(AND(Raw_Case_Ratings!BI4&gt;=1,Raw_Case_Ratings!BI4&lt;=5),Raw_Case_Ratings!BI4,"")</f>
        <v>4</v>
      </c>
      <c r="BJ4" s="6">
        <f>IF(AND(Raw_Case_Ratings!BJ4&gt;=1,Raw_Case_Ratings!BJ4&lt;=5),Raw_Case_Ratings!BJ4,"")</f>
        <v>4</v>
      </c>
      <c r="BK4" s="6">
        <f>IF(AND(Raw_Case_Ratings!BK4&gt;=1,Raw_Case_Ratings!BK4&lt;=5),Raw_Case_Ratings!BK4,"")</f>
        <v>5</v>
      </c>
      <c r="BL4" s="6">
        <f>IF(AND(Raw_Case_Ratings!BL4&gt;=1,Raw_Case_Ratings!BL4&lt;=5),Raw_Case_Ratings!BL4,"")</f>
        <v>4</v>
      </c>
      <c r="BM4" s="6">
        <f>IF(AND(Raw_Case_Ratings!BM4&gt;=1,Raw_Case_Ratings!BM4&lt;=5),Raw_Case_Ratings!BM4,"")</f>
        <v>4</v>
      </c>
      <c r="BN4" s="6">
        <f>IF(AND(Raw_Case_Ratings!BN4&gt;=1,Raw_Case_Ratings!BN4&lt;=5),Raw_Case_Ratings!BN4,"")</f>
        <v>1</v>
      </c>
      <c r="BO4" s="6">
        <f>IF(AND(Raw_Case_Ratings!BO4&gt;=1,Raw_Case_Ratings!BO4&lt;=5),Raw_Case_Ratings!BO4,"")</f>
        <v>2</v>
      </c>
      <c r="BP4" s="6">
        <f>IF(AND(Raw_Case_Ratings!BP4&gt;=1,Raw_Case_Ratings!BP4&lt;=5),Raw_Case_Ratings!BP4,"")</f>
        <v>5</v>
      </c>
      <c r="BQ4" s="6">
        <f>IF(AND(Raw_Case_Ratings!BQ4&gt;=1,Raw_Case_Ratings!BQ4&lt;=5),Raw_Case_Ratings!BQ4,"")</f>
        <v>5</v>
      </c>
      <c r="BR4" s="6">
        <f>IF(AND(Raw_Case_Ratings!BR4&gt;=1,Raw_Case_Ratings!BR4&lt;=5),Raw_Case_Ratings!BR4,"")</f>
        <v>5</v>
      </c>
      <c r="BS4" s="6">
        <f>IF(AND(Raw_Case_Ratings!BS4&gt;=1,Raw_Case_Ratings!BS4&lt;=5),Raw_Case_Ratings!BS4,"")</f>
        <v>4</v>
      </c>
      <c r="BT4" s="6">
        <f>IF(AND(Raw_Case_Ratings!BT4&gt;=1,Raw_Case_Ratings!BT4&lt;=5),Raw_Case_Ratings!BT4,"")</f>
        <v>1</v>
      </c>
      <c r="BU4" s="6">
        <f>IF(AND(Raw_Case_Ratings!BU4&gt;=1,Raw_Case_Ratings!BU4&lt;=5),Raw_Case_Ratings!BU4,"")</f>
        <v>2</v>
      </c>
      <c r="BV4" s="6">
        <f>IF(AND(Raw_Case_Ratings!BV4&gt;=1,Raw_Case_Ratings!BV4&lt;=5),Raw_Case_Ratings!BV4,"")</f>
        <v>4</v>
      </c>
      <c r="BW4" s="6">
        <f>IF(AND(Raw_Case_Ratings!BW4&gt;=1,Raw_Case_Ratings!BW4&lt;=5),Raw_Case_Ratings!BW4,"")</f>
        <v>4</v>
      </c>
      <c r="BX4" s="6">
        <f>IF(AND(Raw_Case_Ratings!BX4&gt;=1,Raw_Case_Ratings!BX4&lt;=5),Raw_Case_Ratings!BX4,"")</f>
        <v>4</v>
      </c>
      <c r="BY4" s="6">
        <f>IF(AND(Raw_Case_Ratings!BY4&gt;=1,Raw_Case_Ratings!BY4&lt;=5),Raw_Case_Ratings!BY4,"")</f>
        <v>2</v>
      </c>
      <c r="BZ4" s="6">
        <f>IF(AND(Raw_Case_Ratings!BZ4&gt;=1,Raw_Case_Ratings!BZ4&lt;=5),Raw_Case_Ratings!BZ4,"")</f>
        <v>2</v>
      </c>
      <c r="CA4" s="6">
        <f>IF(AND(Raw_Case_Ratings!CA4&gt;=1,Raw_Case_Ratings!CA4&lt;=5),Raw_Case_Ratings!CA4,"")</f>
        <v>4</v>
      </c>
      <c r="CB4" s="6">
        <f>IF(AND(Raw_Case_Ratings!CB4&gt;=1,Raw_Case_Ratings!CB4&lt;=5),Raw_Case_Ratings!CB4,"")</f>
        <v>5</v>
      </c>
      <c r="CC4" s="6">
        <f>IF(AND(Raw_Case_Ratings!CC4&gt;=1,Raw_Case_Ratings!CC4&lt;=5),Raw_Case_Ratings!CC4,"")</f>
        <v>5</v>
      </c>
      <c r="CD4" s="6">
        <f>IF(AND(Raw_Case_Ratings!CD4&gt;=1,Raw_Case_Ratings!CD4&lt;=5),Raw_Case_Ratings!CD4,"")</f>
        <v>5</v>
      </c>
      <c r="CE4" s="6">
        <f>IF(AND(Raw_Case_Ratings!CE4&gt;=1,Raw_Case_Ratings!CE4&lt;=5),Raw_Case_Ratings!CE4,"")</f>
        <v>4</v>
      </c>
      <c r="CF4" s="6">
        <f>IF(AND(Raw_Case_Ratings!CF4&gt;=1,Raw_Case_Ratings!CF4&lt;=5),Raw_Case_Ratings!CF4,"")</f>
        <v>1</v>
      </c>
      <c r="CG4" s="6">
        <f>IF(AND(Raw_Case_Ratings!CG4&gt;=1,Raw_Case_Ratings!CG4&lt;=5),Raw_Case_Ratings!CG4,"")</f>
        <v>4</v>
      </c>
      <c r="CH4" s="6">
        <f>IF(AND(Raw_Case_Ratings!CH4&gt;=1,Raw_Case_Ratings!CH4&lt;=5),Raw_Case_Ratings!CH4,"")</f>
        <v>5</v>
      </c>
      <c r="CI4" s="6">
        <f>IF(AND(Raw_Case_Ratings!CI4&gt;=1,Raw_Case_Ratings!CI4&lt;=5),Raw_Case_Ratings!CI4,"")</f>
        <v>3</v>
      </c>
      <c r="CJ4" s="6">
        <f>IF(AND(Raw_Case_Ratings!CJ4&gt;=1,Raw_Case_Ratings!CJ4&lt;=5),Raw_Case_Ratings!CJ4,"")</f>
        <v>4</v>
      </c>
      <c r="CK4" s="6">
        <f>IF(AND(Raw_Case_Ratings!CK4&gt;=1,Raw_Case_Ratings!CK4&lt;=5),Raw_Case_Ratings!CK4,"")</f>
        <v>2</v>
      </c>
      <c r="CL4" s="6">
        <f>IF(AND(Raw_Case_Ratings!CL4&gt;=1,Raw_Case_Ratings!CL4&lt;=5),Raw_Case_Ratings!CL4,"")</f>
        <v>1</v>
      </c>
      <c r="CM4" s="6">
        <f>IF(AND(Raw_Case_Ratings!CM4&gt;=1,Raw_Case_Ratings!CM4&lt;=5),Raw_Case_Ratings!CM4,"")</f>
        <v>2</v>
      </c>
      <c r="CN4" s="6">
        <f>IF(AND(Raw_Case_Ratings!CN4&gt;=1,Raw_Case_Ratings!CN4&lt;=5),Raw_Case_Ratings!CN4,"")</f>
        <v>4</v>
      </c>
      <c r="CO4" s="6">
        <f>IF(AND(Raw_Case_Ratings!CO4&gt;=1,Raw_Case_Ratings!CO4&lt;=5),Raw_Case_Ratings!CO4,"")</f>
        <v>4</v>
      </c>
      <c r="CP4" s="6">
        <f>IF(AND(Raw_Case_Ratings!CP4&gt;=1,Raw_Case_Ratings!CP4&lt;=5),Raw_Case_Ratings!CP4,"")</f>
        <v>4</v>
      </c>
      <c r="CQ4" s="6">
        <f>IF(AND(Raw_Case_Ratings!CQ4&gt;=1,Raw_Case_Ratings!CQ4&lt;=5),Raw_Case_Ratings!CQ4,"")</f>
        <v>2</v>
      </c>
      <c r="CR4" s="6">
        <f>IF(AND(Raw_Case_Ratings!CR4&gt;=1,Raw_Case_Ratings!CR4&lt;=5),Raw_Case_Ratings!CR4,"")</f>
        <v>1</v>
      </c>
      <c r="CS4" s="6">
        <f>IF(AND(Raw_Case_Ratings!CS4&gt;=1,Raw_Case_Ratings!CS4&lt;=5),Raw_Case_Ratings!CS4,"")</f>
        <v>1</v>
      </c>
      <c r="CT4" s="6">
        <f>IF(AND(Raw_Case_Ratings!CT4&gt;=1,Raw_Case_Ratings!CT4&lt;=5),Raw_Case_Ratings!CT4,"")</f>
        <v>5</v>
      </c>
      <c r="CU4" s="6">
        <f>IF(AND(Raw_Case_Ratings!CU4&gt;=1,Raw_Case_Ratings!CU4&lt;=5),Raw_Case_Ratings!CU4,"")</f>
        <v>4</v>
      </c>
      <c r="CV4" s="6">
        <f>IF(AND(Raw_Case_Ratings!CV4&gt;=1,Raw_Case_Ratings!CV4&lt;=5),Raw_Case_Ratings!CV4,"")</f>
        <v>4</v>
      </c>
      <c r="CW4" s="6">
        <f>IF(AND(Raw_Case_Ratings!CW4&gt;=1,Raw_Case_Ratings!CW4&lt;=5),Raw_Case_Ratings!CW4,"")</f>
        <v>4</v>
      </c>
      <c r="CX4" s="6">
        <f>IF(AND(Raw_Case_Ratings!CX4&gt;=1,Raw_Case_Ratings!CX4&lt;=5),Raw_Case_Ratings!CX4,"")</f>
        <v>1</v>
      </c>
      <c r="CY4" s="6">
        <f>IF(AND(Raw_Case_Ratings!CY4&gt;=1,Raw_Case_Ratings!CY4&lt;=5),Raw_Case_Ratings!CY4,"")</f>
        <v>4</v>
      </c>
      <c r="CZ4" s="6">
        <f>IF(AND(Raw_Case_Ratings!CZ4&gt;=1,Raw_Case_Ratings!CZ4&lt;=5),Raw_Case_Ratings!CZ4,"")</f>
        <v>4</v>
      </c>
      <c r="DA4" s="6">
        <f>IF(AND(Raw_Case_Ratings!DA4&gt;=1,Raw_Case_Ratings!DA4&lt;=5),Raw_Case_Ratings!DA4,"")</f>
        <v>4</v>
      </c>
      <c r="DB4" s="6">
        <f>IF(AND(Raw_Case_Ratings!DB4&gt;=1,Raw_Case_Ratings!DB4&lt;=5),Raw_Case_Ratings!DB4,"")</f>
        <v>1</v>
      </c>
      <c r="DC4" s="6">
        <f>IF(AND(Raw_Case_Ratings!DC4&gt;=1,Raw_Case_Ratings!DC4&lt;=5),Raw_Case_Ratings!DC4,"")</f>
        <v>4</v>
      </c>
      <c r="DD4" s="6">
        <f>IF(AND(Raw_Case_Ratings!DD4&gt;=1,Raw_Case_Ratings!DD4&lt;=5),Raw_Case_Ratings!DD4,"")</f>
        <v>1</v>
      </c>
      <c r="DE4" s="6">
        <f>IF(AND(Raw_Case_Ratings!DE4&gt;=1,Raw_Case_Ratings!DE4&lt;=5),Raw_Case_Ratings!DE4,"")</f>
        <v>4</v>
      </c>
    </row>
    <row r="5" spans="1:109" ht="18" customHeight="1">
      <c r="A5" s="5" t="s">
        <v>57</v>
      </c>
      <c r="B5" s="6">
        <f>IF(AND(Raw_Case_Ratings!B5&gt;=1,Raw_Case_Ratings!B5&lt;=5),Raw_Case_Ratings!B5,"")</f>
        <v>4</v>
      </c>
      <c r="C5" s="6">
        <f>IF(AND(Raw_Case_Ratings!C5&gt;=1,Raw_Case_Ratings!C5&lt;=5),Raw_Case_Ratings!C5,"")</f>
        <v>3</v>
      </c>
      <c r="D5" s="6">
        <f>IF(AND(Raw_Case_Ratings!D5&gt;=1,Raw_Case_Ratings!D5&lt;=5),Raw_Case_Ratings!D5,"")</f>
        <v>3</v>
      </c>
      <c r="E5" s="6">
        <f>IF(AND(Raw_Case_Ratings!E5&gt;=1,Raw_Case_Ratings!E5&lt;=5),Raw_Case_Ratings!E5,"")</f>
        <v>4</v>
      </c>
      <c r="F5" s="6">
        <f>IF(AND(Raw_Case_Ratings!F5&gt;=1,Raw_Case_Ratings!F5&lt;=5),Raw_Case_Ratings!F5,"")</f>
        <v>4</v>
      </c>
      <c r="G5" s="6">
        <f>IF(AND(Raw_Case_Ratings!G5&gt;=1,Raw_Case_Ratings!G5&lt;=5),Raw_Case_Ratings!G5,"")</f>
        <v>4</v>
      </c>
      <c r="H5" s="6">
        <f>IF(AND(Raw_Case_Ratings!H5&gt;=1,Raw_Case_Ratings!H5&lt;=5),Raw_Case_Ratings!H5,"")</f>
        <v>4</v>
      </c>
      <c r="I5" s="6">
        <f>IF(AND(Raw_Case_Ratings!I5&gt;=1,Raw_Case_Ratings!I5&lt;=5),Raw_Case_Ratings!I5,"")</f>
        <v>4</v>
      </c>
      <c r="J5" s="6">
        <f>IF(AND(Raw_Case_Ratings!J5&gt;=1,Raw_Case_Ratings!J5&lt;=5),Raw_Case_Ratings!J5,"")</f>
        <v>3</v>
      </c>
      <c r="K5" s="6">
        <f>IF(AND(Raw_Case_Ratings!K5&gt;=1,Raw_Case_Ratings!K5&lt;=5),Raw_Case_Ratings!K5,"")</f>
        <v>3</v>
      </c>
      <c r="L5" s="6">
        <f>IF(AND(Raw_Case_Ratings!L5&gt;=1,Raw_Case_Ratings!L5&lt;=5),Raw_Case_Ratings!L5,"")</f>
        <v>3</v>
      </c>
      <c r="M5" s="6">
        <f>IF(AND(Raw_Case_Ratings!M5&gt;=1,Raw_Case_Ratings!M5&lt;=5),Raw_Case_Ratings!M5,"")</f>
        <v>4</v>
      </c>
      <c r="N5" s="6">
        <f>IF(AND(Raw_Case_Ratings!N5&gt;=1,Raw_Case_Ratings!N5&lt;=5),Raw_Case_Ratings!N5,"")</f>
        <v>4</v>
      </c>
      <c r="O5" s="6">
        <f>IF(AND(Raw_Case_Ratings!O5&gt;=1,Raw_Case_Ratings!O5&lt;=5),Raw_Case_Ratings!O5,"")</f>
        <v>4</v>
      </c>
      <c r="P5" s="6">
        <f>IF(AND(Raw_Case_Ratings!P5&gt;=1,Raw_Case_Ratings!P5&lt;=5),Raw_Case_Ratings!P5,"")</f>
        <v>3</v>
      </c>
      <c r="Q5" s="6">
        <f>IF(AND(Raw_Case_Ratings!Q5&gt;=1,Raw_Case_Ratings!Q5&lt;=5),Raw_Case_Ratings!Q5,"")</f>
        <v>3</v>
      </c>
      <c r="R5" s="6">
        <f>IF(AND(Raw_Case_Ratings!R5&gt;=1,Raw_Case_Ratings!R5&lt;=5),Raw_Case_Ratings!R5,"")</f>
        <v>2</v>
      </c>
      <c r="S5" s="6">
        <f>IF(AND(Raw_Case_Ratings!S5&gt;=1,Raw_Case_Ratings!S5&lt;=5),Raw_Case_Ratings!S5,"")</f>
        <v>4</v>
      </c>
      <c r="T5" s="6">
        <f>IF(AND(Raw_Case_Ratings!T5&gt;=1,Raw_Case_Ratings!T5&lt;=5),Raw_Case_Ratings!T5,"")</f>
        <v>3</v>
      </c>
      <c r="U5" s="6">
        <f>IF(AND(Raw_Case_Ratings!U5&gt;=1,Raw_Case_Ratings!U5&lt;=5),Raw_Case_Ratings!U5,"")</f>
        <v>3</v>
      </c>
      <c r="V5" s="6">
        <f>IF(AND(Raw_Case_Ratings!V5&gt;=1,Raw_Case_Ratings!V5&lt;=5),Raw_Case_Ratings!V5,"")</f>
        <v>2</v>
      </c>
      <c r="W5" s="6">
        <f>IF(AND(Raw_Case_Ratings!W5&gt;=1,Raw_Case_Ratings!W5&lt;=5),Raw_Case_Ratings!W5,"")</f>
        <v>3</v>
      </c>
      <c r="X5" s="6">
        <f>IF(AND(Raw_Case_Ratings!X5&gt;=1,Raw_Case_Ratings!X5&lt;=5),Raw_Case_Ratings!X5,"")</f>
        <v>2</v>
      </c>
      <c r="Y5" s="6">
        <f>IF(AND(Raw_Case_Ratings!Y5&gt;=1,Raw_Case_Ratings!Y5&lt;=5),Raw_Case_Ratings!Y5,"")</f>
        <v>3</v>
      </c>
      <c r="Z5" s="6">
        <f>IF(AND(Raw_Case_Ratings!Z5&gt;=1,Raw_Case_Ratings!Z5&lt;=5),Raw_Case_Ratings!Z5,"")</f>
        <v>3</v>
      </c>
      <c r="AA5" s="6">
        <f>IF(AND(Raw_Case_Ratings!AA5&gt;=1,Raw_Case_Ratings!AA5&lt;=5),Raw_Case_Ratings!AA5,"")</f>
        <v>2</v>
      </c>
      <c r="AB5" s="6">
        <f>IF(AND(Raw_Case_Ratings!AB5&gt;=1,Raw_Case_Ratings!AB5&lt;=5),Raw_Case_Ratings!AB5,"")</f>
        <v>3</v>
      </c>
      <c r="AC5" s="6">
        <f>IF(AND(Raw_Case_Ratings!AC5&gt;=1,Raw_Case_Ratings!AC5&lt;=5),Raw_Case_Ratings!AC5,"")</f>
        <v>4</v>
      </c>
      <c r="AD5" s="6">
        <f>IF(AND(Raw_Case_Ratings!AD5&gt;=1,Raw_Case_Ratings!AD5&lt;=5),Raw_Case_Ratings!AD5,"")</f>
        <v>1</v>
      </c>
      <c r="AE5" s="6">
        <f>IF(AND(Raw_Case_Ratings!AE5&gt;=1,Raw_Case_Ratings!AE5&lt;=5),Raw_Case_Ratings!AE5,"")</f>
        <v>3</v>
      </c>
      <c r="AF5" s="6">
        <f>IF(AND(Raw_Case_Ratings!AF5&gt;=1,Raw_Case_Ratings!AF5&lt;=5),Raw_Case_Ratings!AF5,"")</f>
        <v>3</v>
      </c>
      <c r="AG5" s="6">
        <f>IF(AND(Raw_Case_Ratings!AG5&gt;=1,Raw_Case_Ratings!AG5&lt;=5),Raw_Case_Ratings!AG5,"")</f>
        <v>2</v>
      </c>
      <c r="AH5" s="6">
        <f>IF(AND(Raw_Case_Ratings!AH5&gt;=1,Raw_Case_Ratings!AH5&lt;=5),Raw_Case_Ratings!AH5,"")</f>
        <v>3</v>
      </c>
      <c r="AI5" s="6">
        <f>IF(AND(Raw_Case_Ratings!AI5&gt;=1,Raw_Case_Ratings!AI5&lt;=5),Raw_Case_Ratings!AI5,"")</f>
        <v>3</v>
      </c>
      <c r="AJ5" s="6">
        <f>IF(AND(Raw_Case_Ratings!AJ5&gt;=1,Raw_Case_Ratings!AJ5&lt;=5),Raw_Case_Ratings!AJ5,"")</f>
        <v>2</v>
      </c>
      <c r="AK5" s="6">
        <f>IF(AND(Raw_Case_Ratings!AK5&gt;=1,Raw_Case_Ratings!AK5&lt;=5),Raw_Case_Ratings!AK5,"")</f>
        <v>3</v>
      </c>
      <c r="AL5" s="6">
        <f>IF(AND(Raw_Case_Ratings!AL5&gt;=1,Raw_Case_Ratings!AL5&lt;=5),Raw_Case_Ratings!AL5,"")</f>
        <v>4</v>
      </c>
      <c r="AM5" s="6">
        <f>IF(AND(Raw_Case_Ratings!AM5&gt;=1,Raw_Case_Ratings!AM5&lt;=5),Raw_Case_Ratings!AM5,"")</f>
        <v>3</v>
      </c>
      <c r="AN5" s="6">
        <f>IF(AND(Raw_Case_Ratings!AN5&gt;=1,Raw_Case_Ratings!AN5&lt;=5),Raw_Case_Ratings!AN5,"")</f>
        <v>4</v>
      </c>
      <c r="AO5" s="6">
        <f>IF(AND(Raw_Case_Ratings!AO5&gt;=1,Raw_Case_Ratings!AO5&lt;=5),Raw_Case_Ratings!AO5,"")</f>
        <v>4</v>
      </c>
      <c r="AP5" s="6">
        <f>IF(AND(Raw_Case_Ratings!AP5&gt;=1,Raw_Case_Ratings!AP5&lt;=5),Raw_Case_Ratings!AP5,"")</f>
        <v>2</v>
      </c>
      <c r="AQ5" s="6">
        <f>IF(AND(Raw_Case_Ratings!AQ5&gt;=1,Raw_Case_Ratings!AQ5&lt;=5),Raw_Case_Ratings!AQ5,"")</f>
        <v>4</v>
      </c>
      <c r="AR5" s="6">
        <f>IF(AND(Raw_Case_Ratings!AR5&gt;=1,Raw_Case_Ratings!AR5&lt;=5),Raw_Case_Ratings!AR5,"")</f>
        <v>3</v>
      </c>
      <c r="AS5" s="6">
        <f>IF(AND(Raw_Case_Ratings!AS5&gt;=1,Raw_Case_Ratings!AS5&lt;=5),Raw_Case_Ratings!AS5,"")</f>
        <v>4</v>
      </c>
      <c r="AT5" s="6">
        <f>IF(AND(Raw_Case_Ratings!AT5&gt;=1,Raw_Case_Ratings!AT5&lt;=5),Raw_Case_Ratings!AT5,"")</f>
        <v>2</v>
      </c>
      <c r="AU5" s="6">
        <f>IF(AND(Raw_Case_Ratings!AU5&gt;=1,Raw_Case_Ratings!AU5&lt;=5),Raw_Case_Ratings!AU5,"")</f>
        <v>3</v>
      </c>
      <c r="AV5" s="6">
        <f>IF(AND(Raw_Case_Ratings!AV5&gt;=1,Raw_Case_Ratings!AV5&lt;=5),Raw_Case_Ratings!AV5,"")</f>
        <v>1</v>
      </c>
      <c r="AW5" s="6">
        <f>IF(AND(Raw_Case_Ratings!AW5&gt;=1,Raw_Case_Ratings!AW5&lt;=5),Raw_Case_Ratings!AW5,"")</f>
        <v>3</v>
      </c>
      <c r="AX5" s="6">
        <f>IF(AND(Raw_Case_Ratings!AX5&gt;=1,Raw_Case_Ratings!AX5&lt;=5),Raw_Case_Ratings!AX5,"")</f>
        <v>3</v>
      </c>
      <c r="AY5" s="6">
        <f>IF(AND(Raw_Case_Ratings!AY5&gt;=1,Raw_Case_Ratings!AY5&lt;=5),Raw_Case_Ratings!AY5,"")</f>
        <v>3</v>
      </c>
      <c r="AZ5" s="6">
        <f>IF(AND(Raw_Case_Ratings!AZ5&gt;=1,Raw_Case_Ratings!AZ5&lt;=5),Raw_Case_Ratings!AZ5,"")</f>
        <v>3</v>
      </c>
      <c r="BA5" s="6">
        <f>IF(AND(Raw_Case_Ratings!BA5&gt;=1,Raw_Case_Ratings!BA5&lt;=5),Raw_Case_Ratings!BA5,"")</f>
        <v>2</v>
      </c>
      <c r="BB5" s="6">
        <f>IF(AND(Raw_Case_Ratings!BB5&gt;=1,Raw_Case_Ratings!BB5&lt;=5),Raw_Case_Ratings!BB5,"")</f>
        <v>1</v>
      </c>
      <c r="BC5" s="6">
        <f>IF(AND(Raw_Case_Ratings!BC5&gt;=1,Raw_Case_Ratings!BC5&lt;=5),Raw_Case_Ratings!BC5,"")</f>
        <v>3</v>
      </c>
      <c r="BD5" s="6">
        <f>IF(AND(Raw_Case_Ratings!BD5&gt;=1,Raw_Case_Ratings!BD5&lt;=5),Raw_Case_Ratings!BD5,"")</f>
        <v>3</v>
      </c>
      <c r="BE5" s="6">
        <f>IF(AND(Raw_Case_Ratings!BE5&gt;=1,Raw_Case_Ratings!BE5&lt;=5),Raw_Case_Ratings!BE5,"")</f>
        <v>2</v>
      </c>
      <c r="BF5" s="6">
        <f>IF(AND(Raw_Case_Ratings!BF5&gt;=1,Raw_Case_Ratings!BF5&lt;=5),Raw_Case_Ratings!BF5,"")</f>
        <v>3</v>
      </c>
      <c r="BG5" s="6">
        <f>IF(AND(Raw_Case_Ratings!BG5&gt;=1,Raw_Case_Ratings!BG5&lt;=5),Raw_Case_Ratings!BG5,"")</f>
        <v>3</v>
      </c>
      <c r="BH5" s="6">
        <f>IF(AND(Raw_Case_Ratings!BH5&gt;=1,Raw_Case_Ratings!BH5&lt;=5),Raw_Case_Ratings!BH5,"")</f>
        <v>2</v>
      </c>
      <c r="BI5" s="6">
        <f>IF(AND(Raw_Case_Ratings!BI5&gt;=1,Raw_Case_Ratings!BI5&lt;=5),Raw_Case_Ratings!BI5,"")</f>
        <v>3</v>
      </c>
      <c r="BJ5" s="6">
        <f>IF(AND(Raw_Case_Ratings!BJ5&gt;=1,Raw_Case_Ratings!BJ5&lt;=5),Raw_Case_Ratings!BJ5,"")</f>
        <v>3</v>
      </c>
      <c r="BK5" s="6">
        <f>IF(AND(Raw_Case_Ratings!BK5&gt;=1,Raw_Case_Ratings!BK5&lt;=5),Raw_Case_Ratings!BK5,"")</f>
        <v>2</v>
      </c>
      <c r="BL5" s="6">
        <f>IF(AND(Raw_Case_Ratings!BL5&gt;=1,Raw_Case_Ratings!BL5&lt;=5),Raw_Case_Ratings!BL5,"")</f>
        <v>3</v>
      </c>
      <c r="BM5" s="6">
        <f>IF(AND(Raw_Case_Ratings!BM5&gt;=1,Raw_Case_Ratings!BM5&lt;=5),Raw_Case_Ratings!BM5,"")</f>
        <v>2</v>
      </c>
      <c r="BN5" s="6">
        <f>IF(AND(Raw_Case_Ratings!BN5&gt;=1,Raw_Case_Ratings!BN5&lt;=5),Raw_Case_Ratings!BN5,"")</f>
        <v>1</v>
      </c>
      <c r="BO5" s="6">
        <f>IF(AND(Raw_Case_Ratings!BO5&gt;=1,Raw_Case_Ratings!BO5&lt;=5),Raw_Case_Ratings!BO5,"")</f>
        <v>3</v>
      </c>
      <c r="BP5" s="6">
        <f>IF(AND(Raw_Case_Ratings!BP5&gt;=1,Raw_Case_Ratings!BP5&lt;=5),Raw_Case_Ratings!BP5,"")</f>
        <v>3</v>
      </c>
      <c r="BQ5" s="6">
        <f>IF(AND(Raw_Case_Ratings!BQ5&gt;=1,Raw_Case_Ratings!BQ5&lt;=5),Raw_Case_Ratings!BQ5,"")</f>
        <v>2</v>
      </c>
      <c r="BR5" s="6">
        <f>IF(AND(Raw_Case_Ratings!BR5&gt;=1,Raw_Case_Ratings!BR5&lt;=5),Raw_Case_Ratings!BR5,"")</f>
        <v>3</v>
      </c>
      <c r="BS5" s="6">
        <f>IF(AND(Raw_Case_Ratings!BS5&gt;=1,Raw_Case_Ratings!BS5&lt;=5),Raw_Case_Ratings!BS5,"")</f>
        <v>3</v>
      </c>
      <c r="BT5" s="6">
        <f>IF(AND(Raw_Case_Ratings!BT5&gt;=1,Raw_Case_Ratings!BT5&lt;=5),Raw_Case_Ratings!BT5,"")</f>
        <v>1</v>
      </c>
      <c r="BU5" s="6">
        <f>IF(AND(Raw_Case_Ratings!BU5&gt;=1,Raw_Case_Ratings!BU5&lt;=5),Raw_Case_Ratings!BU5,"")</f>
        <v>3</v>
      </c>
      <c r="BV5" s="6">
        <f>IF(AND(Raw_Case_Ratings!BV5&gt;=1,Raw_Case_Ratings!BV5&lt;=5),Raw_Case_Ratings!BV5,"")</f>
        <v>3</v>
      </c>
      <c r="BW5" s="6">
        <f>IF(AND(Raw_Case_Ratings!BW5&gt;=1,Raw_Case_Ratings!BW5&lt;=5),Raw_Case_Ratings!BW5,"")</f>
        <v>2</v>
      </c>
      <c r="BX5" s="6">
        <f>IF(AND(Raw_Case_Ratings!BX5&gt;=1,Raw_Case_Ratings!BX5&lt;=5),Raw_Case_Ratings!BX5,"")</f>
        <v>3</v>
      </c>
      <c r="BY5" s="6">
        <f>IF(AND(Raw_Case_Ratings!BY5&gt;=1,Raw_Case_Ratings!BY5&lt;=5),Raw_Case_Ratings!BY5,"")</f>
        <v>3</v>
      </c>
      <c r="BZ5" s="6">
        <f>IF(AND(Raw_Case_Ratings!BZ5&gt;=1,Raw_Case_Ratings!BZ5&lt;=5),Raw_Case_Ratings!BZ5,"")</f>
        <v>1</v>
      </c>
      <c r="CA5" s="6">
        <f>IF(AND(Raw_Case_Ratings!CA5&gt;=1,Raw_Case_Ratings!CA5&lt;=5),Raw_Case_Ratings!CA5,"")</f>
        <v>3</v>
      </c>
      <c r="CB5" s="6">
        <f>IF(AND(Raw_Case_Ratings!CB5&gt;=1,Raw_Case_Ratings!CB5&lt;=5),Raw_Case_Ratings!CB5,"")</f>
        <v>3</v>
      </c>
      <c r="CC5" s="6">
        <f>IF(AND(Raw_Case_Ratings!CC5&gt;=1,Raw_Case_Ratings!CC5&lt;=5),Raw_Case_Ratings!CC5,"")</f>
        <v>3</v>
      </c>
      <c r="CD5" s="6">
        <f>IF(AND(Raw_Case_Ratings!CD5&gt;=1,Raw_Case_Ratings!CD5&lt;=5),Raw_Case_Ratings!CD5,"")</f>
        <v>4</v>
      </c>
      <c r="CE5" s="6">
        <f>IF(AND(Raw_Case_Ratings!CE5&gt;=1,Raw_Case_Ratings!CE5&lt;=5),Raw_Case_Ratings!CE5,"")</f>
        <v>4</v>
      </c>
      <c r="CF5" s="6">
        <f>IF(AND(Raw_Case_Ratings!CF5&gt;=1,Raw_Case_Ratings!CF5&lt;=5),Raw_Case_Ratings!CF5,"")</f>
        <v>2</v>
      </c>
      <c r="CG5" s="6">
        <f>IF(AND(Raw_Case_Ratings!CG5&gt;=1,Raw_Case_Ratings!CG5&lt;=5),Raw_Case_Ratings!CG5,"")</f>
        <v>3</v>
      </c>
      <c r="CH5" s="6">
        <f>IF(AND(Raw_Case_Ratings!CH5&gt;=1,Raw_Case_Ratings!CH5&lt;=5),Raw_Case_Ratings!CH5,"")</f>
        <v>5</v>
      </c>
      <c r="CI5" s="6">
        <f>IF(AND(Raw_Case_Ratings!CI5&gt;=1,Raw_Case_Ratings!CI5&lt;=5),Raw_Case_Ratings!CI5,"")</f>
        <v>4</v>
      </c>
      <c r="CJ5" s="6">
        <f>IF(AND(Raw_Case_Ratings!CJ5&gt;=1,Raw_Case_Ratings!CJ5&lt;=5),Raw_Case_Ratings!CJ5,"")</f>
        <v>4</v>
      </c>
      <c r="CK5" s="6">
        <f>IF(AND(Raw_Case_Ratings!CK5&gt;=1,Raw_Case_Ratings!CK5&lt;=5),Raw_Case_Ratings!CK5,"")</f>
        <v>3</v>
      </c>
      <c r="CL5" s="6">
        <f>IF(AND(Raw_Case_Ratings!CL5&gt;=1,Raw_Case_Ratings!CL5&lt;=5),Raw_Case_Ratings!CL5,"")</f>
        <v>2</v>
      </c>
      <c r="CM5" s="6">
        <f>IF(AND(Raw_Case_Ratings!CM5&gt;=1,Raw_Case_Ratings!CM5&lt;=5),Raw_Case_Ratings!CM5,"")</f>
        <v>5</v>
      </c>
      <c r="CN5" s="6">
        <f>IF(AND(Raw_Case_Ratings!CN5&gt;=1,Raw_Case_Ratings!CN5&lt;=5),Raw_Case_Ratings!CN5,"")</f>
        <v>5</v>
      </c>
      <c r="CO5" s="6">
        <f>IF(AND(Raw_Case_Ratings!CO5&gt;=1,Raw_Case_Ratings!CO5&lt;=5),Raw_Case_Ratings!CO5,"")</f>
        <v>4</v>
      </c>
      <c r="CP5" s="6">
        <f>IF(AND(Raw_Case_Ratings!CP5&gt;=1,Raw_Case_Ratings!CP5&lt;=5),Raw_Case_Ratings!CP5,"")</f>
        <v>4</v>
      </c>
      <c r="CQ5" s="6">
        <f>IF(AND(Raw_Case_Ratings!CQ5&gt;=1,Raw_Case_Ratings!CQ5&lt;=5),Raw_Case_Ratings!CQ5,"")</f>
        <v>4</v>
      </c>
      <c r="CR5" s="6">
        <f>IF(AND(Raw_Case_Ratings!CR5&gt;=1,Raw_Case_Ratings!CR5&lt;=5),Raw_Case_Ratings!CR5,"")</f>
        <v>2</v>
      </c>
      <c r="CS5" s="6">
        <f>IF(AND(Raw_Case_Ratings!CS5&gt;=1,Raw_Case_Ratings!CS5&lt;=5),Raw_Case_Ratings!CS5,"")</f>
        <v>5</v>
      </c>
      <c r="CT5" s="6">
        <f>IF(AND(Raw_Case_Ratings!CT5&gt;=1,Raw_Case_Ratings!CT5&lt;=5),Raw_Case_Ratings!CT5,"")</f>
        <v>4</v>
      </c>
      <c r="CU5" s="6">
        <f>IF(AND(Raw_Case_Ratings!CU5&gt;=1,Raw_Case_Ratings!CU5&lt;=5),Raw_Case_Ratings!CU5,"")</f>
        <v>3</v>
      </c>
      <c r="CV5" s="6">
        <f>IF(AND(Raw_Case_Ratings!CV5&gt;=1,Raw_Case_Ratings!CV5&lt;=5),Raw_Case_Ratings!CV5,"")</f>
        <v>3</v>
      </c>
      <c r="CW5" s="6">
        <f>IF(AND(Raw_Case_Ratings!CW5&gt;=1,Raw_Case_Ratings!CW5&lt;=5),Raw_Case_Ratings!CW5,"")</f>
        <v>4</v>
      </c>
      <c r="CX5" s="6">
        <f>IF(AND(Raw_Case_Ratings!CX5&gt;=1,Raw_Case_Ratings!CX5&lt;=5),Raw_Case_Ratings!CX5,"")</f>
        <v>2</v>
      </c>
      <c r="CY5" s="6">
        <f>IF(AND(Raw_Case_Ratings!CY5&gt;=1,Raw_Case_Ratings!CY5&lt;=5),Raw_Case_Ratings!CY5,"")</f>
        <v>3</v>
      </c>
      <c r="CZ5" s="6">
        <f>IF(AND(Raw_Case_Ratings!CZ5&gt;=1,Raw_Case_Ratings!CZ5&lt;=5),Raw_Case_Ratings!CZ5,"")</f>
        <v>5</v>
      </c>
      <c r="DA5" s="6">
        <f>IF(AND(Raw_Case_Ratings!DA5&gt;=1,Raw_Case_Ratings!DA5&lt;=5),Raw_Case_Ratings!DA5,"")</f>
        <v>5</v>
      </c>
      <c r="DB5" s="6">
        <f>IF(AND(Raw_Case_Ratings!DB5&gt;=1,Raw_Case_Ratings!DB5&lt;=5),Raw_Case_Ratings!DB5,"")</f>
        <v>5</v>
      </c>
      <c r="DC5" s="6">
        <f>IF(AND(Raw_Case_Ratings!DC5&gt;=1,Raw_Case_Ratings!DC5&lt;=5),Raw_Case_Ratings!DC5,"")</f>
        <v>5</v>
      </c>
      <c r="DD5" s="6">
        <f>IF(AND(Raw_Case_Ratings!DD5&gt;=1,Raw_Case_Ratings!DD5&lt;=5),Raw_Case_Ratings!DD5,"")</f>
        <v>1</v>
      </c>
      <c r="DE5" s="6">
        <f>IF(AND(Raw_Case_Ratings!DE5&gt;=1,Raw_Case_Ratings!DE5&lt;=5),Raw_Case_Ratings!DE5,"")</f>
        <v>5</v>
      </c>
    </row>
    <row r="6" spans="1:109" ht="18" customHeight="1">
      <c r="A6" s="5" t="s">
        <v>58</v>
      </c>
      <c r="B6" s="6">
        <f>IF(AND(Raw_Case_Ratings!B6&gt;=1,Raw_Case_Ratings!B6&lt;=5),Raw_Case_Ratings!B6,"")</f>
        <v>4</v>
      </c>
      <c r="C6" s="6">
        <f>IF(AND(Raw_Case_Ratings!C6&gt;=1,Raw_Case_Ratings!C6&lt;=5),Raw_Case_Ratings!C6,"")</f>
        <v>4</v>
      </c>
      <c r="D6" s="6">
        <f>IF(AND(Raw_Case_Ratings!D6&gt;=1,Raw_Case_Ratings!D6&lt;=5),Raw_Case_Ratings!D6,"")</f>
        <v>3</v>
      </c>
      <c r="E6" s="6">
        <f>IF(AND(Raw_Case_Ratings!E6&gt;=1,Raw_Case_Ratings!E6&lt;=5),Raw_Case_Ratings!E6,"")</f>
        <v>3</v>
      </c>
      <c r="F6" s="6">
        <f>IF(AND(Raw_Case_Ratings!F6&gt;=1,Raw_Case_Ratings!F6&lt;=5),Raw_Case_Ratings!F6,"")</f>
        <v>3</v>
      </c>
      <c r="G6" s="6">
        <f>IF(AND(Raw_Case_Ratings!G6&gt;=1,Raw_Case_Ratings!G6&lt;=5),Raw_Case_Ratings!G6,"")</f>
        <v>3</v>
      </c>
      <c r="H6" s="6">
        <f>IF(AND(Raw_Case_Ratings!H6&gt;=1,Raw_Case_Ratings!H6&lt;=5),Raw_Case_Ratings!H6,"")</f>
        <v>4</v>
      </c>
      <c r="I6" s="6">
        <f>IF(AND(Raw_Case_Ratings!I6&gt;=1,Raw_Case_Ratings!I6&lt;=5),Raw_Case_Ratings!I6,"")</f>
        <v>4</v>
      </c>
      <c r="J6" s="6">
        <f>IF(AND(Raw_Case_Ratings!J6&gt;=1,Raw_Case_Ratings!J6&lt;=5),Raw_Case_Ratings!J6,"")</f>
        <v>3</v>
      </c>
      <c r="K6" s="6">
        <f>IF(AND(Raw_Case_Ratings!K6&gt;=1,Raw_Case_Ratings!K6&lt;=5),Raw_Case_Ratings!K6,"")</f>
        <v>3</v>
      </c>
      <c r="L6" s="6">
        <f>IF(AND(Raw_Case_Ratings!L6&gt;=1,Raw_Case_Ratings!L6&lt;=5),Raw_Case_Ratings!L6,"")</f>
        <v>3</v>
      </c>
      <c r="M6" s="6">
        <f>IF(AND(Raw_Case_Ratings!M6&gt;=1,Raw_Case_Ratings!M6&lt;=5),Raw_Case_Ratings!M6,"")</f>
        <v>4</v>
      </c>
      <c r="N6" s="6" t="str">
        <f>IF(AND(Raw_Case_Ratings!N6&gt;=1,Raw_Case_Ratings!N6&lt;=5),Raw_Case_Ratings!N6,"")</f>
        <v/>
      </c>
      <c r="O6" s="6" t="str">
        <f>IF(AND(Raw_Case_Ratings!O6&gt;=1,Raw_Case_Ratings!O6&lt;=5),Raw_Case_Ratings!O6,"")</f>
        <v/>
      </c>
      <c r="P6" s="6" t="str">
        <f>IF(AND(Raw_Case_Ratings!P6&gt;=1,Raw_Case_Ratings!P6&lt;=5),Raw_Case_Ratings!P6,"")</f>
        <v/>
      </c>
      <c r="Q6" s="6" t="str">
        <f>IF(AND(Raw_Case_Ratings!Q6&gt;=1,Raw_Case_Ratings!Q6&lt;=5),Raw_Case_Ratings!Q6,"")</f>
        <v/>
      </c>
      <c r="R6" s="6" t="str">
        <f>IF(AND(Raw_Case_Ratings!R6&gt;=1,Raw_Case_Ratings!R6&lt;=5),Raw_Case_Ratings!R6,"")</f>
        <v/>
      </c>
      <c r="S6" s="6" t="str">
        <f>IF(AND(Raw_Case_Ratings!S6&gt;=1,Raw_Case_Ratings!S6&lt;=5),Raw_Case_Ratings!S6,"")</f>
        <v/>
      </c>
      <c r="T6" s="6">
        <f>IF(AND(Raw_Case_Ratings!T6&gt;=1,Raw_Case_Ratings!T6&lt;=5),Raw_Case_Ratings!T6,"")</f>
        <v>3</v>
      </c>
      <c r="U6" s="6">
        <f>IF(AND(Raw_Case_Ratings!U6&gt;=1,Raw_Case_Ratings!U6&lt;=5),Raw_Case_Ratings!U6,"")</f>
        <v>4</v>
      </c>
      <c r="V6" s="6">
        <f>IF(AND(Raw_Case_Ratings!V6&gt;=1,Raw_Case_Ratings!V6&lt;=5),Raw_Case_Ratings!V6,"")</f>
        <v>3</v>
      </c>
      <c r="W6" s="6">
        <f>IF(AND(Raw_Case_Ratings!W6&gt;=1,Raw_Case_Ratings!W6&lt;=5),Raw_Case_Ratings!W6,"")</f>
        <v>3</v>
      </c>
      <c r="X6" s="6">
        <f>IF(AND(Raw_Case_Ratings!X6&gt;=1,Raw_Case_Ratings!X6&lt;=5),Raw_Case_Ratings!X6,"")</f>
        <v>3</v>
      </c>
      <c r="Y6" s="6">
        <f>IF(AND(Raw_Case_Ratings!Y6&gt;=1,Raw_Case_Ratings!Y6&lt;=5),Raw_Case_Ratings!Y6,"")</f>
        <v>3</v>
      </c>
      <c r="Z6" s="6">
        <f>IF(AND(Raw_Case_Ratings!Z6&gt;=1,Raw_Case_Ratings!Z6&lt;=5),Raw_Case_Ratings!Z6,"")</f>
        <v>4</v>
      </c>
      <c r="AA6" s="6">
        <f>IF(AND(Raw_Case_Ratings!AA6&gt;=1,Raw_Case_Ratings!AA6&lt;=5),Raw_Case_Ratings!AA6,"")</f>
        <v>4</v>
      </c>
      <c r="AB6" s="6">
        <f>IF(AND(Raw_Case_Ratings!AB6&gt;=1,Raw_Case_Ratings!AB6&lt;=5),Raw_Case_Ratings!AB6,"")</f>
        <v>5</v>
      </c>
      <c r="AC6" s="6">
        <f>IF(AND(Raw_Case_Ratings!AC6&gt;=1,Raw_Case_Ratings!AC6&lt;=5),Raw_Case_Ratings!AC6,"")</f>
        <v>4</v>
      </c>
      <c r="AD6" s="6" t="str">
        <f>IF(AND(Raw_Case_Ratings!AD6&gt;=1,Raw_Case_Ratings!AD6&lt;=5),Raw_Case_Ratings!AD6,"")</f>
        <v/>
      </c>
      <c r="AE6" s="6">
        <f>IF(AND(Raw_Case_Ratings!AE6&gt;=1,Raw_Case_Ratings!AE6&lt;=5),Raw_Case_Ratings!AE6,"")</f>
        <v>3</v>
      </c>
      <c r="AF6" s="6">
        <f>IF(AND(Raw_Case_Ratings!AF6&gt;=1,Raw_Case_Ratings!AF6&lt;=5),Raw_Case_Ratings!AF6,"")</f>
        <v>2</v>
      </c>
      <c r="AG6" s="6">
        <f>IF(AND(Raw_Case_Ratings!AG6&gt;=1,Raw_Case_Ratings!AG6&lt;=5),Raw_Case_Ratings!AG6,"")</f>
        <v>3</v>
      </c>
      <c r="AH6" s="6">
        <f>IF(AND(Raw_Case_Ratings!AH6&gt;=1,Raw_Case_Ratings!AH6&lt;=5),Raw_Case_Ratings!AH6,"")</f>
        <v>2</v>
      </c>
      <c r="AI6" s="6">
        <f>IF(AND(Raw_Case_Ratings!AI6&gt;=1,Raw_Case_Ratings!AI6&lt;=5),Raw_Case_Ratings!AI6,"")</f>
        <v>1</v>
      </c>
      <c r="AJ6" s="6">
        <f>IF(AND(Raw_Case_Ratings!AJ6&gt;=1,Raw_Case_Ratings!AJ6&lt;=5),Raw_Case_Ratings!AJ6,"")</f>
        <v>2</v>
      </c>
      <c r="AK6" s="6">
        <f>IF(AND(Raw_Case_Ratings!AK6&gt;=1,Raw_Case_Ratings!AK6&lt;=5),Raw_Case_Ratings!AK6,"")</f>
        <v>2</v>
      </c>
      <c r="AL6" s="6">
        <f>IF(AND(Raw_Case_Ratings!AL6&gt;=1,Raw_Case_Ratings!AL6&lt;=5),Raw_Case_Ratings!AL6,"")</f>
        <v>3</v>
      </c>
      <c r="AM6" s="6">
        <f>IF(AND(Raw_Case_Ratings!AM6&gt;=1,Raw_Case_Ratings!AM6&lt;=5),Raw_Case_Ratings!AM6,"")</f>
        <v>3</v>
      </c>
      <c r="AN6" s="6">
        <f>IF(AND(Raw_Case_Ratings!AN6&gt;=1,Raw_Case_Ratings!AN6&lt;=5),Raw_Case_Ratings!AN6,"")</f>
        <v>2</v>
      </c>
      <c r="AO6" s="6">
        <f>IF(AND(Raw_Case_Ratings!AO6&gt;=1,Raw_Case_Ratings!AO6&lt;=5),Raw_Case_Ratings!AO6,"")</f>
        <v>2</v>
      </c>
      <c r="AP6" s="6">
        <f>IF(AND(Raw_Case_Ratings!AP6&gt;=1,Raw_Case_Ratings!AP6&lt;=5),Raw_Case_Ratings!AP6,"")</f>
        <v>3</v>
      </c>
      <c r="AQ6" s="6">
        <f>IF(AND(Raw_Case_Ratings!AQ6&gt;=1,Raw_Case_Ratings!AQ6&lt;=5),Raw_Case_Ratings!AQ6,"")</f>
        <v>3</v>
      </c>
      <c r="AR6" s="6">
        <f>IF(AND(Raw_Case_Ratings!AR6&gt;=1,Raw_Case_Ratings!AR6&lt;=5),Raw_Case_Ratings!AR6,"")</f>
        <v>4</v>
      </c>
      <c r="AS6" s="6">
        <f>IF(AND(Raw_Case_Ratings!AS6&gt;=1,Raw_Case_Ratings!AS6&lt;=5),Raw_Case_Ratings!AS6,"")</f>
        <v>4</v>
      </c>
      <c r="AT6" s="6">
        <f>IF(AND(Raw_Case_Ratings!AT6&gt;=1,Raw_Case_Ratings!AT6&lt;=5),Raw_Case_Ratings!AT6,"")</f>
        <v>3</v>
      </c>
      <c r="AU6" s="6">
        <f>IF(AND(Raw_Case_Ratings!AU6&gt;=1,Raw_Case_Ratings!AU6&lt;=5),Raw_Case_Ratings!AU6,"")</f>
        <v>2</v>
      </c>
      <c r="AV6" s="6">
        <f>IF(AND(Raw_Case_Ratings!AV6&gt;=1,Raw_Case_Ratings!AV6&lt;=5),Raw_Case_Ratings!AV6,"")</f>
        <v>3</v>
      </c>
      <c r="AW6" s="6">
        <f>IF(AND(Raw_Case_Ratings!AW6&gt;=1,Raw_Case_Ratings!AW6&lt;=5),Raw_Case_Ratings!AW6,"")</f>
        <v>2</v>
      </c>
      <c r="AX6" s="6" t="str">
        <f>IF(AND(Raw_Case_Ratings!AX6&gt;=1,Raw_Case_Ratings!AX6&lt;=5),Raw_Case_Ratings!AX6,"")</f>
        <v/>
      </c>
      <c r="AY6" s="6" t="str">
        <f>IF(AND(Raw_Case_Ratings!AY6&gt;=1,Raw_Case_Ratings!AY6&lt;=5),Raw_Case_Ratings!AY6,"")</f>
        <v/>
      </c>
      <c r="AZ6" s="6" t="str">
        <f>IF(AND(Raw_Case_Ratings!AZ6&gt;=1,Raw_Case_Ratings!AZ6&lt;=5),Raw_Case_Ratings!AZ6,"")</f>
        <v/>
      </c>
      <c r="BA6" s="6" t="str">
        <f>IF(AND(Raw_Case_Ratings!BA6&gt;=1,Raw_Case_Ratings!BA6&lt;=5),Raw_Case_Ratings!BA6,"")</f>
        <v/>
      </c>
      <c r="BB6" s="6" t="str">
        <f>IF(AND(Raw_Case_Ratings!BB6&gt;=1,Raw_Case_Ratings!BB6&lt;=5),Raw_Case_Ratings!BB6,"")</f>
        <v/>
      </c>
      <c r="BC6" s="6" t="str">
        <f>IF(AND(Raw_Case_Ratings!BC6&gt;=1,Raw_Case_Ratings!BC6&lt;=5),Raw_Case_Ratings!BC6,"")</f>
        <v/>
      </c>
      <c r="BD6" s="6">
        <f>IF(AND(Raw_Case_Ratings!BD6&gt;=1,Raw_Case_Ratings!BD6&lt;=5),Raw_Case_Ratings!BD6,"")</f>
        <v>3</v>
      </c>
      <c r="BE6" s="6">
        <f>IF(AND(Raw_Case_Ratings!BE6&gt;=1,Raw_Case_Ratings!BE6&lt;=5),Raw_Case_Ratings!BE6,"")</f>
        <v>3</v>
      </c>
      <c r="BF6" s="6">
        <f>IF(AND(Raw_Case_Ratings!BF6&gt;=1,Raw_Case_Ratings!BF6&lt;=5),Raw_Case_Ratings!BF6,"")</f>
        <v>2</v>
      </c>
      <c r="BG6" s="6">
        <f>IF(AND(Raw_Case_Ratings!BG6&gt;=1,Raw_Case_Ratings!BG6&lt;=5),Raw_Case_Ratings!BG6,"")</f>
        <v>2</v>
      </c>
      <c r="BH6" s="6">
        <f>IF(AND(Raw_Case_Ratings!BH6&gt;=1,Raw_Case_Ratings!BH6&lt;=5),Raw_Case_Ratings!BH6,"")</f>
        <v>2</v>
      </c>
      <c r="BI6" s="6">
        <f>IF(AND(Raw_Case_Ratings!BI6&gt;=1,Raw_Case_Ratings!BI6&lt;=5),Raw_Case_Ratings!BI6,"")</f>
        <v>2</v>
      </c>
      <c r="BJ6" s="6" t="str">
        <f>IF(AND(Raw_Case_Ratings!BJ6&gt;=1,Raw_Case_Ratings!BJ6&lt;=5),Raw_Case_Ratings!BJ6,"")</f>
        <v/>
      </c>
      <c r="BK6" s="6" t="str">
        <f>IF(AND(Raw_Case_Ratings!BK6&gt;=1,Raw_Case_Ratings!BK6&lt;=5),Raw_Case_Ratings!BK6,"")</f>
        <v/>
      </c>
      <c r="BL6" s="6" t="str">
        <f>IF(AND(Raw_Case_Ratings!BL6&gt;=1,Raw_Case_Ratings!BL6&lt;=5),Raw_Case_Ratings!BL6,"")</f>
        <v/>
      </c>
      <c r="BM6" s="6" t="str">
        <f>IF(AND(Raw_Case_Ratings!BM6&gt;=1,Raw_Case_Ratings!BM6&lt;=5),Raw_Case_Ratings!BM6,"")</f>
        <v/>
      </c>
      <c r="BN6" s="6" t="str">
        <f>IF(AND(Raw_Case_Ratings!BN6&gt;=1,Raw_Case_Ratings!BN6&lt;=5),Raw_Case_Ratings!BN6,"")</f>
        <v/>
      </c>
      <c r="BO6" s="6" t="str">
        <f>IF(AND(Raw_Case_Ratings!BO6&gt;=1,Raw_Case_Ratings!BO6&lt;=5),Raw_Case_Ratings!BO6,"")</f>
        <v/>
      </c>
      <c r="BP6" s="6" t="str">
        <f>IF(AND(Raw_Case_Ratings!BP6&gt;=1,Raw_Case_Ratings!BP6&lt;=5),Raw_Case_Ratings!BP6,"")</f>
        <v/>
      </c>
      <c r="BQ6" s="6" t="str">
        <f>IF(AND(Raw_Case_Ratings!BQ6&gt;=1,Raw_Case_Ratings!BQ6&lt;=5),Raw_Case_Ratings!BQ6,"")</f>
        <v/>
      </c>
      <c r="BR6" s="6" t="str">
        <f>IF(AND(Raw_Case_Ratings!BR6&gt;=1,Raw_Case_Ratings!BR6&lt;=5),Raw_Case_Ratings!BR6,"")</f>
        <v/>
      </c>
      <c r="BS6" s="6" t="str">
        <f>IF(AND(Raw_Case_Ratings!BS6&gt;=1,Raw_Case_Ratings!BS6&lt;=5),Raw_Case_Ratings!BS6,"")</f>
        <v/>
      </c>
      <c r="BT6" s="6" t="str">
        <f>IF(AND(Raw_Case_Ratings!BT6&gt;=1,Raw_Case_Ratings!BT6&lt;=5),Raw_Case_Ratings!BT6,"")</f>
        <v/>
      </c>
      <c r="BU6" s="6" t="str">
        <f>IF(AND(Raw_Case_Ratings!BU6&gt;=1,Raw_Case_Ratings!BU6&lt;=5),Raw_Case_Ratings!BU6,"")</f>
        <v/>
      </c>
      <c r="BV6" s="6">
        <f>IF(AND(Raw_Case_Ratings!BV6&gt;=1,Raw_Case_Ratings!BV6&lt;=5),Raw_Case_Ratings!BV6,"")</f>
        <v>3</v>
      </c>
      <c r="BW6" s="6">
        <f>IF(AND(Raw_Case_Ratings!BW6&gt;=1,Raw_Case_Ratings!BW6&lt;=5),Raw_Case_Ratings!BW6,"")</f>
        <v>3</v>
      </c>
      <c r="BX6" s="6">
        <f>IF(AND(Raw_Case_Ratings!BX6&gt;=1,Raw_Case_Ratings!BX6&lt;=5),Raw_Case_Ratings!BX6,"")</f>
        <v>2</v>
      </c>
      <c r="BY6" s="6">
        <f>IF(AND(Raw_Case_Ratings!BY6&gt;=1,Raw_Case_Ratings!BY6&lt;=5),Raw_Case_Ratings!BY6,"")</f>
        <v>2</v>
      </c>
      <c r="BZ6" s="6">
        <f>IF(AND(Raw_Case_Ratings!BZ6&gt;=1,Raw_Case_Ratings!BZ6&lt;=5),Raw_Case_Ratings!BZ6,"")</f>
        <v>2</v>
      </c>
      <c r="CA6" s="6">
        <f>IF(AND(Raw_Case_Ratings!CA6&gt;=1,Raw_Case_Ratings!CA6&lt;=5),Raw_Case_Ratings!CA6,"")</f>
        <v>2</v>
      </c>
      <c r="CB6" s="6">
        <f>IF(AND(Raw_Case_Ratings!CB6&gt;=1,Raw_Case_Ratings!CB6&lt;=5),Raw_Case_Ratings!CB6,"")</f>
        <v>3</v>
      </c>
      <c r="CC6" s="6">
        <f>IF(AND(Raw_Case_Ratings!CC6&gt;=1,Raw_Case_Ratings!CC6&lt;=5),Raw_Case_Ratings!CC6,"")</f>
        <v>3</v>
      </c>
      <c r="CD6" s="6">
        <f>IF(AND(Raw_Case_Ratings!CD6&gt;=1,Raw_Case_Ratings!CD6&lt;=5),Raw_Case_Ratings!CD6,"")</f>
        <v>3</v>
      </c>
      <c r="CE6" s="6">
        <f>IF(AND(Raw_Case_Ratings!CE6&gt;=1,Raw_Case_Ratings!CE6&lt;=5),Raw_Case_Ratings!CE6,"")</f>
        <v>2</v>
      </c>
      <c r="CF6" s="6">
        <f>IF(AND(Raw_Case_Ratings!CF6&gt;=1,Raw_Case_Ratings!CF6&lt;=5),Raw_Case_Ratings!CF6,"")</f>
        <v>2</v>
      </c>
      <c r="CG6" s="6">
        <f>IF(AND(Raw_Case_Ratings!CG6&gt;=1,Raw_Case_Ratings!CG6&lt;=5),Raw_Case_Ratings!CG6,"")</f>
        <v>2</v>
      </c>
      <c r="CH6" s="6" t="str">
        <f>IF(AND(Raw_Case_Ratings!CH6&gt;=1,Raw_Case_Ratings!CH6&lt;=5),Raw_Case_Ratings!CH6,"")</f>
        <v/>
      </c>
      <c r="CI6" s="6" t="str">
        <f>IF(AND(Raw_Case_Ratings!CI6&gt;=1,Raw_Case_Ratings!CI6&lt;=5),Raw_Case_Ratings!CI6,"")</f>
        <v/>
      </c>
      <c r="CJ6" s="6" t="str">
        <f>IF(AND(Raw_Case_Ratings!CJ6&gt;=1,Raw_Case_Ratings!CJ6&lt;=5),Raw_Case_Ratings!CJ6,"")</f>
        <v/>
      </c>
      <c r="CK6" s="6" t="str">
        <f>IF(AND(Raw_Case_Ratings!CK6&gt;=1,Raw_Case_Ratings!CK6&lt;=5),Raw_Case_Ratings!CK6,"")</f>
        <v/>
      </c>
      <c r="CL6" s="6" t="str">
        <f>IF(AND(Raw_Case_Ratings!CL6&gt;=1,Raw_Case_Ratings!CL6&lt;=5),Raw_Case_Ratings!CL6,"")</f>
        <v/>
      </c>
      <c r="CM6" s="6" t="str">
        <f>IF(AND(Raw_Case_Ratings!CM6&gt;=1,Raw_Case_Ratings!CM6&lt;=5),Raw_Case_Ratings!CM6,"")</f>
        <v/>
      </c>
      <c r="CN6" s="6" t="str">
        <f>IF(AND(Raw_Case_Ratings!CN6&gt;=1,Raw_Case_Ratings!CN6&lt;=5),Raw_Case_Ratings!CN6,"")</f>
        <v/>
      </c>
      <c r="CO6" s="6" t="str">
        <f>IF(AND(Raw_Case_Ratings!CO6&gt;=1,Raw_Case_Ratings!CO6&lt;=5),Raw_Case_Ratings!CO6,"")</f>
        <v/>
      </c>
      <c r="CP6" s="6" t="str">
        <f>IF(AND(Raw_Case_Ratings!CP6&gt;=1,Raw_Case_Ratings!CP6&lt;=5),Raw_Case_Ratings!CP6,"")</f>
        <v/>
      </c>
      <c r="CQ6" s="6" t="str">
        <f>IF(AND(Raw_Case_Ratings!CQ6&gt;=1,Raw_Case_Ratings!CQ6&lt;=5),Raw_Case_Ratings!CQ6,"")</f>
        <v/>
      </c>
      <c r="CR6" s="6" t="str">
        <f>IF(AND(Raw_Case_Ratings!CR6&gt;=1,Raw_Case_Ratings!CR6&lt;=5),Raw_Case_Ratings!CR6,"")</f>
        <v/>
      </c>
      <c r="CS6" s="6" t="str">
        <f>IF(AND(Raw_Case_Ratings!CS6&gt;=1,Raw_Case_Ratings!CS6&lt;=5),Raw_Case_Ratings!CS6,"")</f>
        <v/>
      </c>
      <c r="CT6" s="6" t="str">
        <f>IF(AND(Raw_Case_Ratings!CT6&gt;=1,Raw_Case_Ratings!CT6&lt;=5),Raw_Case_Ratings!CT6,"")</f>
        <v/>
      </c>
      <c r="CU6" s="6" t="str">
        <f>IF(AND(Raw_Case_Ratings!CU6&gt;=1,Raw_Case_Ratings!CU6&lt;=5),Raw_Case_Ratings!CU6,"")</f>
        <v/>
      </c>
      <c r="CV6" s="6" t="str">
        <f>IF(AND(Raw_Case_Ratings!CV6&gt;=1,Raw_Case_Ratings!CV6&lt;=5),Raw_Case_Ratings!CV6,"")</f>
        <v/>
      </c>
      <c r="CW6" s="6" t="str">
        <f>IF(AND(Raw_Case_Ratings!CW6&gt;=1,Raw_Case_Ratings!CW6&lt;=5),Raw_Case_Ratings!CW6,"")</f>
        <v/>
      </c>
      <c r="CX6" s="6" t="str">
        <f>IF(AND(Raw_Case_Ratings!CX6&gt;=1,Raw_Case_Ratings!CX6&lt;=5),Raw_Case_Ratings!CX6,"")</f>
        <v/>
      </c>
      <c r="CY6" s="6" t="str">
        <f>IF(AND(Raw_Case_Ratings!CY6&gt;=1,Raw_Case_Ratings!CY6&lt;=5),Raw_Case_Ratings!CY6,"")</f>
        <v/>
      </c>
      <c r="CZ6" s="6">
        <f>IF(AND(Raw_Case_Ratings!CZ6&gt;=1,Raw_Case_Ratings!CZ6&lt;=5),Raw_Case_Ratings!CZ6,"")</f>
        <v>4</v>
      </c>
      <c r="DA6" s="6">
        <f>IF(AND(Raw_Case_Ratings!DA6&gt;=1,Raw_Case_Ratings!DA6&lt;=5),Raw_Case_Ratings!DA6,"")</f>
        <v>4</v>
      </c>
      <c r="DB6" s="6">
        <f>IF(AND(Raw_Case_Ratings!DB6&gt;=1,Raw_Case_Ratings!DB6&lt;=5),Raw_Case_Ratings!DB6,"")</f>
        <v>3</v>
      </c>
      <c r="DC6" s="6">
        <f>IF(AND(Raw_Case_Ratings!DC6&gt;=1,Raw_Case_Ratings!DC6&lt;=5),Raw_Case_Ratings!DC6,"")</f>
        <v>2</v>
      </c>
      <c r="DD6" s="6">
        <f>IF(AND(Raw_Case_Ratings!DD6&gt;=1,Raw_Case_Ratings!DD6&lt;=5),Raw_Case_Ratings!DD6,"")</f>
        <v>3</v>
      </c>
      <c r="DE6" s="6">
        <f>IF(AND(Raw_Case_Ratings!DE6&gt;=1,Raw_Case_Ratings!DE6&lt;=5),Raw_Case_Ratings!DE6,"")</f>
        <v>3</v>
      </c>
    </row>
    <row r="7" spans="1:109" ht="18" customHeight="1">
      <c r="A7" s="5" t="s">
        <v>59</v>
      </c>
      <c r="B7" s="6">
        <f>IF(AND(Raw_Case_Ratings!B7&gt;=1,Raw_Case_Ratings!B7&lt;=5),Raw_Case_Ratings!B7,"")</f>
        <v>4</v>
      </c>
      <c r="C7" s="6">
        <f>IF(AND(Raw_Case_Ratings!C7&gt;=1,Raw_Case_Ratings!C7&lt;=5),Raw_Case_Ratings!C7,"")</f>
        <v>2</v>
      </c>
      <c r="D7" s="6">
        <f>IF(AND(Raw_Case_Ratings!D7&gt;=1,Raw_Case_Ratings!D7&lt;=5),Raw_Case_Ratings!D7,"")</f>
        <v>3</v>
      </c>
      <c r="E7" s="6">
        <f>IF(AND(Raw_Case_Ratings!E7&gt;=1,Raw_Case_Ratings!E7&lt;=5),Raw_Case_Ratings!E7,"")</f>
        <v>1</v>
      </c>
      <c r="F7" s="6">
        <f>IF(AND(Raw_Case_Ratings!F7&gt;=1,Raw_Case_Ratings!F7&lt;=5),Raw_Case_Ratings!F7,"")</f>
        <v>1</v>
      </c>
      <c r="G7" s="6">
        <f>IF(AND(Raw_Case_Ratings!G7&gt;=1,Raw_Case_Ratings!G7&lt;=5),Raw_Case_Ratings!G7,"")</f>
        <v>2</v>
      </c>
      <c r="H7" s="6">
        <f>IF(AND(Raw_Case_Ratings!H7&gt;=1,Raw_Case_Ratings!H7&lt;=5),Raw_Case_Ratings!H7,"")</f>
        <v>4</v>
      </c>
      <c r="I7" s="6">
        <f>IF(AND(Raw_Case_Ratings!I7&gt;=1,Raw_Case_Ratings!I7&lt;=5),Raw_Case_Ratings!I7,"")</f>
        <v>4</v>
      </c>
      <c r="J7" s="6">
        <f>IF(AND(Raw_Case_Ratings!J7&gt;=1,Raw_Case_Ratings!J7&lt;=5),Raw_Case_Ratings!J7,"")</f>
        <v>3</v>
      </c>
      <c r="K7" s="6">
        <f>IF(AND(Raw_Case_Ratings!K7&gt;=1,Raw_Case_Ratings!K7&lt;=5),Raw_Case_Ratings!K7,"")</f>
        <v>1</v>
      </c>
      <c r="L7" s="6">
        <f>IF(AND(Raw_Case_Ratings!L7&gt;=1,Raw_Case_Ratings!L7&lt;=5),Raw_Case_Ratings!L7,"")</f>
        <v>2</v>
      </c>
      <c r="M7" s="6">
        <f>IF(AND(Raw_Case_Ratings!M7&gt;=1,Raw_Case_Ratings!M7&lt;=5),Raw_Case_Ratings!M7,"")</f>
        <v>1</v>
      </c>
      <c r="N7" s="6">
        <f>IF(AND(Raw_Case_Ratings!N7&gt;=1,Raw_Case_Ratings!N7&lt;=5),Raw_Case_Ratings!N7,"")</f>
        <v>4</v>
      </c>
      <c r="O7" s="6">
        <f>IF(AND(Raw_Case_Ratings!O7&gt;=1,Raw_Case_Ratings!O7&lt;=5),Raw_Case_Ratings!O7,"")</f>
        <v>3</v>
      </c>
      <c r="P7" s="6">
        <f>IF(AND(Raw_Case_Ratings!P7&gt;=1,Raw_Case_Ratings!P7&lt;=5),Raw_Case_Ratings!P7,"")</f>
        <v>2</v>
      </c>
      <c r="Q7" s="6">
        <f>IF(AND(Raw_Case_Ratings!Q7&gt;=1,Raw_Case_Ratings!Q7&lt;=5),Raw_Case_Ratings!Q7,"")</f>
        <v>1</v>
      </c>
      <c r="R7" s="6">
        <f>IF(AND(Raw_Case_Ratings!R7&gt;=1,Raw_Case_Ratings!R7&lt;=5),Raw_Case_Ratings!R7,"")</f>
        <v>1</v>
      </c>
      <c r="S7" s="6">
        <f>IF(AND(Raw_Case_Ratings!S7&gt;=1,Raw_Case_Ratings!S7&lt;=5),Raw_Case_Ratings!S7,"")</f>
        <v>1</v>
      </c>
      <c r="T7" s="6">
        <f>IF(AND(Raw_Case_Ratings!T7&gt;=1,Raw_Case_Ratings!T7&lt;=5),Raw_Case_Ratings!T7,"")</f>
        <v>4</v>
      </c>
      <c r="U7" s="6">
        <f>IF(AND(Raw_Case_Ratings!U7&gt;=1,Raw_Case_Ratings!U7&lt;=5),Raw_Case_Ratings!U7,"")</f>
        <v>3</v>
      </c>
      <c r="V7" s="6">
        <f>IF(AND(Raw_Case_Ratings!V7&gt;=1,Raw_Case_Ratings!V7&lt;=5),Raw_Case_Ratings!V7,"")</f>
        <v>4</v>
      </c>
      <c r="W7" s="6">
        <f>IF(AND(Raw_Case_Ratings!W7&gt;=1,Raw_Case_Ratings!W7&lt;=5),Raw_Case_Ratings!W7,"")</f>
        <v>1</v>
      </c>
      <c r="X7" s="6">
        <f>IF(AND(Raw_Case_Ratings!X7&gt;=1,Raw_Case_Ratings!X7&lt;=5),Raw_Case_Ratings!X7,"")</f>
        <v>1</v>
      </c>
      <c r="Y7" s="6">
        <f>IF(AND(Raw_Case_Ratings!Y7&gt;=1,Raw_Case_Ratings!Y7&lt;=5),Raw_Case_Ratings!Y7,"")</f>
        <v>1</v>
      </c>
      <c r="Z7" s="6">
        <f>IF(AND(Raw_Case_Ratings!Z7&gt;=1,Raw_Case_Ratings!Z7&lt;=5),Raw_Case_Ratings!Z7,"")</f>
        <v>2</v>
      </c>
      <c r="AA7" s="6">
        <f>IF(AND(Raw_Case_Ratings!AA7&gt;=1,Raw_Case_Ratings!AA7&lt;=5),Raw_Case_Ratings!AA7,"")</f>
        <v>2</v>
      </c>
      <c r="AB7" s="6">
        <f>IF(AND(Raw_Case_Ratings!AB7&gt;=1,Raw_Case_Ratings!AB7&lt;=5),Raw_Case_Ratings!AB7,"")</f>
        <v>4</v>
      </c>
      <c r="AC7" s="6">
        <f>IF(AND(Raw_Case_Ratings!AC7&gt;=1,Raw_Case_Ratings!AC7&lt;=5),Raw_Case_Ratings!AC7,"")</f>
        <v>1</v>
      </c>
      <c r="AD7" s="6">
        <f>IF(AND(Raw_Case_Ratings!AD7&gt;=1,Raw_Case_Ratings!AD7&lt;=5),Raw_Case_Ratings!AD7,"")</f>
        <v>2</v>
      </c>
      <c r="AE7" s="6">
        <f>IF(AND(Raw_Case_Ratings!AE7&gt;=1,Raw_Case_Ratings!AE7&lt;=5),Raw_Case_Ratings!AE7,"")</f>
        <v>1</v>
      </c>
      <c r="AF7" s="6" t="str">
        <f>IF(AND(Raw_Case_Ratings!AF7&gt;=1,Raw_Case_Ratings!AF7&lt;=5),Raw_Case_Ratings!AF7,"")</f>
        <v/>
      </c>
      <c r="AG7" s="6" t="str">
        <f>IF(AND(Raw_Case_Ratings!AG7&gt;=1,Raw_Case_Ratings!AG7&lt;=5),Raw_Case_Ratings!AG7,"")</f>
        <v/>
      </c>
      <c r="AH7" s="6" t="str">
        <f>IF(AND(Raw_Case_Ratings!AH7&gt;=1,Raw_Case_Ratings!AH7&lt;=5),Raw_Case_Ratings!AH7,"")</f>
        <v/>
      </c>
      <c r="AI7" s="6" t="str">
        <f>IF(AND(Raw_Case_Ratings!AI7&gt;=1,Raw_Case_Ratings!AI7&lt;=5),Raw_Case_Ratings!AI7,"")</f>
        <v/>
      </c>
      <c r="AJ7" s="6" t="str">
        <f>IF(AND(Raw_Case_Ratings!AJ7&gt;=1,Raw_Case_Ratings!AJ7&lt;=5),Raw_Case_Ratings!AJ7,"")</f>
        <v/>
      </c>
      <c r="AK7" s="6" t="str">
        <f>IF(AND(Raw_Case_Ratings!AK7&gt;=1,Raw_Case_Ratings!AK7&lt;=5),Raw_Case_Ratings!AK7,"")</f>
        <v/>
      </c>
      <c r="AL7" s="6">
        <f>IF(AND(Raw_Case_Ratings!AL7&gt;=1,Raw_Case_Ratings!AL7&lt;=5),Raw_Case_Ratings!AL7,"")</f>
        <v>4</v>
      </c>
      <c r="AM7" s="6">
        <f>IF(AND(Raw_Case_Ratings!AM7&gt;=1,Raw_Case_Ratings!AM7&lt;=5),Raw_Case_Ratings!AM7,"")</f>
        <v>2</v>
      </c>
      <c r="AN7" s="6">
        <f>IF(AND(Raw_Case_Ratings!AN7&gt;=1,Raw_Case_Ratings!AN7&lt;=5),Raw_Case_Ratings!AN7,"")</f>
        <v>1</v>
      </c>
      <c r="AO7" s="6">
        <f>IF(AND(Raw_Case_Ratings!AO7&gt;=1,Raw_Case_Ratings!AO7&lt;=5),Raw_Case_Ratings!AO7,"")</f>
        <v>3</v>
      </c>
      <c r="AP7" s="6">
        <f>IF(AND(Raw_Case_Ratings!AP7&gt;=1,Raw_Case_Ratings!AP7&lt;=5),Raw_Case_Ratings!AP7,"")</f>
        <v>1</v>
      </c>
      <c r="AQ7" s="6">
        <f>IF(AND(Raw_Case_Ratings!AQ7&gt;=1,Raw_Case_Ratings!AQ7&lt;=5),Raw_Case_Ratings!AQ7,"")</f>
        <v>1</v>
      </c>
      <c r="AR7" s="6">
        <f>IF(AND(Raw_Case_Ratings!AR7&gt;=1,Raw_Case_Ratings!AR7&lt;=5),Raw_Case_Ratings!AR7,"")</f>
        <v>4</v>
      </c>
      <c r="AS7" s="6">
        <f>IF(AND(Raw_Case_Ratings!AS7&gt;=1,Raw_Case_Ratings!AS7&lt;=5),Raw_Case_Ratings!AS7,"")</f>
        <v>2</v>
      </c>
      <c r="AT7" s="6">
        <f>IF(AND(Raw_Case_Ratings!AT7&gt;=1,Raw_Case_Ratings!AT7&lt;=5),Raw_Case_Ratings!AT7,"")</f>
        <v>4</v>
      </c>
      <c r="AU7" s="6" t="str">
        <f>IF(AND(Raw_Case_Ratings!AU7&gt;=1,Raw_Case_Ratings!AU7&lt;=5),Raw_Case_Ratings!AU7,"")</f>
        <v/>
      </c>
      <c r="AV7" s="6" t="str">
        <f>IF(AND(Raw_Case_Ratings!AV7&gt;=1,Raw_Case_Ratings!AV7&lt;=5),Raw_Case_Ratings!AV7,"")</f>
        <v/>
      </c>
      <c r="AW7" s="6">
        <f>IF(AND(Raw_Case_Ratings!AW7&gt;=1,Raw_Case_Ratings!AW7&lt;=5),Raw_Case_Ratings!AW7,"")</f>
        <v>1</v>
      </c>
      <c r="AX7" s="6">
        <f>IF(AND(Raw_Case_Ratings!AX7&gt;=1,Raw_Case_Ratings!AX7&lt;=5),Raw_Case_Ratings!AX7,"")</f>
        <v>2</v>
      </c>
      <c r="AY7" s="6">
        <f>IF(AND(Raw_Case_Ratings!AY7&gt;=1,Raw_Case_Ratings!AY7&lt;=5),Raw_Case_Ratings!AY7,"")</f>
        <v>3</v>
      </c>
      <c r="AZ7" s="6">
        <f>IF(AND(Raw_Case_Ratings!AZ7&gt;=1,Raw_Case_Ratings!AZ7&lt;=5),Raw_Case_Ratings!AZ7,"")</f>
        <v>2</v>
      </c>
      <c r="BA7" s="6">
        <f>IF(AND(Raw_Case_Ratings!BA7&gt;=1,Raw_Case_Ratings!BA7&lt;=5),Raw_Case_Ratings!BA7,"")</f>
        <v>1</v>
      </c>
      <c r="BB7" s="6">
        <f>IF(AND(Raw_Case_Ratings!BB7&gt;=1,Raw_Case_Ratings!BB7&lt;=5),Raw_Case_Ratings!BB7,"")</f>
        <v>3</v>
      </c>
      <c r="BC7" s="6">
        <f>IF(AND(Raw_Case_Ratings!BC7&gt;=1,Raw_Case_Ratings!BC7&lt;=5),Raw_Case_Ratings!BC7,"")</f>
        <v>1</v>
      </c>
      <c r="BD7" s="6" t="str">
        <f>IF(AND(Raw_Case_Ratings!BD7&gt;=1,Raw_Case_Ratings!BD7&lt;=5),Raw_Case_Ratings!BD7,"")</f>
        <v/>
      </c>
      <c r="BE7" s="6" t="str">
        <f>IF(AND(Raw_Case_Ratings!BE7&gt;=1,Raw_Case_Ratings!BE7&lt;=5),Raw_Case_Ratings!BE7,"")</f>
        <v/>
      </c>
      <c r="BF7" s="6" t="str">
        <f>IF(AND(Raw_Case_Ratings!BF7&gt;=1,Raw_Case_Ratings!BF7&lt;=5),Raw_Case_Ratings!BF7,"")</f>
        <v/>
      </c>
      <c r="BG7" s="6" t="str">
        <f>IF(AND(Raw_Case_Ratings!BG7&gt;=1,Raw_Case_Ratings!BG7&lt;=5),Raw_Case_Ratings!BG7,"")</f>
        <v/>
      </c>
      <c r="BH7" s="6" t="str">
        <f>IF(AND(Raw_Case_Ratings!BH7&gt;=1,Raw_Case_Ratings!BH7&lt;=5),Raw_Case_Ratings!BH7,"")</f>
        <v/>
      </c>
      <c r="BI7" s="6" t="str">
        <f>IF(AND(Raw_Case_Ratings!BI7&gt;=1,Raw_Case_Ratings!BI7&lt;=5),Raw_Case_Ratings!BI7,"")</f>
        <v/>
      </c>
      <c r="BJ7" s="6" t="str">
        <f>IF(AND(Raw_Case_Ratings!BJ7&gt;=1,Raw_Case_Ratings!BJ7&lt;=5),Raw_Case_Ratings!BJ7,"")</f>
        <v/>
      </c>
      <c r="BK7" s="6" t="str">
        <f>IF(AND(Raw_Case_Ratings!BK7&gt;=1,Raw_Case_Ratings!BK7&lt;=5),Raw_Case_Ratings!BK7,"")</f>
        <v/>
      </c>
      <c r="BL7" s="6" t="str">
        <f>IF(AND(Raw_Case_Ratings!BL7&gt;=1,Raw_Case_Ratings!BL7&lt;=5),Raw_Case_Ratings!BL7,"")</f>
        <v/>
      </c>
      <c r="BM7" s="6" t="str">
        <f>IF(AND(Raw_Case_Ratings!BM7&gt;=1,Raw_Case_Ratings!BM7&lt;=5),Raw_Case_Ratings!BM7,"")</f>
        <v/>
      </c>
      <c r="BN7" s="6" t="str">
        <f>IF(AND(Raw_Case_Ratings!BN7&gt;=1,Raw_Case_Ratings!BN7&lt;=5),Raw_Case_Ratings!BN7,"")</f>
        <v/>
      </c>
      <c r="BO7" s="6" t="str">
        <f>IF(AND(Raw_Case_Ratings!BO7&gt;=1,Raw_Case_Ratings!BO7&lt;=5),Raw_Case_Ratings!BO7,"")</f>
        <v/>
      </c>
      <c r="BP7" s="6">
        <f>IF(AND(Raw_Case_Ratings!BP7&gt;=1,Raw_Case_Ratings!BP7&lt;=5),Raw_Case_Ratings!BP7,"")</f>
        <v>1</v>
      </c>
      <c r="BQ7" s="6">
        <f>IF(AND(Raw_Case_Ratings!BQ7&gt;=1,Raw_Case_Ratings!BQ7&lt;=5),Raw_Case_Ratings!BQ7,"")</f>
        <v>1</v>
      </c>
      <c r="BR7" s="6">
        <f>IF(AND(Raw_Case_Ratings!BR7&gt;=1,Raw_Case_Ratings!BR7&lt;=5),Raw_Case_Ratings!BR7,"")</f>
        <v>2</v>
      </c>
      <c r="BS7" s="6">
        <f>IF(AND(Raw_Case_Ratings!BS7&gt;=1,Raw_Case_Ratings!BS7&lt;=5),Raw_Case_Ratings!BS7,"")</f>
        <v>1</v>
      </c>
      <c r="BT7" s="6">
        <f>IF(AND(Raw_Case_Ratings!BT7&gt;=1,Raw_Case_Ratings!BT7&lt;=5),Raw_Case_Ratings!BT7,"")</f>
        <v>1</v>
      </c>
      <c r="BU7" s="6" t="str">
        <f>IF(AND(Raw_Case_Ratings!BU7&gt;=1,Raw_Case_Ratings!BU7&lt;=5),Raw_Case_Ratings!BU7,"")</f>
        <v/>
      </c>
      <c r="BV7" s="6">
        <f>IF(AND(Raw_Case_Ratings!BV7&gt;=1,Raw_Case_Ratings!BV7&lt;=5),Raw_Case_Ratings!BV7,"")</f>
        <v>3</v>
      </c>
      <c r="BW7" s="6">
        <f>IF(AND(Raw_Case_Ratings!BW7&gt;=1,Raw_Case_Ratings!BW7&lt;=5),Raw_Case_Ratings!BW7,"")</f>
        <v>1</v>
      </c>
      <c r="BX7" s="6">
        <f>IF(AND(Raw_Case_Ratings!BX7&gt;=1,Raw_Case_Ratings!BX7&lt;=5),Raw_Case_Ratings!BX7,"")</f>
        <v>2</v>
      </c>
      <c r="BY7" s="6">
        <f>IF(AND(Raw_Case_Ratings!BY7&gt;=1,Raw_Case_Ratings!BY7&lt;=5),Raw_Case_Ratings!BY7,"")</f>
        <v>1</v>
      </c>
      <c r="BZ7" s="6">
        <f>IF(AND(Raw_Case_Ratings!BZ7&gt;=1,Raw_Case_Ratings!BZ7&lt;=5),Raw_Case_Ratings!BZ7,"")</f>
        <v>1</v>
      </c>
      <c r="CA7" s="6">
        <f>IF(AND(Raw_Case_Ratings!CA7&gt;=1,Raw_Case_Ratings!CA7&lt;=5),Raw_Case_Ratings!CA7,"")</f>
        <v>1</v>
      </c>
      <c r="CB7" s="6">
        <f>IF(AND(Raw_Case_Ratings!CB7&gt;=1,Raw_Case_Ratings!CB7&lt;=5),Raw_Case_Ratings!CB7,"")</f>
        <v>4</v>
      </c>
      <c r="CC7" s="6">
        <f>IF(AND(Raw_Case_Ratings!CC7&gt;=1,Raw_Case_Ratings!CC7&lt;=5),Raw_Case_Ratings!CC7,"")</f>
        <v>2</v>
      </c>
      <c r="CD7" s="6">
        <f>IF(AND(Raw_Case_Ratings!CD7&gt;=1,Raw_Case_Ratings!CD7&lt;=5),Raw_Case_Ratings!CD7,"")</f>
        <v>3</v>
      </c>
      <c r="CE7" s="6">
        <f>IF(AND(Raw_Case_Ratings!CE7&gt;=1,Raw_Case_Ratings!CE7&lt;=5),Raw_Case_Ratings!CE7,"")</f>
        <v>1</v>
      </c>
      <c r="CF7" s="6">
        <f>IF(AND(Raw_Case_Ratings!CF7&gt;=1,Raw_Case_Ratings!CF7&lt;=5),Raw_Case_Ratings!CF7,"")</f>
        <v>3</v>
      </c>
      <c r="CG7" s="6">
        <f>IF(AND(Raw_Case_Ratings!CG7&gt;=1,Raw_Case_Ratings!CG7&lt;=5),Raw_Case_Ratings!CG7,"")</f>
        <v>1</v>
      </c>
      <c r="CH7" s="6" t="str">
        <f>IF(AND(Raw_Case_Ratings!CH7&gt;=1,Raw_Case_Ratings!CH7&lt;=5),Raw_Case_Ratings!CH7,"")</f>
        <v/>
      </c>
      <c r="CI7" s="6" t="str">
        <f>IF(AND(Raw_Case_Ratings!CI7&gt;=1,Raw_Case_Ratings!CI7&lt;=5),Raw_Case_Ratings!CI7,"")</f>
        <v/>
      </c>
      <c r="CJ7" s="6" t="str">
        <f>IF(AND(Raw_Case_Ratings!CJ7&gt;=1,Raw_Case_Ratings!CJ7&lt;=5),Raw_Case_Ratings!CJ7,"")</f>
        <v/>
      </c>
      <c r="CK7" s="6" t="str">
        <f>IF(AND(Raw_Case_Ratings!CK7&gt;=1,Raw_Case_Ratings!CK7&lt;=5),Raw_Case_Ratings!CK7,"")</f>
        <v/>
      </c>
      <c r="CL7" s="6" t="str">
        <f>IF(AND(Raw_Case_Ratings!CL7&gt;=1,Raw_Case_Ratings!CL7&lt;=5),Raw_Case_Ratings!CL7,"")</f>
        <v/>
      </c>
      <c r="CM7" s="6" t="str">
        <f>IF(AND(Raw_Case_Ratings!CM7&gt;=1,Raw_Case_Ratings!CM7&lt;=5),Raw_Case_Ratings!CM7,"")</f>
        <v/>
      </c>
      <c r="CN7" s="6" t="str">
        <f>IF(AND(Raw_Case_Ratings!CN7&gt;=1,Raw_Case_Ratings!CN7&lt;=5),Raw_Case_Ratings!CN7,"")</f>
        <v/>
      </c>
      <c r="CO7" s="6" t="str">
        <f>IF(AND(Raw_Case_Ratings!CO7&gt;=1,Raw_Case_Ratings!CO7&lt;=5),Raw_Case_Ratings!CO7,"")</f>
        <v/>
      </c>
      <c r="CP7" s="6" t="str">
        <f>IF(AND(Raw_Case_Ratings!CP7&gt;=1,Raw_Case_Ratings!CP7&lt;=5),Raw_Case_Ratings!CP7,"")</f>
        <v/>
      </c>
      <c r="CQ7" s="6" t="str">
        <f>IF(AND(Raw_Case_Ratings!CQ7&gt;=1,Raw_Case_Ratings!CQ7&lt;=5),Raw_Case_Ratings!CQ7,"")</f>
        <v/>
      </c>
      <c r="CR7" s="6" t="str">
        <f>IF(AND(Raw_Case_Ratings!CR7&gt;=1,Raw_Case_Ratings!CR7&lt;=5),Raw_Case_Ratings!CR7,"")</f>
        <v/>
      </c>
      <c r="CS7" s="6" t="str">
        <f>IF(AND(Raw_Case_Ratings!CS7&gt;=1,Raw_Case_Ratings!CS7&lt;=5),Raw_Case_Ratings!CS7,"")</f>
        <v/>
      </c>
      <c r="CT7" s="6" t="str">
        <f>IF(AND(Raw_Case_Ratings!CT7&gt;=1,Raw_Case_Ratings!CT7&lt;=5),Raw_Case_Ratings!CT7,"")</f>
        <v/>
      </c>
      <c r="CU7" s="6" t="str">
        <f>IF(AND(Raw_Case_Ratings!CU7&gt;=1,Raw_Case_Ratings!CU7&lt;=5),Raw_Case_Ratings!CU7,"")</f>
        <v/>
      </c>
      <c r="CV7" s="6" t="str">
        <f>IF(AND(Raw_Case_Ratings!CV7&gt;=1,Raw_Case_Ratings!CV7&lt;=5),Raw_Case_Ratings!CV7,"")</f>
        <v/>
      </c>
      <c r="CW7" s="6" t="str">
        <f>IF(AND(Raw_Case_Ratings!CW7&gt;=1,Raw_Case_Ratings!CW7&lt;=5),Raw_Case_Ratings!CW7,"")</f>
        <v/>
      </c>
      <c r="CX7" s="6" t="str">
        <f>IF(AND(Raw_Case_Ratings!CX7&gt;=1,Raw_Case_Ratings!CX7&lt;=5),Raw_Case_Ratings!CX7,"")</f>
        <v/>
      </c>
      <c r="CY7" s="6" t="str">
        <f>IF(AND(Raw_Case_Ratings!CY7&gt;=1,Raw_Case_Ratings!CY7&lt;=5),Raw_Case_Ratings!CY7,"")</f>
        <v/>
      </c>
      <c r="CZ7" s="6" t="str">
        <f>IF(AND(Raw_Case_Ratings!CZ7&gt;=1,Raw_Case_Ratings!CZ7&lt;=5),Raw_Case_Ratings!CZ7,"")</f>
        <v/>
      </c>
      <c r="DA7" s="6" t="str">
        <f>IF(AND(Raw_Case_Ratings!DA7&gt;=1,Raw_Case_Ratings!DA7&lt;=5),Raw_Case_Ratings!DA7,"")</f>
        <v/>
      </c>
      <c r="DB7" s="6" t="str">
        <f>IF(AND(Raw_Case_Ratings!DB7&gt;=1,Raw_Case_Ratings!DB7&lt;=5),Raw_Case_Ratings!DB7,"")</f>
        <v/>
      </c>
      <c r="DC7" s="6" t="str">
        <f>IF(AND(Raw_Case_Ratings!DC7&gt;=1,Raw_Case_Ratings!DC7&lt;=5),Raw_Case_Ratings!DC7,"")</f>
        <v/>
      </c>
      <c r="DD7" s="6" t="str">
        <f>IF(AND(Raw_Case_Ratings!DD7&gt;=1,Raw_Case_Ratings!DD7&lt;=5),Raw_Case_Ratings!DD7,"")</f>
        <v/>
      </c>
      <c r="DE7" s="6" t="str">
        <f>IF(AND(Raw_Case_Ratings!DE7&gt;=1,Raw_Case_Ratings!DE7&lt;=5),Raw_Case_Ratings!DE7,"")</f>
        <v/>
      </c>
    </row>
    <row r="8" spans="1:109" ht="18" customHeight="1">
      <c r="A8" s="5" t="s">
        <v>60</v>
      </c>
      <c r="B8" s="6">
        <f>IF(AND(Raw_Case_Ratings!B8&gt;=1,Raw_Case_Ratings!B8&lt;=5),Raw_Case_Ratings!B8,"")</f>
        <v>4</v>
      </c>
      <c r="C8" s="6">
        <f>IF(AND(Raw_Case_Ratings!C8&gt;=1,Raw_Case_Ratings!C8&lt;=5),Raw_Case_Ratings!C8,"")</f>
        <v>4</v>
      </c>
      <c r="D8" s="6">
        <f>IF(AND(Raw_Case_Ratings!D8&gt;=1,Raw_Case_Ratings!D8&lt;=5),Raw_Case_Ratings!D8,"")</f>
        <v>3</v>
      </c>
      <c r="E8" s="6">
        <f>IF(AND(Raw_Case_Ratings!E8&gt;=1,Raw_Case_Ratings!E8&lt;=5),Raw_Case_Ratings!E8,"")</f>
        <v>2</v>
      </c>
      <c r="F8" s="6">
        <f>IF(AND(Raw_Case_Ratings!F8&gt;=1,Raw_Case_Ratings!F8&lt;=5),Raw_Case_Ratings!F8,"")</f>
        <v>2</v>
      </c>
      <c r="G8" s="6">
        <f>IF(AND(Raw_Case_Ratings!G8&gt;=1,Raw_Case_Ratings!G8&lt;=5),Raw_Case_Ratings!G8,"")</f>
        <v>3</v>
      </c>
      <c r="H8" s="6">
        <f>IF(AND(Raw_Case_Ratings!H8&gt;=1,Raw_Case_Ratings!H8&lt;=5),Raw_Case_Ratings!H8,"")</f>
        <v>4</v>
      </c>
      <c r="I8" s="6">
        <f>IF(AND(Raw_Case_Ratings!I8&gt;=1,Raw_Case_Ratings!I8&lt;=5),Raw_Case_Ratings!I8,"")</f>
        <v>4</v>
      </c>
      <c r="J8" s="6">
        <f>IF(AND(Raw_Case_Ratings!J8&gt;=1,Raw_Case_Ratings!J8&lt;=5),Raw_Case_Ratings!J8,"")</f>
        <v>2</v>
      </c>
      <c r="K8" s="6">
        <f>IF(AND(Raw_Case_Ratings!K8&gt;=1,Raw_Case_Ratings!K8&lt;=5),Raw_Case_Ratings!K8,"")</f>
        <v>1</v>
      </c>
      <c r="L8" s="6">
        <f>IF(AND(Raw_Case_Ratings!L8&gt;=1,Raw_Case_Ratings!L8&lt;=5),Raw_Case_Ratings!L8,"")</f>
        <v>3</v>
      </c>
      <c r="M8" s="6">
        <f>IF(AND(Raw_Case_Ratings!M8&gt;=1,Raw_Case_Ratings!M8&lt;=5),Raw_Case_Ratings!M8,"")</f>
        <v>4</v>
      </c>
      <c r="N8" s="6">
        <f>IF(AND(Raw_Case_Ratings!N8&gt;=1,Raw_Case_Ratings!N8&lt;=5),Raw_Case_Ratings!N8,"")</f>
        <v>3</v>
      </c>
      <c r="O8" s="6">
        <f>IF(AND(Raw_Case_Ratings!O8&gt;=1,Raw_Case_Ratings!O8&lt;=5),Raw_Case_Ratings!O8,"")</f>
        <v>2</v>
      </c>
      <c r="P8" s="6">
        <f>IF(AND(Raw_Case_Ratings!P8&gt;=1,Raw_Case_Ratings!P8&lt;=5),Raw_Case_Ratings!P8,"")</f>
        <v>1</v>
      </c>
      <c r="Q8" s="6">
        <f>IF(AND(Raw_Case_Ratings!Q8&gt;=1,Raw_Case_Ratings!Q8&lt;=5),Raw_Case_Ratings!Q8,"")</f>
        <v>1</v>
      </c>
      <c r="R8" s="6">
        <f>IF(AND(Raw_Case_Ratings!R8&gt;=1,Raw_Case_Ratings!R8&lt;=5),Raw_Case_Ratings!R8,"")</f>
        <v>1</v>
      </c>
      <c r="S8" s="6">
        <f>IF(AND(Raw_Case_Ratings!S8&gt;=1,Raw_Case_Ratings!S8&lt;=5),Raw_Case_Ratings!S8,"")</f>
        <v>2</v>
      </c>
      <c r="T8" s="6">
        <f>IF(AND(Raw_Case_Ratings!T8&gt;=1,Raw_Case_Ratings!T8&lt;=5),Raw_Case_Ratings!T8,"")</f>
        <v>3</v>
      </c>
      <c r="U8" s="6">
        <f>IF(AND(Raw_Case_Ratings!U8&gt;=1,Raw_Case_Ratings!U8&lt;=5),Raw_Case_Ratings!U8,"")</f>
        <v>3</v>
      </c>
      <c r="V8" s="6">
        <f>IF(AND(Raw_Case_Ratings!V8&gt;=1,Raw_Case_Ratings!V8&lt;=5),Raw_Case_Ratings!V8,"")</f>
        <v>4</v>
      </c>
      <c r="W8" s="6">
        <f>IF(AND(Raw_Case_Ratings!W8&gt;=1,Raw_Case_Ratings!W8&lt;=5),Raw_Case_Ratings!W8,"")</f>
        <v>2</v>
      </c>
      <c r="X8" s="6">
        <f>IF(AND(Raw_Case_Ratings!X8&gt;=1,Raw_Case_Ratings!X8&lt;=5),Raw_Case_Ratings!X8,"")</f>
        <v>2</v>
      </c>
      <c r="Y8" s="6">
        <f>IF(AND(Raw_Case_Ratings!Y8&gt;=1,Raw_Case_Ratings!Y8&lt;=5),Raw_Case_Ratings!Y8,"")</f>
        <v>3</v>
      </c>
      <c r="Z8" s="6">
        <f>IF(AND(Raw_Case_Ratings!Z8&gt;=1,Raw_Case_Ratings!Z8&lt;=5),Raw_Case_Ratings!Z8,"")</f>
        <v>4</v>
      </c>
      <c r="AA8" s="6">
        <f>IF(AND(Raw_Case_Ratings!AA8&gt;=1,Raw_Case_Ratings!AA8&lt;=5),Raw_Case_Ratings!AA8,"")</f>
        <v>3</v>
      </c>
      <c r="AB8" s="6">
        <f>IF(AND(Raw_Case_Ratings!AB8&gt;=1,Raw_Case_Ratings!AB8&lt;=5),Raw_Case_Ratings!AB8,"")</f>
        <v>5</v>
      </c>
      <c r="AC8" s="6">
        <f>IF(AND(Raw_Case_Ratings!AC8&gt;=1,Raw_Case_Ratings!AC8&lt;=5),Raw_Case_Ratings!AC8,"")</f>
        <v>4</v>
      </c>
      <c r="AD8" s="6">
        <f>IF(AND(Raw_Case_Ratings!AD8&gt;=1,Raw_Case_Ratings!AD8&lt;=5),Raw_Case_Ratings!AD8,"")</f>
        <v>4</v>
      </c>
      <c r="AE8" s="6">
        <f>IF(AND(Raw_Case_Ratings!AE8&gt;=1,Raw_Case_Ratings!AE8&lt;=5),Raw_Case_Ratings!AE8,"")</f>
        <v>4</v>
      </c>
      <c r="AF8" s="6">
        <f>IF(AND(Raw_Case_Ratings!AF8&gt;=1,Raw_Case_Ratings!AF8&lt;=5),Raw_Case_Ratings!AF8,"")</f>
        <v>2</v>
      </c>
      <c r="AG8" s="6">
        <f>IF(AND(Raw_Case_Ratings!AG8&gt;=1,Raw_Case_Ratings!AG8&lt;=5),Raw_Case_Ratings!AG8,"")</f>
        <v>2</v>
      </c>
      <c r="AH8" s="6">
        <f>IF(AND(Raw_Case_Ratings!AH8&gt;=1,Raw_Case_Ratings!AH8&lt;=5),Raw_Case_Ratings!AH8,"")</f>
        <v>2</v>
      </c>
      <c r="AI8" s="6">
        <f>IF(AND(Raw_Case_Ratings!AI8&gt;=1,Raw_Case_Ratings!AI8&lt;=5),Raw_Case_Ratings!AI8,"")</f>
        <v>1</v>
      </c>
      <c r="AJ8" s="6">
        <f>IF(AND(Raw_Case_Ratings!AJ8&gt;=1,Raw_Case_Ratings!AJ8&lt;=5),Raw_Case_Ratings!AJ8,"")</f>
        <v>1</v>
      </c>
      <c r="AK8" s="6">
        <f>IF(AND(Raw_Case_Ratings!AK8&gt;=1,Raw_Case_Ratings!AK8&lt;=5),Raw_Case_Ratings!AK8,"")</f>
        <v>1</v>
      </c>
      <c r="AL8" s="6">
        <f>IF(AND(Raw_Case_Ratings!AL8&gt;=1,Raw_Case_Ratings!AL8&lt;=5),Raw_Case_Ratings!AL8,"")</f>
        <v>3</v>
      </c>
      <c r="AM8" s="6">
        <f>IF(AND(Raw_Case_Ratings!AM8&gt;=1,Raw_Case_Ratings!AM8&lt;=5),Raw_Case_Ratings!AM8,"")</f>
        <v>4</v>
      </c>
      <c r="AN8" s="6">
        <f>IF(AND(Raw_Case_Ratings!AN8&gt;=1,Raw_Case_Ratings!AN8&lt;=5),Raw_Case_Ratings!AN8,"")</f>
        <v>2</v>
      </c>
      <c r="AO8" s="6">
        <f>IF(AND(Raw_Case_Ratings!AO8&gt;=1,Raw_Case_Ratings!AO8&lt;=5),Raw_Case_Ratings!AO8,"")</f>
        <v>1</v>
      </c>
      <c r="AP8" s="6">
        <f>IF(AND(Raw_Case_Ratings!AP8&gt;=1,Raw_Case_Ratings!AP8&lt;=5),Raw_Case_Ratings!AP8,"")</f>
        <v>2</v>
      </c>
      <c r="AQ8" s="6">
        <f>IF(AND(Raw_Case_Ratings!AQ8&gt;=1,Raw_Case_Ratings!AQ8&lt;=5),Raw_Case_Ratings!AQ8,"")</f>
        <v>3</v>
      </c>
      <c r="AR8" s="6">
        <f>IF(AND(Raw_Case_Ratings!AR8&gt;=1,Raw_Case_Ratings!AR8&lt;=5),Raw_Case_Ratings!AR8,"")</f>
        <v>4</v>
      </c>
      <c r="AS8" s="6">
        <f>IF(AND(Raw_Case_Ratings!AS8&gt;=1,Raw_Case_Ratings!AS8&lt;=5),Raw_Case_Ratings!AS8,"")</f>
        <v>5</v>
      </c>
      <c r="AT8" s="6">
        <f>IF(AND(Raw_Case_Ratings!AT8&gt;=1,Raw_Case_Ratings!AT8&lt;=5),Raw_Case_Ratings!AT8,"")</f>
        <v>4</v>
      </c>
      <c r="AU8" s="6">
        <f>IF(AND(Raw_Case_Ratings!AU8&gt;=1,Raw_Case_Ratings!AU8&lt;=5),Raw_Case_Ratings!AU8,"")</f>
        <v>2</v>
      </c>
      <c r="AV8" s="6">
        <f>IF(AND(Raw_Case_Ratings!AV8&gt;=1,Raw_Case_Ratings!AV8&lt;=5),Raw_Case_Ratings!AV8,"")</f>
        <v>3</v>
      </c>
      <c r="AW8" s="6">
        <f>IF(AND(Raw_Case_Ratings!AW8&gt;=1,Raw_Case_Ratings!AW8&lt;=5),Raw_Case_Ratings!AW8,"")</f>
        <v>4</v>
      </c>
      <c r="AX8" s="6">
        <f>IF(AND(Raw_Case_Ratings!AX8&gt;=1,Raw_Case_Ratings!AX8&lt;=5),Raw_Case_Ratings!AX8,"")</f>
        <v>5</v>
      </c>
      <c r="AY8" s="6">
        <f>IF(AND(Raw_Case_Ratings!AY8&gt;=1,Raw_Case_Ratings!AY8&lt;=5),Raw_Case_Ratings!AY8,"")</f>
        <v>5</v>
      </c>
      <c r="AZ8" s="6">
        <f>IF(AND(Raw_Case_Ratings!AZ8&gt;=1,Raw_Case_Ratings!AZ8&lt;=5),Raw_Case_Ratings!AZ8,"")</f>
        <v>3</v>
      </c>
      <c r="BA8" s="6">
        <f>IF(AND(Raw_Case_Ratings!BA8&gt;=1,Raw_Case_Ratings!BA8&lt;=5),Raw_Case_Ratings!BA8,"")</f>
        <v>2</v>
      </c>
      <c r="BB8" s="6">
        <f>IF(AND(Raw_Case_Ratings!BB8&gt;=1,Raw_Case_Ratings!BB8&lt;=5),Raw_Case_Ratings!BB8,"")</f>
        <v>3</v>
      </c>
      <c r="BC8" s="6">
        <f>IF(AND(Raw_Case_Ratings!BC8&gt;=1,Raw_Case_Ratings!BC8&lt;=5),Raw_Case_Ratings!BC8,"")</f>
        <v>2</v>
      </c>
      <c r="BD8" s="6">
        <f>IF(AND(Raw_Case_Ratings!BD8&gt;=1,Raw_Case_Ratings!BD8&lt;=5),Raw_Case_Ratings!BD8,"")</f>
        <v>4</v>
      </c>
      <c r="BE8" s="6">
        <f>IF(AND(Raw_Case_Ratings!BE8&gt;=1,Raw_Case_Ratings!BE8&lt;=5),Raw_Case_Ratings!BE8,"")</f>
        <v>4</v>
      </c>
      <c r="BF8" s="6">
        <f>IF(AND(Raw_Case_Ratings!BF8&gt;=1,Raw_Case_Ratings!BF8&lt;=5),Raw_Case_Ratings!BF8,"")</f>
        <v>4</v>
      </c>
      <c r="BG8" s="6">
        <f>IF(AND(Raw_Case_Ratings!BG8&gt;=1,Raw_Case_Ratings!BG8&lt;=5),Raw_Case_Ratings!BG8,"")</f>
        <v>2</v>
      </c>
      <c r="BH8" s="6">
        <f>IF(AND(Raw_Case_Ratings!BH8&gt;=1,Raw_Case_Ratings!BH8&lt;=5),Raw_Case_Ratings!BH8,"")</f>
        <v>2</v>
      </c>
      <c r="BI8" s="6">
        <f>IF(AND(Raw_Case_Ratings!BI8&gt;=1,Raw_Case_Ratings!BI8&lt;=5),Raw_Case_Ratings!BI8,"")</f>
        <v>2</v>
      </c>
      <c r="BJ8" s="6">
        <f>IF(AND(Raw_Case_Ratings!BJ8&gt;=1,Raw_Case_Ratings!BJ8&lt;=5),Raw_Case_Ratings!BJ8,"")</f>
        <v>3</v>
      </c>
      <c r="BK8" s="6">
        <f>IF(AND(Raw_Case_Ratings!BK8&gt;=1,Raw_Case_Ratings!BK8&lt;=5),Raw_Case_Ratings!BK8,"")</f>
        <v>3</v>
      </c>
      <c r="BL8" s="6">
        <f>IF(AND(Raw_Case_Ratings!BL8&gt;=1,Raw_Case_Ratings!BL8&lt;=5),Raw_Case_Ratings!BL8,"")</f>
        <v>4</v>
      </c>
      <c r="BM8" s="6">
        <f>IF(AND(Raw_Case_Ratings!BM8&gt;=1,Raw_Case_Ratings!BM8&lt;=5),Raw_Case_Ratings!BM8,"")</f>
        <v>3</v>
      </c>
      <c r="BN8" s="6">
        <f>IF(AND(Raw_Case_Ratings!BN8&gt;=1,Raw_Case_Ratings!BN8&lt;=5),Raw_Case_Ratings!BN8,"")</f>
        <v>3</v>
      </c>
      <c r="BO8" s="6">
        <f>IF(AND(Raw_Case_Ratings!BO8&gt;=1,Raw_Case_Ratings!BO8&lt;=5),Raw_Case_Ratings!BO8,"")</f>
        <v>2</v>
      </c>
      <c r="BP8" s="6">
        <f>IF(AND(Raw_Case_Ratings!BP8&gt;=1,Raw_Case_Ratings!BP8&lt;=5),Raw_Case_Ratings!BP8,"")</f>
        <v>3</v>
      </c>
      <c r="BQ8" s="6">
        <f>IF(AND(Raw_Case_Ratings!BQ8&gt;=1,Raw_Case_Ratings!BQ8&lt;=5),Raw_Case_Ratings!BQ8,"")</f>
        <v>2</v>
      </c>
      <c r="BR8" s="6">
        <f>IF(AND(Raw_Case_Ratings!BR8&gt;=1,Raw_Case_Ratings!BR8&lt;=5),Raw_Case_Ratings!BR8,"")</f>
        <v>2</v>
      </c>
      <c r="BS8" s="6">
        <f>IF(AND(Raw_Case_Ratings!BS8&gt;=1,Raw_Case_Ratings!BS8&lt;=5),Raw_Case_Ratings!BS8,"")</f>
        <v>2</v>
      </c>
      <c r="BT8" s="6">
        <f>IF(AND(Raw_Case_Ratings!BT8&gt;=1,Raw_Case_Ratings!BT8&lt;=5),Raw_Case_Ratings!BT8,"")</f>
        <v>3</v>
      </c>
      <c r="BU8" s="6">
        <f>IF(AND(Raw_Case_Ratings!BU8&gt;=1,Raw_Case_Ratings!BU8&lt;=5),Raw_Case_Ratings!BU8,"")</f>
        <v>3</v>
      </c>
      <c r="BV8" s="6">
        <f>IF(AND(Raw_Case_Ratings!BV8&gt;=1,Raw_Case_Ratings!BV8&lt;=5),Raw_Case_Ratings!BV8,"")</f>
        <v>4</v>
      </c>
      <c r="BW8" s="6">
        <f>IF(AND(Raw_Case_Ratings!BW8&gt;=1,Raw_Case_Ratings!BW8&lt;=5),Raw_Case_Ratings!BW8,"")</f>
        <v>4</v>
      </c>
      <c r="BX8" s="6">
        <f>IF(AND(Raw_Case_Ratings!BX8&gt;=1,Raw_Case_Ratings!BX8&lt;=5),Raw_Case_Ratings!BX8,"")</f>
        <v>4</v>
      </c>
      <c r="BY8" s="6">
        <f>IF(AND(Raw_Case_Ratings!BY8&gt;=1,Raw_Case_Ratings!BY8&lt;=5),Raw_Case_Ratings!BY8,"")</f>
        <v>3</v>
      </c>
      <c r="BZ8" s="6">
        <f>IF(AND(Raw_Case_Ratings!BZ8&gt;=1,Raw_Case_Ratings!BZ8&lt;=5),Raw_Case_Ratings!BZ8,"")</f>
        <v>3</v>
      </c>
      <c r="CA8" s="6">
        <f>IF(AND(Raw_Case_Ratings!CA8&gt;=1,Raw_Case_Ratings!CA8&lt;=5),Raw_Case_Ratings!CA8,"")</f>
        <v>4</v>
      </c>
      <c r="CB8" s="6">
        <f>IF(AND(Raw_Case_Ratings!CB8&gt;=1,Raw_Case_Ratings!CB8&lt;=5),Raw_Case_Ratings!CB8,"")</f>
        <v>4</v>
      </c>
      <c r="CC8" s="6">
        <f>IF(AND(Raw_Case_Ratings!CC8&gt;=1,Raw_Case_Ratings!CC8&lt;=5),Raw_Case_Ratings!CC8,"")</f>
        <v>2</v>
      </c>
      <c r="CD8" s="6">
        <f>IF(AND(Raw_Case_Ratings!CD8&gt;=1,Raw_Case_Ratings!CD8&lt;=5),Raw_Case_Ratings!CD8,"")</f>
        <v>1</v>
      </c>
      <c r="CE8" s="6">
        <f>IF(AND(Raw_Case_Ratings!CE8&gt;=1,Raw_Case_Ratings!CE8&lt;=5),Raw_Case_Ratings!CE8,"")</f>
        <v>1</v>
      </c>
      <c r="CF8" s="6">
        <f>IF(AND(Raw_Case_Ratings!CF8&gt;=1,Raw_Case_Ratings!CF8&lt;=5),Raw_Case_Ratings!CF8,"")</f>
        <v>1</v>
      </c>
      <c r="CG8" s="6">
        <f>IF(AND(Raw_Case_Ratings!CG8&gt;=1,Raw_Case_Ratings!CG8&lt;=5),Raw_Case_Ratings!CG8,"")</f>
        <v>2</v>
      </c>
      <c r="CH8" s="6">
        <f>IF(AND(Raw_Case_Ratings!CH8&gt;=1,Raw_Case_Ratings!CH8&lt;=5),Raw_Case_Ratings!CH8,"")</f>
        <v>5</v>
      </c>
      <c r="CI8" s="6">
        <f>IF(AND(Raw_Case_Ratings!CI8&gt;=1,Raw_Case_Ratings!CI8&lt;=5),Raw_Case_Ratings!CI8,"")</f>
        <v>5</v>
      </c>
      <c r="CJ8" s="6">
        <f>IF(AND(Raw_Case_Ratings!CJ8&gt;=1,Raw_Case_Ratings!CJ8&lt;=5),Raw_Case_Ratings!CJ8,"")</f>
        <v>3</v>
      </c>
      <c r="CK8" s="6">
        <f>IF(AND(Raw_Case_Ratings!CK8&gt;=1,Raw_Case_Ratings!CK8&lt;=5),Raw_Case_Ratings!CK8,"")</f>
        <v>2</v>
      </c>
      <c r="CL8" s="6">
        <f>IF(AND(Raw_Case_Ratings!CL8&gt;=1,Raw_Case_Ratings!CL8&lt;=5),Raw_Case_Ratings!CL8,"")</f>
        <v>2</v>
      </c>
      <c r="CM8" s="6">
        <f>IF(AND(Raw_Case_Ratings!CM8&gt;=1,Raw_Case_Ratings!CM8&lt;=5),Raw_Case_Ratings!CM8,"")</f>
        <v>3</v>
      </c>
      <c r="CN8" s="6">
        <f>IF(AND(Raw_Case_Ratings!CN8&gt;=1,Raw_Case_Ratings!CN8&lt;=5),Raw_Case_Ratings!CN8,"")</f>
        <v>4</v>
      </c>
      <c r="CO8" s="6">
        <f>IF(AND(Raw_Case_Ratings!CO8&gt;=1,Raw_Case_Ratings!CO8&lt;=5),Raw_Case_Ratings!CO8,"")</f>
        <v>3</v>
      </c>
      <c r="CP8" s="6">
        <f>IF(AND(Raw_Case_Ratings!CP8&gt;=1,Raw_Case_Ratings!CP8&lt;=5),Raw_Case_Ratings!CP8,"")</f>
        <v>2</v>
      </c>
      <c r="CQ8" s="6">
        <f>IF(AND(Raw_Case_Ratings!CQ8&gt;=1,Raw_Case_Ratings!CQ8&lt;=5),Raw_Case_Ratings!CQ8,"")</f>
        <v>1</v>
      </c>
      <c r="CR8" s="6">
        <f>IF(AND(Raw_Case_Ratings!CR8&gt;=1,Raw_Case_Ratings!CR8&lt;=5),Raw_Case_Ratings!CR8,"")</f>
        <v>2</v>
      </c>
      <c r="CS8" s="6">
        <f>IF(AND(Raw_Case_Ratings!CS8&gt;=1,Raw_Case_Ratings!CS8&lt;=5),Raw_Case_Ratings!CS8,"")</f>
        <v>2</v>
      </c>
      <c r="CT8" s="6">
        <f>IF(AND(Raw_Case_Ratings!CT8&gt;=1,Raw_Case_Ratings!CT8&lt;=5),Raw_Case_Ratings!CT8,"")</f>
        <v>5</v>
      </c>
      <c r="CU8" s="6">
        <f>IF(AND(Raw_Case_Ratings!CU8&gt;=1,Raw_Case_Ratings!CU8&lt;=5),Raw_Case_Ratings!CU8,"")</f>
        <v>4</v>
      </c>
      <c r="CV8" s="6">
        <f>IF(AND(Raw_Case_Ratings!CV8&gt;=1,Raw_Case_Ratings!CV8&lt;=5),Raw_Case_Ratings!CV8,"")</f>
        <v>3</v>
      </c>
      <c r="CW8" s="6">
        <f>IF(AND(Raw_Case_Ratings!CW8&gt;=1,Raw_Case_Ratings!CW8&lt;=5),Raw_Case_Ratings!CW8,"")</f>
        <v>2</v>
      </c>
      <c r="CX8" s="6">
        <f>IF(AND(Raw_Case_Ratings!CX8&gt;=1,Raw_Case_Ratings!CX8&lt;=5),Raw_Case_Ratings!CX8,"")</f>
        <v>3</v>
      </c>
      <c r="CY8" s="6">
        <f>IF(AND(Raw_Case_Ratings!CY8&gt;=1,Raw_Case_Ratings!CY8&lt;=5),Raw_Case_Ratings!CY8,"")</f>
        <v>4</v>
      </c>
      <c r="CZ8" s="6">
        <f>IF(AND(Raw_Case_Ratings!CZ8&gt;=1,Raw_Case_Ratings!CZ8&lt;=5),Raw_Case_Ratings!CZ8,"")</f>
        <v>5</v>
      </c>
      <c r="DA8" s="6">
        <f>IF(AND(Raw_Case_Ratings!DA8&gt;=1,Raw_Case_Ratings!DA8&lt;=5),Raw_Case_Ratings!DA8,"")</f>
        <v>5</v>
      </c>
      <c r="DB8" s="6">
        <f>IF(AND(Raw_Case_Ratings!DB8&gt;=1,Raw_Case_Ratings!DB8&lt;=5),Raw_Case_Ratings!DB8,"")</f>
        <v>2</v>
      </c>
      <c r="DC8" s="6">
        <f>IF(AND(Raw_Case_Ratings!DC8&gt;=1,Raw_Case_Ratings!DC8&lt;=5),Raw_Case_Ratings!DC8,"")</f>
        <v>1</v>
      </c>
      <c r="DD8" s="6">
        <f>IF(AND(Raw_Case_Ratings!DD8&gt;=1,Raw_Case_Ratings!DD8&lt;=5),Raw_Case_Ratings!DD8,"")</f>
        <v>2</v>
      </c>
      <c r="DE8" s="6">
        <f>IF(AND(Raw_Case_Ratings!DE8&gt;=1,Raw_Case_Ratings!DE8&lt;=5),Raw_Case_Ratings!DE8,"")</f>
        <v>3</v>
      </c>
    </row>
    <row r="9" spans="1:109" ht="18" customHeight="1">
      <c r="A9" s="5" t="s">
        <v>61</v>
      </c>
      <c r="B9" s="6">
        <f>IF(AND(Raw_Case_Ratings!B9&gt;=1,Raw_Case_Ratings!B9&lt;=5),Raw_Case_Ratings!B9,"")</f>
        <v>4</v>
      </c>
      <c r="C9" s="6">
        <f>IF(AND(Raw_Case_Ratings!C9&gt;=1,Raw_Case_Ratings!C9&lt;=5),Raw_Case_Ratings!C9,"")</f>
        <v>3</v>
      </c>
      <c r="D9" s="6">
        <f>IF(AND(Raw_Case_Ratings!D9&gt;=1,Raw_Case_Ratings!D9&lt;=5),Raw_Case_Ratings!D9,"")</f>
        <v>2</v>
      </c>
      <c r="E9" s="6">
        <f>IF(AND(Raw_Case_Ratings!E9&gt;=1,Raw_Case_Ratings!E9&lt;=5),Raw_Case_Ratings!E9,"")</f>
        <v>1</v>
      </c>
      <c r="F9" s="6">
        <f>IF(AND(Raw_Case_Ratings!F9&gt;=1,Raw_Case_Ratings!F9&lt;=5),Raw_Case_Ratings!F9,"")</f>
        <v>2</v>
      </c>
      <c r="G9" s="6">
        <f>IF(AND(Raw_Case_Ratings!G9&gt;=1,Raw_Case_Ratings!G9&lt;=5),Raw_Case_Ratings!G9,"")</f>
        <v>4</v>
      </c>
      <c r="H9" s="6">
        <f>IF(AND(Raw_Case_Ratings!H9&gt;=1,Raw_Case_Ratings!H9&lt;=5),Raw_Case_Ratings!H9,"")</f>
        <v>5</v>
      </c>
      <c r="I9" s="6">
        <f>IF(AND(Raw_Case_Ratings!I9&gt;=1,Raw_Case_Ratings!I9&lt;=5),Raw_Case_Ratings!I9,"")</f>
        <v>4</v>
      </c>
      <c r="J9" s="6">
        <f>IF(AND(Raw_Case_Ratings!J9&gt;=1,Raw_Case_Ratings!J9&lt;=5),Raw_Case_Ratings!J9,"")</f>
        <v>4</v>
      </c>
      <c r="K9" s="6">
        <f>IF(AND(Raw_Case_Ratings!K9&gt;=1,Raw_Case_Ratings!K9&lt;=5),Raw_Case_Ratings!K9,"")</f>
        <v>1</v>
      </c>
      <c r="L9" s="6">
        <f>IF(AND(Raw_Case_Ratings!L9&gt;=1,Raw_Case_Ratings!L9&lt;=5),Raw_Case_Ratings!L9,"")</f>
        <v>2</v>
      </c>
      <c r="M9" s="6">
        <f>IF(AND(Raw_Case_Ratings!M9&gt;=1,Raw_Case_Ratings!M9&lt;=5),Raw_Case_Ratings!M9,"")</f>
        <v>4</v>
      </c>
      <c r="N9" s="6">
        <f>IF(AND(Raw_Case_Ratings!N9&gt;=1,Raw_Case_Ratings!N9&lt;=5),Raw_Case_Ratings!N9,"")</f>
        <v>3</v>
      </c>
      <c r="O9" s="6">
        <f>IF(AND(Raw_Case_Ratings!O9&gt;=1,Raw_Case_Ratings!O9&lt;=5),Raw_Case_Ratings!O9,"")</f>
        <v>4</v>
      </c>
      <c r="P9" s="6">
        <f>IF(AND(Raw_Case_Ratings!P9&gt;=1,Raw_Case_Ratings!P9&lt;=5),Raw_Case_Ratings!P9,"")</f>
        <v>2</v>
      </c>
      <c r="Q9" s="6">
        <f>IF(AND(Raw_Case_Ratings!Q9&gt;=1,Raw_Case_Ratings!Q9&lt;=5),Raw_Case_Ratings!Q9,"")</f>
        <v>1</v>
      </c>
      <c r="R9" s="6">
        <f>IF(AND(Raw_Case_Ratings!R9&gt;=1,Raw_Case_Ratings!R9&lt;=5),Raw_Case_Ratings!R9,"")</f>
        <v>1</v>
      </c>
      <c r="S9" s="6">
        <f>IF(AND(Raw_Case_Ratings!S9&gt;=1,Raw_Case_Ratings!S9&lt;=5),Raw_Case_Ratings!S9,"")</f>
        <v>4</v>
      </c>
      <c r="T9" s="6">
        <f>IF(AND(Raw_Case_Ratings!T9&gt;=1,Raw_Case_Ratings!T9&lt;=5),Raw_Case_Ratings!T9,"")</f>
        <v>4</v>
      </c>
      <c r="U9" s="6">
        <f>IF(AND(Raw_Case_Ratings!U9&gt;=1,Raw_Case_Ratings!U9&lt;=5),Raw_Case_Ratings!U9,"")</f>
        <v>4</v>
      </c>
      <c r="V9" s="6">
        <f>IF(AND(Raw_Case_Ratings!V9&gt;=1,Raw_Case_Ratings!V9&lt;=5),Raw_Case_Ratings!V9,"")</f>
        <v>4</v>
      </c>
      <c r="W9" s="6">
        <f>IF(AND(Raw_Case_Ratings!W9&gt;=1,Raw_Case_Ratings!W9&lt;=5),Raw_Case_Ratings!W9,"")</f>
        <v>1</v>
      </c>
      <c r="X9" s="6">
        <f>IF(AND(Raw_Case_Ratings!X9&gt;=1,Raw_Case_Ratings!X9&lt;=5),Raw_Case_Ratings!X9,"")</f>
        <v>3</v>
      </c>
      <c r="Y9" s="6">
        <f>IF(AND(Raw_Case_Ratings!Y9&gt;=1,Raw_Case_Ratings!Y9&lt;=5),Raw_Case_Ratings!Y9,"")</f>
        <v>5</v>
      </c>
      <c r="Z9" s="6">
        <f>IF(AND(Raw_Case_Ratings!Z9&gt;=1,Raw_Case_Ratings!Z9&lt;=5),Raw_Case_Ratings!Z9,"")</f>
        <v>5</v>
      </c>
      <c r="AA9" s="6">
        <f>IF(AND(Raw_Case_Ratings!AA9&gt;=1,Raw_Case_Ratings!AA9&lt;=5),Raw_Case_Ratings!AA9,"")</f>
        <v>4</v>
      </c>
      <c r="AB9" s="6">
        <f>IF(AND(Raw_Case_Ratings!AB9&gt;=1,Raw_Case_Ratings!AB9&lt;=5),Raw_Case_Ratings!AB9,"")</f>
        <v>4</v>
      </c>
      <c r="AC9" s="6">
        <f>IF(AND(Raw_Case_Ratings!AC9&gt;=1,Raw_Case_Ratings!AC9&lt;=5),Raw_Case_Ratings!AC9,"")</f>
        <v>1</v>
      </c>
      <c r="AD9" s="6">
        <f>IF(AND(Raw_Case_Ratings!AD9&gt;=1,Raw_Case_Ratings!AD9&lt;=5),Raw_Case_Ratings!AD9,"")</f>
        <v>4</v>
      </c>
      <c r="AE9" s="6">
        <f>IF(AND(Raw_Case_Ratings!AE9&gt;=1,Raw_Case_Ratings!AE9&lt;=5),Raw_Case_Ratings!AE9,"")</f>
        <v>3</v>
      </c>
      <c r="AF9" s="6">
        <f>IF(AND(Raw_Case_Ratings!AF9&gt;=1,Raw_Case_Ratings!AF9&lt;=5),Raw_Case_Ratings!AF9,"")</f>
        <v>2</v>
      </c>
      <c r="AG9" s="6">
        <f>IF(AND(Raw_Case_Ratings!AG9&gt;=1,Raw_Case_Ratings!AG9&lt;=5),Raw_Case_Ratings!AG9,"")</f>
        <v>2</v>
      </c>
      <c r="AH9" s="6">
        <f>IF(AND(Raw_Case_Ratings!AH9&gt;=1,Raw_Case_Ratings!AH9&lt;=5),Raw_Case_Ratings!AH9,"")</f>
        <v>2</v>
      </c>
      <c r="AI9" s="6">
        <f>IF(AND(Raw_Case_Ratings!AI9&gt;=1,Raw_Case_Ratings!AI9&lt;=5),Raw_Case_Ratings!AI9,"")</f>
        <v>1</v>
      </c>
      <c r="AJ9" s="6">
        <f>IF(AND(Raw_Case_Ratings!AJ9&gt;=1,Raw_Case_Ratings!AJ9&lt;=5),Raw_Case_Ratings!AJ9,"")</f>
        <v>2</v>
      </c>
      <c r="AK9" s="6">
        <f>IF(AND(Raw_Case_Ratings!AK9&gt;=1,Raw_Case_Ratings!AK9&lt;=5),Raw_Case_Ratings!AK9,"")</f>
        <v>3</v>
      </c>
      <c r="AL9" s="6">
        <f>IF(AND(Raw_Case_Ratings!AL9&gt;=1,Raw_Case_Ratings!AL9&lt;=5),Raw_Case_Ratings!AL9,"")</f>
        <v>5</v>
      </c>
      <c r="AM9" s="6">
        <f>IF(AND(Raw_Case_Ratings!AM9&gt;=1,Raw_Case_Ratings!AM9&lt;=5),Raw_Case_Ratings!AM9,"")</f>
        <v>5</v>
      </c>
      <c r="AN9" s="6">
        <f>IF(AND(Raw_Case_Ratings!AN9&gt;=1,Raw_Case_Ratings!AN9&lt;=5),Raw_Case_Ratings!AN9,"")</f>
        <v>3</v>
      </c>
      <c r="AO9" s="6">
        <f>IF(AND(Raw_Case_Ratings!AO9&gt;=1,Raw_Case_Ratings!AO9&lt;=5),Raw_Case_Ratings!AO9,"")</f>
        <v>1</v>
      </c>
      <c r="AP9" s="6">
        <f>IF(AND(Raw_Case_Ratings!AP9&gt;=1,Raw_Case_Ratings!AP9&lt;=5),Raw_Case_Ratings!AP9,"")</f>
        <v>3</v>
      </c>
      <c r="AQ9" s="6">
        <f>IF(AND(Raw_Case_Ratings!AQ9&gt;=1,Raw_Case_Ratings!AQ9&lt;=5),Raw_Case_Ratings!AQ9,"")</f>
        <v>4</v>
      </c>
      <c r="AR9" s="6">
        <f>IF(AND(Raw_Case_Ratings!AR9&gt;=1,Raw_Case_Ratings!AR9&lt;=5),Raw_Case_Ratings!AR9,"")</f>
        <v>4</v>
      </c>
      <c r="AS9" s="6">
        <f>IF(AND(Raw_Case_Ratings!AS9&gt;=1,Raw_Case_Ratings!AS9&lt;=5),Raw_Case_Ratings!AS9,"")</f>
        <v>4</v>
      </c>
      <c r="AT9" s="6">
        <f>IF(AND(Raw_Case_Ratings!AT9&gt;=1,Raw_Case_Ratings!AT9&lt;=5),Raw_Case_Ratings!AT9,"")</f>
        <v>3</v>
      </c>
      <c r="AU9" s="6">
        <f>IF(AND(Raw_Case_Ratings!AU9&gt;=1,Raw_Case_Ratings!AU9&lt;=5),Raw_Case_Ratings!AU9,"")</f>
        <v>1</v>
      </c>
      <c r="AV9" s="6">
        <f>IF(AND(Raw_Case_Ratings!AV9&gt;=1,Raw_Case_Ratings!AV9&lt;=5),Raw_Case_Ratings!AV9,"")</f>
        <v>2</v>
      </c>
      <c r="AW9" s="6">
        <f>IF(AND(Raw_Case_Ratings!AW9&gt;=1,Raw_Case_Ratings!AW9&lt;=5),Raw_Case_Ratings!AW9,"")</f>
        <v>4</v>
      </c>
      <c r="AX9" s="6">
        <f>IF(AND(Raw_Case_Ratings!AX9&gt;=1,Raw_Case_Ratings!AX9&lt;=5),Raw_Case_Ratings!AX9,"")</f>
        <v>3</v>
      </c>
      <c r="AY9" s="6">
        <f>IF(AND(Raw_Case_Ratings!AY9&gt;=1,Raw_Case_Ratings!AY9&lt;=5),Raw_Case_Ratings!AY9,"")</f>
        <v>4</v>
      </c>
      <c r="AZ9" s="6">
        <f>IF(AND(Raw_Case_Ratings!AZ9&gt;=1,Raw_Case_Ratings!AZ9&lt;=5),Raw_Case_Ratings!AZ9,"")</f>
        <v>3</v>
      </c>
      <c r="BA9" s="6">
        <f>IF(AND(Raw_Case_Ratings!BA9&gt;=1,Raw_Case_Ratings!BA9&lt;=5),Raw_Case_Ratings!BA9,"")</f>
        <v>3</v>
      </c>
      <c r="BB9" s="6">
        <f>IF(AND(Raw_Case_Ratings!BB9&gt;=1,Raw_Case_Ratings!BB9&lt;=5),Raw_Case_Ratings!BB9,"")</f>
        <v>2</v>
      </c>
      <c r="BC9" s="6">
        <f>IF(AND(Raw_Case_Ratings!BC9&gt;=1,Raw_Case_Ratings!BC9&lt;=5),Raw_Case_Ratings!BC9,"")</f>
        <v>4</v>
      </c>
      <c r="BD9" s="6">
        <f>IF(AND(Raw_Case_Ratings!BD9&gt;=1,Raw_Case_Ratings!BD9&lt;=5),Raw_Case_Ratings!BD9,"")</f>
        <v>2</v>
      </c>
      <c r="BE9" s="6">
        <f>IF(AND(Raw_Case_Ratings!BE9&gt;=1,Raw_Case_Ratings!BE9&lt;=5),Raw_Case_Ratings!BE9,"")</f>
        <v>3</v>
      </c>
      <c r="BF9" s="6">
        <f>IF(AND(Raw_Case_Ratings!BF9&gt;=1,Raw_Case_Ratings!BF9&lt;=5),Raw_Case_Ratings!BF9,"")</f>
        <v>4</v>
      </c>
      <c r="BG9" s="6">
        <f>IF(AND(Raw_Case_Ratings!BG9&gt;=1,Raw_Case_Ratings!BG9&lt;=5),Raw_Case_Ratings!BG9,"")</f>
        <v>1</v>
      </c>
      <c r="BH9" s="6">
        <f>IF(AND(Raw_Case_Ratings!BH9&gt;=1,Raw_Case_Ratings!BH9&lt;=5),Raw_Case_Ratings!BH9,"")</f>
        <v>2</v>
      </c>
      <c r="BI9" s="6">
        <f>IF(AND(Raw_Case_Ratings!BI9&gt;=1,Raw_Case_Ratings!BI9&lt;=5),Raw_Case_Ratings!BI9,"")</f>
        <v>3</v>
      </c>
      <c r="BJ9" s="6">
        <f>IF(AND(Raw_Case_Ratings!BJ9&gt;=1,Raw_Case_Ratings!BJ9&lt;=5),Raw_Case_Ratings!BJ9,"")</f>
        <v>2</v>
      </c>
      <c r="BK9" s="6">
        <f>IF(AND(Raw_Case_Ratings!BK9&gt;=1,Raw_Case_Ratings!BK9&lt;=5),Raw_Case_Ratings!BK9,"")</f>
        <v>2</v>
      </c>
      <c r="BL9" s="6">
        <f>IF(AND(Raw_Case_Ratings!BL9&gt;=1,Raw_Case_Ratings!BL9&lt;=5),Raw_Case_Ratings!BL9,"")</f>
        <v>3</v>
      </c>
      <c r="BM9" s="6">
        <f>IF(AND(Raw_Case_Ratings!BM9&gt;=1,Raw_Case_Ratings!BM9&lt;=5),Raw_Case_Ratings!BM9,"")</f>
        <v>1</v>
      </c>
      <c r="BN9" s="6">
        <f>IF(AND(Raw_Case_Ratings!BN9&gt;=1,Raw_Case_Ratings!BN9&lt;=5),Raw_Case_Ratings!BN9,"")</f>
        <v>2</v>
      </c>
      <c r="BO9" s="6">
        <f>IF(AND(Raw_Case_Ratings!BO9&gt;=1,Raw_Case_Ratings!BO9&lt;=5),Raw_Case_Ratings!BO9,"")</f>
        <v>3</v>
      </c>
      <c r="BP9" s="6">
        <f>IF(AND(Raw_Case_Ratings!BP9&gt;=1,Raw_Case_Ratings!BP9&lt;=5),Raw_Case_Ratings!BP9,"")</f>
        <v>3</v>
      </c>
      <c r="BQ9" s="6">
        <f>IF(AND(Raw_Case_Ratings!BQ9&gt;=1,Raw_Case_Ratings!BQ9&lt;=5),Raw_Case_Ratings!BQ9,"")</f>
        <v>3</v>
      </c>
      <c r="BR9" s="6">
        <f>IF(AND(Raw_Case_Ratings!BR9&gt;=1,Raw_Case_Ratings!BR9&lt;=5),Raw_Case_Ratings!BR9,"")</f>
        <v>4</v>
      </c>
      <c r="BS9" s="6">
        <f>IF(AND(Raw_Case_Ratings!BS9&gt;=1,Raw_Case_Ratings!BS9&lt;=5),Raw_Case_Ratings!BS9,"")</f>
        <v>1</v>
      </c>
      <c r="BT9" s="6">
        <f>IF(AND(Raw_Case_Ratings!BT9&gt;=1,Raw_Case_Ratings!BT9&lt;=5),Raw_Case_Ratings!BT9,"")</f>
        <v>2</v>
      </c>
      <c r="BU9" s="6">
        <f>IF(AND(Raw_Case_Ratings!BU9&gt;=1,Raw_Case_Ratings!BU9&lt;=5),Raw_Case_Ratings!BU9,"")</f>
        <v>4</v>
      </c>
      <c r="BV9" s="6">
        <f>IF(AND(Raw_Case_Ratings!BV9&gt;=1,Raw_Case_Ratings!BV9&lt;=5),Raw_Case_Ratings!BV9,"")</f>
        <v>4</v>
      </c>
      <c r="BW9" s="6">
        <f>IF(AND(Raw_Case_Ratings!BW9&gt;=1,Raw_Case_Ratings!BW9&lt;=5),Raw_Case_Ratings!BW9,"")</f>
        <v>4</v>
      </c>
      <c r="BX9" s="6">
        <f>IF(AND(Raw_Case_Ratings!BX9&gt;=1,Raw_Case_Ratings!BX9&lt;=5),Raw_Case_Ratings!BX9,"")</f>
        <v>3</v>
      </c>
      <c r="BY9" s="6">
        <f>IF(AND(Raw_Case_Ratings!BY9&gt;=1,Raw_Case_Ratings!BY9&lt;=5),Raw_Case_Ratings!BY9,"")</f>
        <v>1</v>
      </c>
      <c r="BZ9" s="6">
        <f>IF(AND(Raw_Case_Ratings!BZ9&gt;=1,Raw_Case_Ratings!BZ9&lt;=5),Raw_Case_Ratings!BZ9,"")</f>
        <v>2</v>
      </c>
      <c r="CA9" s="6">
        <f>IF(AND(Raw_Case_Ratings!CA9&gt;=1,Raw_Case_Ratings!CA9&lt;=5),Raw_Case_Ratings!CA9,"")</f>
        <v>4</v>
      </c>
      <c r="CB9" s="6">
        <f>IF(AND(Raw_Case_Ratings!CB9&gt;=1,Raw_Case_Ratings!CB9&lt;=5),Raw_Case_Ratings!CB9,"")</f>
        <v>4</v>
      </c>
      <c r="CC9" s="6">
        <f>IF(AND(Raw_Case_Ratings!CC9&gt;=1,Raw_Case_Ratings!CC9&lt;=5),Raw_Case_Ratings!CC9,"")</f>
        <v>5</v>
      </c>
      <c r="CD9" s="6">
        <f>IF(AND(Raw_Case_Ratings!CD9&gt;=1,Raw_Case_Ratings!CD9&lt;=5),Raw_Case_Ratings!CD9,"")</f>
        <v>4</v>
      </c>
      <c r="CE9" s="6">
        <f>IF(AND(Raw_Case_Ratings!CE9&gt;=1,Raw_Case_Ratings!CE9&lt;=5),Raw_Case_Ratings!CE9,"")</f>
        <v>1</v>
      </c>
      <c r="CF9" s="6">
        <f>IF(AND(Raw_Case_Ratings!CF9&gt;=1,Raw_Case_Ratings!CF9&lt;=5),Raw_Case_Ratings!CF9,"")</f>
        <v>3</v>
      </c>
      <c r="CG9" s="6">
        <f>IF(AND(Raw_Case_Ratings!CG9&gt;=1,Raw_Case_Ratings!CG9&lt;=5),Raw_Case_Ratings!CG9,"")</f>
        <v>4</v>
      </c>
      <c r="CH9" s="6" t="str">
        <f>IF(AND(Raw_Case_Ratings!CH9&gt;=1,Raw_Case_Ratings!CH9&lt;=5),Raw_Case_Ratings!CH9,"")</f>
        <v/>
      </c>
      <c r="CI9" s="6" t="str">
        <f>IF(AND(Raw_Case_Ratings!CI9&gt;=1,Raw_Case_Ratings!CI9&lt;=5),Raw_Case_Ratings!CI9,"")</f>
        <v/>
      </c>
      <c r="CJ9" s="6" t="str">
        <f>IF(AND(Raw_Case_Ratings!CJ9&gt;=1,Raw_Case_Ratings!CJ9&lt;=5),Raw_Case_Ratings!CJ9,"")</f>
        <v/>
      </c>
      <c r="CK9" s="6" t="str">
        <f>IF(AND(Raw_Case_Ratings!CK9&gt;=1,Raw_Case_Ratings!CK9&lt;=5),Raw_Case_Ratings!CK9,"")</f>
        <v/>
      </c>
      <c r="CL9" s="6" t="str">
        <f>IF(AND(Raw_Case_Ratings!CL9&gt;=1,Raw_Case_Ratings!CL9&lt;=5),Raw_Case_Ratings!CL9,"")</f>
        <v/>
      </c>
      <c r="CM9" s="6" t="str">
        <f>IF(AND(Raw_Case_Ratings!CM9&gt;=1,Raw_Case_Ratings!CM9&lt;=5),Raw_Case_Ratings!CM9,"")</f>
        <v/>
      </c>
      <c r="CN9" s="6" t="str">
        <f>IF(AND(Raw_Case_Ratings!CN9&gt;=1,Raw_Case_Ratings!CN9&lt;=5),Raw_Case_Ratings!CN9,"")</f>
        <v/>
      </c>
      <c r="CO9" s="6" t="str">
        <f>IF(AND(Raw_Case_Ratings!CO9&gt;=1,Raw_Case_Ratings!CO9&lt;=5),Raw_Case_Ratings!CO9,"")</f>
        <v/>
      </c>
      <c r="CP9" s="6" t="str">
        <f>IF(AND(Raw_Case_Ratings!CP9&gt;=1,Raw_Case_Ratings!CP9&lt;=5),Raw_Case_Ratings!CP9,"")</f>
        <v/>
      </c>
      <c r="CQ9" s="6" t="str">
        <f>IF(AND(Raw_Case_Ratings!CQ9&gt;=1,Raw_Case_Ratings!CQ9&lt;=5),Raw_Case_Ratings!CQ9,"")</f>
        <v/>
      </c>
      <c r="CR9" s="6" t="str">
        <f>IF(AND(Raw_Case_Ratings!CR9&gt;=1,Raw_Case_Ratings!CR9&lt;=5),Raw_Case_Ratings!CR9,"")</f>
        <v/>
      </c>
      <c r="CS9" s="6" t="str">
        <f>IF(AND(Raw_Case_Ratings!CS9&gt;=1,Raw_Case_Ratings!CS9&lt;=5),Raw_Case_Ratings!CS9,"")</f>
        <v/>
      </c>
      <c r="CT9" s="6">
        <f>IF(AND(Raw_Case_Ratings!CT9&gt;=1,Raw_Case_Ratings!CT9&lt;=5),Raw_Case_Ratings!CT9,"")</f>
        <v>2</v>
      </c>
      <c r="CU9" s="6">
        <f>IF(AND(Raw_Case_Ratings!CU9&gt;=1,Raw_Case_Ratings!CU9&lt;=5),Raw_Case_Ratings!CU9,"")</f>
        <v>2</v>
      </c>
      <c r="CV9" s="6">
        <f>IF(AND(Raw_Case_Ratings!CV9&gt;=1,Raw_Case_Ratings!CV9&lt;=5),Raw_Case_Ratings!CV9,"")</f>
        <v>4</v>
      </c>
      <c r="CW9" s="6">
        <f>IF(AND(Raw_Case_Ratings!CW9&gt;=1,Raw_Case_Ratings!CW9&lt;=5),Raw_Case_Ratings!CW9,"")</f>
        <v>1</v>
      </c>
      <c r="CX9" s="6">
        <f>IF(AND(Raw_Case_Ratings!CX9&gt;=1,Raw_Case_Ratings!CX9&lt;=5),Raw_Case_Ratings!CX9,"")</f>
        <v>2</v>
      </c>
      <c r="CY9" s="6">
        <f>IF(AND(Raw_Case_Ratings!CY9&gt;=1,Raw_Case_Ratings!CY9&lt;=5),Raw_Case_Ratings!CY9,"")</f>
        <v>3</v>
      </c>
      <c r="CZ9" s="6">
        <f>IF(AND(Raw_Case_Ratings!CZ9&gt;=1,Raw_Case_Ratings!CZ9&lt;=5),Raw_Case_Ratings!CZ9,"")</f>
        <v>5</v>
      </c>
      <c r="DA9" s="6">
        <f>IF(AND(Raw_Case_Ratings!DA9&gt;=1,Raw_Case_Ratings!DA9&lt;=5),Raw_Case_Ratings!DA9,"")</f>
        <v>4</v>
      </c>
      <c r="DB9" s="6">
        <f>IF(AND(Raw_Case_Ratings!DB9&gt;=1,Raw_Case_Ratings!DB9&lt;=5),Raw_Case_Ratings!DB9,"")</f>
        <v>4</v>
      </c>
      <c r="DC9" s="6">
        <f>IF(AND(Raw_Case_Ratings!DC9&gt;=1,Raw_Case_Ratings!DC9&lt;=5),Raw_Case_Ratings!DC9,"")</f>
        <v>1</v>
      </c>
      <c r="DD9" s="6">
        <f>IF(AND(Raw_Case_Ratings!DD9&gt;=1,Raw_Case_Ratings!DD9&lt;=5),Raw_Case_Ratings!DD9,"")</f>
        <v>2</v>
      </c>
      <c r="DE9" s="6">
        <f>IF(AND(Raw_Case_Ratings!DE9&gt;=1,Raw_Case_Ratings!DE9&lt;=5),Raw_Case_Ratings!DE9,"")</f>
        <v>4</v>
      </c>
    </row>
    <row r="10" spans="1:109" ht="18" customHeight="1">
      <c r="A10" s="5" t="s">
        <v>62</v>
      </c>
      <c r="B10" s="6">
        <f>IF(AND(Raw_Case_Ratings!B10&gt;=1,Raw_Case_Ratings!B10&lt;=5),Raw_Case_Ratings!B10,"")</f>
        <v>5</v>
      </c>
      <c r="C10" s="6">
        <f>IF(AND(Raw_Case_Ratings!C10&gt;=1,Raw_Case_Ratings!C10&lt;=5),Raw_Case_Ratings!C10,"")</f>
        <v>4</v>
      </c>
      <c r="D10" s="6">
        <f>IF(AND(Raw_Case_Ratings!D10&gt;=1,Raw_Case_Ratings!D10&lt;=5),Raw_Case_Ratings!D10,"")</f>
        <v>4</v>
      </c>
      <c r="E10" s="6">
        <f>IF(AND(Raw_Case_Ratings!E10&gt;=1,Raw_Case_Ratings!E10&lt;=5),Raw_Case_Ratings!E10,"")</f>
        <v>2</v>
      </c>
      <c r="F10" s="6">
        <f>IF(AND(Raw_Case_Ratings!F10&gt;=1,Raw_Case_Ratings!F10&lt;=5),Raw_Case_Ratings!F10,"")</f>
        <v>2</v>
      </c>
      <c r="G10" s="6">
        <f>IF(AND(Raw_Case_Ratings!G10&gt;=1,Raw_Case_Ratings!G10&lt;=5),Raw_Case_Ratings!G10,"")</f>
        <v>4</v>
      </c>
      <c r="H10" s="6">
        <f>IF(AND(Raw_Case_Ratings!H10&gt;=1,Raw_Case_Ratings!H10&lt;=5),Raw_Case_Ratings!H10,"")</f>
        <v>5</v>
      </c>
      <c r="I10" s="6">
        <f>IF(AND(Raw_Case_Ratings!I10&gt;=1,Raw_Case_Ratings!I10&lt;=5),Raw_Case_Ratings!I10,"")</f>
        <v>5</v>
      </c>
      <c r="J10" s="6">
        <f>IF(AND(Raw_Case_Ratings!J10&gt;=1,Raw_Case_Ratings!J10&lt;=5),Raw_Case_Ratings!J10,"")</f>
        <v>3</v>
      </c>
      <c r="K10" s="6">
        <f>IF(AND(Raw_Case_Ratings!K10&gt;=1,Raw_Case_Ratings!K10&lt;=5),Raw_Case_Ratings!K10,"")</f>
        <v>2</v>
      </c>
      <c r="L10" s="6">
        <f>IF(AND(Raw_Case_Ratings!L10&gt;=1,Raw_Case_Ratings!L10&lt;=5),Raw_Case_Ratings!L10,"")</f>
        <v>3</v>
      </c>
      <c r="M10" s="6">
        <f>IF(AND(Raw_Case_Ratings!M10&gt;=1,Raw_Case_Ratings!M10&lt;=5),Raw_Case_Ratings!M10,"")</f>
        <v>4</v>
      </c>
      <c r="N10" s="6">
        <f>IF(AND(Raw_Case_Ratings!N10&gt;=1,Raw_Case_Ratings!N10&lt;=5),Raw_Case_Ratings!N10,"")</f>
        <v>5</v>
      </c>
      <c r="O10" s="6">
        <f>IF(AND(Raw_Case_Ratings!O10&gt;=1,Raw_Case_Ratings!O10&lt;=5),Raw_Case_Ratings!O10,"")</f>
        <v>5</v>
      </c>
      <c r="P10" s="6">
        <f>IF(AND(Raw_Case_Ratings!P10&gt;=1,Raw_Case_Ratings!P10&lt;=5),Raw_Case_Ratings!P10,"")</f>
        <v>3</v>
      </c>
      <c r="Q10" s="6">
        <f>IF(AND(Raw_Case_Ratings!Q10&gt;=1,Raw_Case_Ratings!Q10&lt;=5),Raw_Case_Ratings!Q10,"")</f>
        <v>2</v>
      </c>
      <c r="R10" s="6">
        <f>IF(AND(Raw_Case_Ratings!R10&gt;=1,Raw_Case_Ratings!R10&lt;=5),Raw_Case_Ratings!R10,"")</f>
        <v>1</v>
      </c>
      <c r="S10" s="6">
        <f>IF(AND(Raw_Case_Ratings!S10&gt;=1,Raw_Case_Ratings!S10&lt;=5),Raw_Case_Ratings!S10,"")</f>
        <v>1</v>
      </c>
      <c r="T10" s="6">
        <f>IF(AND(Raw_Case_Ratings!T10&gt;=1,Raw_Case_Ratings!T10&lt;=5),Raw_Case_Ratings!T10,"")</f>
        <v>5</v>
      </c>
      <c r="U10" s="6">
        <f>IF(AND(Raw_Case_Ratings!U10&gt;=1,Raw_Case_Ratings!U10&lt;=5),Raw_Case_Ratings!U10,"")</f>
        <v>5</v>
      </c>
      <c r="V10" s="6">
        <f>IF(AND(Raw_Case_Ratings!V10&gt;=1,Raw_Case_Ratings!V10&lt;=5),Raw_Case_Ratings!V10,"")</f>
        <v>4</v>
      </c>
      <c r="W10" s="6">
        <f>IF(AND(Raw_Case_Ratings!W10&gt;=1,Raw_Case_Ratings!W10&lt;=5),Raw_Case_Ratings!W10,"")</f>
        <v>2</v>
      </c>
      <c r="X10" s="6">
        <f>IF(AND(Raw_Case_Ratings!X10&gt;=1,Raw_Case_Ratings!X10&lt;=5),Raw_Case_Ratings!X10,"")</f>
        <v>3</v>
      </c>
      <c r="Y10" s="6">
        <f>IF(AND(Raw_Case_Ratings!Y10&gt;=1,Raw_Case_Ratings!Y10&lt;=5),Raw_Case_Ratings!Y10,"")</f>
        <v>2</v>
      </c>
      <c r="Z10" s="6">
        <f>IF(AND(Raw_Case_Ratings!Z10&gt;=1,Raw_Case_Ratings!Z10&lt;=5),Raw_Case_Ratings!Z10,"")</f>
        <v>5</v>
      </c>
      <c r="AA10" s="6">
        <f>IF(AND(Raw_Case_Ratings!AA10&gt;=1,Raw_Case_Ratings!AA10&lt;=5),Raw_Case_Ratings!AA10,"")</f>
        <v>5</v>
      </c>
      <c r="AB10" s="6">
        <f>IF(AND(Raw_Case_Ratings!AB10&gt;=1,Raw_Case_Ratings!AB10&lt;=5),Raw_Case_Ratings!AB10,"")</f>
        <v>5</v>
      </c>
      <c r="AC10" s="6">
        <f>IF(AND(Raw_Case_Ratings!AC10&gt;=1,Raw_Case_Ratings!AC10&lt;=5),Raw_Case_Ratings!AC10,"")</f>
        <v>3</v>
      </c>
      <c r="AD10" s="6">
        <f>IF(AND(Raw_Case_Ratings!AD10&gt;=1,Raw_Case_Ratings!AD10&lt;=5),Raw_Case_Ratings!AD10,"")</f>
        <v>3</v>
      </c>
      <c r="AE10" s="6">
        <f>IF(AND(Raw_Case_Ratings!AE10&gt;=1,Raw_Case_Ratings!AE10&lt;=5),Raw_Case_Ratings!AE10,"")</f>
        <v>3</v>
      </c>
      <c r="AF10" s="6">
        <f>IF(AND(Raw_Case_Ratings!AF10&gt;=1,Raw_Case_Ratings!AF10&lt;=5),Raw_Case_Ratings!AF10,"")</f>
        <v>5</v>
      </c>
      <c r="AG10" s="6">
        <f>IF(AND(Raw_Case_Ratings!AG10&gt;=1,Raw_Case_Ratings!AG10&lt;=5),Raw_Case_Ratings!AG10,"")</f>
        <v>5</v>
      </c>
      <c r="AH10" s="6">
        <f>IF(AND(Raw_Case_Ratings!AH10&gt;=1,Raw_Case_Ratings!AH10&lt;=5),Raw_Case_Ratings!AH10,"")</f>
        <v>3</v>
      </c>
      <c r="AI10" s="6">
        <f>IF(AND(Raw_Case_Ratings!AI10&gt;=1,Raw_Case_Ratings!AI10&lt;=5),Raw_Case_Ratings!AI10,"")</f>
        <v>2</v>
      </c>
      <c r="AJ10" s="6">
        <f>IF(AND(Raw_Case_Ratings!AJ10&gt;=1,Raw_Case_Ratings!AJ10&lt;=5),Raw_Case_Ratings!AJ10,"")</f>
        <v>2</v>
      </c>
      <c r="AK10" s="6">
        <f>IF(AND(Raw_Case_Ratings!AK10&gt;=1,Raw_Case_Ratings!AK10&lt;=5),Raw_Case_Ratings!AK10,"")</f>
        <v>2</v>
      </c>
      <c r="AL10" s="6">
        <f>IF(AND(Raw_Case_Ratings!AL10&gt;=1,Raw_Case_Ratings!AL10&lt;=5),Raw_Case_Ratings!AL10,"")</f>
        <v>5</v>
      </c>
      <c r="AM10" s="6">
        <f>IF(AND(Raw_Case_Ratings!AM10&gt;=1,Raw_Case_Ratings!AM10&lt;=5),Raw_Case_Ratings!AM10,"")</f>
        <v>5</v>
      </c>
      <c r="AN10" s="6">
        <f>IF(AND(Raw_Case_Ratings!AN10&gt;=1,Raw_Case_Ratings!AN10&lt;=5),Raw_Case_Ratings!AN10,"")</f>
        <v>5</v>
      </c>
      <c r="AO10" s="6">
        <f>IF(AND(Raw_Case_Ratings!AO10&gt;=1,Raw_Case_Ratings!AO10&lt;=5),Raw_Case_Ratings!AO10,"")</f>
        <v>1</v>
      </c>
      <c r="AP10" s="6">
        <f>IF(AND(Raw_Case_Ratings!AP10&gt;=1,Raw_Case_Ratings!AP10&lt;=5),Raw_Case_Ratings!AP10,"")</f>
        <v>1</v>
      </c>
      <c r="AQ10" s="6">
        <f>IF(AND(Raw_Case_Ratings!AQ10&gt;=1,Raw_Case_Ratings!AQ10&lt;=5),Raw_Case_Ratings!AQ10,"")</f>
        <v>3</v>
      </c>
      <c r="AR10" s="6">
        <f>IF(AND(Raw_Case_Ratings!AR10&gt;=1,Raw_Case_Ratings!AR10&lt;=5),Raw_Case_Ratings!AR10,"")</f>
        <v>5</v>
      </c>
      <c r="AS10" s="6">
        <f>IF(AND(Raw_Case_Ratings!AS10&gt;=1,Raw_Case_Ratings!AS10&lt;=5),Raw_Case_Ratings!AS10,"")</f>
        <v>5</v>
      </c>
      <c r="AT10" s="6">
        <f>IF(AND(Raw_Case_Ratings!AT10&gt;=1,Raw_Case_Ratings!AT10&lt;=5),Raw_Case_Ratings!AT10,"")</f>
        <v>4</v>
      </c>
      <c r="AU10" s="6">
        <f>IF(AND(Raw_Case_Ratings!AU10&gt;=1,Raw_Case_Ratings!AU10&lt;=5),Raw_Case_Ratings!AU10,"")</f>
        <v>1</v>
      </c>
      <c r="AV10" s="6">
        <f>IF(AND(Raw_Case_Ratings!AV10&gt;=1,Raw_Case_Ratings!AV10&lt;=5),Raw_Case_Ratings!AV10,"")</f>
        <v>1</v>
      </c>
      <c r="AW10" s="6">
        <f>IF(AND(Raw_Case_Ratings!AW10&gt;=1,Raw_Case_Ratings!AW10&lt;=5),Raw_Case_Ratings!AW10,"")</f>
        <v>2</v>
      </c>
      <c r="AX10" s="6">
        <f>IF(AND(Raw_Case_Ratings!AX10&gt;=1,Raw_Case_Ratings!AX10&lt;=5),Raw_Case_Ratings!AX10,"")</f>
        <v>5</v>
      </c>
      <c r="AY10" s="6">
        <f>IF(AND(Raw_Case_Ratings!AY10&gt;=1,Raw_Case_Ratings!AY10&lt;=5),Raw_Case_Ratings!AY10,"")</f>
        <v>4</v>
      </c>
      <c r="AZ10" s="6">
        <f>IF(AND(Raw_Case_Ratings!AZ10&gt;=1,Raw_Case_Ratings!AZ10&lt;=5),Raw_Case_Ratings!AZ10,"")</f>
        <v>4</v>
      </c>
      <c r="BA10" s="6">
        <f>IF(AND(Raw_Case_Ratings!BA10&gt;=1,Raw_Case_Ratings!BA10&lt;=5),Raw_Case_Ratings!BA10,"")</f>
        <v>3</v>
      </c>
      <c r="BB10" s="6">
        <f>IF(AND(Raw_Case_Ratings!BB10&gt;=1,Raw_Case_Ratings!BB10&lt;=5),Raw_Case_Ratings!BB10,"")</f>
        <v>3</v>
      </c>
      <c r="BC10" s="6">
        <f>IF(AND(Raw_Case_Ratings!BC10&gt;=1,Raw_Case_Ratings!BC10&lt;=5),Raw_Case_Ratings!BC10,"")</f>
        <v>1</v>
      </c>
      <c r="BD10" s="6">
        <f>IF(AND(Raw_Case_Ratings!BD10&gt;=1,Raw_Case_Ratings!BD10&lt;=5),Raw_Case_Ratings!BD10,"")</f>
        <v>4</v>
      </c>
      <c r="BE10" s="6">
        <f>IF(AND(Raw_Case_Ratings!BE10&gt;=1,Raw_Case_Ratings!BE10&lt;=5),Raw_Case_Ratings!BE10,"")</f>
        <v>4</v>
      </c>
      <c r="BF10" s="6">
        <f>IF(AND(Raw_Case_Ratings!BF10&gt;=1,Raw_Case_Ratings!BF10&lt;=5),Raw_Case_Ratings!BF10,"")</f>
        <v>3</v>
      </c>
      <c r="BG10" s="6">
        <f>IF(AND(Raw_Case_Ratings!BG10&gt;=1,Raw_Case_Ratings!BG10&lt;=5),Raw_Case_Ratings!BG10,"")</f>
        <v>1</v>
      </c>
      <c r="BH10" s="6">
        <f>IF(AND(Raw_Case_Ratings!BH10&gt;=1,Raw_Case_Ratings!BH10&lt;=5),Raw_Case_Ratings!BH10,"")</f>
        <v>1</v>
      </c>
      <c r="BI10" s="6">
        <f>IF(AND(Raw_Case_Ratings!BI10&gt;=1,Raw_Case_Ratings!BI10&lt;=5),Raw_Case_Ratings!BI10,"")</f>
        <v>2</v>
      </c>
      <c r="BJ10" s="6">
        <f>IF(AND(Raw_Case_Ratings!BJ10&gt;=1,Raw_Case_Ratings!BJ10&lt;=5),Raw_Case_Ratings!BJ10,"")</f>
        <v>3</v>
      </c>
      <c r="BK10" s="6">
        <f>IF(AND(Raw_Case_Ratings!BK10&gt;=1,Raw_Case_Ratings!BK10&lt;=5),Raw_Case_Ratings!BK10,"")</f>
        <v>2</v>
      </c>
      <c r="BL10" s="6">
        <f>IF(AND(Raw_Case_Ratings!BL10&gt;=1,Raw_Case_Ratings!BL10&lt;=5),Raw_Case_Ratings!BL10,"")</f>
        <v>2</v>
      </c>
      <c r="BM10" s="6">
        <f>IF(AND(Raw_Case_Ratings!BM10&gt;=1,Raw_Case_Ratings!BM10&lt;=5),Raw_Case_Ratings!BM10,"")</f>
        <v>2</v>
      </c>
      <c r="BN10" s="6">
        <f>IF(AND(Raw_Case_Ratings!BN10&gt;=1,Raw_Case_Ratings!BN10&lt;=5),Raw_Case_Ratings!BN10,"")</f>
        <v>2</v>
      </c>
      <c r="BO10" s="6">
        <f>IF(AND(Raw_Case_Ratings!BO10&gt;=1,Raw_Case_Ratings!BO10&lt;=5),Raw_Case_Ratings!BO10,"")</f>
        <v>3</v>
      </c>
      <c r="BP10" s="6">
        <f>IF(AND(Raw_Case_Ratings!BP10&gt;=1,Raw_Case_Ratings!BP10&lt;=5),Raw_Case_Ratings!BP10,"")</f>
        <v>5</v>
      </c>
      <c r="BQ10" s="6">
        <f>IF(AND(Raw_Case_Ratings!BQ10&gt;=1,Raw_Case_Ratings!BQ10&lt;=5),Raw_Case_Ratings!BQ10,"")</f>
        <v>4</v>
      </c>
      <c r="BR10" s="6">
        <f>IF(AND(Raw_Case_Ratings!BR10&gt;=1,Raw_Case_Ratings!BR10&lt;=5),Raw_Case_Ratings!BR10,"")</f>
        <v>4</v>
      </c>
      <c r="BS10" s="6">
        <f>IF(AND(Raw_Case_Ratings!BS10&gt;=1,Raw_Case_Ratings!BS10&lt;=5),Raw_Case_Ratings!BS10,"")</f>
        <v>1</v>
      </c>
      <c r="BT10" s="6">
        <f>IF(AND(Raw_Case_Ratings!BT10&gt;=1,Raw_Case_Ratings!BT10&lt;=5),Raw_Case_Ratings!BT10,"")</f>
        <v>2</v>
      </c>
      <c r="BU10" s="6">
        <f>IF(AND(Raw_Case_Ratings!BU10&gt;=1,Raw_Case_Ratings!BU10&lt;=5),Raw_Case_Ratings!BU10,"")</f>
        <v>3</v>
      </c>
      <c r="BV10" s="6">
        <f>IF(AND(Raw_Case_Ratings!BV10&gt;=1,Raw_Case_Ratings!BV10&lt;=5),Raw_Case_Ratings!BV10,"")</f>
        <v>5</v>
      </c>
      <c r="BW10" s="6">
        <f>IF(AND(Raw_Case_Ratings!BW10&gt;=1,Raw_Case_Ratings!BW10&lt;=5),Raw_Case_Ratings!BW10,"")</f>
        <v>1</v>
      </c>
      <c r="BX10" s="6">
        <f>IF(AND(Raw_Case_Ratings!BX10&gt;=1,Raw_Case_Ratings!BX10&lt;=5),Raw_Case_Ratings!BX10,"")</f>
        <v>4</v>
      </c>
      <c r="BY10" s="6">
        <f>IF(AND(Raw_Case_Ratings!BY10&gt;=1,Raw_Case_Ratings!BY10&lt;=5),Raw_Case_Ratings!BY10,"")</f>
        <v>1</v>
      </c>
      <c r="BZ10" s="6">
        <f>IF(AND(Raw_Case_Ratings!BZ10&gt;=1,Raw_Case_Ratings!BZ10&lt;=5),Raw_Case_Ratings!BZ10,"")</f>
        <v>2</v>
      </c>
      <c r="CA10" s="6">
        <f>IF(AND(Raw_Case_Ratings!CA10&gt;=1,Raw_Case_Ratings!CA10&lt;=5),Raw_Case_Ratings!CA10,"")</f>
        <v>5</v>
      </c>
      <c r="CB10" s="6">
        <f>IF(AND(Raw_Case_Ratings!CB10&gt;=1,Raw_Case_Ratings!CB10&lt;=5),Raw_Case_Ratings!CB10,"")</f>
        <v>5</v>
      </c>
      <c r="CC10" s="6">
        <f>IF(AND(Raw_Case_Ratings!CC10&gt;=1,Raw_Case_Ratings!CC10&lt;=5),Raw_Case_Ratings!CC10,"")</f>
        <v>5</v>
      </c>
      <c r="CD10" s="6">
        <f>IF(AND(Raw_Case_Ratings!CD10&gt;=1,Raw_Case_Ratings!CD10&lt;=5),Raw_Case_Ratings!CD10,"")</f>
        <v>5</v>
      </c>
      <c r="CE10" s="6">
        <f>IF(AND(Raw_Case_Ratings!CE10&gt;=1,Raw_Case_Ratings!CE10&lt;=5),Raw_Case_Ratings!CE10,"")</f>
        <v>2</v>
      </c>
      <c r="CF10" s="6">
        <f>IF(AND(Raw_Case_Ratings!CF10&gt;=1,Raw_Case_Ratings!CF10&lt;=5),Raw_Case_Ratings!CF10,"")</f>
        <v>4</v>
      </c>
      <c r="CG10" s="6">
        <f>IF(AND(Raw_Case_Ratings!CG10&gt;=1,Raw_Case_Ratings!CG10&lt;=5),Raw_Case_Ratings!CG10,"")</f>
        <v>5</v>
      </c>
      <c r="CH10" s="6" t="str">
        <f>IF(AND(Raw_Case_Ratings!CH10&gt;=1,Raw_Case_Ratings!CH10&lt;=5),Raw_Case_Ratings!CH10,"")</f>
        <v/>
      </c>
      <c r="CI10" s="6" t="str">
        <f>IF(AND(Raw_Case_Ratings!CI10&gt;=1,Raw_Case_Ratings!CI10&lt;=5),Raw_Case_Ratings!CI10,"")</f>
        <v/>
      </c>
      <c r="CJ10" s="6" t="str">
        <f>IF(AND(Raw_Case_Ratings!CJ10&gt;=1,Raw_Case_Ratings!CJ10&lt;=5),Raw_Case_Ratings!CJ10,"")</f>
        <v/>
      </c>
      <c r="CK10" s="6" t="str">
        <f>IF(AND(Raw_Case_Ratings!CK10&gt;=1,Raw_Case_Ratings!CK10&lt;=5),Raw_Case_Ratings!CK10,"")</f>
        <v/>
      </c>
      <c r="CL10" s="6" t="str">
        <f>IF(AND(Raw_Case_Ratings!CL10&gt;=1,Raw_Case_Ratings!CL10&lt;=5),Raw_Case_Ratings!CL10,"")</f>
        <v/>
      </c>
      <c r="CM10" s="6" t="str">
        <f>IF(AND(Raw_Case_Ratings!CM10&gt;=1,Raw_Case_Ratings!CM10&lt;=5),Raw_Case_Ratings!CM10,"")</f>
        <v/>
      </c>
      <c r="CN10" s="6" t="str">
        <f>IF(AND(Raw_Case_Ratings!CN10&gt;=1,Raw_Case_Ratings!CN10&lt;=5),Raw_Case_Ratings!CN10,"")</f>
        <v/>
      </c>
      <c r="CO10" s="6" t="str">
        <f>IF(AND(Raw_Case_Ratings!CO10&gt;=1,Raw_Case_Ratings!CO10&lt;=5),Raw_Case_Ratings!CO10,"")</f>
        <v/>
      </c>
      <c r="CP10" s="6" t="str">
        <f>IF(AND(Raw_Case_Ratings!CP10&gt;=1,Raw_Case_Ratings!CP10&lt;=5),Raw_Case_Ratings!CP10,"")</f>
        <v/>
      </c>
      <c r="CQ10" s="6" t="str">
        <f>IF(AND(Raw_Case_Ratings!CQ10&gt;=1,Raw_Case_Ratings!CQ10&lt;=5),Raw_Case_Ratings!CQ10,"")</f>
        <v/>
      </c>
      <c r="CR10" s="6" t="str">
        <f>IF(AND(Raw_Case_Ratings!CR10&gt;=1,Raw_Case_Ratings!CR10&lt;=5),Raw_Case_Ratings!CR10,"")</f>
        <v/>
      </c>
      <c r="CS10" s="6" t="str">
        <f>IF(AND(Raw_Case_Ratings!CS10&gt;=1,Raw_Case_Ratings!CS10&lt;=5),Raw_Case_Ratings!CS10,"")</f>
        <v/>
      </c>
      <c r="CT10" s="6">
        <f>IF(AND(Raw_Case_Ratings!CT10&gt;=1,Raw_Case_Ratings!CT10&lt;=5),Raw_Case_Ratings!CT10,"")</f>
        <v>5</v>
      </c>
      <c r="CU10" s="6">
        <f>IF(AND(Raw_Case_Ratings!CU10&gt;=1,Raw_Case_Ratings!CU10&lt;=5),Raw_Case_Ratings!CU10,"")</f>
        <v>5</v>
      </c>
      <c r="CV10" s="6">
        <f>IF(AND(Raw_Case_Ratings!CV10&gt;=1,Raw_Case_Ratings!CV10&lt;=5),Raw_Case_Ratings!CV10,"")</f>
        <v>5</v>
      </c>
      <c r="CW10" s="6">
        <f>IF(AND(Raw_Case_Ratings!CW10&gt;=1,Raw_Case_Ratings!CW10&lt;=5),Raw_Case_Ratings!CW10,"")</f>
        <v>3</v>
      </c>
      <c r="CX10" s="6">
        <f>IF(AND(Raw_Case_Ratings!CX10&gt;=1,Raw_Case_Ratings!CX10&lt;=5),Raw_Case_Ratings!CX10,"")</f>
        <v>2</v>
      </c>
      <c r="CY10" s="6">
        <f>IF(AND(Raw_Case_Ratings!CY10&gt;=1,Raw_Case_Ratings!CY10&lt;=5),Raw_Case_Ratings!CY10,"")</f>
        <v>5</v>
      </c>
      <c r="CZ10" s="6" t="str">
        <f>IF(AND(Raw_Case_Ratings!CZ10&gt;=1,Raw_Case_Ratings!CZ10&lt;=5),Raw_Case_Ratings!CZ10,"")</f>
        <v/>
      </c>
      <c r="DA10" s="6" t="str">
        <f>IF(AND(Raw_Case_Ratings!DA10&gt;=1,Raw_Case_Ratings!DA10&lt;=5),Raw_Case_Ratings!DA10,"")</f>
        <v/>
      </c>
      <c r="DB10" s="6" t="str">
        <f>IF(AND(Raw_Case_Ratings!DB10&gt;=1,Raw_Case_Ratings!DB10&lt;=5),Raw_Case_Ratings!DB10,"")</f>
        <v/>
      </c>
      <c r="DC10" s="6" t="str">
        <f>IF(AND(Raw_Case_Ratings!DC10&gt;=1,Raw_Case_Ratings!DC10&lt;=5),Raw_Case_Ratings!DC10,"")</f>
        <v/>
      </c>
      <c r="DD10" s="6" t="str">
        <f>IF(AND(Raw_Case_Ratings!DD10&gt;=1,Raw_Case_Ratings!DD10&lt;=5),Raw_Case_Ratings!DD10,"")</f>
        <v/>
      </c>
      <c r="DE10" s="6" t="str">
        <f>IF(AND(Raw_Case_Ratings!DE10&gt;=1,Raw_Case_Ratings!DE10&lt;=5),Raw_Case_Ratings!DE10,"")</f>
        <v/>
      </c>
    </row>
    <row r="11" spans="1:109" ht="18" customHeight="1">
      <c r="A11" s="5" t="s">
        <v>63</v>
      </c>
      <c r="B11" s="6">
        <f>IF(AND(Raw_Case_Ratings!B11&gt;=1,Raw_Case_Ratings!B11&lt;=5),Raw_Case_Ratings!B11,"")</f>
        <v>3</v>
      </c>
      <c r="C11" s="6">
        <f>IF(AND(Raw_Case_Ratings!C11&gt;=1,Raw_Case_Ratings!C11&lt;=5),Raw_Case_Ratings!C11,"")</f>
        <v>4</v>
      </c>
      <c r="D11" s="6">
        <f>IF(AND(Raw_Case_Ratings!D11&gt;=1,Raw_Case_Ratings!D11&lt;=5),Raw_Case_Ratings!D11,"")</f>
        <v>3</v>
      </c>
      <c r="E11" s="6">
        <f>IF(AND(Raw_Case_Ratings!E11&gt;=1,Raw_Case_Ratings!E11&lt;=5),Raw_Case_Ratings!E11,"")</f>
        <v>1</v>
      </c>
      <c r="F11" s="6">
        <f>IF(AND(Raw_Case_Ratings!F11&gt;=1,Raw_Case_Ratings!F11&lt;=5),Raw_Case_Ratings!F11,"")</f>
        <v>1</v>
      </c>
      <c r="G11" s="6">
        <f>IF(AND(Raw_Case_Ratings!G11&gt;=1,Raw_Case_Ratings!G11&lt;=5),Raw_Case_Ratings!G11,"")</f>
        <v>4</v>
      </c>
      <c r="H11" s="6">
        <f>IF(AND(Raw_Case_Ratings!H11&gt;=1,Raw_Case_Ratings!H11&lt;=5),Raw_Case_Ratings!H11,"")</f>
        <v>5</v>
      </c>
      <c r="I11" s="6">
        <f>IF(AND(Raw_Case_Ratings!I11&gt;=1,Raw_Case_Ratings!I11&lt;=5),Raw_Case_Ratings!I11,"")</f>
        <v>5</v>
      </c>
      <c r="J11" s="6">
        <f>IF(AND(Raw_Case_Ratings!J11&gt;=1,Raw_Case_Ratings!J11&lt;=5),Raw_Case_Ratings!J11,"")</f>
        <v>3</v>
      </c>
      <c r="K11" s="6">
        <f>IF(AND(Raw_Case_Ratings!K11&gt;=1,Raw_Case_Ratings!K11&lt;=5),Raw_Case_Ratings!K11,"")</f>
        <v>3</v>
      </c>
      <c r="L11" s="6">
        <f>IF(AND(Raw_Case_Ratings!L11&gt;=1,Raw_Case_Ratings!L11&lt;=5),Raw_Case_Ratings!L11,"")</f>
        <v>2</v>
      </c>
      <c r="M11" s="6">
        <f>IF(AND(Raw_Case_Ratings!M11&gt;=1,Raw_Case_Ratings!M11&lt;=5),Raw_Case_Ratings!M11,"")</f>
        <v>5</v>
      </c>
      <c r="N11" s="6">
        <f>IF(AND(Raw_Case_Ratings!N11&gt;=1,Raw_Case_Ratings!N11&lt;=5),Raw_Case_Ratings!N11,"")</f>
        <v>2</v>
      </c>
      <c r="O11" s="6">
        <f>IF(AND(Raw_Case_Ratings!O11&gt;=1,Raw_Case_Ratings!O11&lt;=5),Raw_Case_Ratings!O11,"")</f>
        <v>4</v>
      </c>
      <c r="P11" s="6">
        <f>IF(AND(Raw_Case_Ratings!P11&gt;=1,Raw_Case_Ratings!P11&lt;=5),Raw_Case_Ratings!P11,"")</f>
        <v>1</v>
      </c>
      <c r="Q11" s="6">
        <f>IF(AND(Raw_Case_Ratings!Q11&gt;=1,Raw_Case_Ratings!Q11&lt;=5),Raw_Case_Ratings!Q11,"")</f>
        <v>1</v>
      </c>
      <c r="R11" s="6">
        <f>IF(AND(Raw_Case_Ratings!R11&gt;=1,Raw_Case_Ratings!R11&lt;=5),Raw_Case_Ratings!R11,"")</f>
        <v>1</v>
      </c>
      <c r="S11" s="6">
        <f>IF(AND(Raw_Case_Ratings!S11&gt;=1,Raw_Case_Ratings!S11&lt;=5),Raw_Case_Ratings!S11,"")</f>
        <v>5</v>
      </c>
      <c r="T11" s="6">
        <f>IF(AND(Raw_Case_Ratings!T11&gt;=1,Raw_Case_Ratings!T11&lt;=5),Raw_Case_Ratings!T11,"")</f>
        <v>3</v>
      </c>
      <c r="U11" s="6">
        <f>IF(AND(Raw_Case_Ratings!U11&gt;=1,Raw_Case_Ratings!U11&lt;=5),Raw_Case_Ratings!U11,"")</f>
        <v>4</v>
      </c>
      <c r="V11" s="6">
        <f>IF(AND(Raw_Case_Ratings!V11&gt;=1,Raw_Case_Ratings!V11&lt;=5),Raw_Case_Ratings!V11,"")</f>
        <v>2</v>
      </c>
      <c r="W11" s="6">
        <f>IF(AND(Raw_Case_Ratings!W11&gt;=1,Raw_Case_Ratings!W11&lt;=5),Raw_Case_Ratings!W11,"")</f>
        <v>1</v>
      </c>
      <c r="X11" s="6">
        <f>IF(AND(Raw_Case_Ratings!X11&gt;=1,Raw_Case_Ratings!X11&lt;=5),Raw_Case_Ratings!X11,"")</f>
        <v>2</v>
      </c>
      <c r="Y11" s="6">
        <f>IF(AND(Raw_Case_Ratings!Y11&gt;=1,Raw_Case_Ratings!Y11&lt;=5),Raw_Case_Ratings!Y11,"")</f>
        <v>5</v>
      </c>
      <c r="Z11" s="6">
        <f>IF(AND(Raw_Case_Ratings!Z11&gt;=1,Raw_Case_Ratings!Z11&lt;=5),Raw_Case_Ratings!Z11,"")</f>
        <v>5</v>
      </c>
      <c r="AA11" s="6">
        <f>IF(AND(Raw_Case_Ratings!AA11&gt;=1,Raw_Case_Ratings!AA11&lt;=5),Raw_Case_Ratings!AA11,"")</f>
        <v>5</v>
      </c>
      <c r="AB11" s="6">
        <f>IF(AND(Raw_Case_Ratings!AB11&gt;=1,Raw_Case_Ratings!AB11&lt;=5),Raw_Case_Ratings!AB11,"")</f>
        <v>5</v>
      </c>
      <c r="AC11" s="6">
        <f>IF(AND(Raw_Case_Ratings!AC11&gt;=1,Raw_Case_Ratings!AC11&lt;=5),Raw_Case_Ratings!AC11,"")</f>
        <v>5</v>
      </c>
      <c r="AD11" s="6">
        <f>IF(AND(Raw_Case_Ratings!AD11&gt;=1,Raw_Case_Ratings!AD11&lt;=5),Raw_Case_Ratings!AD11,"")</f>
        <v>3</v>
      </c>
      <c r="AE11" s="6">
        <f>IF(AND(Raw_Case_Ratings!AE11&gt;=1,Raw_Case_Ratings!AE11&lt;=5),Raw_Case_Ratings!AE11,"")</f>
        <v>5</v>
      </c>
      <c r="AF11" s="6">
        <f>IF(AND(Raw_Case_Ratings!AF11&gt;=1,Raw_Case_Ratings!AF11&lt;=5),Raw_Case_Ratings!AF11,"")</f>
        <v>2</v>
      </c>
      <c r="AG11" s="6">
        <f>IF(AND(Raw_Case_Ratings!AG11&gt;=1,Raw_Case_Ratings!AG11&lt;=5),Raw_Case_Ratings!AG11,"")</f>
        <v>5</v>
      </c>
      <c r="AH11" s="6">
        <f>IF(AND(Raw_Case_Ratings!AH11&gt;=1,Raw_Case_Ratings!AH11&lt;=5),Raw_Case_Ratings!AH11,"")</f>
        <v>2</v>
      </c>
      <c r="AI11" s="6">
        <f>IF(AND(Raw_Case_Ratings!AI11&gt;=1,Raw_Case_Ratings!AI11&lt;=5),Raw_Case_Ratings!AI11,"")</f>
        <v>1</v>
      </c>
      <c r="AJ11" s="6">
        <f>IF(AND(Raw_Case_Ratings!AJ11&gt;=1,Raw_Case_Ratings!AJ11&lt;=5),Raw_Case_Ratings!AJ11,"")</f>
        <v>1</v>
      </c>
      <c r="AK11" s="6">
        <f>IF(AND(Raw_Case_Ratings!AK11&gt;=1,Raw_Case_Ratings!AK11&lt;=5),Raw_Case_Ratings!AK11,"")</f>
        <v>5</v>
      </c>
      <c r="AL11" s="6" t="str">
        <f>IF(AND(Raw_Case_Ratings!AL11&gt;=1,Raw_Case_Ratings!AL11&lt;=5),Raw_Case_Ratings!AL11,"")</f>
        <v/>
      </c>
      <c r="AM11" s="6" t="str">
        <f>IF(AND(Raw_Case_Ratings!AM11&gt;=1,Raw_Case_Ratings!AM11&lt;=5),Raw_Case_Ratings!AM11,"")</f>
        <v/>
      </c>
      <c r="AN11" s="6" t="str">
        <f>IF(AND(Raw_Case_Ratings!AN11&gt;=1,Raw_Case_Ratings!AN11&lt;=5),Raw_Case_Ratings!AN11,"")</f>
        <v/>
      </c>
      <c r="AO11" s="6" t="str">
        <f>IF(AND(Raw_Case_Ratings!AO11&gt;=1,Raw_Case_Ratings!AO11&lt;=5),Raw_Case_Ratings!AO11,"")</f>
        <v/>
      </c>
      <c r="AP11" s="6" t="str">
        <f>IF(AND(Raw_Case_Ratings!AP11&gt;=1,Raw_Case_Ratings!AP11&lt;=5),Raw_Case_Ratings!AP11,"")</f>
        <v/>
      </c>
      <c r="AQ11" s="6" t="str">
        <f>IF(AND(Raw_Case_Ratings!AQ11&gt;=1,Raw_Case_Ratings!AQ11&lt;=5),Raw_Case_Ratings!AQ11,"")</f>
        <v/>
      </c>
      <c r="AR11" s="6">
        <f>IF(AND(Raw_Case_Ratings!AR11&gt;=1,Raw_Case_Ratings!AR11&lt;=5),Raw_Case_Ratings!AR11,"")</f>
        <v>5</v>
      </c>
      <c r="AS11" s="6">
        <f>IF(AND(Raw_Case_Ratings!AS11&gt;=1,Raw_Case_Ratings!AS11&lt;=5),Raw_Case_Ratings!AS11,"")</f>
        <v>5</v>
      </c>
      <c r="AT11" s="6">
        <f>IF(AND(Raw_Case_Ratings!AT11&gt;=1,Raw_Case_Ratings!AT11&lt;=5),Raw_Case_Ratings!AT11,"")</f>
        <v>5</v>
      </c>
      <c r="AU11" s="6">
        <f>IF(AND(Raw_Case_Ratings!AU11&gt;=1,Raw_Case_Ratings!AU11&lt;=5),Raw_Case_Ratings!AU11,"")</f>
        <v>4</v>
      </c>
      <c r="AV11" s="6">
        <f>IF(AND(Raw_Case_Ratings!AV11&gt;=1,Raw_Case_Ratings!AV11&lt;=5),Raw_Case_Ratings!AV11,"")</f>
        <v>3</v>
      </c>
      <c r="AW11" s="6">
        <f>IF(AND(Raw_Case_Ratings!AW11&gt;=1,Raw_Case_Ratings!AW11&lt;=5),Raw_Case_Ratings!AW11,"")</f>
        <v>5</v>
      </c>
      <c r="AX11" s="6">
        <f>IF(AND(Raw_Case_Ratings!AX11&gt;=1,Raw_Case_Ratings!AX11&lt;=5),Raw_Case_Ratings!AX11,"")</f>
        <v>5</v>
      </c>
      <c r="AY11" s="6">
        <f>IF(AND(Raw_Case_Ratings!AY11&gt;=1,Raw_Case_Ratings!AY11&lt;=5),Raw_Case_Ratings!AY11,"")</f>
        <v>3</v>
      </c>
      <c r="AZ11" s="6">
        <f>IF(AND(Raw_Case_Ratings!AZ11&gt;=1,Raw_Case_Ratings!AZ11&lt;=5),Raw_Case_Ratings!AZ11,"")</f>
        <v>3</v>
      </c>
      <c r="BA11" s="6">
        <f>IF(AND(Raw_Case_Ratings!BA11&gt;=1,Raw_Case_Ratings!BA11&lt;=5),Raw_Case_Ratings!BA11,"")</f>
        <v>4</v>
      </c>
      <c r="BB11" s="6">
        <f>IF(AND(Raw_Case_Ratings!BB11&gt;=1,Raw_Case_Ratings!BB11&lt;=5),Raw_Case_Ratings!BB11,"")</f>
        <v>4</v>
      </c>
      <c r="BC11" s="6">
        <f>IF(AND(Raw_Case_Ratings!BC11&gt;=1,Raw_Case_Ratings!BC11&lt;=5),Raw_Case_Ratings!BC11,"")</f>
        <v>4</v>
      </c>
      <c r="BD11" s="6">
        <f>IF(AND(Raw_Case_Ratings!BD11&gt;=1,Raw_Case_Ratings!BD11&lt;=5),Raw_Case_Ratings!BD11,"")</f>
        <v>5</v>
      </c>
      <c r="BE11" s="6">
        <f>IF(AND(Raw_Case_Ratings!BE11&gt;=1,Raw_Case_Ratings!BE11&lt;=5),Raw_Case_Ratings!BE11,"")</f>
        <v>5</v>
      </c>
      <c r="BF11" s="6">
        <f>IF(AND(Raw_Case_Ratings!BF11&gt;=1,Raw_Case_Ratings!BF11&lt;=5),Raw_Case_Ratings!BF11,"")</f>
        <v>4</v>
      </c>
      <c r="BG11" s="6">
        <f>IF(AND(Raw_Case_Ratings!BG11&gt;=1,Raw_Case_Ratings!BG11&lt;=5),Raw_Case_Ratings!BG11,"")</f>
        <v>3</v>
      </c>
      <c r="BH11" s="6">
        <f>IF(AND(Raw_Case_Ratings!BH11&gt;=1,Raw_Case_Ratings!BH11&lt;=5),Raw_Case_Ratings!BH11,"")</f>
        <v>3</v>
      </c>
      <c r="BI11" s="6">
        <f>IF(AND(Raw_Case_Ratings!BI11&gt;=1,Raw_Case_Ratings!BI11&lt;=5),Raw_Case_Ratings!BI11,"")</f>
        <v>4</v>
      </c>
      <c r="BJ11" s="6">
        <f>IF(AND(Raw_Case_Ratings!BJ11&gt;=1,Raw_Case_Ratings!BJ11&lt;=5),Raw_Case_Ratings!BJ11,"")</f>
        <v>5</v>
      </c>
      <c r="BK11" s="6">
        <f>IF(AND(Raw_Case_Ratings!BK11&gt;=1,Raw_Case_Ratings!BK11&lt;=5),Raw_Case_Ratings!BK11,"")</f>
        <v>5</v>
      </c>
      <c r="BL11" s="6">
        <f>IF(AND(Raw_Case_Ratings!BL11&gt;=1,Raw_Case_Ratings!BL11&lt;=5),Raw_Case_Ratings!BL11,"")</f>
        <v>4</v>
      </c>
      <c r="BM11" s="6">
        <f>IF(AND(Raw_Case_Ratings!BM11&gt;=1,Raw_Case_Ratings!BM11&lt;=5),Raw_Case_Ratings!BM11,"")</f>
        <v>2</v>
      </c>
      <c r="BN11" s="6">
        <f>IF(AND(Raw_Case_Ratings!BN11&gt;=1,Raw_Case_Ratings!BN11&lt;=5),Raw_Case_Ratings!BN11,"")</f>
        <v>2</v>
      </c>
      <c r="BO11" s="6">
        <f>IF(AND(Raw_Case_Ratings!BO11&gt;=1,Raw_Case_Ratings!BO11&lt;=5),Raw_Case_Ratings!BO11,"")</f>
        <v>5</v>
      </c>
      <c r="BP11" s="6" t="str">
        <f>IF(AND(Raw_Case_Ratings!BP11&gt;=1,Raw_Case_Ratings!BP11&lt;=5),Raw_Case_Ratings!BP11,"")</f>
        <v/>
      </c>
      <c r="BQ11" s="6" t="str">
        <f>IF(AND(Raw_Case_Ratings!BQ11&gt;=1,Raw_Case_Ratings!BQ11&lt;=5),Raw_Case_Ratings!BQ11,"")</f>
        <v/>
      </c>
      <c r="BR11" s="6" t="str">
        <f>IF(AND(Raw_Case_Ratings!BR11&gt;=1,Raw_Case_Ratings!BR11&lt;=5),Raw_Case_Ratings!BR11,"")</f>
        <v/>
      </c>
      <c r="BS11" s="6" t="str">
        <f>IF(AND(Raw_Case_Ratings!BS11&gt;=1,Raw_Case_Ratings!BS11&lt;=5),Raw_Case_Ratings!BS11,"")</f>
        <v/>
      </c>
      <c r="BT11" s="6" t="str">
        <f>IF(AND(Raw_Case_Ratings!BT11&gt;=1,Raw_Case_Ratings!BT11&lt;=5),Raw_Case_Ratings!BT11,"")</f>
        <v/>
      </c>
      <c r="BU11" s="6" t="str">
        <f>IF(AND(Raw_Case_Ratings!BU11&gt;=1,Raw_Case_Ratings!BU11&lt;=5),Raw_Case_Ratings!BU11,"")</f>
        <v/>
      </c>
      <c r="BV11" s="6">
        <f>IF(AND(Raw_Case_Ratings!BV11&gt;=1,Raw_Case_Ratings!BV11&lt;=5),Raw_Case_Ratings!BV11,"")</f>
        <v>5</v>
      </c>
      <c r="BW11" s="6">
        <f>IF(AND(Raw_Case_Ratings!BW11&gt;=1,Raw_Case_Ratings!BW11&lt;=5),Raw_Case_Ratings!BW11,"")</f>
        <v>5</v>
      </c>
      <c r="BX11" s="6">
        <f>IF(AND(Raw_Case_Ratings!BX11&gt;=1,Raw_Case_Ratings!BX11&lt;=5),Raw_Case_Ratings!BX11,"")</f>
        <v>5</v>
      </c>
      <c r="BY11" s="6">
        <f>IF(AND(Raw_Case_Ratings!BY11&gt;=1,Raw_Case_Ratings!BY11&lt;=5),Raw_Case_Ratings!BY11,"")</f>
        <v>5</v>
      </c>
      <c r="BZ11" s="6">
        <f>IF(AND(Raw_Case_Ratings!BZ11&gt;=1,Raw_Case_Ratings!BZ11&lt;=5),Raw_Case_Ratings!BZ11,"")</f>
        <v>3</v>
      </c>
      <c r="CA11" s="6">
        <f>IF(AND(Raw_Case_Ratings!CA11&gt;=1,Raw_Case_Ratings!CA11&lt;=5),Raw_Case_Ratings!CA11,"")</f>
        <v>5</v>
      </c>
      <c r="CB11" s="6">
        <f>IF(AND(Raw_Case_Ratings!CB11&gt;=1,Raw_Case_Ratings!CB11&lt;=5),Raw_Case_Ratings!CB11,"")</f>
        <v>4</v>
      </c>
      <c r="CC11" s="6">
        <f>IF(AND(Raw_Case_Ratings!CC11&gt;=1,Raw_Case_Ratings!CC11&lt;=5),Raw_Case_Ratings!CC11,"")</f>
        <v>5</v>
      </c>
      <c r="CD11" s="6">
        <f>IF(AND(Raw_Case_Ratings!CD11&gt;=1,Raw_Case_Ratings!CD11&lt;=5),Raw_Case_Ratings!CD11,"")</f>
        <v>5</v>
      </c>
      <c r="CE11" s="6">
        <f>IF(AND(Raw_Case_Ratings!CE11&gt;=1,Raw_Case_Ratings!CE11&lt;=5),Raw_Case_Ratings!CE11,"")</f>
        <v>3</v>
      </c>
      <c r="CF11" s="6">
        <f>IF(AND(Raw_Case_Ratings!CF11&gt;=1,Raw_Case_Ratings!CF11&lt;=5),Raw_Case_Ratings!CF11,"")</f>
        <v>2</v>
      </c>
      <c r="CG11" s="6">
        <f>IF(AND(Raw_Case_Ratings!CG11&gt;=1,Raw_Case_Ratings!CG11&lt;=5),Raw_Case_Ratings!CG11,"")</f>
        <v>5</v>
      </c>
      <c r="CH11" s="6" t="str">
        <f>IF(AND(Raw_Case_Ratings!CH11&gt;=1,Raw_Case_Ratings!CH11&lt;=5),Raw_Case_Ratings!CH11,"")</f>
        <v/>
      </c>
      <c r="CI11" s="6" t="str">
        <f>IF(AND(Raw_Case_Ratings!CI11&gt;=1,Raw_Case_Ratings!CI11&lt;=5),Raw_Case_Ratings!CI11,"")</f>
        <v/>
      </c>
      <c r="CJ11" s="6" t="str">
        <f>IF(AND(Raw_Case_Ratings!CJ11&gt;=1,Raw_Case_Ratings!CJ11&lt;=5),Raw_Case_Ratings!CJ11,"")</f>
        <v/>
      </c>
      <c r="CK11" s="6" t="str">
        <f>IF(AND(Raw_Case_Ratings!CK11&gt;=1,Raw_Case_Ratings!CK11&lt;=5),Raw_Case_Ratings!CK11,"")</f>
        <v/>
      </c>
      <c r="CL11" s="6" t="str">
        <f>IF(AND(Raw_Case_Ratings!CL11&gt;=1,Raw_Case_Ratings!CL11&lt;=5),Raw_Case_Ratings!CL11,"")</f>
        <v/>
      </c>
      <c r="CM11" s="6" t="str">
        <f>IF(AND(Raw_Case_Ratings!CM11&gt;=1,Raw_Case_Ratings!CM11&lt;=5),Raw_Case_Ratings!CM11,"")</f>
        <v/>
      </c>
      <c r="CN11" s="6">
        <f>IF(AND(Raw_Case_Ratings!CN11&gt;=1,Raw_Case_Ratings!CN11&lt;=5),Raw_Case_Ratings!CN11,"")</f>
        <v>5</v>
      </c>
      <c r="CO11" s="6">
        <f>IF(AND(Raw_Case_Ratings!CO11&gt;=1,Raw_Case_Ratings!CO11&lt;=5),Raw_Case_Ratings!CO11,"")</f>
        <v>5</v>
      </c>
      <c r="CP11" s="6">
        <f>IF(AND(Raw_Case_Ratings!CP11&gt;=1,Raw_Case_Ratings!CP11&lt;=5),Raw_Case_Ratings!CP11,"")</f>
        <v>4</v>
      </c>
      <c r="CQ11" s="6">
        <f>IF(AND(Raw_Case_Ratings!CQ11&gt;=1,Raw_Case_Ratings!CQ11&lt;=5),Raw_Case_Ratings!CQ11,"")</f>
        <v>2</v>
      </c>
      <c r="CR11" s="6">
        <f>IF(AND(Raw_Case_Ratings!CR11&gt;=1,Raw_Case_Ratings!CR11&lt;=5),Raw_Case_Ratings!CR11,"")</f>
        <v>2</v>
      </c>
      <c r="CS11" s="6">
        <f>IF(AND(Raw_Case_Ratings!CS11&gt;=1,Raw_Case_Ratings!CS11&lt;=5),Raw_Case_Ratings!CS11,"")</f>
        <v>5</v>
      </c>
      <c r="CT11" s="6">
        <f>IF(AND(Raw_Case_Ratings!CT11&gt;=1,Raw_Case_Ratings!CT11&lt;=5),Raw_Case_Ratings!CT11,"")</f>
        <v>2</v>
      </c>
      <c r="CU11" s="6">
        <f>IF(AND(Raw_Case_Ratings!CU11&gt;=1,Raw_Case_Ratings!CU11&lt;=5),Raw_Case_Ratings!CU11,"")</f>
        <v>4</v>
      </c>
      <c r="CV11" s="6">
        <f>IF(AND(Raw_Case_Ratings!CV11&gt;=1,Raw_Case_Ratings!CV11&lt;=5),Raw_Case_Ratings!CV11,"")</f>
        <v>2</v>
      </c>
      <c r="CW11" s="6">
        <f>IF(AND(Raw_Case_Ratings!CW11&gt;=1,Raw_Case_Ratings!CW11&lt;=5),Raw_Case_Ratings!CW11,"")</f>
        <v>2</v>
      </c>
      <c r="CX11" s="6">
        <f>IF(AND(Raw_Case_Ratings!CX11&gt;=1,Raw_Case_Ratings!CX11&lt;=5),Raw_Case_Ratings!CX11,"")</f>
        <v>2</v>
      </c>
      <c r="CY11" s="6">
        <f>IF(AND(Raw_Case_Ratings!CY11&gt;=1,Raw_Case_Ratings!CY11&lt;=5),Raw_Case_Ratings!CY11,"")</f>
        <v>5</v>
      </c>
      <c r="CZ11" s="6" t="str">
        <f>IF(AND(Raw_Case_Ratings!CZ11&gt;=1,Raw_Case_Ratings!CZ11&lt;=5),Raw_Case_Ratings!CZ11,"")</f>
        <v/>
      </c>
      <c r="DA11" s="6" t="str">
        <f>IF(AND(Raw_Case_Ratings!DA11&gt;=1,Raw_Case_Ratings!DA11&lt;=5),Raw_Case_Ratings!DA11,"")</f>
        <v/>
      </c>
      <c r="DB11" s="6" t="str">
        <f>IF(AND(Raw_Case_Ratings!DB11&gt;=1,Raw_Case_Ratings!DB11&lt;=5),Raw_Case_Ratings!DB11,"")</f>
        <v/>
      </c>
      <c r="DC11" s="6" t="str">
        <f>IF(AND(Raw_Case_Ratings!DC11&gt;=1,Raw_Case_Ratings!DC11&lt;=5),Raw_Case_Ratings!DC11,"")</f>
        <v/>
      </c>
      <c r="DD11" s="6" t="str">
        <f>IF(AND(Raw_Case_Ratings!DD11&gt;=1,Raw_Case_Ratings!DD11&lt;=5),Raw_Case_Ratings!DD11,"")</f>
        <v/>
      </c>
      <c r="DE11" s="6" t="str">
        <f>IF(AND(Raw_Case_Ratings!DE11&gt;=1,Raw_Case_Ratings!DE11&lt;=5),Raw_Case_Ratings!DE11,"")</f>
        <v/>
      </c>
    </row>
    <row r="12" spans="1:109" ht="18" customHeight="1">
      <c r="A12" s="5" t="s">
        <v>64</v>
      </c>
      <c r="B12" s="6">
        <f>IF(AND(Raw_Case_Ratings!B12&gt;=1,Raw_Case_Ratings!B12&lt;=5),Raw_Case_Ratings!B12,"")</f>
        <v>3</v>
      </c>
      <c r="C12" s="6">
        <f>IF(AND(Raw_Case_Ratings!C12&gt;=1,Raw_Case_Ratings!C12&lt;=5),Raw_Case_Ratings!C12,"")</f>
        <v>4</v>
      </c>
      <c r="D12" s="6">
        <f>IF(AND(Raw_Case_Ratings!D12&gt;=1,Raw_Case_Ratings!D12&lt;=5),Raw_Case_Ratings!D12,"")</f>
        <v>5</v>
      </c>
      <c r="E12" s="6">
        <f>IF(AND(Raw_Case_Ratings!E12&gt;=1,Raw_Case_Ratings!E12&lt;=5),Raw_Case_Ratings!E12,"")</f>
        <v>1</v>
      </c>
      <c r="F12" s="6">
        <f>IF(AND(Raw_Case_Ratings!F12&gt;=1,Raw_Case_Ratings!F12&lt;=5),Raw_Case_Ratings!F12,"")</f>
        <v>3</v>
      </c>
      <c r="G12" s="6">
        <f>IF(AND(Raw_Case_Ratings!G12&gt;=1,Raw_Case_Ratings!G12&lt;=5),Raw_Case_Ratings!G12,"")</f>
        <v>2</v>
      </c>
      <c r="H12" s="6">
        <f>IF(AND(Raw_Case_Ratings!H12&gt;=1,Raw_Case_Ratings!H12&lt;=5),Raw_Case_Ratings!H12,"")</f>
        <v>5</v>
      </c>
      <c r="I12" s="6">
        <f>IF(AND(Raw_Case_Ratings!I12&gt;=1,Raw_Case_Ratings!I12&lt;=5),Raw_Case_Ratings!I12,"")</f>
        <v>4</v>
      </c>
      <c r="J12" s="6">
        <f>IF(AND(Raw_Case_Ratings!J12&gt;=1,Raw_Case_Ratings!J12&lt;=5),Raw_Case_Ratings!J12,"")</f>
        <v>2</v>
      </c>
      <c r="K12" s="6">
        <f>IF(AND(Raw_Case_Ratings!K12&gt;=1,Raw_Case_Ratings!K12&lt;=5),Raw_Case_Ratings!K12,"")</f>
        <v>2</v>
      </c>
      <c r="L12" s="6">
        <f>IF(AND(Raw_Case_Ratings!L12&gt;=1,Raw_Case_Ratings!L12&lt;=5),Raw_Case_Ratings!L12,"")</f>
        <v>2</v>
      </c>
      <c r="M12" s="6">
        <f>IF(AND(Raw_Case_Ratings!M12&gt;=1,Raw_Case_Ratings!M12&lt;=5),Raw_Case_Ratings!M12,"")</f>
        <v>2</v>
      </c>
      <c r="N12" s="6">
        <f>IF(AND(Raw_Case_Ratings!N12&gt;=1,Raw_Case_Ratings!N12&lt;=5),Raw_Case_Ratings!N12,"")</f>
        <v>4</v>
      </c>
      <c r="O12" s="6">
        <f>IF(AND(Raw_Case_Ratings!O12&gt;=1,Raw_Case_Ratings!O12&lt;=5),Raw_Case_Ratings!O12,"")</f>
        <v>4</v>
      </c>
      <c r="P12" s="6">
        <f>IF(AND(Raw_Case_Ratings!P12&gt;=1,Raw_Case_Ratings!P12&lt;=5),Raw_Case_Ratings!P12,"")</f>
        <v>4</v>
      </c>
      <c r="Q12" s="6">
        <f>IF(AND(Raw_Case_Ratings!Q12&gt;=1,Raw_Case_Ratings!Q12&lt;=5),Raw_Case_Ratings!Q12,"")</f>
        <v>2</v>
      </c>
      <c r="R12" s="6">
        <f>IF(AND(Raw_Case_Ratings!R12&gt;=1,Raw_Case_Ratings!R12&lt;=5),Raw_Case_Ratings!R12,"")</f>
        <v>2</v>
      </c>
      <c r="S12" s="6">
        <f>IF(AND(Raw_Case_Ratings!S12&gt;=1,Raw_Case_Ratings!S12&lt;=5),Raw_Case_Ratings!S12,"")</f>
        <v>2</v>
      </c>
      <c r="T12" s="6">
        <f>IF(AND(Raw_Case_Ratings!T12&gt;=1,Raw_Case_Ratings!T12&lt;=5),Raw_Case_Ratings!T12,"")</f>
        <v>5</v>
      </c>
      <c r="U12" s="6">
        <f>IF(AND(Raw_Case_Ratings!U12&gt;=1,Raw_Case_Ratings!U12&lt;=5),Raw_Case_Ratings!U12,"")</f>
        <v>4</v>
      </c>
      <c r="V12" s="6">
        <f>IF(AND(Raw_Case_Ratings!V12&gt;=1,Raw_Case_Ratings!V12&lt;=5),Raw_Case_Ratings!V12,"")</f>
        <v>2</v>
      </c>
      <c r="W12" s="6">
        <f>IF(AND(Raw_Case_Ratings!W12&gt;=1,Raw_Case_Ratings!W12&lt;=5),Raw_Case_Ratings!W12,"")</f>
        <v>2</v>
      </c>
      <c r="X12" s="6">
        <f>IF(AND(Raw_Case_Ratings!X12&gt;=1,Raw_Case_Ratings!X12&lt;=5),Raw_Case_Ratings!X12,"")</f>
        <v>4</v>
      </c>
      <c r="Y12" s="6">
        <f>IF(AND(Raw_Case_Ratings!Y12&gt;=1,Raw_Case_Ratings!Y12&lt;=5),Raw_Case_Ratings!Y12,"")</f>
        <v>2</v>
      </c>
      <c r="Z12" s="6">
        <f>IF(AND(Raw_Case_Ratings!Z12&gt;=1,Raw_Case_Ratings!Z12&lt;=5),Raw_Case_Ratings!Z12,"")</f>
        <v>3</v>
      </c>
      <c r="AA12" s="6">
        <f>IF(AND(Raw_Case_Ratings!AA12&gt;=1,Raw_Case_Ratings!AA12&lt;=5),Raw_Case_Ratings!AA12,"")</f>
        <v>3</v>
      </c>
      <c r="AB12" s="6">
        <f>IF(AND(Raw_Case_Ratings!AB12&gt;=1,Raw_Case_Ratings!AB12&lt;=5),Raw_Case_Ratings!AB12,"")</f>
        <v>4</v>
      </c>
      <c r="AC12" s="6">
        <f>IF(AND(Raw_Case_Ratings!AC12&gt;=1,Raw_Case_Ratings!AC12&lt;=5),Raw_Case_Ratings!AC12,"")</f>
        <v>2</v>
      </c>
      <c r="AD12" s="6">
        <f>IF(AND(Raw_Case_Ratings!AD12&gt;=1,Raw_Case_Ratings!AD12&lt;=5),Raw_Case_Ratings!AD12,"")</f>
        <v>2</v>
      </c>
      <c r="AE12" s="6">
        <f>IF(AND(Raw_Case_Ratings!AE12&gt;=1,Raw_Case_Ratings!AE12&lt;=5),Raw_Case_Ratings!AE12,"")</f>
        <v>2</v>
      </c>
      <c r="AF12" s="6">
        <f>IF(AND(Raw_Case_Ratings!AF12&gt;=1,Raw_Case_Ratings!AF12&lt;=5),Raw_Case_Ratings!AF12,"")</f>
        <v>3</v>
      </c>
      <c r="AG12" s="6">
        <f>IF(AND(Raw_Case_Ratings!AG12&gt;=1,Raw_Case_Ratings!AG12&lt;=5),Raw_Case_Ratings!AG12,"")</f>
        <v>3</v>
      </c>
      <c r="AH12" s="6">
        <f>IF(AND(Raw_Case_Ratings!AH12&gt;=1,Raw_Case_Ratings!AH12&lt;=5),Raw_Case_Ratings!AH12,"")</f>
        <v>2</v>
      </c>
      <c r="AI12" s="6">
        <f>IF(AND(Raw_Case_Ratings!AI12&gt;=1,Raw_Case_Ratings!AI12&lt;=5),Raw_Case_Ratings!AI12,"")</f>
        <v>2</v>
      </c>
      <c r="AJ12" s="6">
        <f>IF(AND(Raw_Case_Ratings!AJ12&gt;=1,Raw_Case_Ratings!AJ12&lt;=5),Raw_Case_Ratings!AJ12,"")</f>
        <v>2</v>
      </c>
      <c r="AK12" s="6">
        <f>IF(AND(Raw_Case_Ratings!AK12&gt;=1,Raw_Case_Ratings!AK12&lt;=5),Raw_Case_Ratings!AK12,"")</f>
        <v>2</v>
      </c>
      <c r="AL12" s="6">
        <f>IF(AND(Raw_Case_Ratings!AL12&gt;=1,Raw_Case_Ratings!AL12&lt;=5),Raw_Case_Ratings!AL12,"")</f>
        <v>5</v>
      </c>
      <c r="AM12" s="6">
        <f>IF(AND(Raw_Case_Ratings!AM12&gt;=1,Raw_Case_Ratings!AM12&lt;=5),Raw_Case_Ratings!AM12,"")</f>
        <v>4</v>
      </c>
      <c r="AN12" s="6">
        <f>IF(AND(Raw_Case_Ratings!AN12&gt;=1,Raw_Case_Ratings!AN12&lt;=5),Raw_Case_Ratings!AN12,"")</f>
        <v>3</v>
      </c>
      <c r="AO12" s="6">
        <f>IF(AND(Raw_Case_Ratings!AO12&gt;=1,Raw_Case_Ratings!AO12&lt;=5),Raw_Case_Ratings!AO12,"")</f>
        <v>3</v>
      </c>
      <c r="AP12" s="6">
        <f>IF(AND(Raw_Case_Ratings!AP12&gt;=1,Raw_Case_Ratings!AP12&lt;=5),Raw_Case_Ratings!AP12,"")</f>
        <v>3</v>
      </c>
      <c r="AQ12" s="6">
        <f>IF(AND(Raw_Case_Ratings!AQ12&gt;=1,Raw_Case_Ratings!AQ12&lt;=5),Raw_Case_Ratings!AQ12,"")</f>
        <v>3</v>
      </c>
      <c r="AR12" s="6">
        <f>IF(AND(Raw_Case_Ratings!AR12&gt;=1,Raw_Case_Ratings!AR12&lt;=5),Raw_Case_Ratings!AR12,"")</f>
        <v>4</v>
      </c>
      <c r="AS12" s="6">
        <f>IF(AND(Raw_Case_Ratings!AS12&gt;=1,Raw_Case_Ratings!AS12&lt;=5),Raw_Case_Ratings!AS12,"")</f>
        <v>5</v>
      </c>
      <c r="AT12" s="6">
        <f>IF(AND(Raw_Case_Ratings!AT12&gt;=1,Raw_Case_Ratings!AT12&lt;=5),Raw_Case_Ratings!AT12,"")</f>
        <v>3</v>
      </c>
      <c r="AU12" s="6">
        <f>IF(AND(Raw_Case_Ratings!AU12&gt;=1,Raw_Case_Ratings!AU12&lt;=5),Raw_Case_Ratings!AU12,"")</f>
        <v>3</v>
      </c>
      <c r="AV12" s="6">
        <f>IF(AND(Raw_Case_Ratings!AV12&gt;=1,Raw_Case_Ratings!AV12&lt;=5),Raw_Case_Ratings!AV12,"")</f>
        <v>3</v>
      </c>
      <c r="AW12" s="6">
        <f>IF(AND(Raw_Case_Ratings!AW12&gt;=1,Raw_Case_Ratings!AW12&lt;=5),Raw_Case_Ratings!AW12,"")</f>
        <v>3</v>
      </c>
      <c r="AX12" s="6">
        <f>IF(AND(Raw_Case_Ratings!AX12&gt;=1,Raw_Case_Ratings!AX12&lt;=5),Raw_Case_Ratings!AX12,"")</f>
        <v>4</v>
      </c>
      <c r="AY12" s="6">
        <f>IF(AND(Raw_Case_Ratings!AY12&gt;=1,Raw_Case_Ratings!AY12&lt;=5),Raw_Case_Ratings!AY12,"")</f>
        <v>5</v>
      </c>
      <c r="AZ12" s="6">
        <f>IF(AND(Raw_Case_Ratings!AZ12&gt;=1,Raw_Case_Ratings!AZ12&lt;=5),Raw_Case_Ratings!AZ12,"")</f>
        <v>3</v>
      </c>
      <c r="BA12" s="6">
        <f>IF(AND(Raw_Case_Ratings!BA12&gt;=1,Raw_Case_Ratings!BA12&lt;=5),Raw_Case_Ratings!BA12,"")</f>
        <v>2</v>
      </c>
      <c r="BB12" s="6">
        <f>IF(AND(Raw_Case_Ratings!BB12&gt;=1,Raw_Case_Ratings!BB12&lt;=5),Raw_Case_Ratings!BB12,"")</f>
        <v>2</v>
      </c>
      <c r="BC12" s="6">
        <f>IF(AND(Raw_Case_Ratings!BC12&gt;=1,Raw_Case_Ratings!BC12&lt;=5),Raw_Case_Ratings!BC12,"")</f>
        <v>2</v>
      </c>
      <c r="BD12" s="6">
        <f>IF(AND(Raw_Case_Ratings!BD12&gt;=1,Raw_Case_Ratings!BD12&lt;=5),Raw_Case_Ratings!BD12,"")</f>
        <v>4</v>
      </c>
      <c r="BE12" s="6">
        <f>IF(AND(Raw_Case_Ratings!BE12&gt;=1,Raw_Case_Ratings!BE12&lt;=5),Raw_Case_Ratings!BE12,"")</f>
        <v>4</v>
      </c>
      <c r="BF12" s="6">
        <f>IF(AND(Raw_Case_Ratings!BF12&gt;=1,Raw_Case_Ratings!BF12&lt;=5),Raw_Case_Ratings!BF12,"")</f>
        <v>5</v>
      </c>
      <c r="BG12" s="6">
        <f>IF(AND(Raw_Case_Ratings!BG12&gt;=1,Raw_Case_Ratings!BG12&lt;=5),Raw_Case_Ratings!BG12,"")</f>
        <v>2</v>
      </c>
      <c r="BH12" s="6">
        <f>IF(AND(Raw_Case_Ratings!BH12&gt;=1,Raw_Case_Ratings!BH12&lt;=5),Raw_Case_Ratings!BH12,"")</f>
        <v>2</v>
      </c>
      <c r="BI12" s="6">
        <f>IF(AND(Raw_Case_Ratings!BI12&gt;=1,Raw_Case_Ratings!BI12&lt;=5),Raw_Case_Ratings!BI12,"")</f>
        <v>2</v>
      </c>
      <c r="BJ12" s="6">
        <f>IF(AND(Raw_Case_Ratings!BJ12&gt;=1,Raw_Case_Ratings!BJ12&lt;=5),Raw_Case_Ratings!BJ12,"")</f>
        <v>4</v>
      </c>
      <c r="BK12" s="6">
        <f>IF(AND(Raw_Case_Ratings!BK12&gt;=1,Raw_Case_Ratings!BK12&lt;=5),Raw_Case_Ratings!BK12,"")</f>
        <v>4</v>
      </c>
      <c r="BL12" s="6">
        <f>IF(AND(Raw_Case_Ratings!BL12&gt;=1,Raw_Case_Ratings!BL12&lt;=5),Raw_Case_Ratings!BL12,"")</f>
        <v>4</v>
      </c>
      <c r="BM12" s="6">
        <f>IF(AND(Raw_Case_Ratings!BM12&gt;=1,Raw_Case_Ratings!BM12&lt;=5),Raw_Case_Ratings!BM12,"")</f>
        <v>2</v>
      </c>
      <c r="BN12" s="6">
        <f>IF(AND(Raw_Case_Ratings!BN12&gt;=1,Raw_Case_Ratings!BN12&lt;=5),Raw_Case_Ratings!BN12,"")</f>
        <v>2</v>
      </c>
      <c r="BO12" s="6">
        <f>IF(AND(Raw_Case_Ratings!BO12&gt;=1,Raw_Case_Ratings!BO12&lt;=5),Raw_Case_Ratings!BO12,"")</f>
        <v>2</v>
      </c>
      <c r="BP12" s="6">
        <f>IF(AND(Raw_Case_Ratings!BP12&gt;=1,Raw_Case_Ratings!BP12&lt;=5),Raw_Case_Ratings!BP12,"")</f>
        <v>4</v>
      </c>
      <c r="BQ12" s="6">
        <f>IF(AND(Raw_Case_Ratings!BQ12&gt;=1,Raw_Case_Ratings!BQ12&lt;=5),Raw_Case_Ratings!BQ12,"")</f>
        <v>3</v>
      </c>
      <c r="BR12" s="6">
        <f>IF(AND(Raw_Case_Ratings!BR12&gt;=1,Raw_Case_Ratings!BR12&lt;=5),Raw_Case_Ratings!BR12,"")</f>
        <v>3</v>
      </c>
      <c r="BS12" s="6">
        <f>IF(AND(Raw_Case_Ratings!BS12&gt;=1,Raw_Case_Ratings!BS12&lt;=5),Raw_Case_Ratings!BS12,"")</f>
        <v>2</v>
      </c>
      <c r="BT12" s="6">
        <f>IF(AND(Raw_Case_Ratings!BT12&gt;=1,Raw_Case_Ratings!BT12&lt;=5),Raw_Case_Ratings!BT12,"")</f>
        <v>2</v>
      </c>
      <c r="BU12" s="6">
        <f>IF(AND(Raw_Case_Ratings!BU12&gt;=1,Raw_Case_Ratings!BU12&lt;=5),Raw_Case_Ratings!BU12,"")</f>
        <v>2</v>
      </c>
      <c r="BV12" s="6">
        <f>IF(AND(Raw_Case_Ratings!BV12&gt;=1,Raw_Case_Ratings!BV12&lt;=5),Raw_Case_Ratings!BV12,"")</f>
        <v>4</v>
      </c>
      <c r="BW12" s="6">
        <f>IF(AND(Raw_Case_Ratings!BW12&gt;=1,Raw_Case_Ratings!BW12&lt;=5),Raw_Case_Ratings!BW12,"")</f>
        <v>4</v>
      </c>
      <c r="BX12" s="6">
        <f>IF(AND(Raw_Case_Ratings!BX12&gt;=1,Raw_Case_Ratings!BX12&lt;=5),Raw_Case_Ratings!BX12,"")</f>
        <v>2</v>
      </c>
      <c r="BY12" s="6">
        <f>IF(AND(Raw_Case_Ratings!BY12&gt;=1,Raw_Case_Ratings!BY12&lt;=5),Raw_Case_Ratings!BY12,"")</f>
        <v>2</v>
      </c>
      <c r="BZ12" s="6">
        <f>IF(AND(Raw_Case_Ratings!BZ12&gt;=1,Raw_Case_Ratings!BZ12&lt;=5),Raw_Case_Ratings!BZ12,"")</f>
        <v>2</v>
      </c>
      <c r="CA12" s="6">
        <f>IF(AND(Raw_Case_Ratings!CA12&gt;=1,Raw_Case_Ratings!CA12&lt;=5),Raw_Case_Ratings!CA12,"")</f>
        <v>2</v>
      </c>
      <c r="CB12" s="6">
        <f>IF(AND(Raw_Case_Ratings!CB12&gt;=1,Raw_Case_Ratings!CB12&lt;=5),Raw_Case_Ratings!CB12,"")</f>
        <v>5</v>
      </c>
      <c r="CC12" s="6">
        <f>IF(AND(Raw_Case_Ratings!CC12&gt;=1,Raw_Case_Ratings!CC12&lt;=5),Raw_Case_Ratings!CC12,"")</f>
        <v>4</v>
      </c>
      <c r="CD12" s="6">
        <f>IF(AND(Raw_Case_Ratings!CD12&gt;=1,Raw_Case_Ratings!CD12&lt;=5),Raw_Case_Ratings!CD12,"")</f>
        <v>4</v>
      </c>
      <c r="CE12" s="6">
        <f>IF(AND(Raw_Case_Ratings!CE12&gt;=1,Raw_Case_Ratings!CE12&lt;=5),Raw_Case_Ratings!CE12,"")</f>
        <v>3</v>
      </c>
      <c r="CF12" s="6">
        <f>IF(AND(Raw_Case_Ratings!CF12&gt;=1,Raw_Case_Ratings!CF12&lt;=5),Raw_Case_Ratings!CF12,"")</f>
        <v>2</v>
      </c>
      <c r="CG12" s="6">
        <f>IF(AND(Raw_Case_Ratings!CG12&gt;=1,Raw_Case_Ratings!CG12&lt;=5),Raw_Case_Ratings!CG12,"")</f>
        <v>3</v>
      </c>
      <c r="CH12" s="6">
        <f>IF(AND(Raw_Case_Ratings!CH12&gt;=1,Raw_Case_Ratings!CH12&lt;=5),Raw_Case_Ratings!CH12,"")</f>
        <v>5</v>
      </c>
      <c r="CI12" s="6">
        <f>IF(AND(Raw_Case_Ratings!CI12&gt;=1,Raw_Case_Ratings!CI12&lt;=5),Raw_Case_Ratings!CI12,"")</f>
        <v>4</v>
      </c>
      <c r="CJ12" s="6">
        <f>IF(AND(Raw_Case_Ratings!CJ12&gt;=1,Raw_Case_Ratings!CJ12&lt;=5),Raw_Case_Ratings!CJ12,"")</f>
        <v>4</v>
      </c>
      <c r="CK12" s="6">
        <f>IF(AND(Raw_Case_Ratings!CK12&gt;=1,Raw_Case_Ratings!CK12&lt;=5),Raw_Case_Ratings!CK12,"")</f>
        <v>2</v>
      </c>
      <c r="CL12" s="6">
        <f>IF(AND(Raw_Case_Ratings!CL12&gt;=1,Raw_Case_Ratings!CL12&lt;=5),Raw_Case_Ratings!CL12,"")</f>
        <v>2</v>
      </c>
      <c r="CM12" s="6">
        <f>IF(AND(Raw_Case_Ratings!CM12&gt;=1,Raw_Case_Ratings!CM12&lt;=5),Raw_Case_Ratings!CM12,"")</f>
        <v>2</v>
      </c>
      <c r="CN12" s="6">
        <f>IF(AND(Raw_Case_Ratings!CN12&gt;=1,Raw_Case_Ratings!CN12&lt;=5),Raw_Case_Ratings!CN12,"")</f>
        <v>5</v>
      </c>
      <c r="CO12" s="6">
        <f>IF(AND(Raw_Case_Ratings!CO12&gt;=1,Raw_Case_Ratings!CO12&lt;=5),Raw_Case_Ratings!CO12,"")</f>
        <v>4</v>
      </c>
      <c r="CP12" s="6">
        <f>IF(AND(Raw_Case_Ratings!CP12&gt;=1,Raw_Case_Ratings!CP12&lt;=5),Raw_Case_Ratings!CP12,"")</f>
        <v>3</v>
      </c>
      <c r="CQ12" s="6">
        <f>IF(AND(Raw_Case_Ratings!CQ12&gt;=1,Raw_Case_Ratings!CQ12&lt;=5),Raw_Case_Ratings!CQ12,"")</f>
        <v>2</v>
      </c>
      <c r="CR12" s="6">
        <f>IF(AND(Raw_Case_Ratings!CR12&gt;=1,Raw_Case_Ratings!CR12&lt;=5),Raw_Case_Ratings!CR12,"")</f>
        <v>2</v>
      </c>
      <c r="CS12" s="6">
        <f>IF(AND(Raw_Case_Ratings!CS12&gt;=1,Raw_Case_Ratings!CS12&lt;=5),Raw_Case_Ratings!CS12,"")</f>
        <v>2</v>
      </c>
      <c r="CT12" s="6">
        <f>IF(AND(Raw_Case_Ratings!CT12&gt;=1,Raw_Case_Ratings!CT12&lt;=5),Raw_Case_Ratings!CT12,"")</f>
        <v>5</v>
      </c>
      <c r="CU12" s="6">
        <f>IF(AND(Raw_Case_Ratings!CU12&gt;=1,Raw_Case_Ratings!CU12&lt;=5),Raw_Case_Ratings!CU12,"")</f>
        <v>4</v>
      </c>
      <c r="CV12" s="6">
        <f>IF(AND(Raw_Case_Ratings!CV12&gt;=1,Raw_Case_Ratings!CV12&lt;=5),Raw_Case_Ratings!CV12,"")</f>
        <v>3</v>
      </c>
      <c r="CW12" s="6">
        <f>IF(AND(Raw_Case_Ratings!CW12&gt;=1,Raw_Case_Ratings!CW12&lt;=5),Raw_Case_Ratings!CW12,"")</f>
        <v>2</v>
      </c>
      <c r="CX12" s="6">
        <f>IF(AND(Raw_Case_Ratings!CX12&gt;=1,Raw_Case_Ratings!CX12&lt;=5),Raw_Case_Ratings!CX12,"")</f>
        <v>2</v>
      </c>
      <c r="CY12" s="6">
        <f>IF(AND(Raw_Case_Ratings!CY12&gt;=1,Raw_Case_Ratings!CY12&lt;=5),Raw_Case_Ratings!CY12,"")</f>
        <v>2</v>
      </c>
      <c r="CZ12" s="6">
        <f>IF(AND(Raw_Case_Ratings!CZ12&gt;=1,Raw_Case_Ratings!CZ12&lt;=5),Raw_Case_Ratings!CZ12,"")</f>
        <v>5</v>
      </c>
      <c r="DA12" s="6">
        <f>IF(AND(Raw_Case_Ratings!DA12&gt;=1,Raw_Case_Ratings!DA12&lt;=5),Raw_Case_Ratings!DA12,"")</f>
        <v>4</v>
      </c>
      <c r="DB12" s="6">
        <f>IF(AND(Raw_Case_Ratings!DB12&gt;=1,Raw_Case_Ratings!DB12&lt;=5),Raw_Case_Ratings!DB12,"")</f>
        <v>3</v>
      </c>
      <c r="DC12" s="6">
        <f>IF(AND(Raw_Case_Ratings!DC12&gt;=1,Raw_Case_Ratings!DC12&lt;=5),Raw_Case_Ratings!DC12,"")</f>
        <v>2</v>
      </c>
      <c r="DD12" s="6">
        <f>IF(AND(Raw_Case_Ratings!DD12&gt;=1,Raw_Case_Ratings!DD12&lt;=5),Raw_Case_Ratings!DD12,"")</f>
        <v>2</v>
      </c>
      <c r="DE12" s="6">
        <f>IF(AND(Raw_Case_Ratings!DE12&gt;=1,Raw_Case_Ratings!DE12&lt;=5),Raw_Case_Ratings!DE12,"")</f>
        <v>2</v>
      </c>
    </row>
    <row r="13" spans="1:109" ht="18" customHeight="1">
      <c r="A13" s="5" t="s">
        <v>65</v>
      </c>
      <c r="B13" s="6">
        <f>IF(AND(Raw_Case_Ratings!B13&gt;=1,Raw_Case_Ratings!B13&lt;=5),Raw_Case_Ratings!B13,"")</f>
        <v>3</v>
      </c>
      <c r="C13" s="6">
        <f>IF(AND(Raw_Case_Ratings!C13&gt;=1,Raw_Case_Ratings!C13&lt;=5),Raw_Case_Ratings!C13,"")</f>
        <v>3</v>
      </c>
      <c r="D13" s="6">
        <f>IF(AND(Raw_Case_Ratings!D13&gt;=1,Raw_Case_Ratings!D13&lt;=5),Raw_Case_Ratings!D13,"")</f>
        <v>3</v>
      </c>
      <c r="E13" s="6">
        <f>IF(AND(Raw_Case_Ratings!E13&gt;=1,Raw_Case_Ratings!E13&lt;=5),Raw_Case_Ratings!E13,"")</f>
        <v>1</v>
      </c>
      <c r="F13" s="6">
        <f>IF(AND(Raw_Case_Ratings!F13&gt;=1,Raw_Case_Ratings!F13&lt;=5),Raw_Case_Ratings!F13,"")</f>
        <v>1</v>
      </c>
      <c r="G13" s="6">
        <f>IF(AND(Raw_Case_Ratings!G13&gt;=1,Raw_Case_Ratings!G13&lt;=5),Raw_Case_Ratings!G13,"")</f>
        <v>2</v>
      </c>
      <c r="H13" s="6">
        <f>IF(AND(Raw_Case_Ratings!H13&gt;=1,Raw_Case_Ratings!H13&lt;=5),Raw_Case_Ratings!H13,"")</f>
        <v>5</v>
      </c>
      <c r="I13" s="6">
        <f>IF(AND(Raw_Case_Ratings!I13&gt;=1,Raw_Case_Ratings!I13&lt;=5),Raw_Case_Ratings!I13,"")</f>
        <v>5</v>
      </c>
      <c r="J13" s="6">
        <f>IF(AND(Raw_Case_Ratings!J13&gt;=1,Raw_Case_Ratings!J13&lt;=5),Raw_Case_Ratings!J13,"")</f>
        <v>4</v>
      </c>
      <c r="K13" s="6">
        <f>IF(AND(Raw_Case_Ratings!K13&gt;=1,Raw_Case_Ratings!K13&lt;=5),Raw_Case_Ratings!K13,"")</f>
        <v>2</v>
      </c>
      <c r="L13" s="6">
        <f>IF(AND(Raw_Case_Ratings!L13&gt;=1,Raw_Case_Ratings!L13&lt;=5),Raw_Case_Ratings!L13,"")</f>
        <v>3</v>
      </c>
      <c r="M13" s="6">
        <f>IF(AND(Raw_Case_Ratings!M13&gt;=1,Raw_Case_Ratings!M13&lt;=5),Raw_Case_Ratings!M13,"")</f>
        <v>5</v>
      </c>
      <c r="N13" s="6">
        <f>IF(AND(Raw_Case_Ratings!N13&gt;=1,Raw_Case_Ratings!N13&lt;=5),Raw_Case_Ratings!N13,"")</f>
        <v>3</v>
      </c>
      <c r="O13" s="6">
        <f>IF(AND(Raw_Case_Ratings!O13&gt;=1,Raw_Case_Ratings!O13&lt;=5),Raw_Case_Ratings!O13,"")</f>
        <v>3</v>
      </c>
      <c r="P13" s="6">
        <f>IF(AND(Raw_Case_Ratings!P13&gt;=1,Raw_Case_Ratings!P13&lt;=5),Raw_Case_Ratings!P13,"")</f>
        <v>2</v>
      </c>
      <c r="Q13" s="6">
        <f>IF(AND(Raw_Case_Ratings!Q13&gt;=1,Raw_Case_Ratings!Q13&lt;=5),Raw_Case_Ratings!Q13,"")</f>
        <v>1</v>
      </c>
      <c r="R13" s="6">
        <f>IF(AND(Raw_Case_Ratings!R13&gt;=1,Raw_Case_Ratings!R13&lt;=5),Raw_Case_Ratings!R13,"")</f>
        <v>1</v>
      </c>
      <c r="S13" s="6">
        <f>IF(AND(Raw_Case_Ratings!S13&gt;=1,Raw_Case_Ratings!S13&lt;=5),Raw_Case_Ratings!S13,"")</f>
        <v>1</v>
      </c>
      <c r="T13" s="6">
        <f>IF(AND(Raw_Case_Ratings!T13&gt;=1,Raw_Case_Ratings!T13&lt;=5),Raw_Case_Ratings!T13,"")</f>
        <v>2</v>
      </c>
      <c r="U13" s="6">
        <f>IF(AND(Raw_Case_Ratings!U13&gt;=1,Raw_Case_Ratings!U13&lt;=5),Raw_Case_Ratings!U13,"")</f>
        <v>3</v>
      </c>
      <c r="V13" s="6">
        <f>IF(AND(Raw_Case_Ratings!V13&gt;=1,Raw_Case_Ratings!V13&lt;=5),Raw_Case_Ratings!V13,"")</f>
        <v>1</v>
      </c>
      <c r="W13" s="6">
        <f>IF(AND(Raw_Case_Ratings!W13&gt;=1,Raw_Case_Ratings!W13&lt;=5),Raw_Case_Ratings!W13,"")</f>
        <v>1</v>
      </c>
      <c r="X13" s="6">
        <f>IF(AND(Raw_Case_Ratings!X13&gt;=1,Raw_Case_Ratings!X13&lt;=5),Raw_Case_Ratings!X13,"")</f>
        <v>4</v>
      </c>
      <c r="Y13" s="6">
        <f>IF(AND(Raw_Case_Ratings!Y13&gt;=1,Raw_Case_Ratings!Y13&lt;=5),Raw_Case_Ratings!Y13,"")</f>
        <v>3</v>
      </c>
      <c r="Z13" s="6">
        <f>IF(AND(Raw_Case_Ratings!Z13&gt;=1,Raw_Case_Ratings!Z13&lt;=5),Raw_Case_Ratings!Z13,"")</f>
        <v>3</v>
      </c>
      <c r="AA13" s="6">
        <f>IF(AND(Raw_Case_Ratings!AA13&gt;=1,Raw_Case_Ratings!AA13&lt;=5),Raw_Case_Ratings!AA13,"")</f>
        <v>4</v>
      </c>
      <c r="AB13" s="6">
        <f>IF(AND(Raw_Case_Ratings!AB13&gt;=1,Raw_Case_Ratings!AB13&lt;=5),Raw_Case_Ratings!AB13,"")</f>
        <v>4</v>
      </c>
      <c r="AC13" s="6">
        <f>IF(AND(Raw_Case_Ratings!AC13&gt;=1,Raw_Case_Ratings!AC13&lt;=5),Raw_Case_Ratings!AC13,"")</f>
        <v>2</v>
      </c>
      <c r="AD13" s="6">
        <f>IF(AND(Raw_Case_Ratings!AD13&gt;=1,Raw_Case_Ratings!AD13&lt;=5),Raw_Case_Ratings!AD13,"")</f>
        <v>3</v>
      </c>
      <c r="AE13" s="6">
        <f>IF(AND(Raw_Case_Ratings!AE13&gt;=1,Raw_Case_Ratings!AE13&lt;=5),Raw_Case_Ratings!AE13,"")</f>
        <v>4</v>
      </c>
      <c r="AF13" s="6">
        <f>IF(AND(Raw_Case_Ratings!AF13&gt;=1,Raw_Case_Ratings!AF13&lt;=5),Raw_Case_Ratings!AF13,"")</f>
        <v>2</v>
      </c>
      <c r="AG13" s="6">
        <f>IF(AND(Raw_Case_Ratings!AG13&gt;=1,Raw_Case_Ratings!AG13&lt;=5),Raw_Case_Ratings!AG13,"")</f>
        <v>3</v>
      </c>
      <c r="AH13" s="6">
        <f>IF(AND(Raw_Case_Ratings!AH13&gt;=1,Raw_Case_Ratings!AH13&lt;=5),Raw_Case_Ratings!AH13,"")</f>
        <v>3</v>
      </c>
      <c r="AI13" s="6">
        <f>IF(AND(Raw_Case_Ratings!AI13&gt;=1,Raw_Case_Ratings!AI13&lt;=5),Raw_Case_Ratings!AI13,"")</f>
        <v>1</v>
      </c>
      <c r="AJ13" s="6">
        <f>IF(AND(Raw_Case_Ratings!AJ13&gt;=1,Raw_Case_Ratings!AJ13&lt;=5),Raw_Case_Ratings!AJ13,"")</f>
        <v>1</v>
      </c>
      <c r="AK13" s="6">
        <f>IF(AND(Raw_Case_Ratings!AK13&gt;=1,Raw_Case_Ratings!AK13&lt;=5),Raw_Case_Ratings!AK13,"")</f>
        <v>1</v>
      </c>
      <c r="AL13" s="6">
        <f>IF(AND(Raw_Case_Ratings!AL13&gt;=1,Raw_Case_Ratings!AL13&lt;=5),Raw_Case_Ratings!AL13,"")</f>
        <v>4</v>
      </c>
      <c r="AM13" s="6">
        <f>IF(AND(Raw_Case_Ratings!AM13&gt;=1,Raw_Case_Ratings!AM13&lt;=5),Raw_Case_Ratings!AM13,"")</f>
        <v>4</v>
      </c>
      <c r="AN13" s="6">
        <f>IF(AND(Raw_Case_Ratings!AN13&gt;=1,Raw_Case_Ratings!AN13&lt;=5),Raw_Case_Ratings!AN13,"")</f>
        <v>3</v>
      </c>
      <c r="AO13" s="6">
        <f>IF(AND(Raw_Case_Ratings!AO13&gt;=1,Raw_Case_Ratings!AO13&lt;=5),Raw_Case_Ratings!AO13,"")</f>
        <v>3</v>
      </c>
      <c r="AP13" s="6">
        <f>IF(AND(Raw_Case_Ratings!AP13&gt;=1,Raw_Case_Ratings!AP13&lt;=5),Raw_Case_Ratings!AP13,"")</f>
        <v>1</v>
      </c>
      <c r="AQ13" s="6">
        <f>IF(AND(Raw_Case_Ratings!AQ13&gt;=1,Raw_Case_Ratings!AQ13&lt;=5),Raw_Case_Ratings!AQ13,"")</f>
        <v>1</v>
      </c>
      <c r="AR13" s="6">
        <f>IF(AND(Raw_Case_Ratings!AR13&gt;=1,Raw_Case_Ratings!AR13&lt;=5),Raw_Case_Ratings!AR13,"")</f>
        <v>5</v>
      </c>
      <c r="AS13" s="6">
        <f>IF(AND(Raw_Case_Ratings!AS13&gt;=1,Raw_Case_Ratings!AS13&lt;=5),Raw_Case_Ratings!AS13,"")</f>
        <v>4</v>
      </c>
      <c r="AT13" s="6">
        <f>IF(AND(Raw_Case_Ratings!AT13&gt;=1,Raw_Case_Ratings!AT13&lt;=5),Raw_Case_Ratings!AT13,"")</f>
        <v>3</v>
      </c>
      <c r="AU13" s="6">
        <f>IF(AND(Raw_Case_Ratings!AU13&gt;=1,Raw_Case_Ratings!AU13&lt;=5),Raw_Case_Ratings!AU13,"")</f>
        <v>2</v>
      </c>
      <c r="AV13" s="6">
        <f>IF(AND(Raw_Case_Ratings!AV13&gt;=1,Raw_Case_Ratings!AV13&lt;=5),Raw_Case_Ratings!AV13,"")</f>
        <v>2</v>
      </c>
      <c r="AW13" s="6">
        <f>IF(AND(Raw_Case_Ratings!AW13&gt;=1,Raw_Case_Ratings!AW13&lt;=5),Raw_Case_Ratings!AW13,"")</f>
        <v>4</v>
      </c>
      <c r="AX13" s="6">
        <f>IF(AND(Raw_Case_Ratings!AX13&gt;=1,Raw_Case_Ratings!AX13&lt;=5),Raw_Case_Ratings!AX13,"")</f>
        <v>3</v>
      </c>
      <c r="AY13" s="6">
        <f>IF(AND(Raw_Case_Ratings!AY13&gt;=1,Raw_Case_Ratings!AY13&lt;=5),Raw_Case_Ratings!AY13,"")</f>
        <v>3</v>
      </c>
      <c r="AZ13" s="6">
        <f>IF(AND(Raw_Case_Ratings!AZ13&gt;=1,Raw_Case_Ratings!AZ13&lt;=5),Raw_Case_Ratings!AZ13,"")</f>
        <v>2</v>
      </c>
      <c r="BA13" s="6">
        <f>IF(AND(Raw_Case_Ratings!BA13&gt;=1,Raw_Case_Ratings!BA13&lt;=5),Raw_Case_Ratings!BA13,"")</f>
        <v>1</v>
      </c>
      <c r="BB13" s="6">
        <f>IF(AND(Raw_Case_Ratings!BB13&gt;=1,Raw_Case_Ratings!BB13&lt;=5),Raw_Case_Ratings!BB13,"")</f>
        <v>1</v>
      </c>
      <c r="BC13" s="6">
        <f>IF(AND(Raw_Case_Ratings!BC13&gt;=1,Raw_Case_Ratings!BC13&lt;=5),Raw_Case_Ratings!BC13,"")</f>
        <v>2</v>
      </c>
      <c r="BD13" s="6">
        <f>IF(AND(Raw_Case_Ratings!BD13&gt;=1,Raw_Case_Ratings!BD13&lt;=5),Raw_Case_Ratings!BD13,"")</f>
        <v>3</v>
      </c>
      <c r="BE13" s="6">
        <f>IF(AND(Raw_Case_Ratings!BE13&gt;=1,Raw_Case_Ratings!BE13&lt;=5),Raw_Case_Ratings!BE13,"")</f>
        <v>3</v>
      </c>
      <c r="BF13" s="6">
        <f>IF(AND(Raw_Case_Ratings!BF13&gt;=1,Raw_Case_Ratings!BF13&lt;=5),Raw_Case_Ratings!BF13,"")</f>
        <v>2</v>
      </c>
      <c r="BG13" s="6">
        <f>IF(AND(Raw_Case_Ratings!BG13&gt;=1,Raw_Case_Ratings!BG13&lt;=5),Raw_Case_Ratings!BG13,"")</f>
        <v>1</v>
      </c>
      <c r="BH13" s="6">
        <f>IF(AND(Raw_Case_Ratings!BH13&gt;=1,Raw_Case_Ratings!BH13&lt;=5),Raw_Case_Ratings!BH13,"")</f>
        <v>2</v>
      </c>
      <c r="BI13" s="6">
        <f>IF(AND(Raw_Case_Ratings!BI13&gt;=1,Raw_Case_Ratings!BI13&lt;=5),Raw_Case_Ratings!BI13,"")</f>
        <v>5</v>
      </c>
      <c r="BJ13" s="6">
        <f>IF(AND(Raw_Case_Ratings!BJ13&gt;=1,Raw_Case_Ratings!BJ13&lt;=5),Raw_Case_Ratings!BJ13,"")</f>
        <v>4</v>
      </c>
      <c r="BK13" s="6">
        <f>IF(AND(Raw_Case_Ratings!BK13&gt;=1,Raw_Case_Ratings!BK13&lt;=5),Raw_Case_Ratings!BK13,"")</f>
        <v>5</v>
      </c>
      <c r="BL13" s="6">
        <f>IF(AND(Raw_Case_Ratings!BL13&gt;=1,Raw_Case_Ratings!BL13&lt;=5),Raw_Case_Ratings!BL13,"")</f>
        <v>5</v>
      </c>
      <c r="BM13" s="6">
        <f>IF(AND(Raw_Case_Ratings!BM13&gt;=1,Raw_Case_Ratings!BM13&lt;=5),Raw_Case_Ratings!BM13,"")</f>
        <v>3</v>
      </c>
      <c r="BN13" s="6">
        <f>IF(AND(Raw_Case_Ratings!BN13&gt;=1,Raw_Case_Ratings!BN13&lt;=5),Raw_Case_Ratings!BN13,"")</f>
        <v>3</v>
      </c>
      <c r="BO13" s="6">
        <f>IF(AND(Raw_Case_Ratings!BO13&gt;=1,Raw_Case_Ratings!BO13&lt;=5),Raw_Case_Ratings!BO13,"")</f>
        <v>2</v>
      </c>
      <c r="BP13" s="6">
        <f>IF(AND(Raw_Case_Ratings!BP13&gt;=1,Raw_Case_Ratings!BP13&lt;=5),Raw_Case_Ratings!BP13,"")</f>
        <v>2</v>
      </c>
      <c r="BQ13" s="6">
        <f>IF(AND(Raw_Case_Ratings!BQ13&gt;=1,Raw_Case_Ratings!BQ13&lt;=5),Raw_Case_Ratings!BQ13,"")</f>
        <v>3</v>
      </c>
      <c r="BR13" s="6">
        <f>IF(AND(Raw_Case_Ratings!BR13&gt;=1,Raw_Case_Ratings!BR13&lt;=5),Raw_Case_Ratings!BR13,"")</f>
        <v>4</v>
      </c>
      <c r="BS13" s="6">
        <f>IF(AND(Raw_Case_Ratings!BS13&gt;=1,Raw_Case_Ratings!BS13&lt;=5),Raw_Case_Ratings!BS13,"")</f>
        <v>1</v>
      </c>
      <c r="BT13" s="6">
        <f>IF(AND(Raw_Case_Ratings!BT13&gt;=1,Raw_Case_Ratings!BT13&lt;=5),Raw_Case_Ratings!BT13,"")</f>
        <v>1</v>
      </c>
      <c r="BU13" s="6">
        <f>IF(AND(Raw_Case_Ratings!BU13&gt;=1,Raw_Case_Ratings!BU13&lt;=5),Raw_Case_Ratings!BU13,"")</f>
        <v>4</v>
      </c>
      <c r="BV13" s="6">
        <f>IF(AND(Raw_Case_Ratings!BV13&gt;=1,Raw_Case_Ratings!BV13&lt;=5),Raw_Case_Ratings!BV13,"")</f>
        <v>3</v>
      </c>
      <c r="BW13" s="6">
        <f>IF(AND(Raw_Case_Ratings!BW13&gt;=1,Raw_Case_Ratings!BW13&lt;=5),Raw_Case_Ratings!BW13,"")</f>
        <v>2</v>
      </c>
      <c r="BX13" s="6">
        <f>IF(AND(Raw_Case_Ratings!BX13&gt;=1,Raw_Case_Ratings!BX13&lt;=5),Raw_Case_Ratings!BX13,"")</f>
        <v>3</v>
      </c>
      <c r="BY13" s="6">
        <f>IF(AND(Raw_Case_Ratings!BY13&gt;=1,Raw_Case_Ratings!BY13&lt;=5),Raw_Case_Ratings!BY13,"")</f>
        <v>1</v>
      </c>
      <c r="BZ13" s="6">
        <f>IF(AND(Raw_Case_Ratings!BZ13&gt;=1,Raw_Case_Ratings!BZ13&lt;=5),Raw_Case_Ratings!BZ13,"")</f>
        <v>4</v>
      </c>
      <c r="CA13" s="6">
        <f>IF(AND(Raw_Case_Ratings!CA13&gt;=1,Raw_Case_Ratings!CA13&lt;=5),Raw_Case_Ratings!CA13,"")</f>
        <v>5</v>
      </c>
      <c r="CB13" s="6">
        <f>IF(AND(Raw_Case_Ratings!CB13&gt;=1,Raw_Case_Ratings!CB13&lt;=5),Raw_Case_Ratings!CB13,"")</f>
        <v>5</v>
      </c>
      <c r="CC13" s="6">
        <f>IF(AND(Raw_Case_Ratings!CC13&gt;=1,Raw_Case_Ratings!CC13&lt;=5),Raw_Case_Ratings!CC13,"")</f>
        <v>5</v>
      </c>
      <c r="CD13" s="6">
        <f>IF(AND(Raw_Case_Ratings!CD13&gt;=1,Raw_Case_Ratings!CD13&lt;=5),Raw_Case_Ratings!CD13,"")</f>
        <v>3</v>
      </c>
      <c r="CE13" s="6">
        <f>IF(AND(Raw_Case_Ratings!CE13&gt;=1,Raw_Case_Ratings!CE13&lt;=5),Raw_Case_Ratings!CE13,"")</f>
        <v>1</v>
      </c>
      <c r="CF13" s="6">
        <f>IF(AND(Raw_Case_Ratings!CF13&gt;=1,Raw_Case_Ratings!CF13&lt;=5),Raw_Case_Ratings!CF13,"")</f>
        <v>3</v>
      </c>
      <c r="CG13" s="6">
        <f>IF(AND(Raw_Case_Ratings!CG13&gt;=1,Raw_Case_Ratings!CG13&lt;=5),Raw_Case_Ratings!CG13,"")</f>
        <v>4</v>
      </c>
      <c r="CH13" s="6">
        <f>IF(AND(Raw_Case_Ratings!CH13&gt;=1,Raw_Case_Ratings!CH13&lt;=5),Raw_Case_Ratings!CH13,"")</f>
        <v>2</v>
      </c>
      <c r="CI13" s="6">
        <f>IF(AND(Raw_Case_Ratings!CI13&gt;=1,Raw_Case_Ratings!CI13&lt;=5),Raw_Case_Ratings!CI13,"")</f>
        <v>3</v>
      </c>
      <c r="CJ13" s="6">
        <f>IF(AND(Raw_Case_Ratings!CJ13&gt;=1,Raw_Case_Ratings!CJ13&lt;=5),Raw_Case_Ratings!CJ13,"")</f>
        <v>1</v>
      </c>
      <c r="CK13" s="6">
        <f>IF(AND(Raw_Case_Ratings!CK13&gt;=1,Raw_Case_Ratings!CK13&lt;=5),Raw_Case_Ratings!CK13,"")</f>
        <v>1</v>
      </c>
      <c r="CL13" s="6">
        <f>IF(AND(Raw_Case_Ratings!CL13&gt;=1,Raw_Case_Ratings!CL13&lt;=5),Raw_Case_Ratings!CL13,"")</f>
        <v>1</v>
      </c>
      <c r="CM13" s="6">
        <f>IF(AND(Raw_Case_Ratings!CM13&gt;=1,Raw_Case_Ratings!CM13&lt;=5),Raw_Case_Ratings!CM13,"")</f>
        <v>4</v>
      </c>
      <c r="CN13" s="6">
        <f>IF(AND(Raw_Case_Ratings!CN13&gt;=1,Raw_Case_Ratings!CN13&lt;=5),Raw_Case_Ratings!CN13,"")</f>
        <v>3</v>
      </c>
      <c r="CO13" s="6">
        <f>IF(AND(Raw_Case_Ratings!CO13&gt;=1,Raw_Case_Ratings!CO13&lt;=5),Raw_Case_Ratings!CO13,"")</f>
        <v>3</v>
      </c>
      <c r="CP13" s="6">
        <f>IF(AND(Raw_Case_Ratings!CP13&gt;=1,Raw_Case_Ratings!CP13&lt;=5),Raw_Case_Ratings!CP13,"")</f>
        <v>1</v>
      </c>
      <c r="CQ13" s="6">
        <f>IF(AND(Raw_Case_Ratings!CQ13&gt;=1,Raw_Case_Ratings!CQ13&lt;=5),Raw_Case_Ratings!CQ13,"")</f>
        <v>1</v>
      </c>
      <c r="CR13" s="6">
        <f>IF(AND(Raw_Case_Ratings!CR13&gt;=1,Raw_Case_Ratings!CR13&lt;=5),Raw_Case_Ratings!CR13,"")</f>
        <v>1</v>
      </c>
      <c r="CS13" s="6">
        <f>IF(AND(Raw_Case_Ratings!CS13&gt;=1,Raw_Case_Ratings!CS13&lt;=5),Raw_Case_Ratings!CS13,"")</f>
        <v>2</v>
      </c>
      <c r="CT13" s="6">
        <f>IF(AND(Raw_Case_Ratings!CT13&gt;=1,Raw_Case_Ratings!CT13&lt;=5),Raw_Case_Ratings!CT13,"")</f>
        <v>3</v>
      </c>
      <c r="CU13" s="6">
        <f>IF(AND(Raw_Case_Ratings!CU13&gt;=1,Raw_Case_Ratings!CU13&lt;=5),Raw_Case_Ratings!CU13,"")</f>
        <v>2</v>
      </c>
      <c r="CV13" s="6">
        <f>IF(AND(Raw_Case_Ratings!CV13&gt;=1,Raw_Case_Ratings!CV13&lt;=5),Raw_Case_Ratings!CV13,"")</f>
        <v>1</v>
      </c>
      <c r="CW13" s="6">
        <f>IF(AND(Raw_Case_Ratings!CW13&gt;=1,Raw_Case_Ratings!CW13&lt;=5),Raw_Case_Ratings!CW13,"")</f>
        <v>1</v>
      </c>
      <c r="CX13" s="6">
        <f>IF(AND(Raw_Case_Ratings!CX13&gt;=1,Raw_Case_Ratings!CX13&lt;=5),Raw_Case_Ratings!CX13,"")</f>
        <v>1</v>
      </c>
      <c r="CY13" s="6">
        <f>IF(AND(Raw_Case_Ratings!CY13&gt;=1,Raw_Case_Ratings!CY13&lt;=5),Raw_Case_Ratings!CY13,"")</f>
        <v>3</v>
      </c>
      <c r="CZ13" s="6">
        <f>IF(AND(Raw_Case_Ratings!CZ13&gt;=1,Raw_Case_Ratings!CZ13&lt;=5),Raw_Case_Ratings!CZ13,"")</f>
        <v>4</v>
      </c>
      <c r="DA13" s="6">
        <f>IF(AND(Raw_Case_Ratings!DA13&gt;=1,Raw_Case_Ratings!DA13&lt;=5),Raw_Case_Ratings!DA13,"")</f>
        <v>3</v>
      </c>
      <c r="DB13" s="6">
        <f>IF(AND(Raw_Case_Ratings!DB13&gt;=1,Raw_Case_Ratings!DB13&lt;=5),Raw_Case_Ratings!DB13,"")</f>
        <v>2</v>
      </c>
      <c r="DC13" s="6">
        <f>IF(AND(Raw_Case_Ratings!DC13&gt;=1,Raw_Case_Ratings!DC13&lt;=5),Raw_Case_Ratings!DC13,"")</f>
        <v>1</v>
      </c>
      <c r="DD13" s="6">
        <f>IF(AND(Raw_Case_Ratings!DD13&gt;=1,Raw_Case_Ratings!DD13&lt;=5),Raw_Case_Ratings!DD13,"")</f>
        <v>1</v>
      </c>
      <c r="DE13" s="6">
        <f>IF(AND(Raw_Case_Ratings!DE13&gt;=1,Raw_Case_Ratings!DE13&lt;=5),Raw_Case_Ratings!DE13,"")</f>
        <v>4</v>
      </c>
    </row>
    <row r="14" spans="1:109" ht="18" customHeight="1">
      <c r="A14" s="5" t="s">
        <v>66</v>
      </c>
      <c r="B14" s="6">
        <f>IF(AND(Raw_Case_Ratings!B14&gt;=1,Raw_Case_Ratings!B14&lt;=5),Raw_Case_Ratings!B14,"")</f>
        <v>4</v>
      </c>
      <c r="C14" s="6">
        <f>IF(AND(Raw_Case_Ratings!C14&gt;=1,Raw_Case_Ratings!C14&lt;=5),Raw_Case_Ratings!C14,"")</f>
        <v>4</v>
      </c>
      <c r="D14" s="6">
        <f>IF(AND(Raw_Case_Ratings!D14&gt;=1,Raw_Case_Ratings!D14&lt;=5),Raw_Case_Ratings!D14,"")</f>
        <v>2</v>
      </c>
      <c r="E14" s="6">
        <f>IF(AND(Raw_Case_Ratings!E14&gt;=1,Raw_Case_Ratings!E14&lt;=5),Raw_Case_Ratings!E14,"")</f>
        <v>2</v>
      </c>
      <c r="F14" s="6">
        <f>IF(AND(Raw_Case_Ratings!F14&gt;=1,Raw_Case_Ratings!F14&lt;=5),Raw_Case_Ratings!F14,"")</f>
        <v>2</v>
      </c>
      <c r="G14" s="6">
        <f>IF(AND(Raw_Case_Ratings!G14&gt;=1,Raw_Case_Ratings!G14&lt;=5),Raw_Case_Ratings!G14,"")</f>
        <v>4</v>
      </c>
      <c r="H14" s="6">
        <f>IF(AND(Raw_Case_Ratings!H14&gt;=1,Raw_Case_Ratings!H14&lt;=5),Raw_Case_Ratings!H14,"")</f>
        <v>5</v>
      </c>
      <c r="I14" s="6">
        <f>IF(AND(Raw_Case_Ratings!I14&gt;=1,Raw_Case_Ratings!I14&lt;=5),Raw_Case_Ratings!I14,"")</f>
        <v>5</v>
      </c>
      <c r="J14" s="6">
        <f>IF(AND(Raw_Case_Ratings!J14&gt;=1,Raw_Case_Ratings!J14&lt;=5),Raw_Case_Ratings!J14,"")</f>
        <v>4</v>
      </c>
      <c r="K14" s="6">
        <f>IF(AND(Raw_Case_Ratings!K14&gt;=1,Raw_Case_Ratings!K14&lt;=5),Raw_Case_Ratings!K14,"")</f>
        <v>2</v>
      </c>
      <c r="L14" s="6">
        <f>IF(AND(Raw_Case_Ratings!L14&gt;=1,Raw_Case_Ratings!L14&lt;=5),Raw_Case_Ratings!L14,"")</f>
        <v>4</v>
      </c>
      <c r="M14" s="6">
        <f>IF(AND(Raw_Case_Ratings!M14&gt;=1,Raw_Case_Ratings!M14&lt;=5),Raw_Case_Ratings!M14,"")</f>
        <v>4</v>
      </c>
      <c r="N14" s="6">
        <f>IF(AND(Raw_Case_Ratings!N14&gt;=1,Raw_Case_Ratings!N14&lt;=5),Raw_Case_Ratings!N14,"")</f>
        <v>5</v>
      </c>
      <c r="O14" s="6">
        <f>IF(AND(Raw_Case_Ratings!O14&gt;=1,Raw_Case_Ratings!O14&lt;=5),Raw_Case_Ratings!O14,"")</f>
        <v>4</v>
      </c>
      <c r="P14" s="6">
        <f>IF(AND(Raw_Case_Ratings!P14&gt;=1,Raw_Case_Ratings!P14&lt;=5),Raw_Case_Ratings!P14,"")</f>
        <v>2</v>
      </c>
      <c r="Q14" s="6">
        <f>IF(AND(Raw_Case_Ratings!Q14&gt;=1,Raw_Case_Ratings!Q14&lt;=5),Raw_Case_Ratings!Q14,"")</f>
        <v>1</v>
      </c>
      <c r="R14" s="6">
        <f>IF(AND(Raw_Case_Ratings!R14&gt;=1,Raw_Case_Ratings!R14&lt;=5),Raw_Case_Ratings!R14,"")</f>
        <v>1</v>
      </c>
      <c r="S14" s="6">
        <f>IF(AND(Raw_Case_Ratings!S14&gt;=1,Raw_Case_Ratings!S14&lt;=5),Raw_Case_Ratings!S14,"")</f>
        <v>2</v>
      </c>
      <c r="T14" s="6">
        <f>IF(AND(Raw_Case_Ratings!T14&gt;=1,Raw_Case_Ratings!T14&lt;=5),Raw_Case_Ratings!T14,"")</f>
        <v>5</v>
      </c>
      <c r="U14" s="6">
        <f>IF(AND(Raw_Case_Ratings!U14&gt;=1,Raw_Case_Ratings!U14&lt;=5),Raw_Case_Ratings!U14,"")</f>
        <v>4</v>
      </c>
      <c r="V14" s="6">
        <f>IF(AND(Raw_Case_Ratings!V14&gt;=1,Raw_Case_Ratings!V14&lt;=5),Raw_Case_Ratings!V14,"")</f>
        <v>4</v>
      </c>
      <c r="W14" s="6">
        <f>IF(AND(Raw_Case_Ratings!W14&gt;=1,Raw_Case_Ratings!W14&lt;=5),Raw_Case_Ratings!W14,"")</f>
        <v>1</v>
      </c>
      <c r="X14" s="6">
        <f>IF(AND(Raw_Case_Ratings!X14&gt;=1,Raw_Case_Ratings!X14&lt;=5),Raw_Case_Ratings!X14,"")</f>
        <v>1</v>
      </c>
      <c r="Y14" s="6">
        <f>IF(AND(Raw_Case_Ratings!Y14&gt;=1,Raw_Case_Ratings!Y14&lt;=5),Raw_Case_Ratings!Y14,"")</f>
        <v>3</v>
      </c>
      <c r="Z14" s="6">
        <f>IF(AND(Raw_Case_Ratings!Z14&gt;=1,Raw_Case_Ratings!Z14&lt;=5),Raw_Case_Ratings!Z14,"")</f>
        <v>3</v>
      </c>
      <c r="AA14" s="6">
        <f>IF(AND(Raw_Case_Ratings!AA14&gt;=1,Raw_Case_Ratings!AA14&lt;=5),Raw_Case_Ratings!AA14,"")</f>
        <v>3</v>
      </c>
      <c r="AB14" s="6">
        <f>IF(AND(Raw_Case_Ratings!AB14&gt;=1,Raw_Case_Ratings!AB14&lt;=5),Raw_Case_Ratings!AB14,"")</f>
        <v>5</v>
      </c>
      <c r="AC14" s="6">
        <f>IF(AND(Raw_Case_Ratings!AC14&gt;=1,Raw_Case_Ratings!AC14&lt;=5),Raw_Case_Ratings!AC14,"")</f>
        <v>1</v>
      </c>
      <c r="AD14" s="6">
        <f>IF(AND(Raw_Case_Ratings!AD14&gt;=1,Raw_Case_Ratings!AD14&lt;=5),Raw_Case_Ratings!AD14,"")</f>
        <v>1</v>
      </c>
      <c r="AE14" s="6">
        <f>IF(AND(Raw_Case_Ratings!AE14&gt;=1,Raw_Case_Ratings!AE14&lt;=5),Raw_Case_Ratings!AE14,"")</f>
        <v>4</v>
      </c>
      <c r="AF14" s="6">
        <f>IF(AND(Raw_Case_Ratings!AF14&gt;=1,Raw_Case_Ratings!AF14&lt;=5),Raw_Case_Ratings!AF14,"")</f>
        <v>3</v>
      </c>
      <c r="AG14" s="6">
        <f>IF(AND(Raw_Case_Ratings!AG14&gt;=1,Raw_Case_Ratings!AG14&lt;=5),Raw_Case_Ratings!AG14,"")</f>
        <v>3</v>
      </c>
      <c r="AH14" s="6">
        <f>IF(AND(Raw_Case_Ratings!AH14&gt;=1,Raw_Case_Ratings!AH14&lt;=5),Raw_Case_Ratings!AH14,"")</f>
        <v>4</v>
      </c>
      <c r="AI14" s="6">
        <f>IF(AND(Raw_Case_Ratings!AI14&gt;=1,Raw_Case_Ratings!AI14&lt;=5),Raw_Case_Ratings!AI14,"")</f>
        <v>1</v>
      </c>
      <c r="AJ14" s="6">
        <f>IF(AND(Raw_Case_Ratings!AJ14&gt;=1,Raw_Case_Ratings!AJ14&lt;=5),Raw_Case_Ratings!AJ14,"")</f>
        <v>1</v>
      </c>
      <c r="AK14" s="6">
        <f>IF(AND(Raw_Case_Ratings!AK14&gt;=1,Raw_Case_Ratings!AK14&lt;=5),Raw_Case_Ratings!AK14,"")</f>
        <v>4</v>
      </c>
      <c r="AL14" s="6" t="str">
        <f>IF(AND(Raw_Case_Ratings!AL14&gt;=1,Raw_Case_Ratings!AL14&lt;=5),Raw_Case_Ratings!AL14,"")</f>
        <v/>
      </c>
      <c r="AM14" s="6" t="str">
        <f>IF(AND(Raw_Case_Ratings!AM14&gt;=1,Raw_Case_Ratings!AM14&lt;=5),Raw_Case_Ratings!AM14,"")</f>
        <v/>
      </c>
      <c r="AN14" s="6" t="str">
        <f>IF(AND(Raw_Case_Ratings!AN14&gt;=1,Raw_Case_Ratings!AN14&lt;=5),Raw_Case_Ratings!AN14,"")</f>
        <v/>
      </c>
      <c r="AO14" s="6" t="str">
        <f>IF(AND(Raw_Case_Ratings!AO14&gt;=1,Raw_Case_Ratings!AO14&lt;=5),Raw_Case_Ratings!AO14,"")</f>
        <v/>
      </c>
      <c r="AP14" s="6" t="str">
        <f>IF(AND(Raw_Case_Ratings!AP14&gt;=1,Raw_Case_Ratings!AP14&lt;=5),Raw_Case_Ratings!AP14,"")</f>
        <v/>
      </c>
      <c r="AQ14" s="6" t="str">
        <f>IF(AND(Raw_Case_Ratings!AQ14&gt;=1,Raw_Case_Ratings!AQ14&lt;=5),Raw_Case_Ratings!AQ14,"")</f>
        <v/>
      </c>
      <c r="AR14" s="6">
        <f>IF(AND(Raw_Case_Ratings!AR14&gt;=1,Raw_Case_Ratings!AR14&lt;=5),Raw_Case_Ratings!AR14,"")</f>
        <v>5</v>
      </c>
      <c r="AS14" s="6">
        <f>IF(AND(Raw_Case_Ratings!AS14&gt;=1,Raw_Case_Ratings!AS14&lt;=5),Raw_Case_Ratings!AS14,"")</f>
        <v>3</v>
      </c>
      <c r="AT14" s="6">
        <f>IF(AND(Raw_Case_Ratings!AT14&gt;=1,Raw_Case_Ratings!AT14&lt;=5),Raw_Case_Ratings!AT14,"")</f>
        <v>4</v>
      </c>
      <c r="AU14" s="6">
        <f>IF(AND(Raw_Case_Ratings!AU14&gt;=1,Raw_Case_Ratings!AU14&lt;=5),Raw_Case_Ratings!AU14,"")</f>
        <v>1</v>
      </c>
      <c r="AV14" s="6">
        <f>IF(AND(Raw_Case_Ratings!AV14&gt;=1,Raw_Case_Ratings!AV14&lt;=5),Raw_Case_Ratings!AV14,"")</f>
        <v>1</v>
      </c>
      <c r="AW14" s="6">
        <f>IF(AND(Raw_Case_Ratings!AW14&gt;=1,Raw_Case_Ratings!AW14&lt;=5),Raw_Case_Ratings!AW14,"")</f>
        <v>2</v>
      </c>
      <c r="AX14" s="6" t="str">
        <f>IF(AND(Raw_Case_Ratings!AX14&gt;=1,Raw_Case_Ratings!AX14&lt;=5),Raw_Case_Ratings!AX14,"")</f>
        <v/>
      </c>
      <c r="AY14" s="6" t="str">
        <f>IF(AND(Raw_Case_Ratings!AY14&gt;=1,Raw_Case_Ratings!AY14&lt;=5),Raw_Case_Ratings!AY14,"")</f>
        <v/>
      </c>
      <c r="AZ14" s="6" t="str">
        <f>IF(AND(Raw_Case_Ratings!AZ14&gt;=1,Raw_Case_Ratings!AZ14&lt;=5),Raw_Case_Ratings!AZ14,"")</f>
        <v/>
      </c>
      <c r="BA14" s="6" t="str">
        <f>IF(AND(Raw_Case_Ratings!BA14&gt;=1,Raw_Case_Ratings!BA14&lt;=5),Raw_Case_Ratings!BA14,"")</f>
        <v/>
      </c>
      <c r="BB14" s="6" t="str">
        <f>IF(AND(Raw_Case_Ratings!BB14&gt;=1,Raw_Case_Ratings!BB14&lt;=5),Raw_Case_Ratings!BB14,"")</f>
        <v/>
      </c>
      <c r="BC14" s="6" t="str">
        <f>IF(AND(Raw_Case_Ratings!BC14&gt;=1,Raw_Case_Ratings!BC14&lt;=5),Raw_Case_Ratings!BC14,"")</f>
        <v/>
      </c>
      <c r="BD14" s="6" t="str">
        <f>IF(AND(Raw_Case_Ratings!BD14&gt;=1,Raw_Case_Ratings!BD14&lt;=5),Raw_Case_Ratings!BD14,"")</f>
        <v/>
      </c>
      <c r="BE14" s="6" t="str">
        <f>IF(AND(Raw_Case_Ratings!BE14&gt;=1,Raw_Case_Ratings!BE14&lt;=5),Raw_Case_Ratings!BE14,"")</f>
        <v/>
      </c>
      <c r="BF14" s="6" t="str">
        <f>IF(AND(Raw_Case_Ratings!BF14&gt;=1,Raw_Case_Ratings!BF14&lt;=5),Raw_Case_Ratings!BF14,"")</f>
        <v/>
      </c>
      <c r="BG14" s="6" t="str">
        <f>IF(AND(Raw_Case_Ratings!BG14&gt;=1,Raw_Case_Ratings!BG14&lt;=5),Raw_Case_Ratings!BG14,"")</f>
        <v/>
      </c>
      <c r="BH14" s="6" t="str">
        <f>IF(AND(Raw_Case_Ratings!BH14&gt;=1,Raw_Case_Ratings!BH14&lt;=5),Raw_Case_Ratings!BH14,"")</f>
        <v/>
      </c>
      <c r="BI14" s="6" t="str">
        <f>IF(AND(Raw_Case_Ratings!BI14&gt;=1,Raw_Case_Ratings!BI14&lt;=5),Raw_Case_Ratings!BI14,"")</f>
        <v/>
      </c>
      <c r="BJ14" s="6" t="str">
        <f>IF(AND(Raw_Case_Ratings!BJ14&gt;=1,Raw_Case_Ratings!BJ14&lt;=5),Raw_Case_Ratings!BJ14,"")</f>
        <v/>
      </c>
      <c r="BK14" s="6" t="str">
        <f>IF(AND(Raw_Case_Ratings!BK14&gt;=1,Raw_Case_Ratings!BK14&lt;=5),Raw_Case_Ratings!BK14,"")</f>
        <v/>
      </c>
      <c r="BL14" s="6" t="str">
        <f>IF(AND(Raw_Case_Ratings!BL14&gt;=1,Raw_Case_Ratings!BL14&lt;=5),Raw_Case_Ratings!BL14,"")</f>
        <v/>
      </c>
      <c r="BM14" s="6" t="str">
        <f>IF(AND(Raw_Case_Ratings!BM14&gt;=1,Raw_Case_Ratings!BM14&lt;=5),Raw_Case_Ratings!BM14,"")</f>
        <v/>
      </c>
      <c r="BN14" s="6" t="str">
        <f>IF(AND(Raw_Case_Ratings!BN14&gt;=1,Raw_Case_Ratings!BN14&lt;=5),Raw_Case_Ratings!BN14,"")</f>
        <v/>
      </c>
      <c r="BO14" s="6" t="str">
        <f>IF(AND(Raw_Case_Ratings!BO14&gt;=1,Raw_Case_Ratings!BO14&lt;=5),Raw_Case_Ratings!BO14,"")</f>
        <v/>
      </c>
      <c r="BP14" s="6" t="str">
        <f>IF(AND(Raw_Case_Ratings!BP14&gt;=1,Raw_Case_Ratings!BP14&lt;=5),Raw_Case_Ratings!BP14,"")</f>
        <v/>
      </c>
      <c r="BQ14" s="6" t="str">
        <f>IF(AND(Raw_Case_Ratings!BQ14&gt;=1,Raw_Case_Ratings!BQ14&lt;=5),Raw_Case_Ratings!BQ14,"")</f>
        <v/>
      </c>
      <c r="BR14" s="6" t="str">
        <f>IF(AND(Raw_Case_Ratings!BR14&gt;=1,Raw_Case_Ratings!BR14&lt;=5),Raw_Case_Ratings!BR14,"")</f>
        <v/>
      </c>
      <c r="BS14" s="6" t="str">
        <f>IF(AND(Raw_Case_Ratings!BS14&gt;=1,Raw_Case_Ratings!BS14&lt;=5),Raw_Case_Ratings!BS14,"")</f>
        <v/>
      </c>
      <c r="BT14" s="6" t="str">
        <f>IF(AND(Raw_Case_Ratings!BT14&gt;=1,Raw_Case_Ratings!BT14&lt;=5),Raw_Case_Ratings!BT14,"")</f>
        <v/>
      </c>
      <c r="BU14" s="6" t="str">
        <f>IF(AND(Raw_Case_Ratings!BU14&gt;=1,Raw_Case_Ratings!BU14&lt;=5),Raw_Case_Ratings!BU14,"")</f>
        <v/>
      </c>
      <c r="BV14" s="6">
        <f>IF(AND(Raw_Case_Ratings!BV14&gt;=1,Raw_Case_Ratings!BV14&lt;=5),Raw_Case_Ratings!BV14,"")</f>
        <v>4</v>
      </c>
      <c r="BW14" s="6">
        <f>IF(AND(Raw_Case_Ratings!BW14&gt;=1,Raw_Case_Ratings!BW14&lt;=5),Raw_Case_Ratings!BW14,"")</f>
        <v>2</v>
      </c>
      <c r="BX14" s="6">
        <f>IF(AND(Raw_Case_Ratings!BX14&gt;=1,Raw_Case_Ratings!BX14&lt;=5),Raw_Case_Ratings!BX14,"")</f>
        <v>3</v>
      </c>
      <c r="BY14" s="6">
        <f>IF(AND(Raw_Case_Ratings!BY14&gt;=1,Raw_Case_Ratings!BY14&lt;=5),Raw_Case_Ratings!BY14,"")</f>
        <v>1</v>
      </c>
      <c r="BZ14" s="6">
        <f>IF(AND(Raw_Case_Ratings!BZ14&gt;=1,Raw_Case_Ratings!BZ14&lt;=5),Raw_Case_Ratings!BZ14,"")</f>
        <v>1</v>
      </c>
      <c r="CA14" s="6">
        <f>IF(AND(Raw_Case_Ratings!CA14&gt;=1,Raw_Case_Ratings!CA14&lt;=5),Raw_Case_Ratings!CA14,"")</f>
        <v>3</v>
      </c>
      <c r="CB14" s="6">
        <f>IF(AND(Raw_Case_Ratings!CB14&gt;=1,Raw_Case_Ratings!CB14&lt;=5),Raw_Case_Ratings!CB14,"")</f>
        <v>5</v>
      </c>
      <c r="CC14" s="6">
        <f>IF(AND(Raw_Case_Ratings!CC14&gt;=1,Raw_Case_Ratings!CC14&lt;=5),Raw_Case_Ratings!CC14,"")</f>
        <v>5</v>
      </c>
      <c r="CD14" s="6">
        <f>IF(AND(Raw_Case_Ratings!CD14&gt;=1,Raw_Case_Ratings!CD14&lt;=5),Raw_Case_Ratings!CD14,"")</f>
        <v>4</v>
      </c>
      <c r="CE14" s="6">
        <f>IF(AND(Raw_Case_Ratings!CE14&gt;=1,Raw_Case_Ratings!CE14&lt;=5),Raw_Case_Ratings!CE14,"")</f>
        <v>1</v>
      </c>
      <c r="CF14" s="6">
        <f>IF(AND(Raw_Case_Ratings!CF14&gt;=1,Raw_Case_Ratings!CF14&lt;=5),Raw_Case_Ratings!CF14,"")</f>
        <v>1</v>
      </c>
      <c r="CG14" s="6">
        <f>IF(AND(Raw_Case_Ratings!CG14&gt;=1,Raw_Case_Ratings!CG14&lt;=5),Raw_Case_Ratings!CG14,"")</f>
        <v>5</v>
      </c>
      <c r="CH14" s="6" t="str">
        <f>IF(AND(Raw_Case_Ratings!CH14&gt;=1,Raw_Case_Ratings!CH14&lt;=5),Raw_Case_Ratings!CH14,"")</f>
        <v/>
      </c>
      <c r="CI14" s="6" t="str">
        <f>IF(AND(Raw_Case_Ratings!CI14&gt;=1,Raw_Case_Ratings!CI14&lt;=5),Raw_Case_Ratings!CI14,"")</f>
        <v/>
      </c>
      <c r="CJ14" s="6" t="str">
        <f>IF(AND(Raw_Case_Ratings!CJ14&gt;=1,Raw_Case_Ratings!CJ14&lt;=5),Raw_Case_Ratings!CJ14,"")</f>
        <v/>
      </c>
      <c r="CK14" s="6" t="str">
        <f>IF(AND(Raw_Case_Ratings!CK14&gt;=1,Raw_Case_Ratings!CK14&lt;=5),Raw_Case_Ratings!CK14,"")</f>
        <v/>
      </c>
      <c r="CL14" s="6" t="str">
        <f>IF(AND(Raw_Case_Ratings!CL14&gt;=1,Raw_Case_Ratings!CL14&lt;=5),Raw_Case_Ratings!CL14,"")</f>
        <v/>
      </c>
      <c r="CM14" s="6" t="str">
        <f>IF(AND(Raw_Case_Ratings!CM14&gt;=1,Raw_Case_Ratings!CM14&lt;=5),Raw_Case_Ratings!CM14,"")</f>
        <v/>
      </c>
      <c r="CN14" s="6" t="str">
        <f>IF(AND(Raw_Case_Ratings!CN14&gt;=1,Raw_Case_Ratings!CN14&lt;=5),Raw_Case_Ratings!CN14,"")</f>
        <v/>
      </c>
      <c r="CO14" s="6" t="str">
        <f>IF(AND(Raw_Case_Ratings!CO14&gt;=1,Raw_Case_Ratings!CO14&lt;=5),Raw_Case_Ratings!CO14,"")</f>
        <v/>
      </c>
      <c r="CP14" s="6" t="str">
        <f>IF(AND(Raw_Case_Ratings!CP14&gt;=1,Raw_Case_Ratings!CP14&lt;=5),Raw_Case_Ratings!CP14,"")</f>
        <v/>
      </c>
      <c r="CQ14" s="6" t="str">
        <f>IF(AND(Raw_Case_Ratings!CQ14&gt;=1,Raw_Case_Ratings!CQ14&lt;=5),Raw_Case_Ratings!CQ14,"")</f>
        <v/>
      </c>
      <c r="CR14" s="6" t="str">
        <f>IF(AND(Raw_Case_Ratings!CR14&gt;=1,Raw_Case_Ratings!CR14&lt;=5),Raw_Case_Ratings!CR14,"")</f>
        <v/>
      </c>
      <c r="CS14" s="6" t="str">
        <f>IF(AND(Raw_Case_Ratings!CS14&gt;=1,Raw_Case_Ratings!CS14&lt;=5),Raw_Case_Ratings!CS14,"")</f>
        <v/>
      </c>
      <c r="CT14" s="6" t="str">
        <f>IF(AND(Raw_Case_Ratings!CT14&gt;=1,Raw_Case_Ratings!CT14&lt;=5),Raw_Case_Ratings!CT14,"")</f>
        <v/>
      </c>
      <c r="CU14" s="6" t="str">
        <f>IF(AND(Raw_Case_Ratings!CU14&gt;=1,Raw_Case_Ratings!CU14&lt;=5),Raw_Case_Ratings!CU14,"")</f>
        <v/>
      </c>
      <c r="CV14" s="6" t="str">
        <f>IF(AND(Raw_Case_Ratings!CV14&gt;=1,Raw_Case_Ratings!CV14&lt;=5),Raw_Case_Ratings!CV14,"")</f>
        <v/>
      </c>
      <c r="CW14" s="6" t="str">
        <f>IF(AND(Raw_Case_Ratings!CW14&gt;=1,Raw_Case_Ratings!CW14&lt;=5),Raw_Case_Ratings!CW14,"")</f>
        <v/>
      </c>
      <c r="CX14" s="6" t="str">
        <f>IF(AND(Raw_Case_Ratings!CX14&gt;=1,Raw_Case_Ratings!CX14&lt;=5),Raw_Case_Ratings!CX14,"")</f>
        <v/>
      </c>
      <c r="CY14" s="6" t="str">
        <f>IF(AND(Raw_Case_Ratings!CY14&gt;=1,Raw_Case_Ratings!CY14&lt;=5),Raw_Case_Ratings!CY14,"")</f>
        <v/>
      </c>
      <c r="CZ14" s="6">
        <f>IF(AND(Raw_Case_Ratings!CZ14&gt;=1,Raw_Case_Ratings!CZ14&lt;=5),Raw_Case_Ratings!CZ14,"")</f>
        <v>5</v>
      </c>
      <c r="DA14" s="6">
        <f>IF(AND(Raw_Case_Ratings!DA14&gt;=1,Raw_Case_Ratings!DA14&lt;=5),Raw_Case_Ratings!DA14,"")</f>
        <v>2</v>
      </c>
      <c r="DB14" s="6">
        <f>IF(AND(Raw_Case_Ratings!DB14&gt;=1,Raw_Case_Ratings!DB14&lt;=5),Raw_Case_Ratings!DB14,"")</f>
        <v>4</v>
      </c>
      <c r="DC14" s="6">
        <f>IF(AND(Raw_Case_Ratings!DC14&gt;=1,Raw_Case_Ratings!DC14&lt;=5),Raw_Case_Ratings!DC14,"")</f>
        <v>1</v>
      </c>
      <c r="DD14" s="6">
        <f>IF(AND(Raw_Case_Ratings!DD14&gt;=1,Raw_Case_Ratings!DD14&lt;=5),Raw_Case_Ratings!DD14,"")</f>
        <v>1</v>
      </c>
      <c r="DE14" s="6">
        <f>IF(AND(Raw_Case_Ratings!DE14&gt;=1,Raw_Case_Ratings!DE14&lt;=5),Raw_Case_Ratings!DE14,"")</f>
        <v>4</v>
      </c>
    </row>
    <row r="15" spans="1:109" ht="18" customHeight="1">
      <c r="A15" s="5" t="s">
        <v>67</v>
      </c>
      <c r="B15" s="6">
        <f>IF(AND(Raw_Case_Ratings!B15&gt;=1,Raw_Case_Ratings!B15&lt;=5),Raw_Case_Ratings!B15,"")</f>
        <v>2</v>
      </c>
      <c r="C15" s="6">
        <f>IF(AND(Raw_Case_Ratings!C15&gt;=1,Raw_Case_Ratings!C15&lt;=5),Raw_Case_Ratings!C15,"")</f>
        <v>2</v>
      </c>
      <c r="D15" s="6">
        <f>IF(AND(Raw_Case_Ratings!D15&gt;=1,Raw_Case_Ratings!D15&lt;=5),Raw_Case_Ratings!D15,"")</f>
        <v>3</v>
      </c>
      <c r="E15" s="6">
        <f>IF(AND(Raw_Case_Ratings!E15&gt;=1,Raw_Case_Ratings!E15&lt;=5),Raw_Case_Ratings!E15,"")</f>
        <v>4</v>
      </c>
      <c r="F15" s="6">
        <f>IF(AND(Raw_Case_Ratings!F15&gt;=1,Raw_Case_Ratings!F15&lt;=5),Raw_Case_Ratings!F15,"")</f>
        <v>4</v>
      </c>
      <c r="G15" s="6">
        <f>IF(AND(Raw_Case_Ratings!G15&gt;=1,Raw_Case_Ratings!G15&lt;=5),Raw_Case_Ratings!G15,"")</f>
        <v>3</v>
      </c>
      <c r="H15" s="6">
        <f>IF(AND(Raw_Case_Ratings!H15&gt;=1,Raw_Case_Ratings!H15&lt;=5),Raw_Case_Ratings!H15,"")</f>
        <v>1</v>
      </c>
      <c r="I15" s="6">
        <f>IF(AND(Raw_Case_Ratings!I15&gt;=1,Raw_Case_Ratings!I15&lt;=5),Raw_Case_Ratings!I15,"")</f>
        <v>1</v>
      </c>
      <c r="J15" s="6">
        <f>IF(AND(Raw_Case_Ratings!J15&gt;=1,Raw_Case_Ratings!J15&lt;=5),Raw_Case_Ratings!J15,"")</f>
        <v>1</v>
      </c>
      <c r="K15" s="6">
        <f>IF(AND(Raw_Case_Ratings!K15&gt;=1,Raw_Case_Ratings!K15&lt;=5),Raw_Case_Ratings!K15,"")</f>
        <v>4</v>
      </c>
      <c r="L15" s="6">
        <f>IF(AND(Raw_Case_Ratings!L15&gt;=1,Raw_Case_Ratings!L15&lt;=5),Raw_Case_Ratings!L15,"")</f>
        <v>3</v>
      </c>
      <c r="M15" s="6">
        <f>IF(AND(Raw_Case_Ratings!M15&gt;=1,Raw_Case_Ratings!M15&lt;=5),Raw_Case_Ratings!M15,"")</f>
        <v>2</v>
      </c>
      <c r="N15" s="6">
        <f>IF(AND(Raw_Case_Ratings!N15&gt;=1,Raw_Case_Ratings!N15&lt;=5),Raw_Case_Ratings!N15,"")</f>
        <v>2</v>
      </c>
      <c r="O15" s="6">
        <f>IF(AND(Raw_Case_Ratings!O15&gt;=1,Raw_Case_Ratings!O15&lt;=5),Raw_Case_Ratings!O15,"")</f>
        <v>1</v>
      </c>
      <c r="P15" s="6">
        <f>IF(AND(Raw_Case_Ratings!P15&gt;=1,Raw_Case_Ratings!P15&lt;=5),Raw_Case_Ratings!P15,"")</f>
        <v>3</v>
      </c>
      <c r="Q15" s="6">
        <f>IF(AND(Raw_Case_Ratings!Q15&gt;=1,Raw_Case_Ratings!Q15&lt;=5),Raw_Case_Ratings!Q15,"")</f>
        <v>4</v>
      </c>
      <c r="R15" s="6">
        <f>IF(AND(Raw_Case_Ratings!R15&gt;=1,Raw_Case_Ratings!R15&lt;=5),Raw_Case_Ratings!R15,"")</f>
        <v>2</v>
      </c>
      <c r="S15" s="6">
        <f>IF(AND(Raw_Case_Ratings!S15&gt;=1,Raw_Case_Ratings!S15&lt;=5),Raw_Case_Ratings!S15,"")</f>
        <v>3</v>
      </c>
      <c r="T15" s="6">
        <f>IF(AND(Raw_Case_Ratings!T15&gt;=1,Raw_Case_Ratings!T15&lt;=5),Raw_Case_Ratings!T15,"")</f>
        <v>2</v>
      </c>
      <c r="U15" s="6">
        <f>IF(AND(Raw_Case_Ratings!U15&gt;=1,Raw_Case_Ratings!U15&lt;=5),Raw_Case_Ratings!U15,"")</f>
        <v>3</v>
      </c>
      <c r="V15" s="6">
        <f>IF(AND(Raw_Case_Ratings!V15&gt;=1,Raw_Case_Ratings!V15&lt;=5),Raw_Case_Ratings!V15,"")</f>
        <v>2</v>
      </c>
      <c r="W15" s="6">
        <f>IF(AND(Raw_Case_Ratings!W15&gt;=1,Raw_Case_Ratings!W15&lt;=5),Raw_Case_Ratings!W15,"")</f>
        <v>4</v>
      </c>
      <c r="X15" s="6">
        <f>IF(AND(Raw_Case_Ratings!X15&gt;=1,Raw_Case_Ratings!X15&lt;=5),Raw_Case_Ratings!X15,"")</f>
        <v>3</v>
      </c>
      <c r="Y15" s="6">
        <f>IF(AND(Raw_Case_Ratings!Y15&gt;=1,Raw_Case_Ratings!Y15&lt;=5),Raw_Case_Ratings!Y15,"")</f>
        <v>3</v>
      </c>
      <c r="Z15" s="6">
        <f>IF(AND(Raw_Case_Ratings!Z15&gt;=1,Raw_Case_Ratings!Z15&lt;=5),Raw_Case_Ratings!Z15,"")</f>
        <v>4</v>
      </c>
      <c r="AA15" s="6">
        <f>IF(AND(Raw_Case_Ratings!AA15&gt;=1,Raw_Case_Ratings!AA15&lt;=5),Raw_Case_Ratings!AA15,"")</f>
        <v>4</v>
      </c>
      <c r="AB15" s="6">
        <f>IF(AND(Raw_Case_Ratings!AB15&gt;=1,Raw_Case_Ratings!AB15&lt;=5),Raw_Case_Ratings!AB15,"")</f>
        <v>1</v>
      </c>
      <c r="AC15" s="6">
        <f>IF(AND(Raw_Case_Ratings!AC15&gt;=1,Raw_Case_Ratings!AC15&lt;=5),Raw_Case_Ratings!AC15,"")</f>
        <v>2</v>
      </c>
      <c r="AD15" s="6">
        <f>IF(AND(Raw_Case_Ratings!AD15&gt;=1,Raw_Case_Ratings!AD15&lt;=5),Raw_Case_Ratings!AD15,"")</f>
        <v>1</v>
      </c>
      <c r="AE15" s="6">
        <f>IF(AND(Raw_Case_Ratings!AE15&gt;=1,Raw_Case_Ratings!AE15&lt;=5),Raw_Case_Ratings!AE15,"")</f>
        <v>3</v>
      </c>
      <c r="AF15" s="6">
        <f>IF(AND(Raw_Case_Ratings!AF15&gt;=1,Raw_Case_Ratings!AF15&lt;=5),Raw_Case_Ratings!AF15,"")</f>
        <v>2</v>
      </c>
      <c r="AG15" s="6">
        <f>IF(AND(Raw_Case_Ratings!AG15&gt;=1,Raw_Case_Ratings!AG15&lt;=5),Raw_Case_Ratings!AG15,"")</f>
        <v>2</v>
      </c>
      <c r="AH15" s="6">
        <f>IF(AND(Raw_Case_Ratings!AH15&gt;=1,Raw_Case_Ratings!AH15&lt;=5),Raw_Case_Ratings!AH15,"")</f>
        <v>3</v>
      </c>
      <c r="AI15" s="6">
        <f>IF(AND(Raw_Case_Ratings!AI15&gt;=1,Raw_Case_Ratings!AI15&lt;=5),Raw_Case_Ratings!AI15,"")</f>
        <v>2</v>
      </c>
      <c r="AJ15" s="6">
        <f>IF(AND(Raw_Case_Ratings!AJ15&gt;=1,Raw_Case_Ratings!AJ15&lt;=5),Raw_Case_Ratings!AJ15,"")</f>
        <v>3</v>
      </c>
      <c r="AK15" s="6">
        <f>IF(AND(Raw_Case_Ratings!AK15&gt;=1,Raw_Case_Ratings!AK15&lt;=5),Raw_Case_Ratings!AK15,"")</f>
        <v>3</v>
      </c>
      <c r="AL15" s="6">
        <f>IF(AND(Raw_Case_Ratings!AL15&gt;=1,Raw_Case_Ratings!AL15&lt;=5),Raw_Case_Ratings!AL15,"")</f>
        <v>3</v>
      </c>
      <c r="AM15" s="6">
        <f>IF(AND(Raw_Case_Ratings!AM15&gt;=1,Raw_Case_Ratings!AM15&lt;=5),Raw_Case_Ratings!AM15,"")</f>
        <v>2</v>
      </c>
      <c r="AN15" s="6">
        <f>IF(AND(Raw_Case_Ratings!AN15&gt;=1,Raw_Case_Ratings!AN15&lt;=5),Raw_Case_Ratings!AN15,"")</f>
        <v>3</v>
      </c>
      <c r="AO15" s="6">
        <f>IF(AND(Raw_Case_Ratings!AO15&gt;=1,Raw_Case_Ratings!AO15&lt;=5),Raw_Case_Ratings!AO15,"")</f>
        <v>4</v>
      </c>
      <c r="AP15" s="6">
        <f>IF(AND(Raw_Case_Ratings!AP15&gt;=1,Raw_Case_Ratings!AP15&lt;=5),Raw_Case_Ratings!AP15,"")</f>
        <v>3</v>
      </c>
      <c r="AQ15" s="6">
        <f>IF(AND(Raw_Case_Ratings!AQ15&gt;=1,Raw_Case_Ratings!AQ15&lt;=5),Raw_Case_Ratings!AQ15,"")</f>
        <v>3</v>
      </c>
      <c r="AR15" s="6">
        <f>IF(AND(Raw_Case_Ratings!AR15&gt;=1,Raw_Case_Ratings!AR15&lt;=5),Raw_Case_Ratings!AR15,"")</f>
        <v>2</v>
      </c>
      <c r="AS15" s="6">
        <f>IF(AND(Raw_Case_Ratings!AS15&gt;=1,Raw_Case_Ratings!AS15&lt;=5),Raw_Case_Ratings!AS15,"")</f>
        <v>1</v>
      </c>
      <c r="AT15" s="6">
        <f>IF(AND(Raw_Case_Ratings!AT15&gt;=1,Raw_Case_Ratings!AT15&lt;=5),Raw_Case_Ratings!AT15,"")</f>
        <v>1</v>
      </c>
      <c r="AU15" s="6">
        <f>IF(AND(Raw_Case_Ratings!AU15&gt;=1,Raw_Case_Ratings!AU15&lt;=5),Raw_Case_Ratings!AU15,"")</f>
        <v>4</v>
      </c>
      <c r="AV15" s="6">
        <f>IF(AND(Raw_Case_Ratings!AV15&gt;=1,Raw_Case_Ratings!AV15&lt;=5),Raw_Case_Ratings!AV15,"")</f>
        <v>3</v>
      </c>
      <c r="AW15" s="6">
        <f>IF(AND(Raw_Case_Ratings!AW15&gt;=1,Raw_Case_Ratings!AW15&lt;=5),Raw_Case_Ratings!AW15,"")</f>
        <v>2</v>
      </c>
      <c r="AX15" s="6">
        <f>IF(AND(Raw_Case_Ratings!AX15&gt;=1,Raw_Case_Ratings!AX15&lt;=5),Raw_Case_Ratings!AX15,"")</f>
        <v>2</v>
      </c>
      <c r="AY15" s="6">
        <f>IF(AND(Raw_Case_Ratings!AY15&gt;=1,Raw_Case_Ratings!AY15&lt;=5),Raw_Case_Ratings!AY15,"")</f>
        <v>2</v>
      </c>
      <c r="AZ15" s="6">
        <f>IF(AND(Raw_Case_Ratings!AZ15&gt;=1,Raw_Case_Ratings!AZ15&lt;=5),Raw_Case_Ratings!AZ15,"")</f>
        <v>1</v>
      </c>
      <c r="BA15" s="6">
        <f>IF(AND(Raw_Case_Ratings!BA15&gt;=1,Raw_Case_Ratings!BA15&lt;=5),Raw_Case_Ratings!BA15,"")</f>
        <v>2</v>
      </c>
      <c r="BB15" s="6">
        <f>IF(AND(Raw_Case_Ratings!BB15&gt;=1,Raw_Case_Ratings!BB15&lt;=5),Raw_Case_Ratings!BB15,"")</f>
        <v>3</v>
      </c>
      <c r="BC15" s="6">
        <f>IF(AND(Raw_Case_Ratings!BC15&gt;=1,Raw_Case_Ratings!BC15&lt;=5),Raw_Case_Ratings!BC15,"")</f>
        <v>4</v>
      </c>
      <c r="BD15" s="6">
        <f>IF(AND(Raw_Case_Ratings!BD15&gt;=1,Raw_Case_Ratings!BD15&lt;=5),Raw_Case_Ratings!BD15,"")</f>
        <v>2</v>
      </c>
      <c r="BE15" s="6">
        <f>IF(AND(Raw_Case_Ratings!BE15&gt;=1,Raw_Case_Ratings!BE15&lt;=5),Raw_Case_Ratings!BE15,"")</f>
        <v>2</v>
      </c>
      <c r="BF15" s="6">
        <f>IF(AND(Raw_Case_Ratings!BF15&gt;=1,Raw_Case_Ratings!BF15&lt;=5),Raw_Case_Ratings!BF15,"")</f>
        <v>3</v>
      </c>
      <c r="BG15" s="6">
        <f>IF(AND(Raw_Case_Ratings!BG15&gt;=1,Raw_Case_Ratings!BG15&lt;=5),Raw_Case_Ratings!BG15,"")</f>
        <v>4</v>
      </c>
      <c r="BH15" s="6">
        <f>IF(AND(Raw_Case_Ratings!BH15&gt;=1,Raw_Case_Ratings!BH15&lt;=5),Raw_Case_Ratings!BH15,"")</f>
        <v>2</v>
      </c>
      <c r="BI15" s="6">
        <f>IF(AND(Raw_Case_Ratings!BI15&gt;=1,Raw_Case_Ratings!BI15&lt;=5),Raw_Case_Ratings!BI15,"")</f>
        <v>3</v>
      </c>
      <c r="BJ15" s="6">
        <f>IF(AND(Raw_Case_Ratings!BJ15&gt;=1,Raw_Case_Ratings!BJ15&lt;=5),Raw_Case_Ratings!BJ15,"")</f>
        <v>3</v>
      </c>
      <c r="BK15" s="6">
        <f>IF(AND(Raw_Case_Ratings!BK15&gt;=1,Raw_Case_Ratings!BK15&lt;=5),Raw_Case_Ratings!BK15,"")</f>
        <v>3</v>
      </c>
      <c r="BL15" s="6">
        <f>IF(AND(Raw_Case_Ratings!BL15&gt;=1,Raw_Case_Ratings!BL15&lt;=5),Raw_Case_Ratings!BL15,"")</f>
        <v>2</v>
      </c>
      <c r="BM15" s="6">
        <f>IF(AND(Raw_Case_Ratings!BM15&gt;=1,Raw_Case_Ratings!BM15&lt;=5),Raw_Case_Ratings!BM15,"")</f>
        <v>4</v>
      </c>
      <c r="BN15" s="6">
        <f>IF(AND(Raw_Case_Ratings!BN15&gt;=1,Raw_Case_Ratings!BN15&lt;=5),Raw_Case_Ratings!BN15,"")</f>
        <v>4</v>
      </c>
      <c r="BO15" s="6">
        <f>IF(AND(Raw_Case_Ratings!BO15&gt;=1,Raw_Case_Ratings!BO15&lt;=5),Raw_Case_Ratings!BO15,"")</f>
        <v>2</v>
      </c>
      <c r="BP15" s="6">
        <f>IF(AND(Raw_Case_Ratings!BP15&gt;=1,Raw_Case_Ratings!BP15&lt;=5),Raw_Case_Ratings!BP15,"")</f>
        <v>3</v>
      </c>
      <c r="BQ15" s="6">
        <f>IF(AND(Raw_Case_Ratings!BQ15&gt;=1,Raw_Case_Ratings!BQ15&lt;=5),Raw_Case_Ratings!BQ15,"")</f>
        <v>2</v>
      </c>
      <c r="BR15" s="6">
        <f>IF(AND(Raw_Case_Ratings!BR15&gt;=1,Raw_Case_Ratings!BR15&lt;=5),Raw_Case_Ratings!BR15,"")</f>
        <v>2</v>
      </c>
      <c r="BS15" s="6">
        <f>IF(AND(Raw_Case_Ratings!BS15&gt;=1,Raw_Case_Ratings!BS15&lt;=5),Raw_Case_Ratings!BS15,"")</f>
        <v>3</v>
      </c>
      <c r="BT15" s="6">
        <f>IF(AND(Raw_Case_Ratings!BT15&gt;=1,Raw_Case_Ratings!BT15&lt;=5),Raw_Case_Ratings!BT15,"")</f>
        <v>4</v>
      </c>
      <c r="BU15" s="6">
        <f>IF(AND(Raw_Case_Ratings!BU15&gt;=1,Raw_Case_Ratings!BU15&lt;=5),Raw_Case_Ratings!BU15,"")</f>
        <v>3</v>
      </c>
      <c r="BV15" s="6">
        <f>IF(AND(Raw_Case_Ratings!BV15&gt;=1,Raw_Case_Ratings!BV15&lt;=5),Raw_Case_Ratings!BV15,"")</f>
        <v>2</v>
      </c>
      <c r="BW15" s="6">
        <f>IF(AND(Raw_Case_Ratings!BW15&gt;=1,Raw_Case_Ratings!BW15&lt;=5),Raw_Case_Ratings!BW15,"")</f>
        <v>2</v>
      </c>
      <c r="BX15" s="6">
        <f>IF(AND(Raw_Case_Ratings!BX15&gt;=1,Raw_Case_Ratings!BX15&lt;=5),Raw_Case_Ratings!BX15,"")</f>
        <v>4</v>
      </c>
      <c r="BY15" s="6">
        <f>IF(AND(Raw_Case_Ratings!BY15&gt;=1,Raw_Case_Ratings!BY15&lt;=5),Raw_Case_Ratings!BY15,"")</f>
        <v>3</v>
      </c>
      <c r="BZ15" s="6">
        <f>IF(AND(Raw_Case_Ratings!BZ15&gt;=1,Raw_Case_Ratings!BZ15&lt;=5),Raw_Case_Ratings!BZ15,"")</f>
        <v>2</v>
      </c>
      <c r="CA15" s="6">
        <f>IF(AND(Raw_Case_Ratings!CA15&gt;=1,Raw_Case_Ratings!CA15&lt;=5),Raw_Case_Ratings!CA15,"")</f>
        <v>4</v>
      </c>
      <c r="CB15" s="6">
        <f>IF(AND(Raw_Case_Ratings!CB15&gt;=1,Raw_Case_Ratings!CB15&lt;=5),Raw_Case_Ratings!CB15,"")</f>
        <v>2</v>
      </c>
      <c r="CC15" s="6">
        <f>IF(AND(Raw_Case_Ratings!CC15&gt;=1,Raw_Case_Ratings!CC15&lt;=5),Raw_Case_Ratings!CC15,"")</f>
        <v>2</v>
      </c>
      <c r="CD15" s="6">
        <f>IF(AND(Raw_Case_Ratings!CD15&gt;=1,Raw_Case_Ratings!CD15&lt;=5),Raw_Case_Ratings!CD15,"")</f>
        <v>3</v>
      </c>
      <c r="CE15" s="6">
        <f>IF(AND(Raw_Case_Ratings!CE15&gt;=1,Raw_Case_Ratings!CE15&lt;=5),Raw_Case_Ratings!CE15,"")</f>
        <v>4</v>
      </c>
      <c r="CF15" s="6">
        <f>IF(AND(Raw_Case_Ratings!CF15&gt;=1,Raw_Case_Ratings!CF15&lt;=5),Raw_Case_Ratings!CF15,"")</f>
        <v>2</v>
      </c>
      <c r="CG15" s="6">
        <f>IF(AND(Raw_Case_Ratings!CG15&gt;=1,Raw_Case_Ratings!CG15&lt;=5),Raw_Case_Ratings!CG15,"")</f>
        <v>4</v>
      </c>
      <c r="CH15" s="6">
        <f>IF(AND(Raw_Case_Ratings!CH15&gt;=1,Raw_Case_Ratings!CH15&lt;=5),Raw_Case_Ratings!CH15,"")</f>
        <v>2</v>
      </c>
      <c r="CI15" s="6">
        <f>IF(AND(Raw_Case_Ratings!CI15&gt;=1,Raw_Case_Ratings!CI15&lt;=5),Raw_Case_Ratings!CI15,"")</f>
        <v>4</v>
      </c>
      <c r="CJ15" s="6">
        <f>IF(AND(Raw_Case_Ratings!CJ15&gt;=1,Raw_Case_Ratings!CJ15&lt;=5),Raw_Case_Ratings!CJ15,"")</f>
        <v>4</v>
      </c>
      <c r="CK15" s="6" t="str">
        <f>IF(AND(Raw_Case_Ratings!CK15&gt;=1,Raw_Case_Ratings!CK15&lt;=5),Raw_Case_Ratings!CK15,"")</f>
        <v/>
      </c>
      <c r="CL15" s="6">
        <f>IF(AND(Raw_Case_Ratings!CL15&gt;=1,Raw_Case_Ratings!CL15&lt;=5),Raw_Case_Ratings!CL15,"")</f>
        <v>2</v>
      </c>
      <c r="CM15" s="6">
        <f>IF(AND(Raw_Case_Ratings!CM15&gt;=1,Raw_Case_Ratings!CM15&lt;=5),Raw_Case_Ratings!CM15,"")</f>
        <v>2</v>
      </c>
      <c r="CN15" s="6">
        <f>IF(AND(Raw_Case_Ratings!CN15&gt;=1,Raw_Case_Ratings!CN15&lt;=5),Raw_Case_Ratings!CN15,"")</f>
        <v>4</v>
      </c>
      <c r="CO15" s="6">
        <f>IF(AND(Raw_Case_Ratings!CO15&gt;=1,Raw_Case_Ratings!CO15&lt;=5),Raw_Case_Ratings!CO15,"")</f>
        <v>4</v>
      </c>
      <c r="CP15" s="6">
        <f>IF(AND(Raw_Case_Ratings!CP15&gt;=1,Raw_Case_Ratings!CP15&lt;=5),Raw_Case_Ratings!CP15,"")</f>
        <v>2</v>
      </c>
      <c r="CQ15" s="6">
        <f>IF(AND(Raw_Case_Ratings!CQ15&gt;=1,Raw_Case_Ratings!CQ15&lt;=5),Raw_Case_Ratings!CQ15,"")</f>
        <v>2</v>
      </c>
      <c r="CR15" s="6">
        <f>IF(AND(Raw_Case_Ratings!CR15&gt;=1,Raw_Case_Ratings!CR15&lt;=5),Raw_Case_Ratings!CR15,"")</f>
        <v>4</v>
      </c>
      <c r="CS15" s="6">
        <f>IF(AND(Raw_Case_Ratings!CS15&gt;=1,Raw_Case_Ratings!CS15&lt;=5),Raw_Case_Ratings!CS15,"")</f>
        <v>3</v>
      </c>
      <c r="CT15" s="6">
        <f>IF(AND(Raw_Case_Ratings!CT15&gt;=1,Raw_Case_Ratings!CT15&lt;=5),Raw_Case_Ratings!CT15,"")</f>
        <v>2</v>
      </c>
      <c r="CU15" s="6">
        <f>IF(AND(Raw_Case_Ratings!CU15&gt;=1,Raw_Case_Ratings!CU15&lt;=5),Raw_Case_Ratings!CU15,"")</f>
        <v>2</v>
      </c>
      <c r="CV15" s="6">
        <f>IF(AND(Raw_Case_Ratings!CV15&gt;=1,Raw_Case_Ratings!CV15&lt;=5),Raw_Case_Ratings!CV15,"")</f>
        <v>4</v>
      </c>
      <c r="CW15" s="6">
        <f>IF(AND(Raw_Case_Ratings!CW15&gt;=1,Raw_Case_Ratings!CW15&lt;=5),Raw_Case_Ratings!CW15,"")</f>
        <v>4</v>
      </c>
      <c r="CX15" s="6">
        <f>IF(AND(Raw_Case_Ratings!CX15&gt;=1,Raw_Case_Ratings!CX15&lt;=5),Raw_Case_Ratings!CX15,"")</f>
        <v>2</v>
      </c>
      <c r="CY15" s="6">
        <f>IF(AND(Raw_Case_Ratings!CY15&gt;=1,Raw_Case_Ratings!CY15&lt;=5),Raw_Case_Ratings!CY15,"")</f>
        <v>3</v>
      </c>
      <c r="CZ15" s="6">
        <f>IF(AND(Raw_Case_Ratings!CZ15&gt;=1,Raw_Case_Ratings!CZ15&lt;=5),Raw_Case_Ratings!CZ15,"")</f>
        <v>2</v>
      </c>
      <c r="DA15" s="6">
        <f>IF(AND(Raw_Case_Ratings!DA15&gt;=1,Raw_Case_Ratings!DA15&lt;=5),Raw_Case_Ratings!DA15,"")</f>
        <v>4</v>
      </c>
      <c r="DB15" s="6">
        <f>IF(AND(Raw_Case_Ratings!DB15&gt;=1,Raw_Case_Ratings!DB15&lt;=5),Raw_Case_Ratings!DB15,"")</f>
        <v>2</v>
      </c>
      <c r="DC15" s="6">
        <f>IF(AND(Raw_Case_Ratings!DC15&gt;=1,Raw_Case_Ratings!DC15&lt;=5),Raw_Case_Ratings!DC15,"")</f>
        <v>2</v>
      </c>
      <c r="DD15" s="6">
        <f>IF(AND(Raw_Case_Ratings!DD15&gt;=1,Raw_Case_Ratings!DD15&lt;=5),Raw_Case_Ratings!DD15,"")</f>
        <v>3</v>
      </c>
      <c r="DE15" s="6">
        <f>IF(AND(Raw_Case_Ratings!DE15&gt;=1,Raw_Case_Ratings!DE15&lt;=5),Raw_Case_Ratings!DE15,"")</f>
        <v>2</v>
      </c>
    </row>
    <row r="16" spans="1:109" ht="18" customHeight="1">
      <c r="A16" s="5" t="s">
        <v>68</v>
      </c>
      <c r="B16" s="6" t="str">
        <f>IF(AND(Raw_Case_Ratings!B16&gt;=1,Raw_Case_Ratings!B16&lt;=5),Raw_Case_Ratings!B16,"")</f>
        <v/>
      </c>
      <c r="C16" s="6" t="str">
        <f>IF(AND(Raw_Case_Ratings!C16&gt;=1,Raw_Case_Ratings!C16&lt;=5),Raw_Case_Ratings!C16,"")</f>
        <v/>
      </c>
      <c r="D16" s="6" t="str">
        <f>IF(AND(Raw_Case_Ratings!D16&gt;=1,Raw_Case_Ratings!D16&lt;=5),Raw_Case_Ratings!D16,"")</f>
        <v/>
      </c>
      <c r="E16" s="6" t="str">
        <f>IF(AND(Raw_Case_Ratings!E16&gt;=1,Raw_Case_Ratings!E16&lt;=5),Raw_Case_Ratings!E16,"")</f>
        <v/>
      </c>
      <c r="F16" s="6" t="str">
        <f>IF(AND(Raw_Case_Ratings!F16&gt;=1,Raw_Case_Ratings!F16&lt;=5),Raw_Case_Ratings!F16,"")</f>
        <v/>
      </c>
      <c r="G16" s="6" t="str">
        <f>IF(AND(Raw_Case_Ratings!G16&gt;=1,Raw_Case_Ratings!G16&lt;=5),Raw_Case_Ratings!G16,"")</f>
        <v/>
      </c>
      <c r="H16" s="6" t="str">
        <f>IF(AND(Raw_Case_Ratings!H16&gt;=1,Raw_Case_Ratings!H16&lt;=5),Raw_Case_Ratings!H16,"")</f>
        <v/>
      </c>
      <c r="I16" s="6" t="str">
        <f>IF(AND(Raw_Case_Ratings!I16&gt;=1,Raw_Case_Ratings!I16&lt;=5),Raw_Case_Ratings!I16,"")</f>
        <v/>
      </c>
      <c r="J16" s="6" t="str">
        <f>IF(AND(Raw_Case_Ratings!J16&gt;=1,Raw_Case_Ratings!J16&lt;=5),Raw_Case_Ratings!J16,"")</f>
        <v/>
      </c>
      <c r="K16" s="6" t="str">
        <f>IF(AND(Raw_Case_Ratings!K16&gt;=1,Raw_Case_Ratings!K16&lt;=5),Raw_Case_Ratings!K16,"")</f>
        <v/>
      </c>
      <c r="L16" s="6" t="str">
        <f>IF(AND(Raw_Case_Ratings!L16&gt;=1,Raw_Case_Ratings!L16&lt;=5),Raw_Case_Ratings!L16,"")</f>
        <v/>
      </c>
      <c r="M16" s="6" t="str">
        <f>IF(AND(Raw_Case_Ratings!M16&gt;=1,Raw_Case_Ratings!M16&lt;=5),Raw_Case_Ratings!M16,"")</f>
        <v/>
      </c>
      <c r="N16" s="6" t="str">
        <f>IF(AND(Raw_Case_Ratings!N16&gt;=1,Raw_Case_Ratings!N16&lt;=5),Raw_Case_Ratings!N16,"")</f>
        <v/>
      </c>
      <c r="O16" s="6" t="str">
        <f>IF(AND(Raw_Case_Ratings!O16&gt;=1,Raw_Case_Ratings!O16&lt;=5),Raw_Case_Ratings!O16,"")</f>
        <v/>
      </c>
      <c r="P16" s="6" t="str">
        <f>IF(AND(Raw_Case_Ratings!P16&gt;=1,Raw_Case_Ratings!P16&lt;=5),Raw_Case_Ratings!P16,"")</f>
        <v/>
      </c>
      <c r="Q16" s="6" t="str">
        <f>IF(AND(Raw_Case_Ratings!Q16&gt;=1,Raw_Case_Ratings!Q16&lt;=5),Raw_Case_Ratings!Q16,"")</f>
        <v/>
      </c>
      <c r="R16" s="6" t="str">
        <f>IF(AND(Raw_Case_Ratings!R16&gt;=1,Raw_Case_Ratings!R16&lt;=5),Raw_Case_Ratings!R16,"")</f>
        <v/>
      </c>
      <c r="S16" s="6" t="str">
        <f>IF(AND(Raw_Case_Ratings!S16&gt;=1,Raw_Case_Ratings!S16&lt;=5),Raw_Case_Ratings!S16,"")</f>
        <v/>
      </c>
      <c r="T16" s="6">
        <f>IF(AND(Raw_Case_Ratings!T16&gt;=1,Raw_Case_Ratings!T16&lt;=5),Raw_Case_Ratings!T16,"")</f>
        <v>5</v>
      </c>
      <c r="U16" s="6">
        <f>IF(AND(Raw_Case_Ratings!U16&gt;=1,Raw_Case_Ratings!U16&lt;=5),Raw_Case_Ratings!U16,"")</f>
        <v>1</v>
      </c>
      <c r="V16" s="6">
        <f>IF(AND(Raw_Case_Ratings!V16&gt;=1,Raw_Case_Ratings!V16&lt;=5),Raw_Case_Ratings!V16,"")</f>
        <v>4</v>
      </c>
      <c r="W16" s="6">
        <f>IF(AND(Raw_Case_Ratings!W16&gt;=1,Raw_Case_Ratings!W16&lt;=5),Raw_Case_Ratings!W16,"")</f>
        <v>2</v>
      </c>
      <c r="X16" s="6">
        <f>IF(AND(Raw_Case_Ratings!X16&gt;=1,Raw_Case_Ratings!X16&lt;=5),Raw_Case_Ratings!X16,"")</f>
        <v>4</v>
      </c>
      <c r="Y16" s="6">
        <f>IF(AND(Raw_Case_Ratings!Y16&gt;=1,Raw_Case_Ratings!Y16&lt;=5),Raw_Case_Ratings!Y16,"")</f>
        <v>2</v>
      </c>
      <c r="Z16" s="6">
        <f>IF(AND(Raw_Case_Ratings!Z16&gt;=1,Raw_Case_Ratings!Z16&lt;=5),Raw_Case_Ratings!Z16,"")</f>
        <v>3</v>
      </c>
      <c r="AA16" s="6">
        <f>IF(AND(Raw_Case_Ratings!AA16&gt;=1,Raw_Case_Ratings!AA16&lt;=5),Raw_Case_Ratings!AA16,"")</f>
        <v>2</v>
      </c>
      <c r="AB16" s="6">
        <f>IF(AND(Raw_Case_Ratings!AB16&gt;=1,Raw_Case_Ratings!AB16&lt;=5),Raw_Case_Ratings!AB16,"")</f>
        <v>5</v>
      </c>
      <c r="AC16" s="6">
        <f>IF(AND(Raw_Case_Ratings!AC16&gt;=1,Raw_Case_Ratings!AC16&lt;=5),Raw_Case_Ratings!AC16,"")</f>
        <v>2</v>
      </c>
      <c r="AD16" s="6">
        <f>IF(AND(Raw_Case_Ratings!AD16&gt;=1,Raw_Case_Ratings!AD16&lt;=5),Raw_Case_Ratings!AD16,"")</f>
        <v>4</v>
      </c>
      <c r="AE16" s="6">
        <f>IF(AND(Raw_Case_Ratings!AE16&gt;=1,Raw_Case_Ratings!AE16&lt;=5),Raw_Case_Ratings!AE16,"")</f>
        <v>3</v>
      </c>
      <c r="AF16" s="6">
        <f>IF(AND(Raw_Case_Ratings!AF16&gt;=1,Raw_Case_Ratings!AF16&lt;=5),Raw_Case_Ratings!AF16,"")</f>
        <v>3</v>
      </c>
      <c r="AG16" s="6">
        <f>IF(AND(Raw_Case_Ratings!AG16&gt;=1,Raw_Case_Ratings!AG16&lt;=5),Raw_Case_Ratings!AG16,"")</f>
        <v>2</v>
      </c>
      <c r="AH16" s="6">
        <f>IF(AND(Raw_Case_Ratings!AH16&gt;=1,Raw_Case_Ratings!AH16&lt;=5),Raw_Case_Ratings!AH16,"")</f>
        <v>2</v>
      </c>
      <c r="AI16" s="6">
        <f>IF(AND(Raw_Case_Ratings!AI16&gt;=1,Raw_Case_Ratings!AI16&lt;=5),Raw_Case_Ratings!AI16,"")</f>
        <v>2</v>
      </c>
      <c r="AJ16" s="6">
        <f>IF(AND(Raw_Case_Ratings!AJ16&gt;=1,Raw_Case_Ratings!AJ16&lt;=5),Raw_Case_Ratings!AJ16,"")</f>
        <v>2</v>
      </c>
      <c r="AK16" s="6">
        <f>IF(AND(Raw_Case_Ratings!AK16&gt;=1,Raw_Case_Ratings!AK16&lt;=5),Raw_Case_Ratings!AK16,"")</f>
        <v>3</v>
      </c>
      <c r="AL16" s="6">
        <f>IF(AND(Raw_Case_Ratings!AL16&gt;=1,Raw_Case_Ratings!AL16&lt;=5),Raw_Case_Ratings!AL16,"")</f>
        <v>3</v>
      </c>
      <c r="AM16" s="6">
        <f>IF(AND(Raw_Case_Ratings!AM16&gt;=1,Raw_Case_Ratings!AM16&lt;=5),Raw_Case_Ratings!AM16,"")</f>
        <v>4</v>
      </c>
      <c r="AN16" s="6">
        <f>IF(AND(Raw_Case_Ratings!AN16&gt;=1,Raw_Case_Ratings!AN16&lt;=5),Raw_Case_Ratings!AN16,"")</f>
        <v>2</v>
      </c>
      <c r="AO16" s="6">
        <f>IF(AND(Raw_Case_Ratings!AO16&gt;=1,Raw_Case_Ratings!AO16&lt;=5),Raw_Case_Ratings!AO16,"")</f>
        <v>2</v>
      </c>
      <c r="AP16" s="6">
        <f>IF(AND(Raw_Case_Ratings!AP16&gt;=1,Raw_Case_Ratings!AP16&lt;=5),Raw_Case_Ratings!AP16,"")</f>
        <v>2</v>
      </c>
      <c r="AQ16" s="6">
        <f>IF(AND(Raw_Case_Ratings!AQ16&gt;=1,Raw_Case_Ratings!AQ16&lt;=5),Raw_Case_Ratings!AQ16,"")</f>
        <v>4</v>
      </c>
      <c r="AR16" s="6" t="str">
        <f>IF(AND(Raw_Case_Ratings!AR16&gt;=1,Raw_Case_Ratings!AR16&lt;=5),Raw_Case_Ratings!AR16,"")</f>
        <v/>
      </c>
      <c r="AS16" s="6" t="str">
        <f>IF(AND(Raw_Case_Ratings!AS16&gt;=1,Raw_Case_Ratings!AS16&lt;=5),Raw_Case_Ratings!AS16,"")</f>
        <v/>
      </c>
      <c r="AT16" s="6" t="str">
        <f>IF(AND(Raw_Case_Ratings!AT16&gt;=1,Raw_Case_Ratings!AT16&lt;=5),Raw_Case_Ratings!AT16,"")</f>
        <v/>
      </c>
      <c r="AU16" s="6" t="str">
        <f>IF(AND(Raw_Case_Ratings!AU16&gt;=1,Raw_Case_Ratings!AU16&lt;=5),Raw_Case_Ratings!AU16,"")</f>
        <v/>
      </c>
      <c r="AV16" s="6" t="str">
        <f>IF(AND(Raw_Case_Ratings!AV16&gt;=1,Raw_Case_Ratings!AV16&lt;=5),Raw_Case_Ratings!AV16,"")</f>
        <v/>
      </c>
      <c r="AW16" s="6" t="str">
        <f>IF(AND(Raw_Case_Ratings!AW16&gt;=1,Raw_Case_Ratings!AW16&lt;=5),Raw_Case_Ratings!AW16,"")</f>
        <v/>
      </c>
      <c r="AX16" s="6">
        <f>IF(AND(Raw_Case_Ratings!AX16&gt;=1,Raw_Case_Ratings!AX16&lt;=5),Raw_Case_Ratings!AX16,"")</f>
        <v>5</v>
      </c>
      <c r="AY16" s="6">
        <f>IF(AND(Raw_Case_Ratings!AY16&gt;=1,Raw_Case_Ratings!AY16&lt;=5),Raw_Case_Ratings!AY16,"")</f>
        <v>5</v>
      </c>
      <c r="AZ16" s="6">
        <f>IF(AND(Raw_Case_Ratings!AZ16&gt;=1,Raw_Case_Ratings!AZ16&lt;=5),Raw_Case_Ratings!AZ16,"")</f>
        <v>5</v>
      </c>
      <c r="BA16" s="6">
        <f>IF(AND(Raw_Case_Ratings!BA16&gt;=1,Raw_Case_Ratings!BA16&lt;=5),Raw_Case_Ratings!BA16,"")</f>
        <v>3</v>
      </c>
      <c r="BB16" s="6">
        <f>IF(AND(Raw_Case_Ratings!BB16&gt;=1,Raw_Case_Ratings!BB16&lt;=5),Raw_Case_Ratings!BB16,"")</f>
        <v>1</v>
      </c>
      <c r="BC16" s="6">
        <f>IF(AND(Raw_Case_Ratings!BC16&gt;=1,Raw_Case_Ratings!BC16&lt;=5),Raw_Case_Ratings!BC16,"")</f>
        <v>2</v>
      </c>
      <c r="BD16" s="6">
        <f>IF(AND(Raw_Case_Ratings!BD16&gt;=1,Raw_Case_Ratings!BD16&lt;=5),Raw_Case_Ratings!BD16,"")</f>
        <v>5</v>
      </c>
      <c r="BE16" s="6">
        <f>IF(AND(Raw_Case_Ratings!BE16&gt;=1,Raw_Case_Ratings!BE16&lt;=5),Raw_Case_Ratings!BE16,"")</f>
        <v>1</v>
      </c>
      <c r="BF16" s="6">
        <f>IF(AND(Raw_Case_Ratings!BF16&gt;=1,Raw_Case_Ratings!BF16&lt;=5),Raw_Case_Ratings!BF16,"")</f>
        <v>1</v>
      </c>
      <c r="BG16" s="6">
        <f>IF(AND(Raw_Case_Ratings!BG16&gt;=1,Raw_Case_Ratings!BG16&lt;=5),Raw_Case_Ratings!BG16,"")</f>
        <v>1</v>
      </c>
      <c r="BH16" s="6">
        <f>IF(AND(Raw_Case_Ratings!BH16&gt;=1,Raw_Case_Ratings!BH16&lt;=5),Raw_Case_Ratings!BH16,"")</f>
        <v>2</v>
      </c>
      <c r="BI16" s="6">
        <f>IF(AND(Raw_Case_Ratings!BI16&gt;=1,Raw_Case_Ratings!BI16&lt;=5),Raw_Case_Ratings!BI16,"")</f>
        <v>2</v>
      </c>
      <c r="BJ16" s="6">
        <f>IF(AND(Raw_Case_Ratings!BJ16&gt;=1,Raw_Case_Ratings!BJ16&lt;=5),Raw_Case_Ratings!BJ16,"")</f>
        <v>2</v>
      </c>
      <c r="BK16" s="6">
        <f>IF(AND(Raw_Case_Ratings!BK16&gt;=1,Raw_Case_Ratings!BK16&lt;=5),Raw_Case_Ratings!BK16,"")</f>
        <v>4</v>
      </c>
      <c r="BL16" s="6">
        <f>IF(AND(Raw_Case_Ratings!BL16&gt;=1,Raw_Case_Ratings!BL16&lt;=5),Raw_Case_Ratings!BL16,"")</f>
        <v>4</v>
      </c>
      <c r="BM16" s="6">
        <f>IF(AND(Raw_Case_Ratings!BM16&gt;=1,Raw_Case_Ratings!BM16&lt;=5),Raw_Case_Ratings!BM16,"")</f>
        <v>1</v>
      </c>
      <c r="BN16" s="6">
        <f>IF(AND(Raw_Case_Ratings!BN16&gt;=1,Raw_Case_Ratings!BN16&lt;=5),Raw_Case_Ratings!BN16,"")</f>
        <v>2</v>
      </c>
      <c r="BO16" s="6">
        <f>IF(AND(Raw_Case_Ratings!BO16&gt;=1,Raw_Case_Ratings!BO16&lt;=5),Raw_Case_Ratings!BO16,"")</f>
        <v>2</v>
      </c>
      <c r="BP16" s="6">
        <f>IF(AND(Raw_Case_Ratings!BP16&gt;=1,Raw_Case_Ratings!BP16&lt;=5),Raw_Case_Ratings!BP16,"")</f>
        <v>1</v>
      </c>
      <c r="BQ16" s="6">
        <f>IF(AND(Raw_Case_Ratings!BQ16&gt;=1,Raw_Case_Ratings!BQ16&lt;=5),Raw_Case_Ratings!BQ16,"")</f>
        <v>4</v>
      </c>
      <c r="BR16" s="6">
        <f>IF(AND(Raw_Case_Ratings!BR16&gt;=1,Raw_Case_Ratings!BR16&lt;=5),Raw_Case_Ratings!BR16,"")</f>
        <v>3</v>
      </c>
      <c r="BS16" s="6">
        <f>IF(AND(Raw_Case_Ratings!BS16&gt;=1,Raw_Case_Ratings!BS16&lt;=5),Raw_Case_Ratings!BS16,"")</f>
        <v>1</v>
      </c>
      <c r="BT16" s="6">
        <f>IF(AND(Raw_Case_Ratings!BT16&gt;=1,Raw_Case_Ratings!BT16&lt;=5),Raw_Case_Ratings!BT16,"")</f>
        <v>2</v>
      </c>
      <c r="BU16" s="6">
        <f>IF(AND(Raw_Case_Ratings!BU16&gt;=1,Raw_Case_Ratings!BU16&lt;=5),Raw_Case_Ratings!BU16,"")</f>
        <v>2</v>
      </c>
      <c r="BV16" s="6">
        <f>IF(AND(Raw_Case_Ratings!BV16&gt;=1,Raw_Case_Ratings!BV16&lt;=5),Raw_Case_Ratings!BV16,"")</f>
        <v>4</v>
      </c>
      <c r="BW16" s="6">
        <f>IF(AND(Raw_Case_Ratings!BW16&gt;=1,Raw_Case_Ratings!BW16&lt;=5),Raw_Case_Ratings!BW16,"")</f>
        <v>4</v>
      </c>
      <c r="BX16" s="6">
        <f>IF(AND(Raw_Case_Ratings!BX16&gt;=1,Raw_Case_Ratings!BX16&lt;=5),Raw_Case_Ratings!BX16,"")</f>
        <v>3</v>
      </c>
      <c r="BY16" s="6">
        <f>IF(AND(Raw_Case_Ratings!BY16&gt;=1,Raw_Case_Ratings!BY16&lt;=5),Raw_Case_Ratings!BY16,"")</f>
        <v>2</v>
      </c>
      <c r="BZ16" s="6">
        <f>IF(AND(Raw_Case_Ratings!BZ16&gt;=1,Raw_Case_Ratings!BZ16&lt;=5),Raw_Case_Ratings!BZ16,"")</f>
        <v>3</v>
      </c>
      <c r="CA16" s="6">
        <f>IF(AND(Raw_Case_Ratings!CA16&gt;=1,Raw_Case_Ratings!CA16&lt;=5),Raw_Case_Ratings!CA16,"")</f>
        <v>4</v>
      </c>
      <c r="CB16" s="6" t="str">
        <f>IF(AND(Raw_Case_Ratings!CB16&gt;=1,Raw_Case_Ratings!CB16&lt;=5),Raw_Case_Ratings!CB16,"")</f>
        <v/>
      </c>
      <c r="CC16" s="6" t="str">
        <f>IF(AND(Raw_Case_Ratings!CC16&gt;=1,Raw_Case_Ratings!CC16&lt;=5),Raw_Case_Ratings!CC16,"")</f>
        <v/>
      </c>
      <c r="CD16" s="6" t="str">
        <f>IF(AND(Raw_Case_Ratings!CD16&gt;=1,Raw_Case_Ratings!CD16&lt;=5),Raw_Case_Ratings!CD16,"")</f>
        <v/>
      </c>
      <c r="CE16" s="6" t="str">
        <f>IF(AND(Raw_Case_Ratings!CE16&gt;=1,Raw_Case_Ratings!CE16&lt;=5),Raw_Case_Ratings!CE16,"")</f>
        <v/>
      </c>
      <c r="CF16" s="6" t="str">
        <f>IF(AND(Raw_Case_Ratings!CF16&gt;=1,Raw_Case_Ratings!CF16&lt;=5),Raw_Case_Ratings!CF16,"")</f>
        <v/>
      </c>
      <c r="CG16" s="6" t="str">
        <f>IF(AND(Raw_Case_Ratings!CG16&gt;=1,Raw_Case_Ratings!CG16&lt;=5),Raw_Case_Ratings!CG16,"")</f>
        <v/>
      </c>
      <c r="CH16" s="6" t="str">
        <f>IF(AND(Raw_Case_Ratings!CH16&gt;=1,Raw_Case_Ratings!CH16&lt;=5),Raw_Case_Ratings!CH16,"")</f>
        <v/>
      </c>
      <c r="CI16" s="6" t="str">
        <f>IF(AND(Raw_Case_Ratings!CI16&gt;=1,Raw_Case_Ratings!CI16&lt;=5),Raw_Case_Ratings!CI16,"")</f>
        <v/>
      </c>
      <c r="CJ16" s="6" t="str">
        <f>IF(AND(Raw_Case_Ratings!CJ16&gt;=1,Raw_Case_Ratings!CJ16&lt;=5),Raw_Case_Ratings!CJ16,"")</f>
        <v/>
      </c>
      <c r="CK16" s="6" t="str">
        <f>IF(AND(Raw_Case_Ratings!CK16&gt;=1,Raw_Case_Ratings!CK16&lt;=5),Raw_Case_Ratings!CK16,"")</f>
        <v/>
      </c>
      <c r="CL16" s="6" t="str">
        <f>IF(AND(Raw_Case_Ratings!CL16&gt;=1,Raw_Case_Ratings!CL16&lt;=5),Raw_Case_Ratings!CL16,"")</f>
        <v/>
      </c>
      <c r="CM16" s="6" t="str">
        <f>IF(AND(Raw_Case_Ratings!CM16&gt;=1,Raw_Case_Ratings!CM16&lt;=5),Raw_Case_Ratings!CM16,"")</f>
        <v/>
      </c>
      <c r="CN16" s="6" t="str">
        <f>IF(AND(Raw_Case_Ratings!CN16&gt;=1,Raw_Case_Ratings!CN16&lt;=5),Raw_Case_Ratings!CN16,"")</f>
        <v/>
      </c>
      <c r="CO16" s="6" t="str">
        <f>IF(AND(Raw_Case_Ratings!CO16&gt;=1,Raw_Case_Ratings!CO16&lt;=5),Raw_Case_Ratings!CO16,"")</f>
        <v/>
      </c>
      <c r="CP16" s="6" t="str">
        <f>IF(AND(Raw_Case_Ratings!CP16&gt;=1,Raw_Case_Ratings!CP16&lt;=5),Raw_Case_Ratings!CP16,"")</f>
        <v/>
      </c>
      <c r="CQ16" s="6" t="str">
        <f>IF(AND(Raw_Case_Ratings!CQ16&gt;=1,Raw_Case_Ratings!CQ16&lt;=5),Raw_Case_Ratings!CQ16,"")</f>
        <v/>
      </c>
      <c r="CR16" s="6" t="str">
        <f>IF(AND(Raw_Case_Ratings!CR16&gt;=1,Raw_Case_Ratings!CR16&lt;=5),Raw_Case_Ratings!CR16,"")</f>
        <v/>
      </c>
      <c r="CS16" s="6" t="str">
        <f>IF(AND(Raw_Case_Ratings!CS16&gt;=1,Raw_Case_Ratings!CS16&lt;=5),Raw_Case_Ratings!CS16,"")</f>
        <v/>
      </c>
      <c r="CT16" s="6" t="str">
        <f>IF(AND(Raw_Case_Ratings!CT16&gt;=1,Raw_Case_Ratings!CT16&lt;=5),Raw_Case_Ratings!CT16,"")</f>
        <v/>
      </c>
      <c r="CU16" s="6" t="str">
        <f>IF(AND(Raw_Case_Ratings!CU16&gt;=1,Raw_Case_Ratings!CU16&lt;=5),Raw_Case_Ratings!CU16,"")</f>
        <v/>
      </c>
      <c r="CV16" s="6" t="str">
        <f>IF(AND(Raw_Case_Ratings!CV16&gt;=1,Raw_Case_Ratings!CV16&lt;=5),Raw_Case_Ratings!CV16,"")</f>
        <v/>
      </c>
      <c r="CW16" s="6" t="str">
        <f>IF(AND(Raw_Case_Ratings!CW16&gt;=1,Raw_Case_Ratings!CW16&lt;=5),Raw_Case_Ratings!CW16,"")</f>
        <v/>
      </c>
      <c r="CX16" s="6" t="str">
        <f>IF(AND(Raw_Case_Ratings!CX16&gt;=1,Raw_Case_Ratings!CX16&lt;=5),Raw_Case_Ratings!CX16,"")</f>
        <v/>
      </c>
      <c r="CY16" s="6" t="str">
        <f>IF(AND(Raw_Case_Ratings!CY16&gt;=1,Raw_Case_Ratings!CY16&lt;=5),Raw_Case_Ratings!CY16,"")</f>
        <v/>
      </c>
      <c r="CZ16" s="6" t="str">
        <f>IF(AND(Raw_Case_Ratings!CZ16&gt;=1,Raw_Case_Ratings!CZ16&lt;=5),Raw_Case_Ratings!CZ16,"")</f>
        <v/>
      </c>
      <c r="DA16" s="6" t="str">
        <f>IF(AND(Raw_Case_Ratings!DA16&gt;=1,Raw_Case_Ratings!DA16&lt;=5),Raw_Case_Ratings!DA16,"")</f>
        <v/>
      </c>
      <c r="DB16" s="6" t="str">
        <f>IF(AND(Raw_Case_Ratings!DB16&gt;=1,Raw_Case_Ratings!DB16&lt;=5),Raw_Case_Ratings!DB16,"")</f>
        <v/>
      </c>
      <c r="DC16" s="6" t="str">
        <f>IF(AND(Raw_Case_Ratings!DC16&gt;=1,Raw_Case_Ratings!DC16&lt;=5),Raw_Case_Ratings!DC16,"")</f>
        <v/>
      </c>
      <c r="DD16" s="6" t="str">
        <f>IF(AND(Raw_Case_Ratings!DD16&gt;=1,Raw_Case_Ratings!DD16&lt;=5),Raw_Case_Ratings!DD16,"")</f>
        <v/>
      </c>
      <c r="DE16" s="6" t="str">
        <f>IF(AND(Raw_Case_Ratings!DE16&gt;=1,Raw_Case_Ratings!DE16&lt;=5),Raw_Case_Ratings!DE16,"")</f>
        <v/>
      </c>
    </row>
    <row r="17" spans="1:109" ht="18" customHeight="1">
      <c r="A17" s="5" t="s">
        <v>69</v>
      </c>
      <c r="B17" s="6">
        <f>IF(AND(Raw_Case_Ratings!B17&gt;=1,Raw_Case_Ratings!B17&lt;=5),Raw_Case_Ratings!B17,"")</f>
        <v>5</v>
      </c>
      <c r="C17" s="6">
        <f>IF(AND(Raw_Case_Ratings!C17&gt;=1,Raw_Case_Ratings!C17&lt;=5),Raw_Case_Ratings!C17,"")</f>
        <v>5</v>
      </c>
      <c r="D17" s="6">
        <f>IF(AND(Raw_Case_Ratings!D17&gt;=1,Raw_Case_Ratings!D17&lt;=5),Raw_Case_Ratings!D17,"")</f>
        <v>3</v>
      </c>
      <c r="E17" s="6">
        <f>IF(AND(Raw_Case_Ratings!E17&gt;=1,Raw_Case_Ratings!E17&lt;=5),Raw_Case_Ratings!E17,"")</f>
        <v>2</v>
      </c>
      <c r="F17" s="6">
        <f>IF(AND(Raw_Case_Ratings!F17&gt;=1,Raw_Case_Ratings!F17&lt;=5),Raw_Case_Ratings!F17,"")</f>
        <v>3</v>
      </c>
      <c r="G17" s="6">
        <f>IF(AND(Raw_Case_Ratings!G17&gt;=1,Raw_Case_Ratings!G17&lt;=5),Raw_Case_Ratings!G17,"")</f>
        <v>2</v>
      </c>
      <c r="H17" s="6">
        <f>IF(AND(Raw_Case_Ratings!H17&gt;=1,Raw_Case_Ratings!H17&lt;=5),Raw_Case_Ratings!H17,"")</f>
        <v>5</v>
      </c>
      <c r="I17" s="6">
        <f>IF(AND(Raw_Case_Ratings!I17&gt;=1,Raw_Case_Ratings!I17&lt;=5),Raw_Case_Ratings!I17,"")</f>
        <v>5</v>
      </c>
      <c r="J17" s="6">
        <f>IF(AND(Raw_Case_Ratings!J17&gt;=1,Raw_Case_Ratings!J17&lt;=5),Raw_Case_Ratings!J17,"")</f>
        <v>3</v>
      </c>
      <c r="K17" s="6">
        <f>IF(AND(Raw_Case_Ratings!K17&gt;=1,Raw_Case_Ratings!K17&lt;=5),Raw_Case_Ratings!K17,"")</f>
        <v>2</v>
      </c>
      <c r="L17" s="6">
        <f>IF(AND(Raw_Case_Ratings!L17&gt;=1,Raw_Case_Ratings!L17&lt;=5),Raw_Case_Ratings!L17,"")</f>
        <v>2</v>
      </c>
      <c r="M17" s="6">
        <f>IF(AND(Raw_Case_Ratings!M17&gt;=1,Raw_Case_Ratings!M17&lt;=5),Raw_Case_Ratings!M17,"")</f>
        <v>4</v>
      </c>
      <c r="N17" s="6">
        <f>IF(AND(Raw_Case_Ratings!N17&gt;=1,Raw_Case_Ratings!N17&lt;=5),Raw_Case_Ratings!N17,"")</f>
        <v>4</v>
      </c>
      <c r="O17" s="6">
        <f>IF(AND(Raw_Case_Ratings!O17&gt;=1,Raw_Case_Ratings!O17&lt;=5),Raw_Case_Ratings!O17,"")</f>
        <v>4</v>
      </c>
      <c r="P17" s="6">
        <f>IF(AND(Raw_Case_Ratings!P17&gt;=1,Raw_Case_Ratings!P17&lt;=5),Raw_Case_Ratings!P17,"")</f>
        <v>1</v>
      </c>
      <c r="Q17" s="6">
        <f>IF(AND(Raw_Case_Ratings!Q17&gt;=1,Raw_Case_Ratings!Q17&lt;=5),Raw_Case_Ratings!Q17,"")</f>
        <v>1</v>
      </c>
      <c r="R17" s="6">
        <f>IF(AND(Raw_Case_Ratings!R17&gt;=1,Raw_Case_Ratings!R17&lt;=5),Raw_Case_Ratings!R17,"")</f>
        <v>1</v>
      </c>
      <c r="S17" s="6">
        <f>IF(AND(Raw_Case_Ratings!S17&gt;=1,Raw_Case_Ratings!S17&lt;=5),Raw_Case_Ratings!S17,"")</f>
        <v>1</v>
      </c>
      <c r="T17" s="6">
        <f>IF(AND(Raw_Case_Ratings!T17&gt;=1,Raw_Case_Ratings!T17&lt;=5),Raw_Case_Ratings!T17,"")</f>
        <v>4</v>
      </c>
      <c r="U17" s="6">
        <f>IF(AND(Raw_Case_Ratings!U17&gt;=1,Raw_Case_Ratings!U17&lt;=5),Raw_Case_Ratings!U17,"")</f>
        <v>5</v>
      </c>
      <c r="V17" s="6">
        <f>IF(AND(Raw_Case_Ratings!V17&gt;=1,Raw_Case_Ratings!V17&lt;=5),Raw_Case_Ratings!V17,"")</f>
        <v>4</v>
      </c>
      <c r="W17" s="6">
        <f>IF(AND(Raw_Case_Ratings!W17&gt;=1,Raw_Case_Ratings!W17&lt;=5),Raw_Case_Ratings!W17,"")</f>
        <v>2</v>
      </c>
      <c r="X17" s="6">
        <f>IF(AND(Raw_Case_Ratings!X17&gt;=1,Raw_Case_Ratings!X17&lt;=5),Raw_Case_Ratings!X17,"")</f>
        <v>3</v>
      </c>
      <c r="Y17" s="6">
        <f>IF(AND(Raw_Case_Ratings!Y17&gt;=1,Raw_Case_Ratings!Y17&lt;=5),Raw_Case_Ratings!Y17,"")</f>
        <v>3</v>
      </c>
      <c r="Z17" s="6">
        <f>IF(AND(Raw_Case_Ratings!Z17&gt;=1,Raw_Case_Ratings!Z17&lt;=5),Raw_Case_Ratings!Z17,"")</f>
        <v>4</v>
      </c>
      <c r="AA17" s="6">
        <f>IF(AND(Raw_Case_Ratings!AA17&gt;=1,Raw_Case_Ratings!AA17&lt;=5),Raw_Case_Ratings!AA17,"")</f>
        <v>5</v>
      </c>
      <c r="AB17" s="6">
        <f>IF(AND(Raw_Case_Ratings!AB17&gt;=1,Raw_Case_Ratings!AB17&lt;=5),Raw_Case_Ratings!AB17,"")</f>
        <v>4</v>
      </c>
      <c r="AC17" s="6">
        <f>IF(AND(Raw_Case_Ratings!AC17&gt;=1,Raw_Case_Ratings!AC17&lt;=5),Raw_Case_Ratings!AC17,"")</f>
        <v>4</v>
      </c>
      <c r="AD17" s="6">
        <f>IF(AND(Raw_Case_Ratings!AD17&gt;=1,Raw_Case_Ratings!AD17&lt;=5),Raw_Case_Ratings!AD17,"")</f>
        <v>3</v>
      </c>
      <c r="AE17" s="6">
        <f>IF(AND(Raw_Case_Ratings!AE17&gt;=1,Raw_Case_Ratings!AE17&lt;=5),Raw_Case_Ratings!AE17,"")</f>
        <v>5</v>
      </c>
      <c r="AF17" s="6" t="str">
        <f>IF(AND(Raw_Case_Ratings!AF17&gt;=1,Raw_Case_Ratings!AF17&lt;=5),Raw_Case_Ratings!AF17,"")</f>
        <v/>
      </c>
      <c r="AG17" s="6" t="str">
        <f>IF(AND(Raw_Case_Ratings!AG17&gt;=1,Raw_Case_Ratings!AG17&lt;=5),Raw_Case_Ratings!AG17,"")</f>
        <v/>
      </c>
      <c r="AH17" s="6" t="str">
        <f>IF(AND(Raw_Case_Ratings!AH17&gt;=1,Raw_Case_Ratings!AH17&lt;=5),Raw_Case_Ratings!AH17,"")</f>
        <v/>
      </c>
      <c r="AI17" s="6" t="str">
        <f>IF(AND(Raw_Case_Ratings!AI17&gt;=1,Raw_Case_Ratings!AI17&lt;=5),Raw_Case_Ratings!AI17,"")</f>
        <v/>
      </c>
      <c r="AJ17" s="6" t="str">
        <f>IF(AND(Raw_Case_Ratings!AJ17&gt;=1,Raw_Case_Ratings!AJ17&lt;=5),Raw_Case_Ratings!AJ17,"")</f>
        <v/>
      </c>
      <c r="AK17" s="6" t="str">
        <f>IF(AND(Raw_Case_Ratings!AK17&gt;=1,Raw_Case_Ratings!AK17&lt;=5),Raw_Case_Ratings!AK17,"")</f>
        <v/>
      </c>
      <c r="AL17" s="6" t="str">
        <f>IF(AND(Raw_Case_Ratings!AL17&gt;=1,Raw_Case_Ratings!AL17&lt;=5),Raw_Case_Ratings!AL17,"")</f>
        <v/>
      </c>
      <c r="AM17" s="6" t="str">
        <f>IF(AND(Raw_Case_Ratings!AM17&gt;=1,Raw_Case_Ratings!AM17&lt;=5),Raw_Case_Ratings!AM17,"")</f>
        <v/>
      </c>
      <c r="AN17" s="6" t="str">
        <f>IF(AND(Raw_Case_Ratings!AN17&gt;=1,Raw_Case_Ratings!AN17&lt;=5),Raw_Case_Ratings!AN17,"")</f>
        <v/>
      </c>
      <c r="AO17" s="6" t="str">
        <f>IF(AND(Raw_Case_Ratings!AO17&gt;=1,Raw_Case_Ratings!AO17&lt;=5),Raw_Case_Ratings!AO17,"")</f>
        <v/>
      </c>
      <c r="AP17" s="6" t="str">
        <f>IF(AND(Raw_Case_Ratings!AP17&gt;=1,Raw_Case_Ratings!AP17&lt;=5),Raw_Case_Ratings!AP17,"")</f>
        <v/>
      </c>
      <c r="AQ17" s="6" t="str">
        <f>IF(AND(Raw_Case_Ratings!AQ17&gt;=1,Raw_Case_Ratings!AQ17&lt;=5),Raw_Case_Ratings!AQ17,"")</f>
        <v/>
      </c>
      <c r="AR17" s="6" t="str">
        <f>IF(AND(Raw_Case_Ratings!AR17&gt;=1,Raw_Case_Ratings!AR17&lt;=5),Raw_Case_Ratings!AR17,"")</f>
        <v/>
      </c>
      <c r="AS17" s="6" t="str">
        <f>IF(AND(Raw_Case_Ratings!AS17&gt;=1,Raw_Case_Ratings!AS17&lt;=5),Raw_Case_Ratings!AS17,"")</f>
        <v/>
      </c>
      <c r="AT17" s="6" t="str">
        <f>IF(AND(Raw_Case_Ratings!AT17&gt;=1,Raw_Case_Ratings!AT17&lt;=5),Raw_Case_Ratings!AT17,"")</f>
        <v/>
      </c>
      <c r="AU17" s="6" t="str">
        <f>IF(AND(Raw_Case_Ratings!AU17&gt;=1,Raw_Case_Ratings!AU17&lt;=5),Raw_Case_Ratings!AU17,"")</f>
        <v/>
      </c>
      <c r="AV17" s="6" t="str">
        <f>IF(AND(Raw_Case_Ratings!AV17&gt;=1,Raw_Case_Ratings!AV17&lt;=5),Raw_Case_Ratings!AV17,"")</f>
        <v/>
      </c>
      <c r="AW17" s="6" t="str">
        <f>IF(AND(Raw_Case_Ratings!AW17&gt;=1,Raw_Case_Ratings!AW17&lt;=5),Raw_Case_Ratings!AW17,"")</f>
        <v/>
      </c>
      <c r="AX17" s="6">
        <f>IF(AND(Raw_Case_Ratings!AX17&gt;=1,Raw_Case_Ratings!AX17&lt;=5),Raw_Case_Ratings!AX17,"")</f>
        <v>5</v>
      </c>
      <c r="AY17" s="6">
        <f>IF(AND(Raw_Case_Ratings!AY17&gt;=1,Raw_Case_Ratings!AY17&lt;=5),Raw_Case_Ratings!AY17,"")</f>
        <v>5</v>
      </c>
      <c r="AZ17" s="6">
        <f>IF(AND(Raw_Case_Ratings!AZ17&gt;=1,Raw_Case_Ratings!AZ17&lt;=5),Raw_Case_Ratings!AZ17,"")</f>
        <v>4</v>
      </c>
      <c r="BA17" s="6">
        <f>IF(AND(Raw_Case_Ratings!BA17&gt;=1,Raw_Case_Ratings!BA17&lt;=5),Raw_Case_Ratings!BA17,"")</f>
        <v>3</v>
      </c>
      <c r="BB17" s="6">
        <f>IF(AND(Raw_Case_Ratings!BB17&gt;=1,Raw_Case_Ratings!BB17&lt;=5),Raw_Case_Ratings!BB17,"")</f>
        <v>3</v>
      </c>
      <c r="BC17" s="6">
        <f>IF(AND(Raw_Case_Ratings!BC17&gt;=1,Raw_Case_Ratings!BC17&lt;=5),Raw_Case_Ratings!BC17,"")</f>
        <v>2</v>
      </c>
      <c r="BD17" s="6">
        <f>IF(AND(Raw_Case_Ratings!BD17&gt;=1,Raw_Case_Ratings!BD17&lt;=5),Raw_Case_Ratings!BD17,"")</f>
        <v>3</v>
      </c>
      <c r="BE17" s="6">
        <f>IF(AND(Raw_Case_Ratings!BE17&gt;=1,Raw_Case_Ratings!BE17&lt;=5),Raw_Case_Ratings!BE17,"")</f>
        <v>3</v>
      </c>
      <c r="BF17" s="6">
        <f>IF(AND(Raw_Case_Ratings!BF17&gt;=1,Raw_Case_Ratings!BF17&lt;=5),Raw_Case_Ratings!BF17,"")</f>
        <v>2</v>
      </c>
      <c r="BG17" s="6">
        <f>IF(AND(Raw_Case_Ratings!BG17&gt;=1,Raw_Case_Ratings!BG17&lt;=5),Raw_Case_Ratings!BG17,"")</f>
        <v>1</v>
      </c>
      <c r="BH17" s="6">
        <f>IF(AND(Raw_Case_Ratings!BH17&gt;=1,Raw_Case_Ratings!BH17&lt;=5),Raw_Case_Ratings!BH17,"")</f>
        <v>1</v>
      </c>
      <c r="BI17" s="6">
        <f>IF(AND(Raw_Case_Ratings!BI17&gt;=1,Raw_Case_Ratings!BI17&lt;=5),Raw_Case_Ratings!BI17,"")</f>
        <v>2</v>
      </c>
      <c r="BJ17" s="6" t="str">
        <f>IF(AND(Raw_Case_Ratings!BJ17&gt;=1,Raw_Case_Ratings!BJ17&lt;=5),Raw_Case_Ratings!BJ17,"")</f>
        <v/>
      </c>
      <c r="BK17" s="6" t="str">
        <f>IF(AND(Raw_Case_Ratings!BK17&gt;=1,Raw_Case_Ratings!BK17&lt;=5),Raw_Case_Ratings!BK17,"")</f>
        <v/>
      </c>
      <c r="BL17" s="6" t="str">
        <f>IF(AND(Raw_Case_Ratings!BL17&gt;=1,Raw_Case_Ratings!BL17&lt;=5),Raw_Case_Ratings!BL17,"")</f>
        <v/>
      </c>
      <c r="BM17" s="6" t="str">
        <f>IF(AND(Raw_Case_Ratings!BM17&gt;=1,Raw_Case_Ratings!BM17&lt;=5),Raw_Case_Ratings!BM17,"")</f>
        <v/>
      </c>
      <c r="BN17" s="6" t="str">
        <f>IF(AND(Raw_Case_Ratings!BN17&gt;=1,Raw_Case_Ratings!BN17&lt;=5),Raw_Case_Ratings!BN17,"")</f>
        <v/>
      </c>
      <c r="BO17" s="6" t="str">
        <f>IF(AND(Raw_Case_Ratings!BO17&gt;=1,Raw_Case_Ratings!BO17&lt;=5),Raw_Case_Ratings!BO17,"")</f>
        <v/>
      </c>
      <c r="BP17" s="6" t="str">
        <f>IF(AND(Raw_Case_Ratings!BP17&gt;=1,Raw_Case_Ratings!BP17&lt;=5),Raw_Case_Ratings!BP17,"")</f>
        <v/>
      </c>
      <c r="BQ17" s="6" t="str">
        <f>IF(AND(Raw_Case_Ratings!BQ17&gt;=1,Raw_Case_Ratings!BQ17&lt;=5),Raw_Case_Ratings!BQ17,"")</f>
        <v/>
      </c>
      <c r="BR17" s="6" t="str">
        <f>IF(AND(Raw_Case_Ratings!BR17&gt;=1,Raw_Case_Ratings!BR17&lt;=5),Raw_Case_Ratings!BR17,"")</f>
        <v/>
      </c>
      <c r="BS17" s="6" t="str">
        <f>IF(AND(Raw_Case_Ratings!BS17&gt;=1,Raw_Case_Ratings!BS17&lt;=5),Raw_Case_Ratings!BS17,"")</f>
        <v/>
      </c>
      <c r="BT17" s="6" t="str">
        <f>IF(AND(Raw_Case_Ratings!BT17&gt;=1,Raw_Case_Ratings!BT17&lt;=5),Raw_Case_Ratings!BT17,"")</f>
        <v/>
      </c>
      <c r="BU17" s="6" t="str">
        <f>IF(AND(Raw_Case_Ratings!BU17&gt;=1,Raw_Case_Ratings!BU17&lt;=5),Raw_Case_Ratings!BU17,"")</f>
        <v/>
      </c>
      <c r="BV17" s="6" t="str">
        <f>IF(AND(Raw_Case_Ratings!BV17&gt;=1,Raw_Case_Ratings!BV17&lt;=5),Raw_Case_Ratings!BV17,"")</f>
        <v/>
      </c>
      <c r="BW17" s="6" t="str">
        <f>IF(AND(Raw_Case_Ratings!BW17&gt;=1,Raw_Case_Ratings!BW17&lt;=5),Raw_Case_Ratings!BW17,"")</f>
        <v/>
      </c>
      <c r="BX17" s="6" t="str">
        <f>IF(AND(Raw_Case_Ratings!BX17&gt;=1,Raw_Case_Ratings!BX17&lt;=5),Raw_Case_Ratings!BX17,"")</f>
        <v/>
      </c>
      <c r="BY17" s="6" t="str">
        <f>IF(AND(Raw_Case_Ratings!BY17&gt;=1,Raw_Case_Ratings!BY17&lt;=5),Raw_Case_Ratings!BY17,"")</f>
        <v/>
      </c>
      <c r="BZ17" s="6" t="str">
        <f>IF(AND(Raw_Case_Ratings!BZ17&gt;=1,Raw_Case_Ratings!BZ17&lt;=5),Raw_Case_Ratings!BZ17,"")</f>
        <v/>
      </c>
      <c r="CA17" s="6" t="str">
        <f>IF(AND(Raw_Case_Ratings!CA17&gt;=1,Raw_Case_Ratings!CA17&lt;=5),Raw_Case_Ratings!CA17,"")</f>
        <v/>
      </c>
      <c r="CB17" s="6">
        <f>IF(AND(Raw_Case_Ratings!CB17&gt;=1,Raw_Case_Ratings!CB17&lt;=5),Raw_Case_Ratings!CB17,"")</f>
        <v>4</v>
      </c>
      <c r="CC17" s="6">
        <f>IF(AND(Raw_Case_Ratings!CC17&gt;=1,Raw_Case_Ratings!CC17&lt;=5),Raw_Case_Ratings!CC17,"")</f>
        <v>5</v>
      </c>
      <c r="CD17" s="6">
        <f>IF(AND(Raw_Case_Ratings!CD17&gt;=1,Raw_Case_Ratings!CD17&lt;=5),Raw_Case_Ratings!CD17,"")</f>
        <v>4</v>
      </c>
      <c r="CE17" s="6">
        <f>IF(AND(Raw_Case_Ratings!CE17&gt;=1,Raw_Case_Ratings!CE17&lt;=5),Raw_Case_Ratings!CE17,"")</f>
        <v>3</v>
      </c>
      <c r="CF17" s="6">
        <f>IF(AND(Raw_Case_Ratings!CF17&gt;=1,Raw_Case_Ratings!CF17&lt;=5),Raw_Case_Ratings!CF17,"")</f>
        <v>4</v>
      </c>
      <c r="CG17" s="6">
        <f>IF(AND(Raw_Case_Ratings!CG17&gt;=1,Raw_Case_Ratings!CG17&lt;=5),Raw_Case_Ratings!CG17,"")</f>
        <v>4</v>
      </c>
      <c r="CH17" s="6" t="str">
        <f>IF(AND(Raw_Case_Ratings!CH17&gt;=1,Raw_Case_Ratings!CH17&lt;=5),Raw_Case_Ratings!CH17,"")</f>
        <v/>
      </c>
      <c r="CI17" s="6" t="str">
        <f>IF(AND(Raw_Case_Ratings!CI17&gt;=1,Raw_Case_Ratings!CI17&lt;=5),Raw_Case_Ratings!CI17,"")</f>
        <v/>
      </c>
      <c r="CJ17" s="6" t="str">
        <f>IF(AND(Raw_Case_Ratings!CJ17&gt;=1,Raw_Case_Ratings!CJ17&lt;=5),Raw_Case_Ratings!CJ17,"")</f>
        <v/>
      </c>
      <c r="CK17" s="6" t="str">
        <f>IF(AND(Raw_Case_Ratings!CK17&gt;=1,Raw_Case_Ratings!CK17&lt;=5),Raw_Case_Ratings!CK17,"")</f>
        <v/>
      </c>
      <c r="CL17" s="6" t="str">
        <f>IF(AND(Raw_Case_Ratings!CL17&gt;=1,Raw_Case_Ratings!CL17&lt;=5),Raw_Case_Ratings!CL17,"")</f>
        <v/>
      </c>
      <c r="CM17" s="6" t="str">
        <f>IF(AND(Raw_Case_Ratings!CM17&gt;=1,Raw_Case_Ratings!CM17&lt;=5),Raw_Case_Ratings!CM17,"")</f>
        <v/>
      </c>
      <c r="CN17" s="6" t="str">
        <f>IF(AND(Raw_Case_Ratings!CN17&gt;=1,Raw_Case_Ratings!CN17&lt;=5),Raw_Case_Ratings!CN17,"")</f>
        <v/>
      </c>
      <c r="CO17" s="6" t="str">
        <f>IF(AND(Raw_Case_Ratings!CO17&gt;=1,Raw_Case_Ratings!CO17&lt;=5),Raw_Case_Ratings!CO17,"")</f>
        <v/>
      </c>
      <c r="CP17" s="6" t="str">
        <f>IF(AND(Raw_Case_Ratings!CP17&gt;=1,Raw_Case_Ratings!CP17&lt;=5),Raw_Case_Ratings!CP17,"")</f>
        <v/>
      </c>
      <c r="CQ17" s="6" t="str">
        <f>IF(AND(Raw_Case_Ratings!CQ17&gt;=1,Raw_Case_Ratings!CQ17&lt;=5),Raw_Case_Ratings!CQ17,"")</f>
        <v/>
      </c>
      <c r="CR17" s="6" t="str">
        <f>IF(AND(Raw_Case_Ratings!CR17&gt;=1,Raw_Case_Ratings!CR17&lt;=5),Raw_Case_Ratings!CR17,"")</f>
        <v/>
      </c>
      <c r="CS17" s="6" t="str">
        <f>IF(AND(Raw_Case_Ratings!CS17&gt;=1,Raw_Case_Ratings!CS17&lt;=5),Raw_Case_Ratings!CS17,"")</f>
        <v/>
      </c>
      <c r="CT17" s="6" t="str">
        <f>IF(AND(Raw_Case_Ratings!CT17&gt;=1,Raw_Case_Ratings!CT17&lt;=5),Raw_Case_Ratings!CT17,"")</f>
        <v/>
      </c>
      <c r="CU17" s="6" t="str">
        <f>IF(AND(Raw_Case_Ratings!CU17&gt;=1,Raw_Case_Ratings!CU17&lt;=5),Raw_Case_Ratings!CU17,"")</f>
        <v/>
      </c>
      <c r="CV17" s="6" t="str">
        <f>IF(AND(Raw_Case_Ratings!CV17&gt;=1,Raw_Case_Ratings!CV17&lt;=5),Raw_Case_Ratings!CV17,"")</f>
        <v/>
      </c>
      <c r="CW17" s="6" t="str">
        <f>IF(AND(Raw_Case_Ratings!CW17&gt;=1,Raw_Case_Ratings!CW17&lt;=5),Raw_Case_Ratings!CW17,"")</f>
        <v/>
      </c>
      <c r="CX17" s="6" t="str">
        <f>IF(AND(Raw_Case_Ratings!CX17&gt;=1,Raw_Case_Ratings!CX17&lt;=5),Raw_Case_Ratings!CX17,"")</f>
        <v/>
      </c>
      <c r="CY17" s="6" t="str">
        <f>IF(AND(Raw_Case_Ratings!CY17&gt;=1,Raw_Case_Ratings!CY17&lt;=5),Raw_Case_Ratings!CY17,"")</f>
        <v/>
      </c>
      <c r="CZ17" s="6" t="str">
        <f>IF(AND(Raw_Case_Ratings!CZ17&gt;=1,Raw_Case_Ratings!CZ17&lt;=5),Raw_Case_Ratings!CZ17,"")</f>
        <v/>
      </c>
      <c r="DA17" s="6" t="str">
        <f>IF(AND(Raw_Case_Ratings!DA17&gt;=1,Raw_Case_Ratings!DA17&lt;=5),Raw_Case_Ratings!DA17,"")</f>
        <v/>
      </c>
      <c r="DB17" s="6" t="str">
        <f>IF(AND(Raw_Case_Ratings!DB17&gt;=1,Raw_Case_Ratings!DB17&lt;=5),Raw_Case_Ratings!DB17,"")</f>
        <v/>
      </c>
      <c r="DC17" s="6" t="str">
        <f>IF(AND(Raw_Case_Ratings!DC17&gt;=1,Raw_Case_Ratings!DC17&lt;=5),Raw_Case_Ratings!DC17,"")</f>
        <v/>
      </c>
      <c r="DD17" s="6" t="str">
        <f>IF(AND(Raw_Case_Ratings!DD17&gt;=1,Raw_Case_Ratings!DD17&lt;=5),Raw_Case_Ratings!DD17,"")</f>
        <v/>
      </c>
      <c r="DE17" s="6" t="str">
        <f>IF(AND(Raw_Case_Ratings!DE17&gt;=1,Raw_Case_Ratings!DE17&lt;=5),Raw_Case_Ratings!DE17,"")</f>
        <v/>
      </c>
    </row>
    <row r="18" spans="1:109" ht="18" customHeight="1">
      <c r="A18" s="5" t="s">
        <v>70</v>
      </c>
      <c r="B18" s="6">
        <f>IF(AND(Raw_Case_Ratings!B18&gt;=1,Raw_Case_Ratings!B18&lt;=5),Raw_Case_Ratings!B18,"")</f>
        <v>3</v>
      </c>
      <c r="C18" s="6">
        <f>IF(AND(Raw_Case_Ratings!C18&gt;=1,Raw_Case_Ratings!C18&lt;=5),Raw_Case_Ratings!C18,"")</f>
        <v>3</v>
      </c>
      <c r="D18" s="6">
        <f>IF(AND(Raw_Case_Ratings!D18&gt;=1,Raw_Case_Ratings!D18&lt;=5),Raw_Case_Ratings!D18,"")</f>
        <v>3</v>
      </c>
      <c r="E18" s="6">
        <f>IF(AND(Raw_Case_Ratings!E18&gt;=1,Raw_Case_Ratings!E18&lt;=5),Raw_Case_Ratings!E18,"")</f>
        <v>2</v>
      </c>
      <c r="F18" s="6">
        <f>IF(AND(Raw_Case_Ratings!F18&gt;=1,Raw_Case_Ratings!F18&lt;=5),Raw_Case_Ratings!F18,"")</f>
        <v>2</v>
      </c>
      <c r="G18" s="6">
        <f>IF(AND(Raw_Case_Ratings!G18&gt;=1,Raw_Case_Ratings!G18&lt;=5),Raw_Case_Ratings!G18,"")</f>
        <v>2</v>
      </c>
      <c r="H18" s="6">
        <f>IF(AND(Raw_Case_Ratings!H18&gt;=1,Raw_Case_Ratings!H18&lt;=5),Raw_Case_Ratings!H18,"")</f>
        <v>5</v>
      </c>
      <c r="I18" s="6">
        <f>IF(AND(Raw_Case_Ratings!I18&gt;=1,Raw_Case_Ratings!I18&lt;=5),Raw_Case_Ratings!I18,"")</f>
        <v>5</v>
      </c>
      <c r="J18" s="6">
        <f>IF(AND(Raw_Case_Ratings!J18&gt;=1,Raw_Case_Ratings!J18&lt;=5),Raw_Case_Ratings!J18,"")</f>
        <v>4</v>
      </c>
      <c r="K18" s="6">
        <f>IF(AND(Raw_Case_Ratings!K18&gt;=1,Raw_Case_Ratings!K18&lt;=5),Raw_Case_Ratings!K18,"")</f>
        <v>3</v>
      </c>
      <c r="L18" s="6">
        <f>IF(AND(Raw_Case_Ratings!L18&gt;=1,Raw_Case_Ratings!L18&lt;=5),Raw_Case_Ratings!L18,"")</f>
        <v>3</v>
      </c>
      <c r="M18" s="6">
        <f>IF(AND(Raw_Case_Ratings!M18&gt;=1,Raw_Case_Ratings!M18&lt;=5),Raw_Case_Ratings!M18,"")</f>
        <v>3</v>
      </c>
      <c r="N18" s="6">
        <f>IF(AND(Raw_Case_Ratings!N18&gt;=1,Raw_Case_Ratings!N18&lt;=5),Raw_Case_Ratings!N18,"")</f>
        <v>4</v>
      </c>
      <c r="O18" s="6">
        <f>IF(AND(Raw_Case_Ratings!O18&gt;=1,Raw_Case_Ratings!O18&lt;=5),Raw_Case_Ratings!O18,"")</f>
        <v>4</v>
      </c>
      <c r="P18" s="6">
        <f>IF(AND(Raw_Case_Ratings!P18&gt;=1,Raw_Case_Ratings!P18&lt;=5),Raw_Case_Ratings!P18,"")</f>
        <v>4</v>
      </c>
      <c r="Q18" s="6">
        <f>IF(AND(Raw_Case_Ratings!Q18&gt;=1,Raw_Case_Ratings!Q18&lt;=5),Raw_Case_Ratings!Q18,"")</f>
        <v>4</v>
      </c>
      <c r="R18" s="6">
        <f>IF(AND(Raw_Case_Ratings!R18&gt;=1,Raw_Case_Ratings!R18&lt;=5),Raw_Case_Ratings!R18,"")</f>
        <v>4</v>
      </c>
      <c r="S18" s="6">
        <f>IF(AND(Raw_Case_Ratings!S18&gt;=1,Raw_Case_Ratings!S18&lt;=5),Raw_Case_Ratings!S18,"")</f>
        <v>3</v>
      </c>
      <c r="T18" s="6">
        <f>IF(AND(Raw_Case_Ratings!T18&gt;=1,Raw_Case_Ratings!T18&lt;=5),Raw_Case_Ratings!T18,"")</f>
        <v>4</v>
      </c>
      <c r="U18" s="6">
        <f>IF(AND(Raw_Case_Ratings!U18&gt;=1,Raw_Case_Ratings!U18&lt;=5),Raw_Case_Ratings!U18,"")</f>
        <v>4</v>
      </c>
      <c r="V18" s="6">
        <f>IF(AND(Raw_Case_Ratings!V18&gt;=1,Raw_Case_Ratings!V18&lt;=5),Raw_Case_Ratings!V18,"")</f>
        <v>4</v>
      </c>
      <c r="W18" s="6">
        <f>IF(AND(Raw_Case_Ratings!W18&gt;=1,Raw_Case_Ratings!W18&lt;=5),Raw_Case_Ratings!W18,"")</f>
        <v>4</v>
      </c>
      <c r="X18" s="6">
        <f>IF(AND(Raw_Case_Ratings!X18&gt;=1,Raw_Case_Ratings!X18&lt;=5),Raw_Case_Ratings!X18,"")</f>
        <v>3</v>
      </c>
      <c r="Y18" s="6">
        <f>IF(AND(Raw_Case_Ratings!Y18&gt;=1,Raw_Case_Ratings!Y18&lt;=5),Raw_Case_Ratings!Y18,"")</f>
        <v>3</v>
      </c>
      <c r="Z18" s="6">
        <f>IF(AND(Raw_Case_Ratings!Z18&gt;=1,Raw_Case_Ratings!Z18&lt;=5),Raw_Case_Ratings!Z18,"")</f>
        <v>4</v>
      </c>
      <c r="AA18" s="6">
        <f>IF(AND(Raw_Case_Ratings!AA18&gt;=1,Raw_Case_Ratings!AA18&lt;=5),Raw_Case_Ratings!AA18,"")</f>
        <v>4</v>
      </c>
      <c r="AB18" s="6">
        <f>IF(AND(Raw_Case_Ratings!AB18&gt;=1,Raw_Case_Ratings!AB18&lt;=5),Raw_Case_Ratings!AB18,"")</f>
        <v>3</v>
      </c>
      <c r="AC18" s="6">
        <f>IF(AND(Raw_Case_Ratings!AC18&gt;=1,Raw_Case_Ratings!AC18&lt;=5),Raw_Case_Ratings!AC18,"")</f>
        <v>3</v>
      </c>
      <c r="AD18" s="6">
        <f>IF(AND(Raw_Case_Ratings!AD18&gt;=1,Raw_Case_Ratings!AD18&lt;=5),Raw_Case_Ratings!AD18,"")</f>
        <v>4</v>
      </c>
      <c r="AE18" s="6">
        <f>IF(AND(Raw_Case_Ratings!AE18&gt;=1,Raw_Case_Ratings!AE18&lt;=5),Raw_Case_Ratings!AE18,"")</f>
        <v>4</v>
      </c>
      <c r="AF18" s="6">
        <f>IF(AND(Raw_Case_Ratings!AF18&gt;=1,Raw_Case_Ratings!AF18&lt;=5),Raw_Case_Ratings!AF18,"")</f>
        <v>4</v>
      </c>
      <c r="AG18" s="6">
        <f>IF(AND(Raw_Case_Ratings!AG18&gt;=1,Raw_Case_Ratings!AG18&lt;=5),Raw_Case_Ratings!AG18,"")</f>
        <v>4</v>
      </c>
      <c r="AH18" s="6">
        <f>IF(AND(Raw_Case_Ratings!AH18&gt;=1,Raw_Case_Ratings!AH18&lt;=5),Raw_Case_Ratings!AH18,"")</f>
        <v>3</v>
      </c>
      <c r="AI18" s="6">
        <f>IF(AND(Raw_Case_Ratings!AI18&gt;=1,Raw_Case_Ratings!AI18&lt;=5),Raw_Case_Ratings!AI18,"")</f>
        <v>3</v>
      </c>
      <c r="AJ18" s="6">
        <f>IF(AND(Raw_Case_Ratings!AJ18&gt;=1,Raw_Case_Ratings!AJ18&lt;=5),Raw_Case_Ratings!AJ18,"")</f>
        <v>4</v>
      </c>
      <c r="AK18" s="6">
        <f>IF(AND(Raw_Case_Ratings!AK18&gt;=1,Raw_Case_Ratings!AK18&lt;=5),Raw_Case_Ratings!AK18,"")</f>
        <v>4</v>
      </c>
      <c r="AL18" s="6">
        <f>IF(AND(Raw_Case_Ratings!AL18&gt;=1,Raw_Case_Ratings!AL18&lt;=5),Raw_Case_Ratings!AL18,"")</f>
        <v>3</v>
      </c>
      <c r="AM18" s="6">
        <f>IF(AND(Raw_Case_Ratings!AM18&gt;=1,Raw_Case_Ratings!AM18&lt;=5),Raw_Case_Ratings!AM18,"")</f>
        <v>3</v>
      </c>
      <c r="AN18" s="6">
        <f>IF(AND(Raw_Case_Ratings!AN18&gt;=1,Raw_Case_Ratings!AN18&lt;=5),Raw_Case_Ratings!AN18,"")</f>
        <v>2</v>
      </c>
      <c r="AO18" s="6">
        <f>IF(AND(Raw_Case_Ratings!AO18&gt;=1,Raw_Case_Ratings!AO18&lt;=5),Raw_Case_Ratings!AO18,"")</f>
        <v>2</v>
      </c>
      <c r="AP18" s="6">
        <f>IF(AND(Raw_Case_Ratings!AP18&gt;=1,Raw_Case_Ratings!AP18&lt;=5),Raw_Case_Ratings!AP18,"")</f>
        <v>3</v>
      </c>
      <c r="AQ18" s="6">
        <f>IF(AND(Raw_Case_Ratings!AQ18&gt;=1,Raw_Case_Ratings!AQ18&lt;=5),Raw_Case_Ratings!AQ18,"")</f>
        <v>3</v>
      </c>
      <c r="AR18" s="6">
        <f>IF(AND(Raw_Case_Ratings!AR18&gt;=1,Raw_Case_Ratings!AR18&lt;=5),Raw_Case_Ratings!AR18,"")</f>
        <v>3</v>
      </c>
      <c r="AS18" s="6">
        <f>IF(AND(Raw_Case_Ratings!AS18&gt;=1,Raw_Case_Ratings!AS18&lt;=5),Raw_Case_Ratings!AS18,"")</f>
        <v>3</v>
      </c>
      <c r="AT18" s="6">
        <f>IF(AND(Raw_Case_Ratings!AT18&gt;=1,Raw_Case_Ratings!AT18&lt;=5),Raw_Case_Ratings!AT18,"")</f>
        <v>3</v>
      </c>
      <c r="AU18" s="6">
        <f>IF(AND(Raw_Case_Ratings!AU18&gt;=1,Raw_Case_Ratings!AU18&lt;=5),Raw_Case_Ratings!AU18,"")</f>
        <v>3</v>
      </c>
      <c r="AV18" s="6">
        <f>IF(AND(Raw_Case_Ratings!AV18&gt;=1,Raw_Case_Ratings!AV18&lt;=5),Raw_Case_Ratings!AV18,"")</f>
        <v>3</v>
      </c>
      <c r="AW18" s="6">
        <f>IF(AND(Raw_Case_Ratings!AW18&gt;=1,Raw_Case_Ratings!AW18&lt;=5),Raw_Case_Ratings!AW18,"")</f>
        <v>3</v>
      </c>
      <c r="AX18" s="6">
        <f>IF(AND(Raw_Case_Ratings!AX18&gt;=1,Raw_Case_Ratings!AX18&lt;=5),Raw_Case_Ratings!AX18,"")</f>
        <v>5</v>
      </c>
      <c r="AY18" s="6">
        <f>IF(AND(Raw_Case_Ratings!AY18&gt;=1,Raw_Case_Ratings!AY18&lt;=5),Raw_Case_Ratings!AY18,"")</f>
        <v>5</v>
      </c>
      <c r="AZ18" s="6">
        <f>IF(AND(Raw_Case_Ratings!AZ18&gt;=1,Raw_Case_Ratings!AZ18&lt;=5),Raw_Case_Ratings!AZ18,"")</f>
        <v>4</v>
      </c>
      <c r="BA18" s="6">
        <f>IF(AND(Raw_Case_Ratings!BA18&gt;=1,Raw_Case_Ratings!BA18&lt;=5),Raw_Case_Ratings!BA18,"")</f>
        <v>4</v>
      </c>
      <c r="BB18" s="6">
        <f>IF(AND(Raw_Case_Ratings!BB18&gt;=1,Raw_Case_Ratings!BB18&lt;=5),Raw_Case_Ratings!BB18,"")</f>
        <v>5</v>
      </c>
      <c r="BC18" s="6">
        <f>IF(AND(Raw_Case_Ratings!BC18&gt;=1,Raw_Case_Ratings!BC18&lt;=5),Raw_Case_Ratings!BC18,"")</f>
        <v>5</v>
      </c>
      <c r="BD18" s="6">
        <f>IF(AND(Raw_Case_Ratings!BD18&gt;=1,Raw_Case_Ratings!BD18&lt;=5),Raw_Case_Ratings!BD18,"")</f>
        <v>4</v>
      </c>
      <c r="BE18" s="6">
        <f>IF(AND(Raw_Case_Ratings!BE18&gt;=1,Raw_Case_Ratings!BE18&lt;=5),Raw_Case_Ratings!BE18,"")</f>
        <v>4</v>
      </c>
      <c r="BF18" s="6">
        <f>IF(AND(Raw_Case_Ratings!BF18&gt;=1,Raw_Case_Ratings!BF18&lt;=5),Raw_Case_Ratings!BF18,"")</f>
        <v>3</v>
      </c>
      <c r="BG18" s="6">
        <f>IF(AND(Raw_Case_Ratings!BG18&gt;=1,Raw_Case_Ratings!BG18&lt;=5),Raw_Case_Ratings!BG18,"")</f>
        <v>3</v>
      </c>
      <c r="BH18" s="6">
        <f>IF(AND(Raw_Case_Ratings!BH18&gt;=1,Raw_Case_Ratings!BH18&lt;=5),Raw_Case_Ratings!BH18,"")</f>
        <v>3</v>
      </c>
      <c r="BI18" s="6">
        <f>IF(AND(Raw_Case_Ratings!BI18&gt;=1,Raw_Case_Ratings!BI18&lt;=5),Raw_Case_Ratings!BI18,"")</f>
        <v>3</v>
      </c>
      <c r="BJ18" s="6">
        <f>IF(AND(Raw_Case_Ratings!BJ18&gt;=1,Raw_Case_Ratings!BJ18&lt;=5),Raw_Case_Ratings!BJ18,"")</f>
        <v>2</v>
      </c>
      <c r="BK18" s="6">
        <f>IF(AND(Raw_Case_Ratings!BK18&gt;=1,Raw_Case_Ratings!BK18&lt;=5),Raw_Case_Ratings!BK18,"")</f>
        <v>2</v>
      </c>
      <c r="BL18" s="6">
        <f>IF(AND(Raw_Case_Ratings!BL18&gt;=1,Raw_Case_Ratings!BL18&lt;=5),Raw_Case_Ratings!BL18,"")</f>
        <v>3</v>
      </c>
      <c r="BM18" s="6">
        <f>IF(AND(Raw_Case_Ratings!BM18&gt;=1,Raw_Case_Ratings!BM18&lt;=5),Raw_Case_Ratings!BM18,"")</f>
        <v>3</v>
      </c>
      <c r="BN18" s="6">
        <f>IF(AND(Raw_Case_Ratings!BN18&gt;=1,Raw_Case_Ratings!BN18&lt;=5),Raw_Case_Ratings!BN18,"")</f>
        <v>3</v>
      </c>
      <c r="BO18" s="6">
        <f>IF(AND(Raw_Case_Ratings!BO18&gt;=1,Raw_Case_Ratings!BO18&lt;=5),Raw_Case_Ratings!BO18,"")</f>
        <v>3</v>
      </c>
      <c r="BP18" s="6">
        <f>IF(AND(Raw_Case_Ratings!BP18&gt;=1,Raw_Case_Ratings!BP18&lt;=5),Raw_Case_Ratings!BP18,"")</f>
        <v>2</v>
      </c>
      <c r="BQ18" s="6">
        <f>IF(AND(Raw_Case_Ratings!BQ18&gt;=1,Raw_Case_Ratings!BQ18&lt;=5),Raw_Case_Ratings!BQ18,"")</f>
        <v>2</v>
      </c>
      <c r="BR18" s="6">
        <f>IF(AND(Raw_Case_Ratings!BR18&gt;=1,Raw_Case_Ratings!BR18&lt;=5),Raw_Case_Ratings!BR18,"")</f>
        <v>2</v>
      </c>
      <c r="BS18" s="6">
        <f>IF(AND(Raw_Case_Ratings!BS18&gt;=1,Raw_Case_Ratings!BS18&lt;=5),Raw_Case_Ratings!BS18,"")</f>
        <v>3</v>
      </c>
      <c r="BT18" s="6">
        <f>IF(AND(Raw_Case_Ratings!BT18&gt;=1,Raw_Case_Ratings!BT18&lt;=5),Raw_Case_Ratings!BT18,"")</f>
        <v>3</v>
      </c>
      <c r="BU18" s="6">
        <f>IF(AND(Raw_Case_Ratings!BU18&gt;=1,Raw_Case_Ratings!BU18&lt;=5),Raw_Case_Ratings!BU18,"")</f>
        <v>3</v>
      </c>
      <c r="BV18" s="6">
        <f>IF(AND(Raw_Case_Ratings!BV18&gt;=1,Raw_Case_Ratings!BV18&lt;=5),Raw_Case_Ratings!BV18,"")</f>
        <v>2</v>
      </c>
      <c r="BW18" s="6">
        <f>IF(AND(Raw_Case_Ratings!BW18&gt;=1,Raw_Case_Ratings!BW18&lt;=5),Raw_Case_Ratings!BW18,"")</f>
        <v>2</v>
      </c>
      <c r="BX18" s="6">
        <f>IF(AND(Raw_Case_Ratings!BX18&gt;=1,Raw_Case_Ratings!BX18&lt;=5),Raw_Case_Ratings!BX18,"")</f>
        <v>2</v>
      </c>
      <c r="BY18" s="6">
        <f>IF(AND(Raw_Case_Ratings!BY18&gt;=1,Raw_Case_Ratings!BY18&lt;=5),Raw_Case_Ratings!BY18,"")</f>
        <v>2</v>
      </c>
      <c r="BZ18" s="6">
        <f>IF(AND(Raw_Case_Ratings!BZ18&gt;=1,Raw_Case_Ratings!BZ18&lt;=5),Raw_Case_Ratings!BZ18,"")</f>
        <v>3</v>
      </c>
      <c r="CA18" s="6">
        <f>IF(AND(Raw_Case_Ratings!CA18&gt;=1,Raw_Case_Ratings!CA18&lt;=5),Raw_Case_Ratings!CA18,"")</f>
        <v>3</v>
      </c>
      <c r="CB18" s="6">
        <f>IF(AND(Raw_Case_Ratings!CB18&gt;=1,Raw_Case_Ratings!CB18&lt;=5),Raw_Case_Ratings!CB18,"")</f>
        <v>4</v>
      </c>
      <c r="CC18" s="6">
        <f>IF(AND(Raw_Case_Ratings!CC18&gt;=1,Raw_Case_Ratings!CC18&lt;=5),Raw_Case_Ratings!CC18,"")</f>
        <v>4</v>
      </c>
      <c r="CD18" s="6">
        <f>IF(AND(Raw_Case_Ratings!CD18&gt;=1,Raw_Case_Ratings!CD18&lt;=5),Raw_Case_Ratings!CD18,"")</f>
        <v>3</v>
      </c>
      <c r="CE18" s="6">
        <f>IF(AND(Raw_Case_Ratings!CE18&gt;=1,Raw_Case_Ratings!CE18&lt;=5),Raw_Case_Ratings!CE18,"")</f>
        <v>3</v>
      </c>
      <c r="CF18" s="6">
        <f>IF(AND(Raw_Case_Ratings!CF18&gt;=1,Raw_Case_Ratings!CF18&lt;=5),Raw_Case_Ratings!CF18,"")</f>
        <v>3</v>
      </c>
      <c r="CG18" s="6">
        <f>IF(AND(Raw_Case_Ratings!CG18&gt;=1,Raw_Case_Ratings!CG18&lt;=5),Raw_Case_Ratings!CG18,"")</f>
        <v>3</v>
      </c>
      <c r="CH18" s="6">
        <f>IF(AND(Raw_Case_Ratings!CH18&gt;=1,Raw_Case_Ratings!CH18&lt;=5),Raw_Case_Ratings!CH18,"")</f>
        <v>3</v>
      </c>
      <c r="CI18" s="6">
        <f>IF(AND(Raw_Case_Ratings!CI18&gt;=1,Raw_Case_Ratings!CI18&lt;=5),Raw_Case_Ratings!CI18,"")</f>
        <v>3</v>
      </c>
      <c r="CJ18" s="6">
        <f>IF(AND(Raw_Case_Ratings!CJ18&gt;=1,Raw_Case_Ratings!CJ18&lt;=5),Raw_Case_Ratings!CJ18,"")</f>
        <v>3</v>
      </c>
      <c r="CK18" s="6">
        <f>IF(AND(Raw_Case_Ratings!CK18&gt;=1,Raw_Case_Ratings!CK18&lt;=5),Raw_Case_Ratings!CK18,"")</f>
        <v>3</v>
      </c>
      <c r="CL18" s="6">
        <f>IF(AND(Raw_Case_Ratings!CL18&gt;=1,Raw_Case_Ratings!CL18&lt;=5),Raw_Case_Ratings!CL18,"")</f>
        <v>3</v>
      </c>
      <c r="CM18" s="6">
        <f>IF(AND(Raw_Case_Ratings!CM18&gt;=1,Raw_Case_Ratings!CM18&lt;=5),Raw_Case_Ratings!CM18,"")</f>
        <v>3</v>
      </c>
      <c r="CN18" s="6">
        <f>IF(AND(Raw_Case_Ratings!CN18&gt;=1,Raw_Case_Ratings!CN18&lt;=5),Raw_Case_Ratings!CN18,"")</f>
        <v>3</v>
      </c>
      <c r="CO18" s="6">
        <f>IF(AND(Raw_Case_Ratings!CO18&gt;=1,Raw_Case_Ratings!CO18&lt;=5),Raw_Case_Ratings!CO18,"")</f>
        <v>3</v>
      </c>
      <c r="CP18" s="6">
        <f>IF(AND(Raw_Case_Ratings!CP18&gt;=1,Raw_Case_Ratings!CP18&lt;=5),Raw_Case_Ratings!CP18,"")</f>
        <v>3</v>
      </c>
      <c r="CQ18" s="6">
        <f>IF(AND(Raw_Case_Ratings!CQ18&gt;=1,Raw_Case_Ratings!CQ18&lt;=5),Raw_Case_Ratings!CQ18,"")</f>
        <v>3</v>
      </c>
      <c r="CR18" s="6">
        <f>IF(AND(Raw_Case_Ratings!CR18&gt;=1,Raw_Case_Ratings!CR18&lt;=5),Raw_Case_Ratings!CR18,"")</f>
        <v>3</v>
      </c>
      <c r="CS18" s="6">
        <f>IF(AND(Raw_Case_Ratings!CS18&gt;=1,Raw_Case_Ratings!CS18&lt;=5),Raw_Case_Ratings!CS18,"")</f>
        <v>3</v>
      </c>
      <c r="CT18" s="6">
        <f>IF(AND(Raw_Case_Ratings!CT18&gt;=1,Raw_Case_Ratings!CT18&lt;=5),Raw_Case_Ratings!CT18,"")</f>
        <v>3</v>
      </c>
      <c r="CU18" s="6">
        <f>IF(AND(Raw_Case_Ratings!CU18&gt;=1,Raw_Case_Ratings!CU18&lt;=5),Raw_Case_Ratings!CU18,"")</f>
        <v>3</v>
      </c>
      <c r="CV18" s="6">
        <f>IF(AND(Raw_Case_Ratings!CV18&gt;=1,Raw_Case_Ratings!CV18&lt;=5),Raw_Case_Ratings!CV18,"")</f>
        <v>3</v>
      </c>
      <c r="CW18" s="6">
        <f>IF(AND(Raw_Case_Ratings!CW18&gt;=1,Raw_Case_Ratings!CW18&lt;=5),Raw_Case_Ratings!CW18,"")</f>
        <v>3</v>
      </c>
      <c r="CX18" s="6">
        <f>IF(AND(Raw_Case_Ratings!CX18&gt;=1,Raw_Case_Ratings!CX18&lt;=5),Raw_Case_Ratings!CX18,"")</f>
        <v>3</v>
      </c>
      <c r="CY18" s="6">
        <f>IF(AND(Raw_Case_Ratings!CY18&gt;=1,Raw_Case_Ratings!CY18&lt;=5),Raw_Case_Ratings!CY18,"")</f>
        <v>3</v>
      </c>
      <c r="CZ18" s="6">
        <f>IF(AND(Raw_Case_Ratings!CZ18&gt;=1,Raw_Case_Ratings!CZ18&lt;=5),Raw_Case_Ratings!CZ18,"")</f>
        <v>4</v>
      </c>
      <c r="DA18" s="6">
        <f>IF(AND(Raw_Case_Ratings!DA18&gt;=1,Raw_Case_Ratings!DA18&lt;=5),Raw_Case_Ratings!DA18,"")</f>
        <v>4</v>
      </c>
      <c r="DB18" s="6">
        <f>IF(AND(Raw_Case_Ratings!DB18&gt;=1,Raw_Case_Ratings!DB18&lt;=5),Raw_Case_Ratings!DB18,"")</f>
        <v>3</v>
      </c>
      <c r="DC18" s="6">
        <f>IF(AND(Raw_Case_Ratings!DC18&gt;=1,Raw_Case_Ratings!DC18&lt;=5),Raw_Case_Ratings!DC18,"")</f>
        <v>3</v>
      </c>
      <c r="DD18" s="6">
        <f>IF(AND(Raw_Case_Ratings!DD18&gt;=1,Raw_Case_Ratings!DD18&lt;=5),Raw_Case_Ratings!DD18,"")</f>
        <v>4</v>
      </c>
      <c r="DE18" s="6">
        <f>IF(AND(Raw_Case_Ratings!DE18&gt;=1,Raw_Case_Ratings!DE18&lt;=5),Raw_Case_Ratings!DE18,"")</f>
        <v>4</v>
      </c>
    </row>
    <row r="19" spans="1:109" ht="18" customHeight="1">
      <c r="A19" s="5" t="s">
        <v>71</v>
      </c>
      <c r="B19" s="6">
        <f>IF(AND(Raw_Case_Ratings!B19&gt;=1,Raw_Case_Ratings!B19&lt;=5),Raw_Case_Ratings!B19,"")</f>
        <v>4</v>
      </c>
      <c r="C19" s="6">
        <f>IF(AND(Raw_Case_Ratings!C19&gt;=1,Raw_Case_Ratings!C19&lt;=5),Raw_Case_Ratings!C19,"")</f>
        <v>4</v>
      </c>
      <c r="D19" s="6">
        <f>IF(AND(Raw_Case_Ratings!D19&gt;=1,Raw_Case_Ratings!D19&lt;=5),Raw_Case_Ratings!D19,"")</f>
        <v>3</v>
      </c>
      <c r="E19" s="6">
        <f>IF(AND(Raw_Case_Ratings!E19&gt;=1,Raw_Case_Ratings!E19&lt;=5),Raw_Case_Ratings!E19,"")</f>
        <v>1</v>
      </c>
      <c r="F19" s="6">
        <f>IF(AND(Raw_Case_Ratings!F19&gt;=1,Raw_Case_Ratings!F19&lt;=5),Raw_Case_Ratings!F19,"")</f>
        <v>2</v>
      </c>
      <c r="G19" s="6">
        <f>IF(AND(Raw_Case_Ratings!G19&gt;=1,Raw_Case_Ratings!G19&lt;=5),Raw_Case_Ratings!G19,"")</f>
        <v>4</v>
      </c>
      <c r="H19" s="6">
        <f>IF(AND(Raw_Case_Ratings!H19&gt;=1,Raw_Case_Ratings!H19&lt;=5),Raw_Case_Ratings!H19,"")</f>
        <v>5</v>
      </c>
      <c r="I19" s="6">
        <f>IF(AND(Raw_Case_Ratings!I19&gt;=1,Raw_Case_Ratings!I19&lt;=5),Raw_Case_Ratings!I19,"")</f>
        <v>5</v>
      </c>
      <c r="J19" s="6">
        <f>IF(AND(Raw_Case_Ratings!J19&gt;=1,Raw_Case_Ratings!J19&lt;=5),Raw_Case_Ratings!J19,"")</f>
        <v>4</v>
      </c>
      <c r="K19" s="6">
        <f>IF(AND(Raw_Case_Ratings!K19&gt;=1,Raw_Case_Ratings!K19&lt;=5),Raw_Case_Ratings!K19,"")</f>
        <v>1</v>
      </c>
      <c r="L19" s="6">
        <f>IF(AND(Raw_Case_Ratings!L19&gt;=1,Raw_Case_Ratings!L19&lt;=5),Raw_Case_Ratings!L19,"")</f>
        <v>2</v>
      </c>
      <c r="M19" s="6">
        <f>IF(AND(Raw_Case_Ratings!M19&gt;=1,Raw_Case_Ratings!M19&lt;=5),Raw_Case_Ratings!M19,"")</f>
        <v>5</v>
      </c>
      <c r="N19" s="6">
        <f>IF(AND(Raw_Case_Ratings!N19&gt;=1,Raw_Case_Ratings!N19&lt;=5),Raw_Case_Ratings!N19,"")</f>
        <v>4</v>
      </c>
      <c r="O19" s="6">
        <f>IF(AND(Raw_Case_Ratings!O19&gt;=1,Raw_Case_Ratings!O19&lt;=5),Raw_Case_Ratings!O19,"")</f>
        <v>5</v>
      </c>
      <c r="P19" s="6">
        <f>IF(AND(Raw_Case_Ratings!P19&gt;=1,Raw_Case_Ratings!P19&lt;=5),Raw_Case_Ratings!P19,"")</f>
        <v>3</v>
      </c>
      <c r="Q19" s="6">
        <f>IF(AND(Raw_Case_Ratings!Q19&gt;=1,Raw_Case_Ratings!Q19&lt;=5),Raw_Case_Ratings!Q19,"")</f>
        <v>1</v>
      </c>
      <c r="R19" s="6">
        <f>IF(AND(Raw_Case_Ratings!R19&gt;=1,Raw_Case_Ratings!R19&lt;=5),Raw_Case_Ratings!R19,"")</f>
        <v>2</v>
      </c>
      <c r="S19" s="6">
        <f>IF(AND(Raw_Case_Ratings!S19&gt;=1,Raw_Case_Ratings!S19&lt;=5),Raw_Case_Ratings!S19,"")</f>
        <v>3</v>
      </c>
      <c r="T19" s="6">
        <f>IF(AND(Raw_Case_Ratings!T19&gt;=1,Raw_Case_Ratings!T19&lt;=5),Raw_Case_Ratings!T19,"")</f>
        <v>4</v>
      </c>
      <c r="U19" s="6">
        <f>IF(AND(Raw_Case_Ratings!U19&gt;=1,Raw_Case_Ratings!U19&lt;=5),Raw_Case_Ratings!U19,"")</f>
        <v>4</v>
      </c>
      <c r="V19" s="6">
        <f>IF(AND(Raw_Case_Ratings!V19&gt;=1,Raw_Case_Ratings!V19&lt;=5),Raw_Case_Ratings!V19,"")</f>
        <v>3</v>
      </c>
      <c r="W19" s="6">
        <f>IF(AND(Raw_Case_Ratings!W19&gt;=1,Raw_Case_Ratings!W19&lt;=5),Raw_Case_Ratings!W19,"")</f>
        <v>1</v>
      </c>
      <c r="X19" s="6">
        <f>IF(AND(Raw_Case_Ratings!X19&gt;=1,Raw_Case_Ratings!X19&lt;=5),Raw_Case_Ratings!X19,"")</f>
        <v>3</v>
      </c>
      <c r="Y19" s="6">
        <f>IF(AND(Raw_Case_Ratings!Y19&gt;=1,Raw_Case_Ratings!Y19&lt;=5),Raw_Case_Ratings!Y19,"")</f>
        <v>4</v>
      </c>
      <c r="Z19" s="6">
        <f>IF(AND(Raw_Case_Ratings!Z19&gt;=1,Raw_Case_Ratings!Z19&lt;=5),Raw_Case_Ratings!Z19,"")</f>
        <v>4</v>
      </c>
      <c r="AA19" s="6">
        <f>IF(AND(Raw_Case_Ratings!AA19&gt;=1,Raw_Case_Ratings!AA19&lt;=5),Raw_Case_Ratings!AA19,"")</f>
        <v>3</v>
      </c>
      <c r="AB19" s="6">
        <f>IF(AND(Raw_Case_Ratings!AB19&gt;=1,Raw_Case_Ratings!AB19&lt;=5),Raw_Case_Ratings!AB19,"")</f>
        <v>4</v>
      </c>
      <c r="AC19" s="6">
        <f>IF(AND(Raw_Case_Ratings!AC19&gt;=1,Raw_Case_Ratings!AC19&lt;=5),Raw_Case_Ratings!AC19,"")</f>
        <v>2</v>
      </c>
      <c r="AD19" s="6">
        <f>IF(AND(Raw_Case_Ratings!AD19&gt;=1,Raw_Case_Ratings!AD19&lt;=5),Raw_Case_Ratings!AD19,"")</f>
        <v>4</v>
      </c>
      <c r="AE19" s="6">
        <f>IF(AND(Raw_Case_Ratings!AE19&gt;=1,Raw_Case_Ratings!AE19&lt;=5),Raw_Case_Ratings!AE19,"")</f>
        <v>5</v>
      </c>
      <c r="AF19" s="6">
        <f>IF(AND(Raw_Case_Ratings!AF19&gt;=1,Raw_Case_Ratings!AF19&lt;=5),Raw_Case_Ratings!AF19,"")</f>
        <v>3</v>
      </c>
      <c r="AG19" s="6">
        <f>IF(AND(Raw_Case_Ratings!AG19&gt;=1,Raw_Case_Ratings!AG19&lt;=5),Raw_Case_Ratings!AG19,"")</f>
        <v>3</v>
      </c>
      <c r="AH19" s="6">
        <f>IF(AND(Raw_Case_Ratings!AH19&gt;=1,Raw_Case_Ratings!AH19&lt;=5),Raw_Case_Ratings!AH19,"")</f>
        <v>3</v>
      </c>
      <c r="AI19" s="6">
        <f>IF(AND(Raw_Case_Ratings!AI19&gt;=1,Raw_Case_Ratings!AI19&lt;=5),Raw_Case_Ratings!AI19,"")</f>
        <v>1</v>
      </c>
      <c r="AJ19" s="6">
        <f>IF(AND(Raw_Case_Ratings!AJ19&gt;=1,Raw_Case_Ratings!AJ19&lt;=5),Raw_Case_Ratings!AJ19,"")</f>
        <v>2</v>
      </c>
      <c r="AK19" s="6">
        <f>IF(AND(Raw_Case_Ratings!AK19&gt;=1,Raw_Case_Ratings!AK19&lt;=5),Raw_Case_Ratings!AK19,"")</f>
        <v>2</v>
      </c>
      <c r="AL19" s="6">
        <f>IF(AND(Raw_Case_Ratings!AL19&gt;=1,Raw_Case_Ratings!AL19&lt;=5),Raw_Case_Ratings!AL19,"")</f>
        <v>4</v>
      </c>
      <c r="AM19" s="6">
        <f>IF(AND(Raw_Case_Ratings!AM19&gt;=1,Raw_Case_Ratings!AM19&lt;=5),Raw_Case_Ratings!AM19,"")</f>
        <v>5</v>
      </c>
      <c r="AN19" s="6">
        <f>IF(AND(Raw_Case_Ratings!AN19&gt;=1,Raw_Case_Ratings!AN19&lt;=5),Raw_Case_Ratings!AN19,"")</f>
        <v>3</v>
      </c>
      <c r="AO19" s="6">
        <f>IF(AND(Raw_Case_Ratings!AO19&gt;=1,Raw_Case_Ratings!AO19&lt;=5),Raw_Case_Ratings!AO19,"")</f>
        <v>2</v>
      </c>
      <c r="AP19" s="6">
        <f>IF(AND(Raw_Case_Ratings!AP19&gt;=1,Raw_Case_Ratings!AP19&lt;=5),Raw_Case_Ratings!AP19,"")</f>
        <v>2</v>
      </c>
      <c r="AQ19" s="6">
        <f>IF(AND(Raw_Case_Ratings!AQ19&gt;=1,Raw_Case_Ratings!AQ19&lt;=5),Raw_Case_Ratings!AQ19,"")</f>
        <v>4</v>
      </c>
      <c r="AR19" s="6">
        <f>IF(AND(Raw_Case_Ratings!AR19&gt;=1,Raw_Case_Ratings!AR19&lt;=5),Raw_Case_Ratings!AR19,"")</f>
        <v>4</v>
      </c>
      <c r="AS19" s="6">
        <f>IF(AND(Raw_Case_Ratings!AS19&gt;=1,Raw_Case_Ratings!AS19&lt;=5),Raw_Case_Ratings!AS19,"")</f>
        <v>5</v>
      </c>
      <c r="AT19" s="6">
        <f>IF(AND(Raw_Case_Ratings!AT19&gt;=1,Raw_Case_Ratings!AT19&lt;=5),Raw_Case_Ratings!AT19,"")</f>
        <v>3</v>
      </c>
      <c r="AU19" s="6">
        <f>IF(AND(Raw_Case_Ratings!AU19&gt;=1,Raw_Case_Ratings!AU19&lt;=5),Raw_Case_Ratings!AU19,"")</f>
        <v>1</v>
      </c>
      <c r="AV19" s="6">
        <f>IF(AND(Raw_Case_Ratings!AV19&gt;=1,Raw_Case_Ratings!AV19&lt;=5),Raw_Case_Ratings!AV19,"")</f>
        <v>3</v>
      </c>
      <c r="AW19" s="6">
        <f>IF(AND(Raw_Case_Ratings!AW19&gt;=1,Raw_Case_Ratings!AW19&lt;=5),Raw_Case_Ratings!AW19,"")</f>
        <v>4</v>
      </c>
      <c r="AX19" s="6">
        <f>IF(AND(Raw_Case_Ratings!AX19&gt;=1,Raw_Case_Ratings!AX19&lt;=5),Raw_Case_Ratings!AX19,"")</f>
        <v>4</v>
      </c>
      <c r="AY19" s="6">
        <f>IF(AND(Raw_Case_Ratings!AY19&gt;=1,Raw_Case_Ratings!AY19&lt;=5),Raw_Case_Ratings!AY19,"")</f>
        <v>5</v>
      </c>
      <c r="AZ19" s="6">
        <f>IF(AND(Raw_Case_Ratings!AZ19&gt;=1,Raw_Case_Ratings!AZ19&lt;=5),Raw_Case_Ratings!AZ19,"")</f>
        <v>4</v>
      </c>
      <c r="BA19" s="6">
        <f>IF(AND(Raw_Case_Ratings!BA19&gt;=1,Raw_Case_Ratings!BA19&lt;=5),Raw_Case_Ratings!BA19,"")</f>
        <v>3</v>
      </c>
      <c r="BB19" s="6">
        <f>IF(AND(Raw_Case_Ratings!BB19&gt;=1,Raw_Case_Ratings!BB19&lt;=5),Raw_Case_Ratings!BB19,"")</f>
        <v>3</v>
      </c>
      <c r="BC19" s="6">
        <f>IF(AND(Raw_Case_Ratings!BC19&gt;=1,Raw_Case_Ratings!BC19&lt;=5),Raw_Case_Ratings!BC19,"")</f>
        <v>4</v>
      </c>
      <c r="BD19" s="6">
        <f>IF(AND(Raw_Case_Ratings!BD19&gt;=1,Raw_Case_Ratings!BD19&lt;=5),Raw_Case_Ratings!BD19,"")</f>
        <v>4</v>
      </c>
      <c r="BE19" s="6">
        <f>IF(AND(Raw_Case_Ratings!BE19&gt;=1,Raw_Case_Ratings!BE19&lt;=5),Raw_Case_Ratings!BE19,"")</f>
        <v>4</v>
      </c>
      <c r="BF19" s="6">
        <f>IF(AND(Raw_Case_Ratings!BF19&gt;=1,Raw_Case_Ratings!BF19&lt;=5),Raw_Case_Ratings!BF19,"")</f>
        <v>3</v>
      </c>
      <c r="BG19" s="6">
        <f>IF(AND(Raw_Case_Ratings!BG19&gt;=1,Raw_Case_Ratings!BG19&lt;=5),Raw_Case_Ratings!BG19,"")</f>
        <v>1</v>
      </c>
      <c r="BH19" s="6">
        <f>IF(AND(Raw_Case_Ratings!BH19&gt;=1,Raw_Case_Ratings!BH19&lt;=5),Raw_Case_Ratings!BH19,"")</f>
        <v>3</v>
      </c>
      <c r="BI19" s="6">
        <f>IF(AND(Raw_Case_Ratings!BI19&gt;=1,Raw_Case_Ratings!BI19&lt;=5),Raw_Case_Ratings!BI19,"")</f>
        <v>4</v>
      </c>
      <c r="BJ19" s="6">
        <f>IF(AND(Raw_Case_Ratings!BJ19&gt;=1,Raw_Case_Ratings!BJ19&lt;=5),Raw_Case_Ratings!BJ19,"")</f>
        <v>3</v>
      </c>
      <c r="BK19" s="6">
        <f>IF(AND(Raw_Case_Ratings!BK19&gt;=1,Raw_Case_Ratings!BK19&lt;=5),Raw_Case_Ratings!BK19,"")</f>
        <v>3</v>
      </c>
      <c r="BL19" s="6">
        <f>IF(AND(Raw_Case_Ratings!BL19&gt;=1,Raw_Case_Ratings!BL19&lt;=5),Raw_Case_Ratings!BL19,"")</f>
        <v>3</v>
      </c>
      <c r="BM19" s="6">
        <f>IF(AND(Raw_Case_Ratings!BM19&gt;=1,Raw_Case_Ratings!BM19&lt;=5),Raw_Case_Ratings!BM19,"")</f>
        <v>1</v>
      </c>
      <c r="BN19" s="6">
        <f>IF(AND(Raw_Case_Ratings!BN19&gt;=1,Raw_Case_Ratings!BN19&lt;=5),Raw_Case_Ratings!BN19,"")</f>
        <v>2</v>
      </c>
      <c r="BO19" s="6">
        <f>IF(AND(Raw_Case_Ratings!BO19&gt;=1,Raw_Case_Ratings!BO19&lt;=5),Raw_Case_Ratings!BO19,"")</f>
        <v>4</v>
      </c>
      <c r="BP19" s="6">
        <f>IF(AND(Raw_Case_Ratings!BP19&gt;=1,Raw_Case_Ratings!BP19&lt;=5),Raw_Case_Ratings!BP19,"")</f>
        <v>3</v>
      </c>
      <c r="BQ19" s="6">
        <f>IF(AND(Raw_Case_Ratings!BQ19&gt;=1,Raw_Case_Ratings!BQ19&lt;=5),Raw_Case_Ratings!BQ19,"")</f>
        <v>4</v>
      </c>
      <c r="BR19" s="6">
        <f>IF(AND(Raw_Case_Ratings!BR19&gt;=1,Raw_Case_Ratings!BR19&lt;=5),Raw_Case_Ratings!BR19,"")</f>
        <v>4</v>
      </c>
      <c r="BS19" s="6">
        <f>IF(AND(Raw_Case_Ratings!BS19&gt;=1,Raw_Case_Ratings!BS19&lt;=5),Raw_Case_Ratings!BS19,"")</f>
        <v>1</v>
      </c>
      <c r="BT19" s="6">
        <f>IF(AND(Raw_Case_Ratings!BT19&gt;=1,Raw_Case_Ratings!BT19&lt;=5),Raw_Case_Ratings!BT19,"")</f>
        <v>3</v>
      </c>
      <c r="BU19" s="6">
        <f>IF(AND(Raw_Case_Ratings!BU19&gt;=1,Raw_Case_Ratings!BU19&lt;=5),Raw_Case_Ratings!BU19,"")</f>
        <v>3</v>
      </c>
      <c r="BV19" s="6">
        <f>IF(AND(Raw_Case_Ratings!BV19&gt;=1,Raw_Case_Ratings!BV19&lt;=5),Raw_Case_Ratings!BV19,"")</f>
        <v>3</v>
      </c>
      <c r="BW19" s="6">
        <f>IF(AND(Raw_Case_Ratings!BW19&gt;=1,Raw_Case_Ratings!BW19&lt;=5),Raw_Case_Ratings!BW19,"")</f>
        <v>3</v>
      </c>
      <c r="BX19" s="6">
        <f>IF(AND(Raw_Case_Ratings!BX19&gt;=1,Raw_Case_Ratings!BX19&lt;=5),Raw_Case_Ratings!BX19,"")</f>
        <v>3</v>
      </c>
      <c r="BY19" s="6">
        <f>IF(AND(Raw_Case_Ratings!BY19&gt;=1,Raw_Case_Ratings!BY19&lt;=5),Raw_Case_Ratings!BY19,"")</f>
        <v>1</v>
      </c>
      <c r="BZ19" s="6">
        <f>IF(AND(Raw_Case_Ratings!BZ19&gt;=1,Raw_Case_Ratings!BZ19&lt;=5),Raw_Case_Ratings!BZ19,"")</f>
        <v>4</v>
      </c>
      <c r="CA19" s="6">
        <f>IF(AND(Raw_Case_Ratings!CA19&gt;=1,Raw_Case_Ratings!CA19&lt;=5),Raw_Case_Ratings!CA19,"")</f>
        <v>5</v>
      </c>
      <c r="CB19" s="6">
        <f>IF(AND(Raw_Case_Ratings!CB19&gt;=1,Raw_Case_Ratings!CB19&lt;=5),Raw_Case_Ratings!CB19,"")</f>
        <v>4</v>
      </c>
      <c r="CC19" s="6">
        <f>IF(AND(Raw_Case_Ratings!CC19&gt;=1,Raw_Case_Ratings!CC19&lt;=5),Raw_Case_Ratings!CC19,"")</f>
        <v>4</v>
      </c>
      <c r="CD19" s="6">
        <f>IF(AND(Raw_Case_Ratings!CD19&gt;=1,Raw_Case_Ratings!CD19&lt;=5),Raw_Case_Ratings!CD19,"")</f>
        <v>4</v>
      </c>
      <c r="CE19" s="6">
        <f>IF(AND(Raw_Case_Ratings!CE19&gt;=1,Raw_Case_Ratings!CE19&lt;=5),Raw_Case_Ratings!CE19,"")</f>
        <v>1</v>
      </c>
      <c r="CF19" s="6">
        <f>IF(AND(Raw_Case_Ratings!CF19&gt;=1,Raw_Case_Ratings!CF19&lt;=5),Raw_Case_Ratings!CF19,"")</f>
        <v>2</v>
      </c>
      <c r="CG19" s="6">
        <f>IF(AND(Raw_Case_Ratings!CG19&gt;=1,Raw_Case_Ratings!CG19&lt;=5),Raw_Case_Ratings!CG19,"")</f>
        <v>4</v>
      </c>
      <c r="CH19" s="6" t="str">
        <f>IF(AND(Raw_Case_Ratings!CH19&gt;=1,Raw_Case_Ratings!CH19&lt;=5),Raw_Case_Ratings!CH19,"")</f>
        <v/>
      </c>
      <c r="CI19" s="6" t="str">
        <f>IF(AND(Raw_Case_Ratings!CI19&gt;=1,Raw_Case_Ratings!CI19&lt;=5),Raw_Case_Ratings!CI19,"")</f>
        <v/>
      </c>
      <c r="CJ19" s="6" t="str">
        <f>IF(AND(Raw_Case_Ratings!CJ19&gt;=1,Raw_Case_Ratings!CJ19&lt;=5),Raw_Case_Ratings!CJ19,"")</f>
        <v/>
      </c>
      <c r="CK19" s="6" t="str">
        <f>IF(AND(Raw_Case_Ratings!CK19&gt;=1,Raw_Case_Ratings!CK19&lt;=5),Raw_Case_Ratings!CK19,"")</f>
        <v/>
      </c>
      <c r="CL19" s="6" t="str">
        <f>IF(AND(Raw_Case_Ratings!CL19&gt;=1,Raw_Case_Ratings!CL19&lt;=5),Raw_Case_Ratings!CL19,"")</f>
        <v/>
      </c>
      <c r="CM19" s="6" t="str">
        <f>IF(AND(Raw_Case_Ratings!CM19&gt;=1,Raw_Case_Ratings!CM19&lt;=5),Raw_Case_Ratings!CM19,"")</f>
        <v/>
      </c>
      <c r="CN19" s="6">
        <f>IF(AND(Raw_Case_Ratings!CN19&gt;=1,Raw_Case_Ratings!CN19&lt;=5),Raw_Case_Ratings!CN19,"")</f>
        <v>5</v>
      </c>
      <c r="CO19" s="6">
        <f>IF(AND(Raw_Case_Ratings!CO19&gt;=1,Raw_Case_Ratings!CO19&lt;=5),Raw_Case_Ratings!CO19,"")</f>
        <v>5</v>
      </c>
      <c r="CP19" s="6">
        <f>IF(AND(Raw_Case_Ratings!CP19&gt;=1,Raw_Case_Ratings!CP19&lt;=5),Raw_Case_Ratings!CP19,"")</f>
        <v>3</v>
      </c>
      <c r="CQ19" s="6">
        <f>IF(AND(Raw_Case_Ratings!CQ19&gt;=1,Raw_Case_Ratings!CQ19&lt;=5),Raw_Case_Ratings!CQ19,"")</f>
        <v>1</v>
      </c>
      <c r="CR19" s="6">
        <f>IF(AND(Raw_Case_Ratings!CR19&gt;=1,Raw_Case_Ratings!CR19&lt;=5),Raw_Case_Ratings!CR19,"")</f>
        <v>2</v>
      </c>
      <c r="CS19" s="6">
        <f>IF(AND(Raw_Case_Ratings!CS19&gt;=1,Raw_Case_Ratings!CS19&lt;=5),Raw_Case_Ratings!CS19,"")</f>
        <v>2</v>
      </c>
      <c r="CT19" s="6">
        <f>IF(AND(Raw_Case_Ratings!CT19&gt;=1,Raw_Case_Ratings!CT19&lt;=5),Raw_Case_Ratings!CT19,"")</f>
        <v>5</v>
      </c>
      <c r="CU19" s="6">
        <f>IF(AND(Raw_Case_Ratings!CU19&gt;=1,Raw_Case_Ratings!CU19&lt;=5),Raw_Case_Ratings!CU19,"")</f>
        <v>4</v>
      </c>
      <c r="CV19" s="6">
        <f>IF(AND(Raw_Case_Ratings!CV19&gt;=1,Raw_Case_Ratings!CV19&lt;=5),Raw_Case_Ratings!CV19,"")</f>
        <v>3</v>
      </c>
      <c r="CW19" s="6">
        <f>IF(AND(Raw_Case_Ratings!CW19&gt;=1,Raw_Case_Ratings!CW19&lt;=5),Raw_Case_Ratings!CW19,"")</f>
        <v>1</v>
      </c>
      <c r="CX19" s="6">
        <f>IF(AND(Raw_Case_Ratings!CX19&gt;=1,Raw_Case_Ratings!CX19&lt;=5),Raw_Case_Ratings!CX19,"")</f>
        <v>2</v>
      </c>
      <c r="CY19" s="6">
        <f>IF(AND(Raw_Case_Ratings!CY19&gt;=1,Raw_Case_Ratings!CY19&lt;=5),Raw_Case_Ratings!CY19,"")</f>
        <v>4</v>
      </c>
      <c r="CZ19" s="6">
        <f>IF(AND(Raw_Case_Ratings!CZ19&gt;=1,Raw_Case_Ratings!CZ19&lt;=5),Raw_Case_Ratings!CZ19,"")</f>
        <v>5</v>
      </c>
      <c r="DA19" s="6">
        <f>IF(AND(Raw_Case_Ratings!DA19&gt;=1,Raw_Case_Ratings!DA19&lt;=5),Raw_Case_Ratings!DA19,"")</f>
        <v>4</v>
      </c>
      <c r="DB19" s="6">
        <f>IF(AND(Raw_Case_Ratings!DB19&gt;=1,Raw_Case_Ratings!DB19&lt;=5),Raw_Case_Ratings!DB19,"")</f>
        <v>3</v>
      </c>
      <c r="DC19" s="6">
        <f>IF(AND(Raw_Case_Ratings!DC19&gt;=1,Raw_Case_Ratings!DC19&lt;=5),Raw_Case_Ratings!DC19,"")</f>
        <v>1</v>
      </c>
      <c r="DD19" s="6">
        <f>IF(AND(Raw_Case_Ratings!DD19&gt;=1,Raw_Case_Ratings!DD19&lt;=5),Raw_Case_Ratings!DD19,"")</f>
        <v>2</v>
      </c>
      <c r="DE19" s="6">
        <f>IF(AND(Raw_Case_Ratings!DE19&gt;=1,Raw_Case_Ratings!DE19&lt;=5),Raw_Case_Ratings!DE19,"")</f>
        <v>4</v>
      </c>
    </row>
    <row r="20" spans="1:109" ht="18" customHeight="1">
      <c r="A20" s="5" t="s">
        <v>72</v>
      </c>
      <c r="B20" s="6">
        <f>IF(AND(Raw_Case_Ratings!B20&gt;=1,Raw_Case_Ratings!B20&lt;=5),Raw_Case_Ratings!B20,"")</f>
        <v>3</v>
      </c>
      <c r="C20" s="6">
        <f>IF(AND(Raw_Case_Ratings!C20&gt;=1,Raw_Case_Ratings!C20&lt;=5),Raw_Case_Ratings!C20,"")</f>
        <v>3</v>
      </c>
      <c r="D20" s="6">
        <f>IF(AND(Raw_Case_Ratings!D20&gt;=1,Raw_Case_Ratings!D20&lt;=5),Raw_Case_Ratings!D20,"")</f>
        <v>1</v>
      </c>
      <c r="E20" s="6">
        <f>IF(AND(Raw_Case_Ratings!E20&gt;=1,Raw_Case_Ratings!E20&lt;=5),Raw_Case_Ratings!E20,"")</f>
        <v>1</v>
      </c>
      <c r="F20" s="6">
        <f>IF(AND(Raw_Case_Ratings!F20&gt;=1,Raw_Case_Ratings!F20&lt;=5),Raw_Case_Ratings!F20,"")</f>
        <v>1</v>
      </c>
      <c r="G20" s="6">
        <f>IF(AND(Raw_Case_Ratings!G20&gt;=1,Raw_Case_Ratings!G20&lt;=5),Raw_Case_Ratings!G20,"")</f>
        <v>4</v>
      </c>
      <c r="H20" s="6">
        <f>IF(AND(Raw_Case_Ratings!H20&gt;=1,Raw_Case_Ratings!H20&lt;=5),Raw_Case_Ratings!H20,"")</f>
        <v>5</v>
      </c>
      <c r="I20" s="6">
        <f>IF(AND(Raw_Case_Ratings!I20&gt;=1,Raw_Case_Ratings!I20&lt;=5),Raw_Case_Ratings!I20,"")</f>
        <v>5</v>
      </c>
      <c r="J20" s="6">
        <f>IF(AND(Raw_Case_Ratings!J20&gt;=1,Raw_Case_Ratings!J20&lt;=5),Raw_Case_Ratings!J20,"")</f>
        <v>3</v>
      </c>
      <c r="K20" s="6">
        <f>IF(AND(Raw_Case_Ratings!K20&gt;=1,Raw_Case_Ratings!K20&lt;=5),Raw_Case_Ratings!K20,"")</f>
        <v>1</v>
      </c>
      <c r="L20" s="6">
        <f>IF(AND(Raw_Case_Ratings!L20&gt;=1,Raw_Case_Ratings!L20&lt;=5),Raw_Case_Ratings!L20,"")</f>
        <v>1</v>
      </c>
      <c r="M20" s="6">
        <f>IF(AND(Raw_Case_Ratings!M20&gt;=1,Raw_Case_Ratings!M20&lt;=5),Raw_Case_Ratings!M20,"")</f>
        <v>4</v>
      </c>
      <c r="N20" s="6">
        <f>IF(AND(Raw_Case_Ratings!N20&gt;=1,Raw_Case_Ratings!N20&lt;=5),Raw_Case_Ratings!N20,"")</f>
        <v>5</v>
      </c>
      <c r="O20" s="6">
        <f>IF(AND(Raw_Case_Ratings!O20&gt;=1,Raw_Case_Ratings!O20&lt;=5),Raw_Case_Ratings!O20,"")</f>
        <v>5</v>
      </c>
      <c r="P20" s="6">
        <f>IF(AND(Raw_Case_Ratings!P20&gt;=1,Raw_Case_Ratings!P20&lt;=5),Raw_Case_Ratings!P20,"")</f>
        <v>1</v>
      </c>
      <c r="Q20" s="6">
        <f>IF(AND(Raw_Case_Ratings!Q20&gt;=1,Raw_Case_Ratings!Q20&lt;=5),Raw_Case_Ratings!Q20,"")</f>
        <v>1</v>
      </c>
      <c r="R20" s="6">
        <f>IF(AND(Raw_Case_Ratings!R20&gt;=1,Raw_Case_Ratings!R20&lt;=5),Raw_Case_Ratings!R20,"")</f>
        <v>1</v>
      </c>
      <c r="S20" s="6">
        <f>IF(AND(Raw_Case_Ratings!S20&gt;=1,Raw_Case_Ratings!S20&lt;=5),Raw_Case_Ratings!S20,"")</f>
        <v>3</v>
      </c>
      <c r="T20" s="6">
        <f>IF(AND(Raw_Case_Ratings!T20&gt;=1,Raw_Case_Ratings!T20&lt;=5),Raw_Case_Ratings!T20,"")</f>
        <v>3</v>
      </c>
      <c r="U20" s="6">
        <f>IF(AND(Raw_Case_Ratings!U20&gt;=1,Raw_Case_Ratings!U20&lt;=5),Raw_Case_Ratings!U20,"")</f>
        <v>3</v>
      </c>
      <c r="V20" s="6">
        <f>IF(AND(Raw_Case_Ratings!V20&gt;=1,Raw_Case_Ratings!V20&lt;=5),Raw_Case_Ratings!V20,"")</f>
        <v>4</v>
      </c>
      <c r="W20" s="6">
        <f>IF(AND(Raw_Case_Ratings!W20&gt;=1,Raw_Case_Ratings!W20&lt;=5),Raw_Case_Ratings!W20,"")</f>
        <v>1</v>
      </c>
      <c r="X20" s="6">
        <f>IF(AND(Raw_Case_Ratings!X20&gt;=1,Raw_Case_Ratings!X20&lt;=5),Raw_Case_Ratings!X20,"")</f>
        <v>1</v>
      </c>
      <c r="Y20" s="6">
        <f>IF(AND(Raw_Case_Ratings!Y20&gt;=1,Raw_Case_Ratings!Y20&lt;=5),Raw_Case_Ratings!Y20,"")</f>
        <v>3</v>
      </c>
      <c r="Z20" s="6">
        <f>IF(AND(Raw_Case_Ratings!Z20&gt;=1,Raw_Case_Ratings!Z20&lt;=5),Raw_Case_Ratings!Z20,"")</f>
        <v>3</v>
      </c>
      <c r="AA20" s="6">
        <f>IF(AND(Raw_Case_Ratings!AA20&gt;=1,Raw_Case_Ratings!AA20&lt;=5),Raw_Case_Ratings!AA20,"")</f>
        <v>3</v>
      </c>
      <c r="AB20" s="6">
        <f>IF(AND(Raw_Case_Ratings!AB20&gt;=1,Raw_Case_Ratings!AB20&lt;=5),Raw_Case_Ratings!AB20,"")</f>
        <v>3</v>
      </c>
      <c r="AC20" s="6">
        <f>IF(AND(Raw_Case_Ratings!AC20&gt;=1,Raw_Case_Ratings!AC20&lt;=5),Raw_Case_Ratings!AC20,"")</f>
        <v>1</v>
      </c>
      <c r="AD20" s="6">
        <f>IF(AND(Raw_Case_Ratings!AD20&gt;=1,Raw_Case_Ratings!AD20&lt;=5),Raw_Case_Ratings!AD20,"")</f>
        <v>1</v>
      </c>
      <c r="AE20" s="6">
        <f>IF(AND(Raw_Case_Ratings!AE20&gt;=1,Raw_Case_Ratings!AE20&lt;=5),Raw_Case_Ratings!AE20,"")</f>
        <v>3</v>
      </c>
      <c r="AF20" s="6" t="str">
        <f>IF(AND(Raw_Case_Ratings!AF20&gt;=1,Raw_Case_Ratings!AF20&lt;=5),Raw_Case_Ratings!AF20,"")</f>
        <v/>
      </c>
      <c r="AG20" s="6" t="str">
        <f>IF(AND(Raw_Case_Ratings!AG20&gt;=1,Raw_Case_Ratings!AG20&lt;=5),Raw_Case_Ratings!AG20,"")</f>
        <v/>
      </c>
      <c r="AH20" s="6" t="str">
        <f>IF(AND(Raw_Case_Ratings!AH20&gt;=1,Raw_Case_Ratings!AH20&lt;=5),Raw_Case_Ratings!AH20,"")</f>
        <v/>
      </c>
      <c r="AI20" s="6" t="str">
        <f>IF(AND(Raw_Case_Ratings!AI20&gt;=1,Raw_Case_Ratings!AI20&lt;=5),Raw_Case_Ratings!AI20,"")</f>
        <v/>
      </c>
      <c r="AJ20" s="6" t="str">
        <f>IF(AND(Raw_Case_Ratings!AJ20&gt;=1,Raw_Case_Ratings!AJ20&lt;=5),Raw_Case_Ratings!AJ20,"")</f>
        <v/>
      </c>
      <c r="AK20" s="6" t="str">
        <f>IF(AND(Raw_Case_Ratings!AK20&gt;=1,Raw_Case_Ratings!AK20&lt;=5),Raw_Case_Ratings!AK20,"")</f>
        <v/>
      </c>
      <c r="AL20" s="6" t="str">
        <f>IF(AND(Raw_Case_Ratings!AL20&gt;=1,Raw_Case_Ratings!AL20&lt;=5),Raw_Case_Ratings!AL20,"")</f>
        <v/>
      </c>
      <c r="AM20" s="6" t="str">
        <f>IF(AND(Raw_Case_Ratings!AM20&gt;=1,Raw_Case_Ratings!AM20&lt;=5),Raw_Case_Ratings!AM20,"")</f>
        <v/>
      </c>
      <c r="AN20" s="6" t="str">
        <f>IF(AND(Raw_Case_Ratings!AN20&gt;=1,Raw_Case_Ratings!AN20&lt;=5),Raw_Case_Ratings!AN20,"")</f>
        <v/>
      </c>
      <c r="AO20" s="6" t="str">
        <f>IF(AND(Raw_Case_Ratings!AO20&gt;=1,Raw_Case_Ratings!AO20&lt;=5),Raw_Case_Ratings!AO20,"")</f>
        <v/>
      </c>
      <c r="AP20" s="6" t="str">
        <f>IF(AND(Raw_Case_Ratings!AP20&gt;=1,Raw_Case_Ratings!AP20&lt;=5),Raw_Case_Ratings!AP20,"")</f>
        <v/>
      </c>
      <c r="AQ20" s="6" t="str">
        <f>IF(AND(Raw_Case_Ratings!AQ20&gt;=1,Raw_Case_Ratings!AQ20&lt;=5),Raw_Case_Ratings!AQ20,"")</f>
        <v/>
      </c>
      <c r="AR20" s="6">
        <f>IF(AND(Raw_Case_Ratings!AR20&gt;=1,Raw_Case_Ratings!AR20&lt;=5),Raw_Case_Ratings!AR20,"")</f>
        <v>5</v>
      </c>
      <c r="AS20" s="6">
        <f>IF(AND(Raw_Case_Ratings!AS20&gt;=1,Raw_Case_Ratings!AS20&lt;=5),Raw_Case_Ratings!AS20,"")</f>
        <v>5</v>
      </c>
      <c r="AT20" s="6">
        <f>IF(AND(Raw_Case_Ratings!AT20&gt;=1,Raw_Case_Ratings!AT20&lt;=5),Raw_Case_Ratings!AT20,"")</f>
        <v>3</v>
      </c>
      <c r="AU20" s="6">
        <f>IF(AND(Raw_Case_Ratings!AU20&gt;=1,Raw_Case_Ratings!AU20&lt;=5),Raw_Case_Ratings!AU20,"")</f>
        <v>1</v>
      </c>
      <c r="AV20" s="6">
        <f>IF(AND(Raw_Case_Ratings!AV20&gt;=1,Raw_Case_Ratings!AV20&lt;=5),Raw_Case_Ratings!AV20,"")</f>
        <v>1</v>
      </c>
      <c r="AW20" s="6">
        <f>IF(AND(Raw_Case_Ratings!AW20&gt;=1,Raw_Case_Ratings!AW20&lt;=5),Raw_Case_Ratings!AW20,"")</f>
        <v>3</v>
      </c>
      <c r="AX20" s="6">
        <f>IF(AND(Raw_Case_Ratings!AX20&gt;=1,Raw_Case_Ratings!AX20&lt;=5),Raw_Case_Ratings!AX20,"")</f>
        <v>3</v>
      </c>
      <c r="AY20" s="6">
        <f>IF(AND(Raw_Case_Ratings!AY20&gt;=1,Raw_Case_Ratings!AY20&lt;=5),Raw_Case_Ratings!AY20,"")</f>
        <v>5</v>
      </c>
      <c r="AZ20" s="6">
        <f>IF(AND(Raw_Case_Ratings!AZ20&gt;=1,Raw_Case_Ratings!AZ20&lt;=5),Raw_Case_Ratings!AZ20,"")</f>
        <v>3</v>
      </c>
      <c r="BA20" s="6">
        <f>IF(AND(Raw_Case_Ratings!BA20&gt;=1,Raw_Case_Ratings!BA20&lt;=5),Raw_Case_Ratings!BA20,"")</f>
        <v>1</v>
      </c>
      <c r="BB20" s="6">
        <f>IF(AND(Raw_Case_Ratings!BB20&gt;=1,Raw_Case_Ratings!BB20&lt;=5),Raw_Case_Ratings!BB20,"")</f>
        <v>1</v>
      </c>
      <c r="BC20" s="6">
        <f>IF(AND(Raw_Case_Ratings!BC20&gt;=1,Raw_Case_Ratings!BC20&lt;=5),Raw_Case_Ratings!BC20,"")</f>
        <v>3</v>
      </c>
      <c r="BD20" s="6">
        <f>IF(AND(Raw_Case_Ratings!BD20&gt;=1,Raw_Case_Ratings!BD20&lt;=5),Raw_Case_Ratings!BD20,"")</f>
        <v>2</v>
      </c>
      <c r="BE20" s="6">
        <f>IF(AND(Raw_Case_Ratings!BE20&gt;=1,Raw_Case_Ratings!BE20&lt;=5),Raw_Case_Ratings!BE20,"")</f>
        <v>4</v>
      </c>
      <c r="BF20" s="6">
        <f>IF(AND(Raw_Case_Ratings!BF20&gt;=1,Raw_Case_Ratings!BF20&lt;=5),Raw_Case_Ratings!BF20,"")</f>
        <v>4</v>
      </c>
      <c r="BG20" s="6">
        <f>IF(AND(Raw_Case_Ratings!BG20&gt;=1,Raw_Case_Ratings!BG20&lt;=5),Raw_Case_Ratings!BG20,"")</f>
        <v>1</v>
      </c>
      <c r="BH20" s="6">
        <f>IF(AND(Raw_Case_Ratings!BH20&gt;=1,Raw_Case_Ratings!BH20&lt;=5),Raw_Case_Ratings!BH20,"")</f>
        <v>4</v>
      </c>
      <c r="BI20" s="6">
        <f>IF(AND(Raw_Case_Ratings!BI20&gt;=1,Raw_Case_Ratings!BI20&lt;=5),Raw_Case_Ratings!BI20,"")</f>
        <v>3</v>
      </c>
      <c r="BJ20" s="6" t="str">
        <f>IF(AND(Raw_Case_Ratings!BJ20&gt;=1,Raw_Case_Ratings!BJ20&lt;=5),Raw_Case_Ratings!BJ20,"")</f>
        <v/>
      </c>
      <c r="BK20" s="6" t="str">
        <f>IF(AND(Raw_Case_Ratings!BK20&gt;=1,Raw_Case_Ratings!BK20&lt;=5),Raw_Case_Ratings!BK20,"")</f>
        <v/>
      </c>
      <c r="BL20" s="6" t="str">
        <f>IF(AND(Raw_Case_Ratings!BL20&gt;=1,Raw_Case_Ratings!BL20&lt;=5),Raw_Case_Ratings!BL20,"")</f>
        <v/>
      </c>
      <c r="BM20" s="6" t="str">
        <f>IF(AND(Raw_Case_Ratings!BM20&gt;=1,Raw_Case_Ratings!BM20&lt;=5),Raw_Case_Ratings!BM20,"")</f>
        <v/>
      </c>
      <c r="BN20" s="6" t="str">
        <f>IF(AND(Raw_Case_Ratings!BN20&gt;=1,Raw_Case_Ratings!BN20&lt;=5),Raw_Case_Ratings!BN20,"")</f>
        <v/>
      </c>
      <c r="BO20" s="6" t="str">
        <f>IF(AND(Raw_Case_Ratings!BO20&gt;=1,Raw_Case_Ratings!BO20&lt;=5),Raw_Case_Ratings!BO20,"")</f>
        <v/>
      </c>
      <c r="BP20" s="6">
        <f>IF(AND(Raw_Case_Ratings!BP20&gt;=1,Raw_Case_Ratings!BP20&lt;=5),Raw_Case_Ratings!BP20,"")</f>
        <v>2</v>
      </c>
      <c r="BQ20" s="6">
        <f>IF(AND(Raw_Case_Ratings!BQ20&gt;=1,Raw_Case_Ratings!BQ20&lt;=5),Raw_Case_Ratings!BQ20,"")</f>
        <v>2</v>
      </c>
      <c r="BR20" s="6">
        <f>IF(AND(Raw_Case_Ratings!BR20&gt;=1,Raw_Case_Ratings!BR20&lt;=5),Raw_Case_Ratings!BR20,"")</f>
        <v>4</v>
      </c>
      <c r="BS20" s="6">
        <f>IF(AND(Raw_Case_Ratings!BS20&gt;=1,Raw_Case_Ratings!BS20&lt;=5),Raw_Case_Ratings!BS20,"")</f>
        <v>1</v>
      </c>
      <c r="BT20" s="6">
        <f>IF(AND(Raw_Case_Ratings!BT20&gt;=1,Raw_Case_Ratings!BT20&lt;=5),Raw_Case_Ratings!BT20,"")</f>
        <v>1</v>
      </c>
      <c r="BU20" s="6">
        <f>IF(AND(Raw_Case_Ratings!BU20&gt;=1,Raw_Case_Ratings!BU20&lt;=5),Raw_Case_Ratings!BU20,"")</f>
        <v>3</v>
      </c>
      <c r="BV20" s="6">
        <f>IF(AND(Raw_Case_Ratings!BV20&gt;=1,Raw_Case_Ratings!BV20&lt;=5),Raw_Case_Ratings!BV20,"")</f>
        <v>2</v>
      </c>
      <c r="BW20" s="6">
        <f>IF(AND(Raw_Case_Ratings!BW20&gt;=1,Raw_Case_Ratings!BW20&lt;=5),Raw_Case_Ratings!BW20,"")</f>
        <v>3</v>
      </c>
      <c r="BX20" s="6">
        <f>IF(AND(Raw_Case_Ratings!BX20&gt;=1,Raw_Case_Ratings!BX20&lt;=5),Raw_Case_Ratings!BX20,"")</f>
        <v>3</v>
      </c>
      <c r="BY20" s="6">
        <f>IF(AND(Raw_Case_Ratings!BY20&gt;=1,Raw_Case_Ratings!BY20&lt;=5),Raw_Case_Ratings!BY20,"")</f>
        <v>1</v>
      </c>
      <c r="BZ20" s="6">
        <f>IF(AND(Raw_Case_Ratings!BZ20&gt;=1,Raw_Case_Ratings!BZ20&lt;=5),Raw_Case_Ratings!BZ20,"")</f>
        <v>1</v>
      </c>
      <c r="CA20" s="6">
        <f>IF(AND(Raw_Case_Ratings!CA20&gt;=1,Raw_Case_Ratings!CA20&lt;=5),Raw_Case_Ratings!CA20,"")</f>
        <v>3</v>
      </c>
      <c r="CB20" s="6">
        <f>IF(AND(Raw_Case_Ratings!CB20&gt;=1,Raw_Case_Ratings!CB20&lt;=5),Raw_Case_Ratings!CB20,"")</f>
        <v>2</v>
      </c>
      <c r="CC20" s="6">
        <f>IF(AND(Raw_Case_Ratings!CC20&gt;=1,Raw_Case_Ratings!CC20&lt;=5),Raw_Case_Ratings!CC20,"")</f>
        <v>3</v>
      </c>
      <c r="CD20" s="6">
        <f>IF(AND(Raw_Case_Ratings!CD20&gt;=1,Raw_Case_Ratings!CD20&lt;=5),Raw_Case_Ratings!CD20,"")</f>
        <v>2</v>
      </c>
      <c r="CE20" s="6">
        <f>IF(AND(Raw_Case_Ratings!CE20&gt;=1,Raw_Case_Ratings!CE20&lt;=5),Raw_Case_Ratings!CE20,"")</f>
        <v>1</v>
      </c>
      <c r="CF20" s="6">
        <f>IF(AND(Raw_Case_Ratings!CF20&gt;=1,Raw_Case_Ratings!CF20&lt;=5),Raw_Case_Ratings!CF20,"")</f>
        <v>1</v>
      </c>
      <c r="CG20" s="6">
        <f>IF(AND(Raw_Case_Ratings!CG20&gt;=1,Raw_Case_Ratings!CG20&lt;=5),Raw_Case_Ratings!CG20,"")</f>
        <v>3</v>
      </c>
      <c r="CH20" s="6">
        <f>IF(AND(Raw_Case_Ratings!CH20&gt;=1,Raw_Case_Ratings!CH20&lt;=5),Raw_Case_Ratings!CH20,"")</f>
        <v>4</v>
      </c>
      <c r="CI20" s="6">
        <f>IF(AND(Raw_Case_Ratings!CI20&gt;=1,Raw_Case_Ratings!CI20&lt;=5),Raw_Case_Ratings!CI20,"")</f>
        <v>2</v>
      </c>
      <c r="CJ20" s="6">
        <f>IF(AND(Raw_Case_Ratings!CJ20&gt;=1,Raw_Case_Ratings!CJ20&lt;=5),Raw_Case_Ratings!CJ20,"")</f>
        <v>1</v>
      </c>
      <c r="CK20" s="6">
        <f>IF(AND(Raw_Case_Ratings!CK20&gt;=1,Raw_Case_Ratings!CK20&lt;=5),Raw_Case_Ratings!CK20,"")</f>
        <v>1</v>
      </c>
      <c r="CL20" s="6">
        <f>IF(AND(Raw_Case_Ratings!CL20&gt;=1,Raw_Case_Ratings!CL20&lt;=5),Raw_Case_Ratings!CL20,"")</f>
        <v>1</v>
      </c>
      <c r="CM20" s="6">
        <f>IF(AND(Raw_Case_Ratings!CM20&gt;=1,Raw_Case_Ratings!CM20&lt;=5),Raw_Case_Ratings!CM20,"")</f>
        <v>5</v>
      </c>
      <c r="CN20" s="6">
        <f>IF(AND(Raw_Case_Ratings!CN20&gt;=1,Raw_Case_Ratings!CN20&lt;=5),Raw_Case_Ratings!CN20,"")</f>
        <v>4</v>
      </c>
      <c r="CO20" s="6">
        <f>IF(AND(Raw_Case_Ratings!CO20&gt;=1,Raw_Case_Ratings!CO20&lt;=5),Raw_Case_Ratings!CO20,"")</f>
        <v>2</v>
      </c>
      <c r="CP20" s="6">
        <f>IF(AND(Raw_Case_Ratings!CP20&gt;=1,Raw_Case_Ratings!CP20&lt;=5),Raw_Case_Ratings!CP20,"")</f>
        <v>2</v>
      </c>
      <c r="CQ20" s="6">
        <f>IF(AND(Raw_Case_Ratings!CQ20&gt;=1,Raw_Case_Ratings!CQ20&lt;=5),Raw_Case_Ratings!CQ20,"")</f>
        <v>1</v>
      </c>
      <c r="CR20" s="6">
        <f>IF(AND(Raw_Case_Ratings!CR20&gt;=1,Raw_Case_Ratings!CR20&lt;=5),Raw_Case_Ratings!CR20,"")</f>
        <v>1</v>
      </c>
      <c r="CS20" s="6">
        <f>IF(AND(Raw_Case_Ratings!CS20&gt;=1,Raw_Case_Ratings!CS20&lt;=5),Raw_Case_Ratings!CS20,"")</f>
        <v>5</v>
      </c>
      <c r="CT20" s="6">
        <f>IF(AND(Raw_Case_Ratings!CT20&gt;=1,Raw_Case_Ratings!CT20&lt;=5),Raw_Case_Ratings!CT20,"")</f>
        <v>4</v>
      </c>
      <c r="CU20" s="6">
        <f>IF(AND(Raw_Case_Ratings!CU20&gt;=1,Raw_Case_Ratings!CU20&lt;=5),Raw_Case_Ratings!CU20,"")</f>
        <v>2</v>
      </c>
      <c r="CV20" s="6">
        <f>IF(AND(Raw_Case_Ratings!CV20&gt;=1,Raw_Case_Ratings!CV20&lt;=5),Raw_Case_Ratings!CV20,"")</f>
        <v>2</v>
      </c>
      <c r="CW20" s="6">
        <f>IF(AND(Raw_Case_Ratings!CW20&gt;=1,Raw_Case_Ratings!CW20&lt;=5),Raw_Case_Ratings!CW20,"")</f>
        <v>1</v>
      </c>
      <c r="CX20" s="6">
        <f>IF(AND(Raw_Case_Ratings!CX20&gt;=1,Raw_Case_Ratings!CX20&lt;=5),Raw_Case_Ratings!CX20,"")</f>
        <v>1</v>
      </c>
      <c r="CY20" s="6">
        <f>IF(AND(Raw_Case_Ratings!CY20&gt;=1,Raw_Case_Ratings!CY20&lt;=5),Raw_Case_Ratings!CY20,"")</f>
        <v>5</v>
      </c>
      <c r="CZ20" s="6">
        <f>IF(AND(Raw_Case_Ratings!CZ20&gt;=1,Raw_Case_Ratings!CZ20&lt;=5),Raw_Case_Ratings!CZ20,"")</f>
        <v>4</v>
      </c>
      <c r="DA20" s="6">
        <f>IF(AND(Raw_Case_Ratings!DA20&gt;=1,Raw_Case_Ratings!DA20&lt;=5),Raw_Case_Ratings!DA20,"")</f>
        <v>2</v>
      </c>
      <c r="DB20" s="6">
        <f>IF(AND(Raw_Case_Ratings!DB20&gt;=1,Raw_Case_Ratings!DB20&lt;=5),Raw_Case_Ratings!DB20,"")</f>
        <v>2</v>
      </c>
      <c r="DC20" s="6">
        <f>IF(AND(Raw_Case_Ratings!DC20&gt;=1,Raw_Case_Ratings!DC20&lt;=5),Raw_Case_Ratings!DC20,"")</f>
        <v>1</v>
      </c>
      <c r="DD20" s="6">
        <f>IF(AND(Raw_Case_Ratings!DD20&gt;=1,Raw_Case_Ratings!DD20&lt;=5),Raw_Case_Ratings!DD20,"")</f>
        <v>1</v>
      </c>
      <c r="DE20" s="6">
        <f>IF(AND(Raw_Case_Ratings!DE20&gt;=1,Raw_Case_Ratings!DE20&lt;=5),Raw_Case_Ratings!DE20,"")</f>
        <v>2</v>
      </c>
    </row>
    <row r="21" spans="1:109" ht="18" customHeight="1">
      <c r="A21" s="5" t="s">
        <v>73</v>
      </c>
      <c r="B21" s="6">
        <f>IF(AND(Raw_Case_Ratings!B21&gt;=1,Raw_Case_Ratings!B21&lt;=5),Raw_Case_Ratings!B21,"")</f>
        <v>3</v>
      </c>
      <c r="C21" s="6">
        <f>IF(AND(Raw_Case_Ratings!C21&gt;=1,Raw_Case_Ratings!C21&lt;=5),Raw_Case_Ratings!C21,"")</f>
        <v>3</v>
      </c>
      <c r="D21" s="6">
        <f>IF(AND(Raw_Case_Ratings!D21&gt;=1,Raw_Case_Ratings!D21&lt;=5),Raw_Case_Ratings!D21,"")</f>
        <v>3</v>
      </c>
      <c r="E21" s="6">
        <f>IF(AND(Raw_Case_Ratings!E21&gt;=1,Raw_Case_Ratings!E21&lt;=5),Raw_Case_Ratings!E21,"")</f>
        <v>1</v>
      </c>
      <c r="F21" s="6">
        <f>IF(AND(Raw_Case_Ratings!F21&gt;=1,Raw_Case_Ratings!F21&lt;=5),Raw_Case_Ratings!F21,"")</f>
        <v>3</v>
      </c>
      <c r="G21" s="6">
        <f>IF(AND(Raw_Case_Ratings!G21&gt;=1,Raw_Case_Ratings!G21&lt;=5),Raw_Case_Ratings!G21,"")</f>
        <v>2</v>
      </c>
      <c r="H21" s="6">
        <f>IF(AND(Raw_Case_Ratings!H21&gt;=1,Raw_Case_Ratings!H21&lt;=5),Raw_Case_Ratings!H21,"")</f>
        <v>4</v>
      </c>
      <c r="I21" s="6">
        <f>IF(AND(Raw_Case_Ratings!I21&gt;=1,Raw_Case_Ratings!I21&lt;=5),Raw_Case_Ratings!I21,"")</f>
        <v>4</v>
      </c>
      <c r="J21" s="6">
        <f>IF(AND(Raw_Case_Ratings!J21&gt;=1,Raw_Case_Ratings!J21&lt;=5),Raw_Case_Ratings!J21,"")</f>
        <v>4</v>
      </c>
      <c r="K21" s="6">
        <f>IF(AND(Raw_Case_Ratings!K21&gt;=1,Raw_Case_Ratings!K21&lt;=5),Raw_Case_Ratings!K21,"")</f>
        <v>2</v>
      </c>
      <c r="L21" s="6">
        <f>IF(AND(Raw_Case_Ratings!L21&gt;=1,Raw_Case_Ratings!L21&lt;=5),Raw_Case_Ratings!L21,"")</f>
        <v>3</v>
      </c>
      <c r="M21" s="6">
        <f>IF(AND(Raw_Case_Ratings!M21&gt;=1,Raw_Case_Ratings!M21&lt;=5),Raw_Case_Ratings!M21,"")</f>
        <v>3</v>
      </c>
      <c r="N21" s="6">
        <f>IF(AND(Raw_Case_Ratings!N21&gt;=1,Raw_Case_Ratings!N21&lt;=5),Raw_Case_Ratings!N21,"")</f>
        <v>4</v>
      </c>
      <c r="O21" s="6">
        <f>IF(AND(Raw_Case_Ratings!O21&gt;=1,Raw_Case_Ratings!O21&lt;=5),Raw_Case_Ratings!O21,"")</f>
        <v>3</v>
      </c>
      <c r="P21" s="6">
        <f>IF(AND(Raw_Case_Ratings!P21&gt;=1,Raw_Case_Ratings!P21&lt;=5),Raw_Case_Ratings!P21,"")</f>
        <v>3</v>
      </c>
      <c r="Q21" s="6">
        <f>IF(AND(Raw_Case_Ratings!Q21&gt;=1,Raw_Case_Ratings!Q21&lt;=5),Raw_Case_Ratings!Q21,"")</f>
        <v>2</v>
      </c>
      <c r="R21" s="6">
        <f>IF(AND(Raw_Case_Ratings!R21&gt;=1,Raw_Case_Ratings!R21&lt;=5),Raw_Case_Ratings!R21,"")</f>
        <v>2</v>
      </c>
      <c r="S21" s="6">
        <f>IF(AND(Raw_Case_Ratings!S21&gt;=1,Raw_Case_Ratings!S21&lt;=5),Raw_Case_Ratings!S21,"")</f>
        <v>2</v>
      </c>
      <c r="T21" s="6">
        <f>IF(AND(Raw_Case_Ratings!T21&gt;=1,Raw_Case_Ratings!T21&lt;=5),Raw_Case_Ratings!T21,"")</f>
        <v>4</v>
      </c>
      <c r="U21" s="6">
        <f>IF(AND(Raw_Case_Ratings!U21&gt;=1,Raw_Case_Ratings!U21&lt;=5),Raw_Case_Ratings!U21,"")</f>
        <v>2</v>
      </c>
      <c r="V21" s="6">
        <f>IF(AND(Raw_Case_Ratings!V21&gt;=1,Raw_Case_Ratings!V21&lt;=5),Raw_Case_Ratings!V21,"")</f>
        <v>3</v>
      </c>
      <c r="W21" s="6">
        <f>IF(AND(Raw_Case_Ratings!W21&gt;=1,Raw_Case_Ratings!W21&lt;=5),Raw_Case_Ratings!W21,"")</f>
        <v>1</v>
      </c>
      <c r="X21" s="6">
        <f>IF(AND(Raw_Case_Ratings!X21&gt;=1,Raw_Case_Ratings!X21&lt;=5),Raw_Case_Ratings!X21,"")</f>
        <v>3</v>
      </c>
      <c r="Y21" s="6">
        <f>IF(AND(Raw_Case_Ratings!Y21&gt;=1,Raw_Case_Ratings!Y21&lt;=5),Raw_Case_Ratings!Y21,"")</f>
        <v>2</v>
      </c>
      <c r="Z21" s="6">
        <f>IF(AND(Raw_Case_Ratings!Z21&gt;=1,Raw_Case_Ratings!Z21&lt;=5),Raw_Case_Ratings!Z21,"")</f>
        <v>4</v>
      </c>
      <c r="AA21" s="6">
        <f>IF(AND(Raw_Case_Ratings!AA21&gt;=1,Raw_Case_Ratings!AA21&lt;=5),Raw_Case_Ratings!AA21,"")</f>
        <v>2</v>
      </c>
      <c r="AB21" s="6">
        <f>IF(AND(Raw_Case_Ratings!AB21&gt;=1,Raw_Case_Ratings!AB21&lt;=5),Raw_Case_Ratings!AB21,"")</f>
        <v>3</v>
      </c>
      <c r="AC21" s="6">
        <f>IF(AND(Raw_Case_Ratings!AC21&gt;=1,Raw_Case_Ratings!AC21&lt;=5),Raw_Case_Ratings!AC21,"")</f>
        <v>1</v>
      </c>
      <c r="AD21" s="6">
        <f>IF(AND(Raw_Case_Ratings!AD21&gt;=1,Raw_Case_Ratings!AD21&lt;=5),Raw_Case_Ratings!AD21,"")</f>
        <v>3</v>
      </c>
      <c r="AE21" s="6">
        <f>IF(AND(Raw_Case_Ratings!AE21&gt;=1,Raw_Case_Ratings!AE21&lt;=5),Raw_Case_Ratings!AE21,"")</f>
        <v>3</v>
      </c>
      <c r="AF21" s="6">
        <f>IF(AND(Raw_Case_Ratings!AF21&gt;=1,Raw_Case_Ratings!AF21&lt;=5),Raw_Case_Ratings!AF21,"")</f>
        <v>3</v>
      </c>
      <c r="AG21" s="6">
        <f>IF(AND(Raw_Case_Ratings!AG21&gt;=1,Raw_Case_Ratings!AG21&lt;=5),Raw_Case_Ratings!AG21,"")</f>
        <v>2</v>
      </c>
      <c r="AH21" s="6">
        <f>IF(AND(Raw_Case_Ratings!AH21&gt;=1,Raw_Case_Ratings!AH21&lt;=5),Raw_Case_Ratings!AH21,"")</f>
        <v>2</v>
      </c>
      <c r="AI21" s="6">
        <f>IF(AND(Raw_Case_Ratings!AI21&gt;=1,Raw_Case_Ratings!AI21&lt;=5),Raw_Case_Ratings!AI21,"")</f>
        <v>1</v>
      </c>
      <c r="AJ21" s="6">
        <f>IF(AND(Raw_Case_Ratings!AJ21&gt;=1,Raw_Case_Ratings!AJ21&lt;=5),Raw_Case_Ratings!AJ21,"")</f>
        <v>2</v>
      </c>
      <c r="AK21" s="6">
        <f>IF(AND(Raw_Case_Ratings!AK21&gt;=1,Raw_Case_Ratings!AK21&lt;=5),Raw_Case_Ratings!AK21,"")</f>
        <v>2</v>
      </c>
      <c r="AL21" s="6">
        <f>IF(AND(Raw_Case_Ratings!AL21&gt;=1,Raw_Case_Ratings!AL21&lt;=5),Raw_Case_Ratings!AL21,"")</f>
        <v>4</v>
      </c>
      <c r="AM21" s="6">
        <f>IF(AND(Raw_Case_Ratings!AM21&gt;=1,Raw_Case_Ratings!AM21&lt;=5),Raw_Case_Ratings!AM21,"")</f>
        <v>4</v>
      </c>
      <c r="AN21" s="6">
        <f>IF(AND(Raw_Case_Ratings!AN21&gt;=1,Raw_Case_Ratings!AN21&lt;=5),Raw_Case_Ratings!AN21,"")</f>
        <v>3</v>
      </c>
      <c r="AO21" s="6">
        <f>IF(AND(Raw_Case_Ratings!AO21&gt;=1,Raw_Case_Ratings!AO21&lt;=5),Raw_Case_Ratings!AO21,"")</f>
        <v>2</v>
      </c>
      <c r="AP21" s="6">
        <f>IF(AND(Raw_Case_Ratings!AP21&gt;=1,Raw_Case_Ratings!AP21&lt;=5),Raw_Case_Ratings!AP21,"")</f>
        <v>2</v>
      </c>
      <c r="AQ21" s="6">
        <f>IF(AND(Raw_Case_Ratings!AQ21&gt;=1,Raw_Case_Ratings!AQ21&lt;=5),Raw_Case_Ratings!AQ21,"")</f>
        <v>2</v>
      </c>
      <c r="AR21" s="6">
        <f>IF(AND(Raw_Case_Ratings!AR21&gt;=1,Raw_Case_Ratings!AR21&lt;=5),Raw_Case_Ratings!AR21,"")</f>
        <v>4</v>
      </c>
      <c r="AS21" s="6">
        <f>IF(AND(Raw_Case_Ratings!AS21&gt;=1,Raw_Case_Ratings!AS21&lt;=5),Raw_Case_Ratings!AS21,"")</f>
        <v>4</v>
      </c>
      <c r="AT21" s="6">
        <f>IF(AND(Raw_Case_Ratings!AT21&gt;=1,Raw_Case_Ratings!AT21&lt;=5),Raw_Case_Ratings!AT21,"")</f>
        <v>4</v>
      </c>
      <c r="AU21" s="6">
        <f>IF(AND(Raw_Case_Ratings!AU21&gt;=1,Raw_Case_Ratings!AU21&lt;=5),Raw_Case_Ratings!AU21,"")</f>
        <v>2</v>
      </c>
      <c r="AV21" s="6">
        <f>IF(AND(Raw_Case_Ratings!AV21&gt;=1,Raw_Case_Ratings!AV21&lt;=5),Raw_Case_Ratings!AV21,"")</f>
        <v>2</v>
      </c>
      <c r="AW21" s="6">
        <f>IF(AND(Raw_Case_Ratings!AW21&gt;=1,Raw_Case_Ratings!AW21&lt;=5),Raw_Case_Ratings!AW21,"")</f>
        <v>2</v>
      </c>
      <c r="AX21" s="6">
        <f>IF(AND(Raw_Case_Ratings!AX21&gt;=1,Raw_Case_Ratings!AX21&lt;=5),Raw_Case_Ratings!AX21,"")</f>
        <v>3</v>
      </c>
      <c r="AY21" s="6">
        <f>IF(AND(Raw_Case_Ratings!AY21&gt;=1,Raw_Case_Ratings!AY21&lt;=5),Raw_Case_Ratings!AY21,"")</f>
        <v>3</v>
      </c>
      <c r="AZ21" s="6">
        <f>IF(AND(Raw_Case_Ratings!AZ21&gt;=1,Raw_Case_Ratings!AZ21&lt;=5),Raw_Case_Ratings!AZ21,"")</f>
        <v>2</v>
      </c>
      <c r="BA21" s="6">
        <f>IF(AND(Raw_Case_Ratings!BA21&gt;=1,Raw_Case_Ratings!BA21&lt;=5),Raw_Case_Ratings!BA21,"")</f>
        <v>2</v>
      </c>
      <c r="BB21" s="6">
        <f>IF(AND(Raw_Case_Ratings!BB21&gt;=1,Raw_Case_Ratings!BB21&lt;=5),Raw_Case_Ratings!BB21,"")</f>
        <v>2</v>
      </c>
      <c r="BC21" s="6">
        <f>IF(AND(Raw_Case_Ratings!BC21&gt;=1,Raw_Case_Ratings!BC21&lt;=5),Raw_Case_Ratings!BC21,"")</f>
        <v>2</v>
      </c>
      <c r="BD21" s="6">
        <f>IF(AND(Raw_Case_Ratings!BD21&gt;=1,Raw_Case_Ratings!BD21&lt;=5),Raw_Case_Ratings!BD21,"")</f>
        <v>4</v>
      </c>
      <c r="BE21" s="6">
        <f>IF(AND(Raw_Case_Ratings!BE21&gt;=1,Raw_Case_Ratings!BE21&lt;=5),Raw_Case_Ratings!BE21,"")</f>
        <v>2</v>
      </c>
      <c r="BF21" s="6">
        <f>IF(AND(Raw_Case_Ratings!BF21&gt;=1,Raw_Case_Ratings!BF21&lt;=5),Raw_Case_Ratings!BF21,"")</f>
        <v>3</v>
      </c>
      <c r="BG21" s="6">
        <f>IF(AND(Raw_Case_Ratings!BG21&gt;=1,Raw_Case_Ratings!BG21&lt;=5),Raw_Case_Ratings!BG21,"")</f>
        <v>1</v>
      </c>
      <c r="BH21" s="6">
        <f>IF(AND(Raw_Case_Ratings!BH21&gt;=1,Raw_Case_Ratings!BH21&lt;=5),Raw_Case_Ratings!BH21,"")</f>
        <v>2</v>
      </c>
      <c r="BI21" s="6">
        <f>IF(AND(Raw_Case_Ratings!BI21&gt;=1,Raw_Case_Ratings!BI21&lt;=5),Raw_Case_Ratings!BI21,"")</f>
        <v>2</v>
      </c>
      <c r="BJ21" s="6">
        <f>IF(AND(Raw_Case_Ratings!BJ21&gt;=1,Raw_Case_Ratings!BJ21&lt;=5),Raw_Case_Ratings!BJ21,"")</f>
        <v>4</v>
      </c>
      <c r="BK21" s="6">
        <f>IF(AND(Raw_Case_Ratings!BK21&gt;=1,Raw_Case_Ratings!BK21&lt;=5),Raw_Case_Ratings!BK21,"")</f>
        <v>2</v>
      </c>
      <c r="BL21" s="6">
        <f>IF(AND(Raw_Case_Ratings!BL21&gt;=1,Raw_Case_Ratings!BL21&lt;=5),Raw_Case_Ratings!BL21,"")</f>
        <v>2</v>
      </c>
      <c r="BM21" s="6">
        <f>IF(AND(Raw_Case_Ratings!BM21&gt;=1,Raw_Case_Ratings!BM21&lt;=5),Raw_Case_Ratings!BM21,"")</f>
        <v>1</v>
      </c>
      <c r="BN21" s="6">
        <f>IF(AND(Raw_Case_Ratings!BN21&gt;=1,Raw_Case_Ratings!BN21&lt;=5),Raw_Case_Ratings!BN21,"")</f>
        <v>3</v>
      </c>
      <c r="BO21" s="6">
        <f>IF(AND(Raw_Case_Ratings!BO21&gt;=1,Raw_Case_Ratings!BO21&lt;=5),Raw_Case_Ratings!BO21,"")</f>
        <v>3</v>
      </c>
      <c r="BP21" s="6">
        <f>IF(AND(Raw_Case_Ratings!BP21&gt;=1,Raw_Case_Ratings!BP21&lt;=5),Raw_Case_Ratings!BP21,"")</f>
        <v>4</v>
      </c>
      <c r="BQ21" s="6">
        <f>IF(AND(Raw_Case_Ratings!BQ21&gt;=1,Raw_Case_Ratings!BQ21&lt;=5),Raw_Case_Ratings!BQ21,"")</f>
        <v>2</v>
      </c>
      <c r="BR21" s="6">
        <f>IF(AND(Raw_Case_Ratings!BR21&gt;=1,Raw_Case_Ratings!BR21&lt;=5),Raw_Case_Ratings!BR21,"")</f>
        <v>2</v>
      </c>
      <c r="BS21" s="6">
        <f>IF(AND(Raw_Case_Ratings!BS21&gt;=1,Raw_Case_Ratings!BS21&lt;=5),Raw_Case_Ratings!BS21,"")</f>
        <v>1</v>
      </c>
      <c r="BT21" s="6">
        <f>IF(AND(Raw_Case_Ratings!BT21&gt;=1,Raw_Case_Ratings!BT21&lt;=5),Raw_Case_Ratings!BT21,"")</f>
        <v>3</v>
      </c>
      <c r="BU21" s="6">
        <f>IF(AND(Raw_Case_Ratings!BU21&gt;=1,Raw_Case_Ratings!BU21&lt;=5),Raw_Case_Ratings!BU21,"")</f>
        <v>3</v>
      </c>
      <c r="BV21" s="6">
        <f>IF(AND(Raw_Case_Ratings!BV21&gt;=1,Raw_Case_Ratings!BV21&lt;=5),Raw_Case_Ratings!BV21,"")</f>
        <v>4</v>
      </c>
      <c r="BW21" s="6">
        <f>IF(AND(Raw_Case_Ratings!BW21&gt;=1,Raw_Case_Ratings!BW21&lt;=5),Raw_Case_Ratings!BW21,"")</f>
        <v>3</v>
      </c>
      <c r="BX21" s="6">
        <f>IF(AND(Raw_Case_Ratings!BX21&gt;=1,Raw_Case_Ratings!BX21&lt;=5),Raw_Case_Ratings!BX21,"")</f>
        <v>3</v>
      </c>
      <c r="BY21" s="6">
        <f>IF(AND(Raw_Case_Ratings!BY21&gt;=1,Raw_Case_Ratings!BY21&lt;=5),Raw_Case_Ratings!BY21,"")</f>
        <v>1</v>
      </c>
      <c r="BZ21" s="6">
        <f>IF(AND(Raw_Case_Ratings!BZ21&gt;=1,Raw_Case_Ratings!BZ21&lt;=5),Raw_Case_Ratings!BZ21,"")</f>
        <v>3</v>
      </c>
      <c r="CA21" s="6">
        <f>IF(AND(Raw_Case_Ratings!CA21&gt;=1,Raw_Case_Ratings!CA21&lt;=5),Raw_Case_Ratings!CA21,"")</f>
        <v>2</v>
      </c>
      <c r="CB21" s="6">
        <f>IF(AND(Raw_Case_Ratings!CB21&gt;=1,Raw_Case_Ratings!CB21&lt;=5),Raw_Case_Ratings!CB21,"")</f>
        <v>3</v>
      </c>
      <c r="CC21" s="6">
        <f>IF(AND(Raw_Case_Ratings!CC21&gt;=1,Raw_Case_Ratings!CC21&lt;=5),Raw_Case_Ratings!CC21,"")</f>
        <v>3</v>
      </c>
      <c r="CD21" s="6">
        <f>IF(AND(Raw_Case_Ratings!CD21&gt;=1,Raw_Case_Ratings!CD21&lt;=5),Raw_Case_Ratings!CD21,"")</f>
        <v>3</v>
      </c>
      <c r="CE21" s="6">
        <f>IF(AND(Raw_Case_Ratings!CE21&gt;=1,Raw_Case_Ratings!CE21&lt;=5),Raw_Case_Ratings!CE21,"")</f>
        <v>2</v>
      </c>
      <c r="CF21" s="6">
        <f>IF(AND(Raw_Case_Ratings!CF21&gt;=1,Raw_Case_Ratings!CF21&lt;=5),Raw_Case_Ratings!CF21,"")</f>
        <v>3</v>
      </c>
      <c r="CG21" s="6">
        <f>IF(AND(Raw_Case_Ratings!CG21&gt;=1,Raw_Case_Ratings!CG21&lt;=5),Raw_Case_Ratings!CG21,"")</f>
        <v>2</v>
      </c>
      <c r="CH21" s="6">
        <f>IF(AND(Raw_Case_Ratings!CH21&gt;=1,Raw_Case_Ratings!CH21&lt;=5),Raw_Case_Ratings!CH21,"")</f>
        <v>4</v>
      </c>
      <c r="CI21" s="6">
        <f>IF(AND(Raw_Case_Ratings!CI21&gt;=1,Raw_Case_Ratings!CI21&lt;=5),Raw_Case_Ratings!CI21,"")</f>
        <v>3</v>
      </c>
      <c r="CJ21" s="6">
        <f>IF(AND(Raw_Case_Ratings!CJ21&gt;=1,Raw_Case_Ratings!CJ21&lt;=5),Raw_Case_Ratings!CJ21,"")</f>
        <v>2</v>
      </c>
      <c r="CK21" s="6">
        <f>IF(AND(Raw_Case_Ratings!CK21&gt;=1,Raw_Case_Ratings!CK21&lt;=5),Raw_Case_Ratings!CK21,"")</f>
        <v>2</v>
      </c>
      <c r="CL21" s="6">
        <f>IF(AND(Raw_Case_Ratings!CL21&gt;=1,Raw_Case_Ratings!CL21&lt;=5),Raw_Case_Ratings!CL21,"")</f>
        <v>2</v>
      </c>
      <c r="CM21" s="6">
        <f>IF(AND(Raw_Case_Ratings!CM21&gt;=1,Raw_Case_Ratings!CM21&lt;=5),Raw_Case_Ratings!CM21,"")</f>
        <v>2</v>
      </c>
      <c r="CN21" s="6">
        <f>IF(AND(Raw_Case_Ratings!CN21&gt;=1,Raw_Case_Ratings!CN21&lt;=5),Raw_Case_Ratings!CN21,"")</f>
        <v>2</v>
      </c>
      <c r="CO21" s="6">
        <f>IF(AND(Raw_Case_Ratings!CO21&gt;=1,Raw_Case_Ratings!CO21&lt;=5),Raw_Case_Ratings!CO21,"")</f>
        <v>2</v>
      </c>
      <c r="CP21" s="6">
        <f>IF(AND(Raw_Case_Ratings!CP21&gt;=1,Raw_Case_Ratings!CP21&lt;=5),Raw_Case_Ratings!CP21,"")</f>
        <v>2</v>
      </c>
      <c r="CQ21" s="6">
        <f>IF(AND(Raw_Case_Ratings!CQ21&gt;=1,Raw_Case_Ratings!CQ21&lt;=5),Raw_Case_Ratings!CQ21,"")</f>
        <v>2</v>
      </c>
      <c r="CR21" s="6">
        <f>IF(AND(Raw_Case_Ratings!CR21&gt;=1,Raw_Case_Ratings!CR21&lt;=5),Raw_Case_Ratings!CR21,"")</f>
        <v>2</v>
      </c>
      <c r="CS21" s="6">
        <f>IF(AND(Raw_Case_Ratings!CS21&gt;=1,Raw_Case_Ratings!CS21&lt;=5),Raw_Case_Ratings!CS21,"")</f>
        <v>1</v>
      </c>
      <c r="CT21" s="6">
        <f>IF(AND(Raw_Case_Ratings!CT21&gt;=1,Raw_Case_Ratings!CT21&lt;=5),Raw_Case_Ratings!CT21,"")</f>
        <v>3</v>
      </c>
      <c r="CU21" s="6">
        <f>IF(AND(Raw_Case_Ratings!CU21&gt;=1,Raw_Case_Ratings!CU21&lt;=5),Raw_Case_Ratings!CU21,"")</f>
        <v>3</v>
      </c>
      <c r="CV21" s="6">
        <f>IF(AND(Raw_Case_Ratings!CV21&gt;=1,Raw_Case_Ratings!CV21&lt;=5),Raw_Case_Ratings!CV21,"")</f>
        <v>2</v>
      </c>
      <c r="CW21" s="6">
        <f>IF(AND(Raw_Case_Ratings!CW21&gt;=1,Raw_Case_Ratings!CW21&lt;=5),Raw_Case_Ratings!CW21,"")</f>
        <v>2</v>
      </c>
      <c r="CX21" s="6">
        <f>IF(AND(Raw_Case_Ratings!CX21&gt;=1,Raw_Case_Ratings!CX21&lt;=5),Raw_Case_Ratings!CX21,"")</f>
        <v>1</v>
      </c>
      <c r="CY21" s="6">
        <f>IF(AND(Raw_Case_Ratings!CY21&gt;=1,Raw_Case_Ratings!CY21&lt;=5),Raw_Case_Ratings!CY21,"")</f>
        <v>1</v>
      </c>
      <c r="CZ21" s="6">
        <f>IF(AND(Raw_Case_Ratings!CZ21&gt;=1,Raw_Case_Ratings!CZ21&lt;=5),Raw_Case_Ratings!CZ21,"")</f>
        <v>4</v>
      </c>
      <c r="DA21" s="6">
        <f>IF(AND(Raw_Case_Ratings!DA21&gt;=1,Raw_Case_Ratings!DA21&lt;=5),Raw_Case_Ratings!DA21,"")</f>
        <v>3</v>
      </c>
      <c r="DB21" s="6">
        <f>IF(AND(Raw_Case_Ratings!DB21&gt;=1,Raw_Case_Ratings!DB21&lt;=5),Raw_Case_Ratings!DB21,"")</f>
        <v>3</v>
      </c>
      <c r="DC21" s="6">
        <f>IF(AND(Raw_Case_Ratings!DC21&gt;=1,Raw_Case_Ratings!DC21&lt;=5),Raw_Case_Ratings!DC21,"")</f>
        <v>2</v>
      </c>
      <c r="DD21" s="6">
        <f>IF(AND(Raw_Case_Ratings!DD21&gt;=1,Raw_Case_Ratings!DD21&lt;=5),Raw_Case_Ratings!DD21,"")</f>
        <v>1</v>
      </c>
      <c r="DE21" s="6">
        <f>IF(AND(Raw_Case_Ratings!DE21&gt;=1,Raw_Case_Ratings!DE21&lt;=5),Raw_Case_Ratings!DE21,"")</f>
        <v>1</v>
      </c>
    </row>
    <row r="22" spans="1:109" ht="18" customHeight="1">
      <c r="A22" s="5" t="s">
        <v>74</v>
      </c>
      <c r="B22" s="6">
        <f>IF(AND(Raw_Case_Ratings!B22&gt;=1,Raw_Case_Ratings!B22&lt;=5),Raw_Case_Ratings!B22,"")</f>
        <v>3</v>
      </c>
      <c r="C22" s="6">
        <f>IF(AND(Raw_Case_Ratings!C22&gt;=1,Raw_Case_Ratings!C22&lt;=5),Raw_Case_Ratings!C22,"")</f>
        <v>3</v>
      </c>
      <c r="D22" s="6">
        <f>IF(AND(Raw_Case_Ratings!D22&gt;=1,Raw_Case_Ratings!D22&lt;=5),Raw_Case_Ratings!D22,"")</f>
        <v>4</v>
      </c>
      <c r="E22" s="6">
        <f>IF(AND(Raw_Case_Ratings!E22&gt;=1,Raw_Case_Ratings!E22&lt;=5),Raw_Case_Ratings!E22,"")</f>
        <v>1</v>
      </c>
      <c r="F22" s="6">
        <f>IF(AND(Raw_Case_Ratings!F22&gt;=1,Raw_Case_Ratings!F22&lt;=5),Raw_Case_Ratings!F22,"")</f>
        <v>2</v>
      </c>
      <c r="G22" s="6">
        <f>IF(AND(Raw_Case_Ratings!G22&gt;=1,Raw_Case_Ratings!G22&lt;=5),Raw_Case_Ratings!G22,"")</f>
        <v>3</v>
      </c>
      <c r="H22" s="6">
        <f>IF(AND(Raw_Case_Ratings!H22&gt;=1,Raw_Case_Ratings!H22&lt;=5),Raw_Case_Ratings!H22,"")</f>
        <v>5</v>
      </c>
      <c r="I22" s="6">
        <f>IF(AND(Raw_Case_Ratings!I22&gt;=1,Raw_Case_Ratings!I22&lt;=5),Raw_Case_Ratings!I22,"")</f>
        <v>5</v>
      </c>
      <c r="J22" s="6">
        <f>IF(AND(Raw_Case_Ratings!J22&gt;=1,Raw_Case_Ratings!J22&lt;=5),Raw_Case_Ratings!J22,"")</f>
        <v>4</v>
      </c>
      <c r="K22" s="6">
        <f>IF(AND(Raw_Case_Ratings!K22&gt;=1,Raw_Case_Ratings!K22&lt;=5),Raw_Case_Ratings!K22,"")</f>
        <v>1</v>
      </c>
      <c r="L22" s="6">
        <f>IF(AND(Raw_Case_Ratings!L22&gt;=1,Raw_Case_Ratings!L22&lt;=5),Raw_Case_Ratings!L22,"")</f>
        <v>1</v>
      </c>
      <c r="M22" s="6">
        <f>IF(AND(Raw_Case_Ratings!M22&gt;=1,Raw_Case_Ratings!M22&lt;=5),Raw_Case_Ratings!M22,"")</f>
        <v>4</v>
      </c>
      <c r="N22" s="6">
        <f>IF(AND(Raw_Case_Ratings!N22&gt;=1,Raw_Case_Ratings!N22&lt;=5),Raw_Case_Ratings!N22,"")</f>
        <v>3</v>
      </c>
      <c r="O22" s="6">
        <f>IF(AND(Raw_Case_Ratings!O22&gt;=1,Raw_Case_Ratings!O22&lt;=5),Raw_Case_Ratings!O22,"")</f>
        <v>3</v>
      </c>
      <c r="P22" s="6">
        <f>IF(AND(Raw_Case_Ratings!P22&gt;=1,Raw_Case_Ratings!P22&lt;=5),Raw_Case_Ratings!P22,"")</f>
        <v>3</v>
      </c>
      <c r="Q22" s="6">
        <f>IF(AND(Raw_Case_Ratings!Q22&gt;=1,Raw_Case_Ratings!Q22&lt;=5),Raw_Case_Ratings!Q22,"")</f>
        <v>1</v>
      </c>
      <c r="R22" s="6">
        <f>IF(AND(Raw_Case_Ratings!R22&gt;=1,Raw_Case_Ratings!R22&lt;=5),Raw_Case_Ratings!R22,"")</f>
        <v>1</v>
      </c>
      <c r="S22" s="6">
        <f>IF(AND(Raw_Case_Ratings!S22&gt;=1,Raw_Case_Ratings!S22&lt;=5),Raw_Case_Ratings!S22,"")</f>
        <v>1</v>
      </c>
      <c r="T22" s="6">
        <f>IF(AND(Raw_Case_Ratings!T22&gt;=1,Raw_Case_Ratings!T22&lt;=5),Raw_Case_Ratings!T22,"")</f>
        <v>4</v>
      </c>
      <c r="U22" s="6">
        <f>IF(AND(Raw_Case_Ratings!U22&gt;=1,Raw_Case_Ratings!U22&lt;=5),Raw_Case_Ratings!U22,"")</f>
        <v>3</v>
      </c>
      <c r="V22" s="6">
        <f>IF(AND(Raw_Case_Ratings!V22&gt;=1,Raw_Case_Ratings!V22&lt;=5),Raw_Case_Ratings!V22,"")</f>
        <v>3</v>
      </c>
      <c r="W22" s="6">
        <f>IF(AND(Raw_Case_Ratings!W22&gt;=1,Raw_Case_Ratings!W22&lt;=5),Raw_Case_Ratings!W22,"")</f>
        <v>1</v>
      </c>
      <c r="X22" s="6">
        <f>IF(AND(Raw_Case_Ratings!X22&gt;=1,Raw_Case_Ratings!X22&lt;=5),Raw_Case_Ratings!X22,"")</f>
        <v>3</v>
      </c>
      <c r="Y22" s="6">
        <f>IF(AND(Raw_Case_Ratings!Y22&gt;=1,Raw_Case_Ratings!Y22&lt;=5),Raw_Case_Ratings!Y22,"")</f>
        <v>3</v>
      </c>
      <c r="Z22" s="6">
        <f>IF(AND(Raw_Case_Ratings!Z22&gt;=1,Raw_Case_Ratings!Z22&lt;=5),Raw_Case_Ratings!Z22,"")</f>
        <v>4</v>
      </c>
      <c r="AA22" s="6">
        <f>IF(AND(Raw_Case_Ratings!AA22&gt;=1,Raw_Case_Ratings!AA22&lt;=5),Raw_Case_Ratings!AA22,"")</f>
        <v>3</v>
      </c>
      <c r="AB22" s="6">
        <f>IF(AND(Raw_Case_Ratings!AB22&gt;=1,Raw_Case_Ratings!AB22&lt;=5),Raw_Case_Ratings!AB22,"")</f>
        <v>4</v>
      </c>
      <c r="AC22" s="6">
        <f>IF(AND(Raw_Case_Ratings!AC22&gt;=1,Raw_Case_Ratings!AC22&lt;=5),Raw_Case_Ratings!AC22,"")</f>
        <v>1</v>
      </c>
      <c r="AD22" s="6">
        <f>IF(AND(Raw_Case_Ratings!AD22&gt;=1,Raw_Case_Ratings!AD22&lt;=5),Raw_Case_Ratings!AD22,"")</f>
        <v>1</v>
      </c>
      <c r="AE22" s="6">
        <f>IF(AND(Raw_Case_Ratings!AE22&gt;=1,Raw_Case_Ratings!AE22&lt;=5),Raw_Case_Ratings!AE22,"")</f>
        <v>4</v>
      </c>
      <c r="AF22" s="6" t="str">
        <f>IF(AND(Raw_Case_Ratings!AF22&gt;=1,Raw_Case_Ratings!AF22&lt;=5),Raw_Case_Ratings!AF22,"")</f>
        <v/>
      </c>
      <c r="AG22" s="6" t="str">
        <f>IF(AND(Raw_Case_Ratings!AG22&gt;=1,Raw_Case_Ratings!AG22&lt;=5),Raw_Case_Ratings!AG22,"")</f>
        <v/>
      </c>
      <c r="AH22" s="6" t="str">
        <f>IF(AND(Raw_Case_Ratings!AH22&gt;=1,Raw_Case_Ratings!AH22&lt;=5),Raw_Case_Ratings!AH22,"")</f>
        <v/>
      </c>
      <c r="AI22" s="6" t="str">
        <f>IF(AND(Raw_Case_Ratings!AI22&gt;=1,Raw_Case_Ratings!AI22&lt;=5),Raw_Case_Ratings!AI22,"")</f>
        <v/>
      </c>
      <c r="AJ22" s="6" t="str">
        <f>IF(AND(Raw_Case_Ratings!AJ22&gt;=1,Raw_Case_Ratings!AJ22&lt;=5),Raw_Case_Ratings!AJ22,"")</f>
        <v/>
      </c>
      <c r="AK22" s="6" t="str">
        <f>IF(AND(Raw_Case_Ratings!AK22&gt;=1,Raw_Case_Ratings!AK22&lt;=5),Raw_Case_Ratings!AK22,"")</f>
        <v/>
      </c>
      <c r="AL22" s="6">
        <f>IF(AND(Raw_Case_Ratings!AL22&gt;=1,Raw_Case_Ratings!AL22&lt;=5),Raw_Case_Ratings!AL22,"")</f>
        <v>4</v>
      </c>
      <c r="AM22" s="6">
        <f>IF(AND(Raw_Case_Ratings!AM22&gt;=1,Raw_Case_Ratings!AM22&lt;=5),Raw_Case_Ratings!AM22,"")</f>
        <v>4</v>
      </c>
      <c r="AN22" s="6">
        <f>IF(AND(Raw_Case_Ratings!AN22&gt;=1,Raw_Case_Ratings!AN22&lt;=5),Raw_Case_Ratings!AN22,"")</f>
        <v>2</v>
      </c>
      <c r="AO22" s="6">
        <f>IF(AND(Raw_Case_Ratings!AO22&gt;=1,Raw_Case_Ratings!AO22&lt;=5),Raw_Case_Ratings!AO22,"")</f>
        <v>1</v>
      </c>
      <c r="AP22" s="6">
        <f>IF(AND(Raw_Case_Ratings!AP22&gt;=1,Raw_Case_Ratings!AP22&lt;=5),Raw_Case_Ratings!AP22,"")</f>
        <v>1</v>
      </c>
      <c r="AQ22" s="6">
        <f>IF(AND(Raw_Case_Ratings!AQ22&gt;=1,Raw_Case_Ratings!AQ22&lt;=5),Raw_Case_Ratings!AQ22,"")</f>
        <v>1</v>
      </c>
      <c r="AR22" s="6">
        <f>IF(AND(Raw_Case_Ratings!AR22&gt;=1,Raw_Case_Ratings!AR22&lt;=5),Raw_Case_Ratings!AR22,"")</f>
        <v>3</v>
      </c>
      <c r="AS22" s="6">
        <f>IF(AND(Raw_Case_Ratings!AS22&gt;=1,Raw_Case_Ratings!AS22&lt;=5),Raw_Case_Ratings!AS22,"")</f>
        <v>4</v>
      </c>
      <c r="AT22" s="6">
        <f>IF(AND(Raw_Case_Ratings!AT22&gt;=1,Raw_Case_Ratings!AT22&lt;=5),Raw_Case_Ratings!AT22,"")</f>
        <v>3</v>
      </c>
      <c r="AU22" s="6">
        <f>IF(AND(Raw_Case_Ratings!AU22&gt;=1,Raw_Case_Ratings!AU22&lt;=5),Raw_Case_Ratings!AU22,"")</f>
        <v>1</v>
      </c>
      <c r="AV22" s="6">
        <f>IF(AND(Raw_Case_Ratings!AV22&gt;=1,Raw_Case_Ratings!AV22&lt;=5),Raw_Case_Ratings!AV22,"")</f>
        <v>1</v>
      </c>
      <c r="AW22" s="6">
        <f>IF(AND(Raw_Case_Ratings!AW22&gt;=1,Raw_Case_Ratings!AW22&lt;=5),Raw_Case_Ratings!AW22,"")</f>
        <v>3</v>
      </c>
      <c r="AX22" s="6">
        <f>IF(AND(Raw_Case_Ratings!AX22&gt;=1,Raw_Case_Ratings!AX22&lt;=5),Raw_Case_Ratings!AX22,"")</f>
        <v>4</v>
      </c>
      <c r="AY22" s="6">
        <f>IF(AND(Raw_Case_Ratings!AY22&gt;=1,Raw_Case_Ratings!AY22&lt;=5),Raw_Case_Ratings!AY22,"")</f>
        <v>4</v>
      </c>
      <c r="AZ22" s="6">
        <f>IF(AND(Raw_Case_Ratings!AZ22&gt;=1,Raw_Case_Ratings!AZ22&lt;=5),Raw_Case_Ratings!AZ22,"")</f>
        <v>3</v>
      </c>
      <c r="BA22" s="6">
        <f>IF(AND(Raw_Case_Ratings!BA22&gt;=1,Raw_Case_Ratings!BA22&lt;=5),Raw_Case_Ratings!BA22,"")</f>
        <v>1</v>
      </c>
      <c r="BB22" s="6">
        <f>IF(AND(Raw_Case_Ratings!BB22&gt;=1,Raw_Case_Ratings!BB22&lt;=5),Raw_Case_Ratings!BB22,"")</f>
        <v>1</v>
      </c>
      <c r="BC22" s="6">
        <f>IF(AND(Raw_Case_Ratings!BC22&gt;=1,Raw_Case_Ratings!BC22&lt;=5),Raw_Case_Ratings!BC22,"")</f>
        <v>1</v>
      </c>
      <c r="BD22" s="6">
        <f>IF(AND(Raw_Case_Ratings!BD22&gt;=1,Raw_Case_Ratings!BD22&lt;=5),Raw_Case_Ratings!BD22,"")</f>
        <v>3</v>
      </c>
      <c r="BE22" s="6">
        <f>IF(AND(Raw_Case_Ratings!BE22&gt;=1,Raw_Case_Ratings!BE22&lt;=5),Raw_Case_Ratings!BE22,"")</f>
        <v>2</v>
      </c>
      <c r="BF22" s="6">
        <f>IF(AND(Raw_Case_Ratings!BF22&gt;=1,Raw_Case_Ratings!BF22&lt;=5),Raw_Case_Ratings!BF22,"")</f>
        <v>1</v>
      </c>
      <c r="BG22" s="6">
        <f>IF(AND(Raw_Case_Ratings!BG22&gt;=1,Raw_Case_Ratings!BG22&lt;=5),Raw_Case_Ratings!BG22,"")</f>
        <v>1</v>
      </c>
      <c r="BH22" s="6">
        <f>IF(AND(Raw_Case_Ratings!BH22&gt;=1,Raw_Case_Ratings!BH22&lt;=5),Raw_Case_Ratings!BH22,"")</f>
        <v>1</v>
      </c>
      <c r="BI22" s="6">
        <f>IF(AND(Raw_Case_Ratings!BI22&gt;=1,Raw_Case_Ratings!BI22&lt;=5),Raw_Case_Ratings!BI22,"")</f>
        <v>1</v>
      </c>
      <c r="BJ22" s="6">
        <f>IF(AND(Raw_Case_Ratings!BJ22&gt;=1,Raw_Case_Ratings!BJ22&lt;=5),Raw_Case_Ratings!BJ22,"")</f>
        <v>3</v>
      </c>
      <c r="BK22" s="6">
        <f>IF(AND(Raw_Case_Ratings!BK22&gt;=1,Raw_Case_Ratings!BK22&lt;=5),Raw_Case_Ratings!BK22,"")</f>
        <v>2</v>
      </c>
      <c r="BL22" s="6">
        <f>IF(AND(Raw_Case_Ratings!BL22&gt;=1,Raw_Case_Ratings!BL22&lt;=5),Raw_Case_Ratings!BL22,"")</f>
        <v>2</v>
      </c>
      <c r="BM22" s="6">
        <f>IF(AND(Raw_Case_Ratings!BM22&gt;=1,Raw_Case_Ratings!BM22&lt;=5),Raw_Case_Ratings!BM22,"")</f>
        <v>1</v>
      </c>
      <c r="BN22" s="6">
        <f>IF(AND(Raw_Case_Ratings!BN22&gt;=1,Raw_Case_Ratings!BN22&lt;=5),Raw_Case_Ratings!BN22,"")</f>
        <v>2</v>
      </c>
      <c r="BO22" s="6">
        <f>IF(AND(Raw_Case_Ratings!BO22&gt;=1,Raw_Case_Ratings!BO22&lt;=5),Raw_Case_Ratings!BO22,"")</f>
        <v>2</v>
      </c>
      <c r="BP22" s="6" t="str">
        <f>IF(AND(Raw_Case_Ratings!BP22&gt;=1,Raw_Case_Ratings!BP22&lt;=5),Raw_Case_Ratings!BP22,"")</f>
        <v/>
      </c>
      <c r="BQ22" s="6" t="str">
        <f>IF(AND(Raw_Case_Ratings!BQ22&gt;=1,Raw_Case_Ratings!BQ22&lt;=5),Raw_Case_Ratings!BQ22,"")</f>
        <v/>
      </c>
      <c r="BR22" s="6" t="str">
        <f>IF(AND(Raw_Case_Ratings!BR22&gt;=1,Raw_Case_Ratings!BR22&lt;=5),Raw_Case_Ratings!BR22,"")</f>
        <v/>
      </c>
      <c r="BS22" s="6" t="str">
        <f>IF(AND(Raw_Case_Ratings!BS22&gt;=1,Raw_Case_Ratings!BS22&lt;=5),Raw_Case_Ratings!BS22,"")</f>
        <v/>
      </c>
      <c r="BT22" s="6" t="str">
        <f>IF(AND(Raw_Case_Ratings!BT22&gt;=1,Raw_Case_Ratings!BT22&lt;=5),Raw_Case_Ratings!BT22,"")</f>
        <v/>
      </c>
      <c r="BU22" s="6" t="str">
        <f>IF(AND(Raw_Case_Ratings!BU22&gt;=1,Raw_Case_Ratings!BU22&lt;=5),Raw_Case_Ratings!BU22,"")</f>
        <v/>
      </c>
      <c r="BV22" s="6">
        <f>IF(AND(Raw_Case_Ratings!BV22&gt;=1,Raw_Case_Ratings!BV22&lt;=5),Raw_Case_Ratings!BV22,"")</f>
        <v>2</v>
      </c>
      <c r="BW22" s="6">
        <f>IF(AND(Raw_Case_Ratings!BW22&gt;=1,Raw_Case_Ratings!BW22&lt;=5),Raw_Case_Ratings!BW22,"")</f>
        <v>1</v>
      </c>
      <c r="BX22" s="6">
        <f>IF(AND(Raw_Case_Ratings!BX22&gt;=1,Raw_Case_Ratings!BX22&lt;=5),Raw_Case_Ratings!BX22,"")</f>
        <v>1</v>
      </c>
      <c r="BY22" s="6">
        <f>IF(AND(Raw_Case_Ratings!BY22&gt;=1,Raw_Case_Ratings!BY22&lt;=5),Raw_Case_Ratings!BY22,"")</f>
        <v>1</v>
      </c>
      <c r="BZ22" s="6">
        <f>IF(AND(Raw_Case_Ratings!BZ22&gt;=1,Raw_Case_Ratings!BZ22&lt;=5),Raw_Case_Ratings!BZ22,"")</f>
        <v>2</v>
      </c>
      <c r="CA22" s="6">
        <f>IF(AND(Raw_Case_Ratings!CA22&gt;=1,Raw_Case_Ratings!CA22&lt;=5),Raw_Case_Ratings!CA22,"")</f>
        <v>3</v>
      </c>
      <c r="CB22" s="6">
        <f>IF(AND(Raw_Case_Ratings!CB22&gt;=1,Raw_Case_Ratings!CB22&lt;=5),Raw_Case_Ratings!CB22,"")</f>
        <v>3</v>
      </c>
      <c r="CC22" s="6">
        <f>IF(AND(Raw_Case_Ratings!CC22&gt;=1,Raw_Case_Ratings!CC22&lt;=5),Raw_Case_Ratings!CC22,"")</f>
        <v>2</v>
      </c>
      <c r="CD22" s="6">
        <f>IF(AND(Raw_Case_Ratings!CD22&gt;=1,Raw_Case_Ratings!CD22&lt;=5),Raw_Case_Ratings!CD22,"")</f>
        <v>3</v>
      </c>
      <c r="CE22" s="6">
        <f>IF(AND(Raw_Case_Ratings!CE22&gt;=1,Raw_Case_Ratings!CE22&lt;=5),Raw_Case_Ratings!CE22,"")</f>
        <v>1</v>
      </c>
      <c r="CF22" s="6">
        <f>IF(AND(Raw_Case_Ratings!CF22&gt;=1,Raw_Case_Ratings!CF22&lt;=5),Raw_Case_Ratings!CF22,"")</f>
        <v>1</v>
      </c>
      <c r="CG22" s="6">
        <f>IF(AND(Raw_Case_Ratings!CG22&gt;=1,Raw_Case_Ratings!CG22&lt;=5),Raw_Case_Ratings!CG22,"")</f>
        <v>2</v>
      </c>
      <c r="CH22" s="6">
        <f>IF(AND(Raw_Case_Ratings!CH22&gt;=1,Raw_Case_Ratings!CH22&lt;=5),Raw_Case_Ratings!CH22,"")</f>
        <v>2</v>
      </c>
      <c r="CI22" s="6">
        <f>IF(AND(Raw_Case_Ratings!CI22&gt;=1,Raw_Case_Ratings!CI22&lt;=5),Raw_Case_Ratings!CI22,"")</f>
        <v>2</v>
      </c>
      <c r="CJ22" s="6">
        <f>IF(AND(Raw_Case_Ratings!CJ22&gt;=1,Raw_Case_Ratings!CJ22&lt;=5),Raw_Case_Ratings!CJ22,"")</f>
        <v>2</v>
      </c>
      <c r="CK22" s="6">
        <f>IF(AND(Raw_Case_Ratings!CK22&gt;=1,Raw_Case_Ratings!CK22&lt;=5),Raw_Case_Ratings!CK22,"")</f>
        <v>1</v>
      </c>
      <c r="CL22" s="6">
        <f>IF(AND(Raw_Case_Ratings!CL22&gt;=1,Raw_Case_Ratings!CL22&lt;=5),Raw_Case_Ratings!CL22,"")</f>
        <v>1</v>
      </c>
      <c r="CM22" s="6">
        <f>IF(AND(Raw_Case_Ratings!CM22&gt;=1,Raw_Case_Ratings!CM22&lt;=5),Raw_Case_Ratings!CM22,"")</f>
        <v>2</v>
      </c>
      <c r="CN22" s="6">
        <f>IF(AND(Raw_Case_Ratings!CN22&gt;=1,Raw_Case_Ratings!CN22&lt;=5),Raw_Case_Ratings!CN22,"")</f>
        <v>3</v>
      </c>
      <c r="CO22" s="6">
        <f>IF(AND(Raw_Case_Ratings!CO22&gt;=1,Raw_Case_Ratings!CO22&lt;=5),Raw_Case_Ratings!CO22,"")</f>
        <v>1</v>
      </c>
      <c r="CP22" s="6">
        <f>IF(AND(Raw_Case_Ratings!CP22&gt;=1,Raw_Case_Ratings!CP22&lt;=5),Raw_Case_Ratings!CP22,"")</f>
        <v>2</v>
      </c>
      <c r="CQ22" s="6">
        <f>IF(AND(Raw_Case_Ratings!CQ22&gt;=1,Raw_Case_Ratings!CQ22&lt;=5),Raw_Case_Ratings!CQ22,"")</f>
        <v>1</v>
      </c>
      <c r="CR22" s="6">
        <f>IF(AND(Raw_Case_Ratings!CR22&gt;=1,Raw_Case_Ratings!CR22&lt;=5),Raw_Case_Ratings!CR22,"")</f>
        <v>1</v>
      </c>
      <c r="CS22" s="6">
        <f>IF(AND(Raw_Case_Ratings!CS22&gt;=1,Raw_Case_Ratings!CS22&lt;=5),Raw_Case_Ratings!CS22,"")</f>
        <v>2</v>
      </c>
      <c r="CT22" s="6">
        <f>IF(AND(Raw_Case_Ratings!CT22&gt;=1,Raw_Case_Ratings!CT22&lt;=5),Raw_Case_Ratings!CT22,"")</f>
        <v>3</v>
      </c>
      <c r="CU22" s="6">
        <f>IF(AND(Raw_Case_Ratings!CU22&gt;=1,Raw_Case_Ratings!CU22&lt;=5),Raw_Case_Ratings!CU22,"")</f>
        <v>3</v>
      </c>
      <c r="CV22" s="6">
        <f>IF(AND(Raw_Case_Ratings!CV22&gt;=1,Raw_Case_Ratings!CV22&lt;=5),Raw_Case_Ratings!CV22,"")</f>
        <v>2</v>
      </c>
      <c r="CW22" s="6">
        <f>IF(AND(Raw_Case_Ratings!CW22&gt;=1,Raw_Case_Ratings!CW22&lt;=5),Raw_Case_Ratings!CW22,"")</f>
        <v>1</v>
      </c>
      <c r="CX22" s="6">
        <f>IF(AND(Raw_Case_Ratings!CX22&gt;=1,Raw_Case_Ratings!CX22&lt;=5),Raw_Case_Ratings!CX22,"")</f>
        <v>1</v>
      </c>
      <c r="CY22" s="6">
        <f>IF(AND(Raw_Case_Ratings!CY22&gt;=1,Raw_Case_Ratings!CY22&lt;=5),Raw_Case_Ratings!CY22,"")</f>
        <v>2</v>
      </c>
      <c r="CZ22" s="6">
        <f>IF(AND(Raw_Case_Ratings!CZ22&gt;=1,Raw_Case_Ratings!CZ22&lt;=5),Raw_Case_Ratings!CZ22,"")</f>
        <v>4</v>
      </c>
      <c r="DA22" s="6">
        <f>IF(AND(Raw_Case_Ratings!DA22&gt;=1,Raw_Case_Ratings!DA22&lt;=5),Raw_Case_Ratings!DA22,"")</f>
        <v>3</v>
      </c>
      <c r="DB22" s="6">
        <f>IF(AND(Raw_Case_Ratings!DB22&gt;=1,Raw_Case_Ratings!DB22&lt;=5),Raw_Case_Ratings!DB22,"")</f>
        <v>3</v>
      </c>
      <c r="DC22" s="6">
        <f>IF(AND(Raw_Case_Ratings!DC22&gt;=1,Raw_Case_Ratings!DC22&lt;=5),Raw_Case_Ratings!DC22,"")</f>
        <v>1</v>
      </c>
      <c r="DD22" s="6">
        <f>IF(AND(Raw_Case_Ratings!DD22&gt;=1,Raw_Case_Ratings!DD22&lt;=5),Raw_Case_Ratings!DD22,"")</f>
        <v>1</v>
      </c>
      <c r="DE22" s="6">
        <f>IF(AND(Raw_Case_Ratings!DE22&gt;=1,Raw_Case_Ratings!DE22&lt;=5),Raw_Case_Ratings!DE22,"")</f>
        <v>2</v>
      </c>
    </row>
    <row r="23" spans="1:109" ht="18" customHeight="1">
      <c r="A23" s="5" t="s">
        <v>75</v>
      </c>
      <c r="B23" s="6">
        <f>IF(AND(Raw_Case_Ratings!B23&gt;=1,Raw_Case_Ratings!B23&lt;=5),Raw_Case_Ratings!B23,"")</f>
        <v>4</v>
      </c>
      <c r="C23" s="6">
        <f>IF(AND(Raw_Case_Ratings!C23&gt;=1,Raw_Case_Ratings!C23&lt;=5),Raw_Case_Ratings!C23,"")</f>
        <v>4</v>
      </c>
      <c r="D23" s="6">
        <f>IF(AND(Raw_Case_Ratings!D23&gt;=1,Raw_Case_Ratings!D23&lt;=5),Raw_Case_Ratings!D23,"")</f>
        <v>4</v>
      </c>
      <c r="E23" s="6">
        <f>IF(AND(Raw_Case_Ratings!E23&gt;=1,Raw_Case_Ratings!E23&lt;=5),Raw_Case_Ratings!E23,"")</f>
        <v>2</v>
      </c>
      <c r="F23" s="6">
        <f>IF(AND(Raw_Case_Ratings!F23&gt;=1,Raw_Case_Ratings!F23&lt;=5),Raw_Case_Ratings!F23,"")</f>
        <v>2</v>
      </c>
      <c r="G23" s="6">
        <f>IF(AND(Raw_Case_Ratings!G23&gt;=1,Raw_Case_Ratings!G23&lt;=5),Raw_Case_Ratings!G23,"")</f>
        <v>2</v>
      </c>
      <c r="H23" s="6">
        <f>IF(AND(Raw_Case_Ratings!H23&gt;=1,Raw_Case_Ratings!H23&lt;=5),Raw_Case_Ratings!H23,"")</f>
        <v>5</v>
      </c>
      <c r="I23" s="6">
        <f>IF(AND(Raw_Case_Ratings!I23&gt;=1,Raw_Case_Ratings!I23&lt;=5),Raw_Case_Ratings!I23,"")</f>
        <v>5</v>
      </c>
      <c r="J23" s="6">
        <f>IF(AND(Raw_Case_Ratings!J23&gt;=1,Raw_Case_Ratings!J23&lt;=5),Raw_Case_Ratings!J23,"")</f>
        <v>4</v>
      </c>
      <c r="K23" s="6">
        <f>IF(AND(Raw_Case_Ratings!K23&gt;=1,Raw_Case_Ratings!K23&lt;=5),Raw_Case_Ratings!K23,"")</f>
        <v>3</v>
      </c>
      <c r="L23" s="6">
        <f>IF(AND(Raw_Case_Ratings!L23&gt;=1,Raw_Case_Ratings!L23&lt;=5),Raw_Case_Ratings!L23,"")</f>
        <v>3</v>
      </c>
      <c r="M23" s="6">
        <f>IF(AND(Raw_Case_Ratings!M23&gt;=1,Raw_Case_Ratings!M23&lt;=5),Raw_Case_Ratings!M23,"")</f>
        <v>3</v>
      </c>
      <c r="N23" s="6">
        <f>IF(AND(Raw_Case_Ratings!N23&gt;=1,Raw_Case_Ratings!N23&lt;=5),Raw_Case_Ratings!N23,"")</f>
        <v>3</v>
      </c>
      <c r="O23" s="6">
        <f>IF(AND(Raw_Case_Ratings!O23&gt;=1,Raw_Case_Ratings!O23&lt;=5),Raw_Case_Ratings!O23,"")</f>
        <v>2</v>
      </c>
      <c r="P23" s="6">
        <f>IF(AND(Raw_Case_Ratings!P23&gt;=1,Raw_Case_Ratings!P23&lt;=5),Raw_Case_Ratings!P23,"")</f>
        <v>2</v>
      </c>
      <c r="Q23" s="6">
        <f>IF(AND(Raw_Case_Ratings!Q23&gt;=1,Raw_Case_Ratings!Q23&lt;=5),Raw_Case_Ratings!Q23,"")</f>
        <v>1</v>
      </c>
      <c r="R23" s="6">
        <f>IF(AND(Raw_Case_Ratings!R23&gt;=1,Raw_Case_Ratings!R23&lt;=5),Raw_Case_Ratings!R23,"")</f>
        <v>1</v>
      </c>
      <c r="S23" s="6">
        <f>IF(AND(Raw_Case_Ratings!S23&gt;=1,Raw_Case_Ratings!S23&lt;=5),Raw_Case_Ratings!S23,"")</f>
        <v>1</v>
      </c>
      <c r="T23" s="6">
        <f>IF(AND(Raw_Case_Ratings!T23&gt;=1,Raw_Case_Ratings!T23&lt;=5),Raw_Case_Ratings!T23,"")</f>
        <v>2</v>
      </c>
      <c r="U23" s="6">
        <f>IF(AND(Raw_Case_Ratings!U23&gt;=1,Raw_Case_Ratings!U23&lt;=5),Raw_Case_Ratings!U23,"")</f>
        <v>4</v>
      </c>
      <c r="V23" s="6">
        <f>IF(AND(Raw_Case_Ratings!V23&gt;=1,Raw_Case_Ratings!V23&lt;=5),Raw_Case_Ratings!V23,"")</f>
        <v>3</v>
      </c>
      <c r="W23" s="6">
        <f>IF(AND(Raw_Case_Ratings!W23&gt;=1,Raw_Case_Ratings!W23&lt;=5),Raw_Case_Ratings!W23,"")</f>
        <v>1</v>
      </c>
      <c r="X23" s="6">
        <f>IF(AND(Raw_Case_Ratings!X23&gt;=1,Raw_Case_Ratings!X23&lt;=5),Raw_Case_Ratings!X23,"")</f>
        <v>1</v>
      </c>
      <c r="Y23" s="6">
        <f>IF(AND(Raw_Case_Ratings!Y23&gt;=1,Raw_Case_Ratings!Y23&lt;=5),Raw_Case_Ratings!Y23,"")</f>
        <v>2</v>
      </c>
      <c r="Z23" s="6">
        <f>IF(AND(Raw_Case_Ratings!Z23&gt;=1,Raw_Case_Ratings!Z23&lt;=5),Raw_Case_Ratings!Z23,"")</f>
        <v>4</v>
      </c>
      <c r="AA23" s="6">
        <f>IF(AND(Raw_Case_Ratings!AA23&gt;=1,Raw_Case_Ratings!AA23&lt;=5),Raw_Case_Ratings!AA23,"")</f>
        <v>4</v>
      </c>
      <c r="AB23" s="6">
        <f>IF(AND(Raw_Case_Ratings!AB23&gt;=1,Raw_Case_Ratings!AB23&lt;=5),Raw_Case_Ratings!AB23,"")</f>
        <v>5</v>
      </c>
      <c r="AC23" s="6">
        <f>IF(AND(Raw_Case_Ratings!AC23&gt;=1,Raw_Case_Ratings!AC23&lt;=5),Raw_Case_Ratings!AC23,"")</f>
        <v>2</v>
      </c>
      <c r="AD23" s="6">
        <f>IF(AND(Raw_Case_Ratings!AD23&gt;=1,Raw_Case_Ratings!AD23&lt;=5),Raw_Case_Ratings!AD23,"")</f>
        <v>2</v>
      </c>
      <c r="AE23" s="6">
        <f>IF(AND(Raw_Case_Ratings!AE23&gt;=1,Raw_Case_Ratings!AE23&lt;=5),Raw_Case_Ratings!AE23,"")</f>
        <v>3</v>
      </c>
      <c r="AF23" s="6">
        <f>IF(AND(Raw_Case_Ratings!AF23&gt;=1,Raw_Case_Ratings!AF23&lt;=5),Raw_Case_Ratings!AF23,"")</f>
        <v>2</v>
      </c>
      <c r="AG23" s="6">
        <f>IF(AND(Raw_Case_Ratings!AG23&gt;=1,Raw_Case_Ratings!AG23&lt;=5),Raw_Case_Ratings!AG23,"")</f>
        <v>3</v>
      </c>
      <c r="AH23" s="6">
        <f>IF(AND(Raw_Case_Ratings!AH23&gt;=1,Raw_Case_Ratings!AH23&lt;=5),Raw_Case_Ratings!AH23,"")</f>
        <v>3</v>
      </c>
      <c r="AI23" s="6">
        <f>IF(AND(Raw_Case_Ratings!AI23&gt;=1,Raw_Case_Ratings!AI23&lt;=5),Raw_Case_Ratings!AI23,"")</f>
        <v>1</v>
      </c>
      <c r="AJ23" s="6">
        <f>IF(AND(Raw_Case_Ratings!AJ23&gt;=1,Raw_Case_Ratings!AJ23&lt;=5),Raw_Case_Ratings!AJ23,"")</f>
        <v>1</v>
      </c>
      <c r="AK23" s="6">
        <f>IF(AND(Raw_Case_Ratings!AK23&gt;=1,Raw_Case_Ratings!AK23&lt;=5),Raw_Case_Ratings!AK23,"")</f>
        <v>1</v>
      </c>
      <c r="AL23" s="6">
        <f>IF(AND(Raw_Case_Ratings!AL23&gt;=1,Raw_Case_Ratings!AL23&lt;=5),Raw_Case_Ratings!AL23,"")</f>
        <v>4</v>
      </c>
      <c r="AM23" s="6">
        <f>IF(AND(Raw_Case_Ratings!AM23&gt;=1,Raw_Case_Ratings!AM23&lt;=5),Raw_Case_Ratings!AM23,"")</f>
        <v>4</v>
      </c>
      <c r="AN23" s="6">
        <f>IF(AND(Raw_Case_Ratings!AN23&gt;=1,Raw_Case_Ratings!AN23&lt;=5),Raw_Case_Ratings!AN23,"")</f>
        <v>3</v>
      </c>
      <c r="AO23" s="6">
        <f>IF(AND(Raw_Case_Ratings!AO23&gt;=1,Raw_Case_Ratings!AO23&lt;=5),Raw_Case_Ratings!AO23,"")</f>
        <v>2</v>
      </c>
      <c r="AP23" s="6">
        <f>IF(AND(Raw_Case_Ratings!AP23&gt;=1,Raw_Case_Ratings!AP23&lt;=5),Raw_Case_Ratings!AP23,"")</f>
        <v>2</v>
      </c>
      <c r="AQ23" s="6">
        <f>IF(AND(Raw_Case_Ratings!AQ23&gt;=1,Raw_Case_Ratings!AQ23&lt;=5),Raw_Case_Ratings!AQ23,"")</f>
        <v>1</v>
      </c>
      <c r="AR23" s="6">
        <f>IF(AND(Raw_Case_Ratings!AR23&gt;=1,Raw_Case_Ratings!AR23&lt;=5),Raw_Case_Ratings!AR23,"")</f>
        <v>4</v>
      </c>
      <c r="AS23" s="6">
        <f>IF(AND(Raw_Case_Ratings!AS23&gt;=1,Raw_Case_Ratings!AS23&lt;=5),Raw_Case_Ratings!AS23,"")</f>
        <v>3</v>
      </c>
      <c r="AT23" s="6">
        <f>IF(AND(Raw_Case_Ratings!AT23&gt;=1,Raw_Case_Ratings!AT23&lt;=5),Raw_Case_Ratings!AT23,"")</f>
        <v>3</v>
      </c>
      <c r="AU23" s="6">
        <f>IF(AND(Raw_Case_Ratings!AU23&gt;=1,Raw_Case_Ratings!AU23&lt;=5),Raw_Case_Ratings!AU23,"")</f>
        <v>2</v>
      </c>
      <c r="AV23" s="6">
        <f>IF(AND(Raw_Case_Ratings!AV23&gt;=1,Raw_Case_Ratings!AV23&lt;=5),Raw_Case_Ratings!AV23,"")</f>
        <v>2</v>
      </c>
      <c r="AW23" s="6">
        <f>IF(AND(Raw_Case_Ratings!AW23&gt;=1,Raw_Case_Ratings!AW23&lt;=5),Raw_Case_Ratings!AW23,"")</f>
        <v>2</v>
      </c>
      <c r="AX23" s="6">
        <f>IF(AND(Raw_Case_Ratings!AX23&gt;=1,Raw_Case_Ratings!AX23&lt;=5),Raw_Case_Ratings!AX23,"")</f>
        <v>3</v>
      </c>
      <c r="AY23" s="6">
        <f>IF(AND(Raw_Case_Ratings!AY23&gt;=1,Raw_Case_Ratings!AY23&lt;=5),Raw_Case_Ratings!AY23,"")</f>
        <v>4</v>
      </c>
      <c r="AZ23" s="6">
        <f>IF(AND(Raw_Case_Ratings!AZ23&gt;=1,Raw_Case_Ratings!AZ23&lt;=5),Raw_Case_Ratings!AZ23,"")</f>
        <v>3</v>
      </c>
      <c r="BA23" s="6">
        <f>IF(AND(Raw_Case_Ratings!BA23&gt;=1,Raw_Case_Ratings!BA23&lt;=5),Raw_Case_Ratings!BA23,"")</f>
        <v>3</v>
      </c>
      <c r="BB23" s="6">
        <f>IF(AND(Raw_Case_Ratings!BB23&gt;=1,Raw_Case_Ratings!BB23&lt;=5),Raw_Case_Ratings!BB23,"")</f>
        <v>1</v>
      </c>
      <c r="BC23" s="6">
        <f>IF(AND(Raw_Case_Ratings!BC23&gt;=1,Raw_Case_Ratings!BC23&lt;=5),Raw_Case_Ratings!BC23,"")</f>
        <v>1</v>
      </c>
      <c r="BD23" s="6">
        <f>IF(AND(Raw_Case_Ratings!BD23&gt;=1,Raw_Case_Ratings!BD23&lt;=5),Raw_Case_Ratings!BD23,"")</f>
        <v>2</v>
      </c>
      <c r="BE23" s="6">
        <f>IF(AND(Raw_Case_Ratings!BE23&gt;=1,Raw_Case_Ratings!BE23&lt;=5),Raw_Case_Ratings!BE23,"")</f>
        <v>3</v>
      </c>
      <c r="BF23" s="6">
        <f>IF(AND(Raw_Case_Ratings!BF23&gt;=1,Raw_Case_Ratings!BF23&lt;=5),Raw_Case_Ratings!BF23,"")</f>
        <v>3</v>
      </c>
      <c r="BG23" s="6">
        <f>IF(AND(Raw_Case_Ratings!BG23&gt;=1,Raw_Case_Ratings!BG23&lt;=5),Raw_Case_Ratings!BG23,"")</f>
        <v>1</v>
      </c>
      <c r="BH23" s="6">
        <f>IF(AND(Raw_Case_Ratings!BH23&gt;=1,Raw_Case_Ratings!BH23&lt;=5),Raw_Case_Ratings!BH23,"")</f>
        <v>2</v>
      </c>
      <c r="BI23" s="6">
        <f>IF(AND(Raw_Case_Ratings!BI23&gt;=1,Raw_Case_Ratings!BI23&lt;=5),Raw_Case_Ratings!BI23,"")</f>
        <v>2</v>
      </c>
      <c r="BJ23" s="6">
        <f>IF(AND(Raw_Case_Ratings!BJ23&gt;=1,Raw_Case_Ratings!BJ23&lt;=5),Raw_Case_Ratings!BJ23,"")</f>
        <v>2</v>
      </c>
      <c r="BK23" s="6">
        <f>IF(AND(Raw_Case_Ratings!BK23&gt;=1,Raw_Case_Ratings!BK23&lt;=5),Raw_Case_Ratings!BK23,"")</f>
        <v>2</v>
      </c>
      <c r="BL23" s="6">
        <f>IF(AND(Raw_Case_Ratings!BL23&gt;=1,Raw_Case_Ratings!BL23&lt;=5),Raw_Case_Ratings!BL23,"")</f>
        <v>3</v>
      </c>
      <c r="BM23" s="6">
        <f>IF(AND(Raw_Case_Ratings!BM23&gt;=1,Raw_Case_Ratings!BM23&lt;=5),Raw_Case_Ratings!BM23,"")</f>
        <v>1</v>
      </c>
      <c r="BN23" s="6" t="str">
        <f>IF(AND(Raw_Case_Ratings!BN23&gt;=1,Raw_Case_Ratings!BN23&lt;=5),Raw_Case_Ratings!BN23,"")</f>
        <v/>
      </c>
      <c r="BO23" s="6">
        <f>IF(AND(Raw_Case_Ratings!BO23&gt;=1,Raw_Case_Ratings!BO23&lt;=5),Raw_Case_Ratings!BO23,"")</f>
        <v>2</v>
      </c>
      <c r="BP23" s="6" t="str">
        <f>IF(AND(Raw_Case_Ratings!BP23&gt;=1,Raw_Case_Ratings!BP23&lt;=5),Raw_Case_Ratings!BP23,"")</f>
        <v/>
      </c>
      <c r="BQ23" s="6" t="str">
        <f>IF(AND(Raw_Case_Ratings!BQ23&gt;=1,Raw_Case_Ratings!BQ23&lt;=5),Raw_Case_Ratings!BQ23,"")</f>
        <v/>
      </c>
      <c r="BR23" s="6" t="str">
        <f>IF(AND(Raw_Case_Ratings!BR23&gt;=1,Raw_Case_Ratings!BR23&lt;=5),Raw_Case_Ratings!BR23,"")</f>
        <v/>
      </c>
      <c r="BS23" s="6" t="str">
        <f>IF(AND(Raw_Case_Ratings!BS23&gt;=1,Raw_Case_Ratings!BS23&lt;=5),Raw_Case_Ratings!BS23,"")</f>
        <v/>
      </c>
      <c r="BT23" s="6" t="str">
        <f>IF(AND(Raw_Case_Ratings!BT23&gt;=1,Raw_Case_Ratings!BT23&lt;=5),Raw_Case_Ratings!BT23,"")</f>
        <v/>
      </c>
      <c r="BU23" s="6" t="str">
        <f>IF(AND(Raw_Case_Ratings!BU23&gt;=1,Raw_Case_Ratings!BU23&lt;=5),Raw_Case_Ratings!BU23,"")</f>
        <v/>
      </c>
      <c r="BV23" s="6">
        <f>IF(AND(Raw_Case_Ratings!BV23&gt;=1,Raw_Case_Ratings!BV23&lt;=5),Raw_Case_Ratings!BV23,"")</f>
        <v>3</v>
      </c>
      <c r="BW23" s="6">
        <f>IF(AND(Raw_Case_Ratings!BW23&gt;=1,Raw_Case_Ratings!BW23&lt;=5),Raw_Case_Ratings!BW23,"")</f>
        <v>4</v>
      </c>
      <c r="BX23" s="6">
        <f>IF(AND(Raw_Case_Ratings!BX23&gt;=1,Raw_Case_Ratings!BX23&lt;=5),Raw_Case_Ratings!BX23,"")</f>
        <v>4</v>
      </c>
      <c r="BY23" s="6">
        <f>IF(AND(Raw_Case_Ratings!BY23&gt;=1,Raw_Case_Ratings!BY23&lt;=5),Raw_Case_Ratings!BY23,"")</f>
        <v>2</v>
      </c>
      <c r="BZ23" s="6">
        <f>IF(AND(Raw_Case_Ratings!BZ23&gt;=1,Raw_Case_Ratings!BZ23&lt;=5),Raw_Case_Ratings!BZ23,"")</f>
        <v>3</v>
      </c>
      <c r="CA23" s="6">
        <f>IF(AND(Raw_Case_Ratings!CA23&gt;=1,Raw_Case_Ratings!CA23&lt;=5),Raw_Case_Ratings!CA23,"")</f>
        <v>2</v>
      </c>
      <c r="CB23" s="6">
        <f>IF(AND(Raw_Case_Ratings!CB23&gt;=1,Raw_Case_Ratings!CB23&lt;=5),Raw_Case_Ratings!CB23,"")</f>
        <v>5</v>
      </c>
      <c r="CC23" s="6">
        <f>IF(AND(Raw_Case_Ratings!CC23&gt;=1,Raw_Case_Ratings!CC23&lt;=5),Raw_Case_Ratings!CC23,"")</f>
        <v>3</v>
      </c>
      <c r="CD23" s="6">
        <f>IF(AND(Raw_Case_Ratings!CD23&gt;=1,Raw_Case_Ratings!CD23&lt;=5),Raw_Case_Ratings!CD23,"")</f>
        <v>4</v>
      </c>
      <c r="CE23" s="6">
        <f>IF(AND(Raw_Case_Ratings!CE23&gt;=1,Raw_Case_Ratings!CE23&lt;=5),Raw_Case_Ratings!CE23,"")</f>
        <v>3</v>
      </c>
      <c r="CF23" s="6">
        <f>IF(AND(Raw_Case_Ratings!CF23&gt;=1,Raw_Case_Ratings!CF23&lt;=5),Raw_Case_Ratings!CF23,"")</f>
        <v>2</v>
      </c>
      <c r="CG23" s="6">
        <f>IF(AND(Raw_Case_Ratings!CG23&gt;=1,Raw_Case_Ratings!CG23&lt;=5),Raw_Case_Ratings!CG23,"")</f>
        <v>2</v>
      </c>
      <c r="CH23" s="6" t="str">
        <f>IF(AND(Raw_Case_Ratings!CH23&gt;=1,Raw_Case_Ratings!CH23&lt;=5),Raw_Case_Ratings!CH23,"")</f>
        <v/>
      </c>
      <c r="CI23" s="6" t="str">
        <f>IF(AND(Raw_Case_Ratings!CI23&gt;=1,Raw_Case_Ratings!CI23&lt;=5),Raw_Case_Ratings!CI23,"")</f>
        <v/>
      </c>
      <c r="CJ23" s="6" t="str">
        <f>IF(AND(Raw_Case_Ratings!CJ23&gt;=1,Raw_Case_Ratings!CJ23&lt;=5),Raw_Case_Ratings!CJ23,"")</f>
        <v/>
      </c>
      <c r="CK23" s="6" t="str">
        <f>IF(AND(Raw_Case_Ratings!CK23&gt;=1,Raw_Case_Ratings!CK23&lt;=5),Raw_Case_Ratings!CK23,"")</f>
        <v/>
      </c>
      <c r="CL23" s="6" t="str">
        <f>IF(AND(Raw_Case_Ratings!CL23&gt;=1,Raw_Case_Ratings!CL23&lt;=5),Raw_Case_Ratings!CL23,"")</f>
        <v/>
      </c>
      <c r="CM23" s="6" t="str">
        <f>IF(AND(Raw_Case_Ratings!CM23&gt;=1,Raw_Case_Ratings!CM23&lt;=5),Raw_Case_Ratings!CM23,"")</f>
        <v/>
      </c>
      <c r="CN23" s="6" t="str">
        <f>IF(AND(Raw_Case_Ratings!CN23&gt;=1,Raw_Case_Ratings!CN23&lt;=5),Raw_Case_Ratings!CN23,"")</f>
        <v/>
      </c>
      <c r="CO23" s="6" t="str">
        <f>IF(AND(Raw_Case_Ratings!CO23&gt;=1,Raw_Case_Ratings!CO23&lt;=5),Raw_Case_Ratings!CO23,"")</f>
        <v/>
      </c>
      <c r="CP23" s="6" t="str">
        <f>IF(AND(Raw_Case_Ratings!CP23&gt;=1,Raw_Case_Ratings!CP23&lt;=5),Raw_Case_Ratings!CP23,"")</f>
        <v/>
      </c>
      <c r="CQ23" s="6" t="str">
        <f>IF(AND(Raw_Case_Ratings!CQ23&gt;=1,Raw_Case_Ratings!CQ23&lt;=5),Raw_Case_Ratings!CQ23,"")</f>
        <v/>
      </c>
      <c r="CR23" s="6" t="str">
        <f>IF(AND(Raw_Case_Ratings!CR23&gt;=1,Raw_Case_Ratings!CR23&lt;=5),Raw_Case_Ratings!CR23,"")</f>
        <v/>
      </c>
      <c r="CS23" s="6" t="str">
        <f>IF(AND(Raw_Case_Ratings!CS23&gt;=1,Raw_Case_Ratings!CS23&lt;=5),Raw_Case_Ratings!CS23,"")</f>
        <v/>
      </c>
      <c r="CT23" s="6">
        <f>IF(AND(Raw_Case_Ratings!CT23&gt;=1,Raw_Case_Ratings!CT23&lt;=5),Raw_Case_Ratings!CT23,"")</f>
        <v>4</v>
      </c>
      <c r="CU23" s="6">
        <f>IF(AND(Raw_Case_Ratings!CU23&gt;=1,Raw_Case_Ratings!CU23&lt;=5),Raw_Case_Ratings!CU23,"")</f>
        <v>5</v>
      </c>
      <c r="CV23" s="6">
        <f>IF(AND(Raw_Case_Ratings!CV23&gt;=1,Raw_Case_Ratings!CV23&lt;=5),Raw_Case_Ratings!CV23,"")</f>
        <v>3</v>
      </c>
      <c r="CW23" s="6">
        <f>IF(AND(Raw_Case_Ratings!CW23&gt;=1,Raw_Case_Ratings!CW23&lt;=5),Raw_Case_Ratings!CW23,"")</f>
        <v>2</v>
      </c>
      <c r="CX23" s="6">
        <f>IF(AND(Raw_Case_Ratings!CX23&gt;=1,Raw_Case_Ratings!CX23&lt;=5),Raw_Case_Ratings!CX23,"")</f>
        <v>2</v>
      </c>
      <c r="CY23" s="6">
        <f>IF(AND(Raw_Case_Ratings!CY23&gt;=1,Raw_Case_Ratings!CY23&lt;=5),Raw_Case_Ratings!CY23,"")</f>
        <v>2</v>
      </c>
      <c r="CZ23" s="6" t="str">
        <f>IF(AND(Raw_Case_Ratings!CZ23&gt;=1,Raw_Case_Ratings!CZ23&lt;=5),Raw_Case_Ratings!CZ23,"")</f>
        <v/>
      </c>
      <c r="DA23" s="6" t="str">
        <f>IF(AND(Raw_Case_Ratings!DA23&gt;=1,Raw_Case_Ratings!DA23&lt;=5),Raw_Case_Ratings!DA23,"")</f>
        <v/>
      </c>
      <c r="DB23" s="6" t="str">
        <f>IF(AND(Raw_Case_Ratings!DB23&gt;=1,Raw_Case_Ratings!DB23&lt;=5),Raw_Case_Ratings!DB23,"")</f>
        <v/>
      </c>
      <c r="DC23" s="6" t="str">
        <f>IF(AND(Raw_Case_Ratings!DC23&gt;=1,Raw_Case_Ratings!DC23&lt;=5),Raw_Case_Ratings!DC23,"")</f>
        <v/>
      </c>
      <c r="DD23" s="6" t="str">
        <f>IF(AND(Raw_Case_Ratings!DD23&gt;=1,Raw_Case_Ratings!DD23&lt;=5),Raw_Case_Ratings!DD23,"")</f>
        <v/>
      </c>
      <c r="DE23" s="6" t="str">
        <f>IF(AND(Raw_Case_Ratings!DE23&gt;=1,Raw_Case_Ratings!DE23&lt;=5),Raw_Case_Ratings!DE23,"")</f>
        <v/>
      </c>
    </row>
    <row r="24" spans="1:109" ht="18" customHeight="1">
      <c r="A24" s="5" t="s">
        <v>76</v>
      </c>
      <c r="B24" s="6">
        <f>IF(AND(Raw_Case_Ratings!B24&gt;=1,Raw_Case_Ratings!B24&lt;=5),Raw_Case_Ratings!B24,"")</f>
        <v>3</v>
      </c>
      <c r="C24" s="6">
        <f>IF(AND(Raw_Case_Ratings!C24&gt;=1,Raw_Case_Ratings!C24&lt;=5),Raw_Case_Ratings!C24,"")</f>
        <v>3</v>
      </c>
      <c r="D24" s="6">
        <f>IF(AND(Raw_Case_Ratings!D24&gt;=1,Raw_Case_Ratings!D24&lt;=5),Raw_Case_Ratings!D24,"")</f>
        <v>3</v>
      </c>
      <c r="E24" s="6">
        <f>IF(AND(Raw_Case_Ratings!E24&gt;=1,Raw_Case_Ratings!E24&lt;=5),Raw_Case_Ratings!E24,"")</f>
        <v>1</v>
      </c>
      <c r="F24" s="6">
        <f>IF(AND(Raw_Case_Ratings!F24&gt;=1,Raw_Case_Ratings!F24&lt;=5),Raw_Case_Ratings!F24,"")</f>
        <v>1</v>
      </c>
      <c r="G24" s="6">
        <f>IF(AND(Raw_Case_Ratings!G24&gt;=1,Raw_Case_Ratings!G24&lt;=5),Raw_Case_Ratings!G24,"")</f>
        <v>2</v>
      </c>
      <c r="H24" s="6">
        <f>IF(AND(Raw_Case_Ratings!H24&gt;=1,Raw_Case_Ratings!H24&lt;=5),Raw_Case_Ratings!H24,"")</f>
        <v>5</v>
      </c>
      <c r="I24" s="6">
        <f>IF(AND(Raw_Case_Ratings!I24&gt;=1,Raw_Case_Ratings!I24&lt;=5),Raw_Case_Ratings!I24,"")</f>
        <v>5</v>
      </c>
      <c r="J24" s="6">
        <f>IF(AND(Raw_Case_Ratings!J24&gt;=1,Raw_Case_Ratings!J24&lt;=5),Raw_Case_Ratings!J24,"")</f>
        <v>4</v>
      </c>
      <c r="K24" s="6">
        <f>IF(AND(Raw_Case_Ratings!K24&gt;=1,Raw_Case_Ratings!K24&lt;=5),Raw_Case_Ratings!K24,"")</f>
        <v>2</v>
      </c>
      <c r="L24" s="6">
        <f>IF(AND(Raw_Case_Ratings!L24&gt;=1,Raw_Case_Ratings!L24&lt;=5),Raw_Case_Ratings!L24,"")</f>
        <v>3</v>
      </c>
      <c r="M24" s="6">
        <f>IF(AND(Raw_Case_Ratings!M24&gt;=1,Raw_Case_Ratings!M24&lt;=5),Raw_Case_Ratings!M24,"")</f>
        <v>5</v>
      </c>
      <c r="N24" s="6">
        <f>IF(AND(Raw_Case_Ratings!N24&gt;=1,Raw_Case_Ratings!N24&lt;=5),Raw_Case_Ratings!N24,"")</f>
        <v>4</v>
      </c>
      <c r="O24" s="6">
        <f>IF(AND(Raw_Case_Ratings!O24&gt;=1,Raw_Case_Ratings!O24&lt;=5),Raw_Case_Ratings!O24,"")</f>
        <v>3</v>
      </c>
      <c r="P24" s="6">
        <f>IF(AND(Raw_Case_Ratings!P24&gt;=1,Raw_Case_Ratings!P24&lt;=5),Raw_Case_Ratings!P24,"")</f>
        <v>2</v>
      </c>
      <c r="Q24" s="6">
        <f>IF(AND(Raw_Case_Ratings!Q24&gt;=1,Raw_Case_Ratings!Q24&lt;=5),Raw_Case_Ratings!Q24,"")</f>
        <v>1</v>
      </c>
      <c r="R24" s="6">
        <f>IF(AND(Raw_Case_Ratings!R24&gt;=1,Raw_Case_Ratings!R24&lt;=5),Raw_Case_Ratings!R24,"")</f>
        <v>1</v>
      </c>
      <c r="S24" s="6">
        <f>IF(AND(Raw_Case_Ratings!S24&gt;=1,Raw_Case_Ratings!S24&lt;=5),Raw_Case_Ratings!S24,"")</f>
        <v>2</v>
      </c>
      <c r="T24" s="6">
        <f>IF(AND(Raw_Case_Ratings!T24&gt;=1,Raw_Case_Ratings!T24&lt;=5),Raw_Case_Ratings!T24,"")</f>
        <v>2</v>
      </c>
      <c r="U24" s="6">
        <f>IF(AND(Raw_Case_Ratings!U24&gt;=1,Raw_Case_Ratings!U24&lt;=5),Raw_Case_Ratings!U24,"")</f>
        <v>3</v>
      </c>
      <c r="V24" s="6">
        <f>IF(AND(Raw_Case_Ratings!V24&gt;=1,Raw_Case_Ratings!V24&lt;=5),Raw_Case_Ratings!V24,"")</f>
        <v>1</v>
      </c>
      <c r="W24" s="6">
        <f>IF(AND(Raw_Case_Ratings!W24&gt;=1,Raw_Case_Ratings!W24&lt;=5),Raw_Case_Ratings!W24,"")</f>
        <v>1</v>
      </c>
      <c r="X24" s="6">
        <f>IF(AND(Raw_Case_Ratings!X24&gt;=1,Raw_Case_Ratings!X24&lt;=5),Raw_Case_Ratings!X24,"")</f>
        <v>4</v>
      </c>
      <c r="Y24" s="6">
        <f>IF(AND(Raw_Case_Ratings!Y24&gt;=1,Raw_Case_Ratings!Y24&lt;=5),Raw_Case_Ratings!Y24,"")</f>
        <v>3</v>
      </c>
      <c r="Z24" s="6">
        <f>IF(AND(Raw_Case_Ratings!Z24&gt;=1,Raw_Case_Ratings!Z24&lt;=5),Raw_Case_Ratings!Z24,"")</f>
        <v>3</v>
      </c>
      <c r="AA24" s="6">
        <f>IF(AND(Raw_Case_Ratings!AA24&gt;=1,Raw_Case_Ratings!AA24&lt;=5),Raw_Case_Ratings!AA24,"")</f>
        <v>4</v>
      </c>
      <c r="AB24" s="6">
        <f>IF(AND(Raw_Case_Ratings!AB24&gt;=1,Raw_Case_Ratings!AB24&lt;=5),Raw_Case_Ratings!AB24,"")</f>
        <v>4</v>
      </c>
      <c r="AC24" s="6">
        <f>IF(AND(Raw_Case_Ratings!AC24&gt;=1,Raw_Case_Ratings!AC24&lt;=5),Raw_Case_Ratings!AC24,"")</f>
        <v>2</v>
      </c>
      <c r="AD24" s="6">
        <f>IF(AND(Raw_Case_Ratings!AD24&gt;=1,Raw_Case_Ratings!AD24&lt;=5),Raw_Case_Ratings!AD24,"")</f>
        <v>3</v>
      </c>
      <c r="AE24" s="6">
        <f>IF(AND(Raw_Case_Ratings!AE24&gt;=1,Raw_Case_Ratings!AE24&lt;=5),Raw_Case_Ratings!AE24,"")</f>
        <v>4</v>
      </c>
      <c r="AF24" s="6">
        <f>IF(AND(Raw_Case_Ratings!AF24&gt;=1,Raw_Case_Ratings!AF24&lt;=5),Raw_Case_Ratings!AF24,"")</f>
        <v>2</v>
      </c>
      <c r="AG24" s="6">
        <f>IF(AND(Raw_Case_Ratings!AG24&gt;=1,Raw_Case_Ratings!AG24&lt;=5),Raw_Case_Ratings!AG24,"")</f>
        <v>3</v>
      </c>
      <c r="AH24" s="6">
        <f>IF(AND(Raw_Case_Ratings!AH24&gt;=1,Raw_Case_Ratings!AH24&lt;=5),Raw_Case_Ratings!AH24,"")</f>
        <v>3</v>
      </c>
      <c r="AI24" s="6">
        <f>IF(AND(Raw_Case_Ratings!AI24&gt;=1,Raw_Case_Ratings!AI24&lt;=5),Raw_Case_Ratings!AI24,"")</f>
        <v>1</v>
      </c>
      <c r="AJ24" s="6">
        <f>IF(AND(Raw_Case_Ratings!AJ24&gt;=1,Raw_Case_Ratings!AJ24&lt;=5),Raw_Case_Ratings!AJ24,"")</f>
        <v>1</v>
      </c>
      <c r="AK24" s="6">
        <f>IF(AND(Raw_Case_Ratings!AK24&gt;=1,Raw_Case_Ratings!AK24&lt;=5),Raw_Case_Ratings!AK24,"")</f>
        <v>1</v>
      </c>
      <c r="AL24" s="6">
        <f>IF(AND(Raw_Case_Ratings!AL24&gt;=1,Raw_Case_Ratings!AL24&lt;=5),Raw_Case_Ratings!AL24,"")</f>
        <v>4</v>
      </c>
      <c r="AM24" s="6">
        <f>IF(AND(Raw_Case_Ratings!AM24&gt;=1,Raw_Case_Ratings!AM24&lt;=5),Raw_Case_Ratings!AM24,"")</f>
        <v>4</v>
      </c>
      <c r="AN24" s="6">
        <f>IF(AND(Raw_Case_Ratings!AN24&gt;=1,Raw_Case_Ratings!AN24&lt;=5),Raw_Case_Ratings!AN24,"")</f>
        <v>3</v>
      </c>
      <c r="AO24" s="6">
        <f>IF(AND(Raw_Case_Ratings!AO24&gt;=1,Raw_Case_Ratings!AO24&lt;=5),Raw_Case_Ratings!AO24,"")</f>
        <v>3</v>
      </c>
      <c r="AP24" s="6">
        <f>IF(AND(Raw_Case_Ratings!AP24&gt;=1,Raw_Case_Ratings!AP24&lt;=5),Raw_Case_Ratings!AP24,"")</f>
        <v>1</v>
      </c>
      <c r="AQ24" s="6">
        <f>IF(AND(Raw_Case_Ratings!AQ24&gt;=1,Raw_Case_Ratings!AQ24&lt;=5),Raw_Case_Ratings!AQ24,"")</f>
        <v>3</v>
      </c>
      <c r="AR24" s="6">
        <f>IF(AND(Raw_Case_Ratings!AR24&gt;=1,Raw_Case_Ratings!AR24&lt;=5),Raw_Case_Ratings!AR24,"")</f>
        <v>5</v>
      </c>
      <c r="AS24" s="6">
        <f>IF(AND(Raw_Case_Ratings!AS24&gt;=1,Raw_Case_Ratings!AS24&lt;=5),Raw_Case_Ratings!AS24,"")</f>
        <v>4</v>
      </c>
      <c r="AT24" s="6">
        <f>IF(AND(Raw_Case_Ratings!AT24&gt;=1,Raw_Case_Ratings!AT24&lt;=5),Raw_Case_Ratings!AT24,"")</f>
        <v>3</v>
      </c>
      <c r="AU24" s="6">
        <f>IF(AND(Raw_Case_Ratings!AU24&gt;=1,Raw_Case_Ratings!AU24&lt;=5),Raw_Case_Ratings!AU24,"")</f>
        <v>2</v>
      </c>
      <c r="AV24" s="6">
        <f>IF(AND(Raw_Case_Ratings!AV24&gt;=1,Raw_Case_Ratings!AV24&lt;=5),Raw_Case_Ratings!AV24,"")</f>
        <v>2</v>
      </c>
      <c r="AW24" s="6">
        <f>IF(AND(Raw_Case_Ratings!AW24&gt;=1,Raw_Case_Ratings!AW24&lt;=5),Raw_Case_Ratings!AW24,"")</f>
        <v>4</v>
      </c>
      <c r="AX24" s="6">
        <f>IF(AND(Raw_Case_Ratings!AX24&gt;=1,Raw_Case_Ratings!AX24&lt;=5),Raw_Case_Ratings!AX24,"")</f>
        <v>3</v>
      </c>
      <c r="AY24" s="6">
        <f>IF(AND(Raw_Case_Ratings!AY24&gt;=1,Raw_Case_Ratings!AY24&lt;=5),Raw_Case_Ratings!AY24,"")</f>
        <v>3</v>
      </c>
      <c r="AZ24" s="6">
        <f>IF(AND(Raw_Case_Ratings!AZ24&gt;=1,Raw_Case_Ratings!AZ24&lt;=5),Raw_Case_Ratings!AZ24,"")</f>
        <v>2</v>
      </c>
      <c r="BA24" s="6">
        <f>IF(AND(Raw_Case_Ratings!BA24&gt;=1,Raw_Case_Ratings!BA24&lt;=5),Raw_Case_Ratings!BA24,"")</f>
        <v>1</v>
      </c>
      <c r="BB24" s="6">
        <f>IF(AND(Raw_Case_Ratings!BB24&gt;=1,Raw_Case_Ratings!BB24&lt;=5),Raw_Case_Ratings!BB24,"")</f>
        <v>1</v>
      </c>
      <c r="BC24" s="6">
        <f>IF(AND(Raw_Case_Ratings!BC24&gt;=1,Raw_Case_Ratings!BC24&lt;=5),Raw_Case_Ratings!BC24,"")</f>
        <v>2</v>
      </c>
      <c r="BD24" s="6">
        <f>IF(AND(Raw_Case_Ratings!BD24&gt;=1,Raw_Case_Ratings!BD24&lt;=5),Raw_Case_Ratings!BD24,"")</f>
        <v>3</v>
      </c>
      <c r="BE24" s="6">
        <f>IF(AND(Raw_Case_Ratings!BE24&gt;=1,Raw_Case_Ratings!BE24&lt;=5),Raw_Case_Ratings!BE24,"")</f>
        <v>3</v>
      </c>
      <c r="BF24" s="6">
        <f>IF(AND(Raw_Case_Ratings!BF24&gt;=1,Raw_Case_Ratings!BF24&lt;=5),Raw_Case_Ratings!BF24,"")</f>
        <v>2</v>
      </c>
      <c r="BG24" s="6">
        <f>IF(AND(Raw_Case_Ratings!BG24&gt;=1,Raw_Case_Ratings!BG24&lt;=5),Raw_Case_Ratings!BG24,"")</f>
        <v>1</v>
      </c>
      <c r="BH24" s="6">
        <f>IF(AND(Raw_Case_Ratings!BH24&gt;=1,Raw_Case_Ratings!BH24&lt;=5),Raw_Case_Ratings!BH24,"")</f>
        <v>2</v>
      </c>
      <c r="BI24" s="6">
        <f>IF(AND(Raw_Case_Ratings!BI24&gt;=1,Raw_Case_Ratings!BI24&lt;=5),Raw_Case_Ratings!BI24,"")</f>
        <v>5</v>
      </c>
      <c r="BJ24" s="6">
        <f>IF(AND(Raw_Case_Ratings!BJ24&gt;=1,Raw_Case_Ratings!BJ24&lt;=5),Raw_Case_Ratings!BJ24,"")</f>
        <v>4</v>
      </c>
      <c r="BK24" s="6">
        <f>IF(AND(Raw_Case_Ratings!BK24&gt;=1,Raw_Case_Ratings!BK24&lt;=5),Raw_Case_Ratings!BK24,"")</f>
        <v>5</v>
      </c>
      <c r="BL24" s="6">
        <f>IF(AND(Raw_Case_Ratings!BL24&gt;=1,Raw_Case_Ratings!BL24&lt;=5),Raw_Case_Ratings!BL24,"")</f>
        <v>5</v>
      </c>
      <c r="BM24" s="6">
        <f>IF(AND(Raw_Case_Ratings!BM24&gt;=1,Raw_Case_Ratings!BM24&lt;=5),Raw_Case_Ratings!BM24,"")</f>
        <v>3</v>
      </c>
      <c r="BN24" s="6">
        <f>IF(AND(Raw_Case_Ratings!BN24&gt;=1,Raw_Case_Ratings!BN24&lt;=5),Raw_Case_Ratings!BN24,"")</f>
        <v>3</v>
      </c>
      <c r="BO24" s="6">
        <f>IF(AND(Raw_Case_Ratings!BO24&gt;=1,Raw_Case_Ratings!BO24&lt;=5),Raw_Case_Ratings!BO24,"")</f>
        <v>2</v>
      </c>
      <c r="BP24" s="6">
        <f>IF(AND(Raw_Case_Ratings!BP24&gt;=1,Raw_Case_Ratings!BP24&lt;=5),Raw_Case_Ratings!BP24,"")</f>
        <v>2</v>
      </c>
      <c r="BQ24" s="6">
        <f>IF(AND(Raw_Case_Ratings!BQ24&gt;=1,Raw_Case_Ratings!BQ24&lt;=5),Raw_Case_Ratings!BQ24,"")</f>
        <v>3</v>
      </c>
      <c r="BR24" s="6">
        <f>IF(AND(Raw_Case_Ratings!BR24&gt;=1,Raw_Case_Ratings!BR24&lt;=5),Raw_Case_Ratings!BR24,"")</f>
        <v>4</v>
      </c>
      <c r="BS24" s="6">
        <f>IF(AND(Raw_Case_Ratings!BS24&gt;=1,Raw_Case_Ratings!BS24&lt;=5),Raw_Case_Ratings!BS24,"")</f>
        <v>1</v>
      </c>
      <c r="BT24" s="6">
        <f>IF(AND(Raw_Case_Ratings!BT24&gt;=1,Raw_Case_Ratings!BT24&lt;=5),Raw_Case_Ratings!BT24,"")</f>
        <v>1</v>
      </c>
      <c r="BU24" s="6">
        <f>IF(AND(Raw_Case_Ratings!BU24&gt;=1,Raw_Case_Ratings!BU24&lt;=5),Raw_Case_Ratings!BU24,"")</f>
        <v>4</v>
      </c>
      <c r="BV24" s="6">
        <f>IF(AND(Raw_Case_Ratings!BV24&gt;=1,Raw_Case_Ratings!BV24&lt;=5),Raw_Case_Ratings!BV24,"")</f>
        <v>3</v>
      </c>
      <c r="BW24" s="6">
        <f>IF(AND(Raw_Case_Ratings!BW24&gt;=1,Raw_Case_Ratings!BW24&lt;=5),Raw_Case_Ratings!BW24,"")</f>
        <v>2</v>
      </c>
      <c r="BX24" s="6">
        <f>IF(AND(Raw_Case_Ratings!BX24&gt;=1,Raw_Case_Ratings!BX24&lt;=5),Raw_Case_Ratings!BX24,"")</f>
        <v>3</v>
      </c>
      <c r="BY24" s="6">
        <f>IF(AND(Raw_Case_Ratings!BY24&gt;=1,Raw_Case_Ratings!BY24&lt;=5),Raw_Case_Ratings!BY24,"")</f>
        <v>1</v>
      </c>
      <c r="BZ24" s="6">
        <f>IF(AND(Raw_Case_Ratings!BZ24&gt;=1,Raw_Case_Ratings!BZ24&lt;=5),Raw_Case_Ratings!BZ24,"")</f>
        <v>4</v>
      </c>
      <c r="CA24" s="6">
        <f>IF(AND(Raw_Case_Ratings!CA24&gt;=1,Raw_Case_Ratings!CA24&lt;=5),Raw_Case_Ratings!CA24,"")</f>
        <v>5</v>
      </c>
      <c r="CB24" s="6">
        <f>IF(AND(Raw_Case_Ratings!CB24&gt;=1,Raw_Case_Ratings!CB24&lt;=5),Raw_Case_Ratings!CB24,"")</f>
        <v>5</v>
      </c>
      <c r="CC24" s="6">
        <f>IF(AND(Raw_Case_Ratings!CC24&gt;=1,Raw_Case_Ratings!CC24&lt;=5),Raw_Case_Ratings!CC24,"")</f>
        <v>5</v>
      </c>
      <c r="CD24" s="6">
        <f>IF(AND(Raw_Case_Ratings!CD24&gt;=1,Raw_Case_Ratings!CD24&lt;=5),Raw_Case_Ratings!CD24,"")</f>
        <v>4</v>
      </c>
      <c r="CE24" s="6">
        <f>IF(AND(Raw_Case_Ratings!CE24&gt;=1,Raw_Case_Ratings!CE24&lt;=5),Raw_Case_Ratings!CE24,"")</f>
        <v>1</v>
      </c>
      <c r="CF24" s="6">
        <f>IF(AND(Raw_Case_Ratings!CF24&gt;=1,Raw_Case_Ratings!CF24&lt;=5),Raw_Case_Ratings!CF24,"")</f>
        <v>3</v>
      </c>
      <c r="CG24" s="6">
        <f>IF(AND(Raw_Case_Ratings!CG24&gt;=1,Raw_Case_Ratings!CG24&lt;=5),Raw_Case_Ratings!CG24,"")</f>
        <v>4</v>
      </c>
      <c r="CH24" s="6">
        <f>IF(AND(Raw_Case_Ratings!CH24&gt;=1,Raw_Case_Ratings!CH24&lt;=5),Raw_Case_Ratings!CH24,"")</f>
        <v>2</v>
      </c>
      <c r="CI24" s="6">
        <f>IF(AND(Raw_Case_Ratings!CI24&gt;=1,Raw_Case_Ratings!CI24&lt;=5),Raw_Case_Ratings!CI24,"")</f>
        <v>3</v>
      </c>
      <c r="CJ24" s="6">
        <f>IF(AND(Raw_Case_Ratings!CJ24&gt;=1,Raw_Case_Ratings!CJ24&lt;=5),Raw_Case_Ratings!CJ24,"")</f>
        <v>1</v>
      </c>
      <c r="CK24" s="6">
        <f>IF(AND(Raw_Case_Ratings!CK24&gt;=1,Raw_Case_Ratings!CK24&lt;=5),Raw_Case_Ratings!CK24,"")</f>
        <v>1</v>
      </c>
      <c r="CL24" s="6">
        <f>IF(AND(Raw_Case_Ratings!CL24&gt;=1,Raw_Case_Ratings!CL24&lt;=5),Raw_Case_Ratings!CL24,"")</f>
        <v>1</v>
      </c>
      <c r="CM24" s="6">
        <f>IF(AND(Raw_Case_Ratings!CM24&gt;=1,Raw_Case_Ratings!CM24&lt;=5),Raw_Case_Ratings!CM24,"")</f>
        <v>4</v>
      </c>
      <c r="CN24" s="6">
        <f>IF(AND(Raw_Case_Ratings!CN24&gt;=1,Raw_Case_Ratings!CN24&lt;=5),Raw_Case_Ratings!CN24,"")</f>
        <v>3</v>
      </c>
      <c r="CO24" s="6">
        <f>IF(AND(Raw_Case_Ratings!CO24&gt;=1,Raw_Case_Ratings!CO24&lt;=5),Raw_Case_Ratings!CO24,"")</f>
        <v>3</v>
      </c>
      <c r="CP24" s="6">
        <f>IF(AND(Raw_Case_Ratings!CP24&gt;=1,Raw_Case_Ratings!CP24&lt;=5),Raw_Case_Ratings!CP24,"")</f>
        <v>1</v>
      </c>
      <c r="CQ24" s="6">
        <f>IF(AND(Raw_Case_Ratings!CQ24&gt;=1,Raw_Case_Ratings!CQ24&lt;=5),Raw_Case_Ratings!CQ24,"")</f>
        <v>1</v>
      </c>
      <c r="CR24" s="6">
        <f>IF(AND(Raw_Case_Ratings!CR24&gt;=1,Raw_Case_Ratings!CR24&lt;=5),Raw_Case_Ratings!CR24,"")</f>
        <v>1</v>
      </c>
      <c r="CS24" s="6">
        <f>IF(AND(Raw_Case_Ratings!CS24&gt;=1,Raw_Case_Ratings!CS24&lt;=5),Raw_Case_Ratings!CS24,"")</f>
        <v>2</v>
      </c>
      <c r="CT24" s="6">
        <f>IF(AND(Raw_Case_Ratings!CT24&gt;=1,Raw_Case_Ratings!CT24&lt;=5),Raw_Case_Ratings!CT24,"")</f>
        <v>3</v>
      </c>
      <c r="CU24" s="6">
        <f>IF(AND(Raw_Case_Ratings!CU24&gt;=1,Raw_Case_Ratings!CU24&lt;=5),Raw_Case_Ratings!CU24,"")</f>
        <v>2</v>
      </c>
      <c r="CV24" s="6">
        <f>IF(AND(Raw_Case_Ratings!CV24&gt;=1,Raw_Case_Ratings!CV24&lt;=5),Raw_Case_Ratings!CV24,"")</f>
        <v>1</v>
      </c>
      <c r="CW24" s="6">
        <f>IF(AND(Raw_Case_Ratings!CW24&gt;=1,Raw_Case_Ratings!CW24&lt;=5),Raw_Case_Ratings!CW24,"")</f>
        <v>1</v>
      </c>
      <c r="CX24" s="6">
        <f>IF(AND(Raw_Case_Ratings!CX24&gt;=1,Raw_Case_Ratings!CX24&lt;=5),Raw_Case_Ratings!CX24,"")</f>
        <v>1</v>
      </c>
      <c r="CY24" s="6">
        <f>IF(AND(Raw_Case_Ratings!CY24&gt;=1,Raw_Case_Ratings!CY24&lt;=5),Raw_Case_Ratings!CY24,"")</f>
        <v>3</v>
      </c>
      <c r="CZ24" s="6">
        <f>IF(AND(Raw_Case_Ratings!CZ24&gt;=1,Raw_Case_Ratings!CZ24&lt;=5),Raw_Case_Ratings!CZ24,"")</f>
        <v>4</v>
      </c>
      <c r="DA24" s="6">
        <f>IF(AND(Raw_Case_Ratings!DA24&gt;=1,Raw_Case_Ratings!DA24&lt;=5),Raw_Case_Ratings!DA24,"")</f>
        <v>3</v>
      </c>
      <c r="DB24" s="6">
        <f>IF(AND(Raw_Case_Ratings!DB24&gt;=1,Raw_Case_Ratings!DB24&lt;=5),Raw_Case_Ratings!DB24,"")</f>
        <v>2</v>
      </c>
      <c r="DC24" s="6">
        <f>IF(AND(Raw_Case_Ratings!DC24&gt;=1,Raw_Case_Ratings!DC24&lt;=5),Raw_Case_Ratings!DC24,"")</f>
        <v>1</v>
      </c>
      <c r="DD24" s="6">
        <f>IF(AND(Raw_Case_Ratings!DD24&gt;=1,Raw_Case_Ratings!DD24&lt;=5),Raw_Case_Ratings!DD24,"")</f>
        <v>1</v>
      </c>
      <c r="DE24" s="6">
        <f>IF(AND(Raw_Case_Ratings!DE24&gt;=1,Raw_Case_Ratings!DE24&lt;=5),Raw_Case_Ratings!DE24,"")</f>
        <v>4</v>
      </c>
    </row>
    <row r="25" spans="1:109" ht="18" customHeight="1">
      <c r="A25" s="5" t="s">
        <v>77</v>
      </c>
      <c r="B25" s="6">
        <f>IF(AND(Raw_Case_Ratings!B25&gt;=1,Raw_Case_Ratings!B25&lt;=5),Raw_Case_Ratings!B25,"")</f>
        <v>4</v>
      </c>
      <c r="C25" s="6">
        <f>IF(AND(Raw_Case_Ratings!C25&gt;=1,Raw_Case_Ratings!C25&lt;=5),Raw_Case_Ratings!C25,"")</f>
        <v>3</v>
      </c>
      <c r="D25" s="6">
        <f>IF(AND(Raw_Case_Ratings!D25&gt;=1,Raw_Case_Ratings!D25&lt;=5),Raw_Case_Ratings!D25,"")</f>
        <v>2</v>
      </c>
      <c r="E25" s="6">
        <f>IF(AND(Raw_Case_Ratings!E25&gt;=1,Raw_Case_Ratings!E25&lt;=5),Raw_Case_Ratings!E25,"")</f>
        <v>2</v>
      </c>
      <c r="F25" s="6">
        <f>IF(AND(Raw_Case_Ratings!F25&gt;=1,Raw_Case_Ratings!F25&lt;=5),Raw_Case_Ratings!F25,"")</f>
        <v>2</v>
      </c>
      <c r="G25" s="6">
        <f>IF(AND(Raw_Case_Ratings!G25&gt;=1,Raw_Case_Ratings!G25&lt;=5),Raw_Case_Ratings!G25,"")</f>
        <v>2</v>
      </c>
      <c r="H25" s="6">
        <f>IF(AND(Raw_Case_Ratings!H25&gt;=1,Raw_Case_Ratings!H25&lt;=5),Raw_Case_Ratings!H25,"")</f>
        <v>4</v>
      </c>
      <c r="I25" s="6">
        <f>IF(AND(Raw_Case_Ratings!I25&gt;=1,Raw_Case_Ratings!I25&lt;=5),Raw_Case_Ratings!I25,"")</f>
        <v>4</v>
      </c>
      <c r="J25" s="6">
        <f>IF(AND(Raw_Case_Ratings!J25&gt;=1,Raw_Case_Ratings!J25&lt;=5),Raw_Case_Ratings!J25,"")</f>
        <v>4</v>
      </c>
      <c r="K25" s="6">
        <f>IF(AND(Raw_Case_Ratings!K25&gt;=1,Raw_Case_Ratings!K25&lt;=5),Raw_Case_Ratings!K25,"")</f>
        <v>2</v>
      </c>
      <c r="L25" s="6">
        <f>IF(AND(Raw_Case_Ratings!L25&gt;=1,Raw_Case_Ratings!L25&lt;=5),Raw_Case_Ratings!L25,"")</f>
        <v>2</v>
      </c>
      <c r="M25" s="6">
        <f>IF(AND(Raw_Case_Ratings!M25&gt;=1,Raw_Case_Ratings!M25&lt;=5),Raw_Case_Ratings!M25,"")</f>
        <v>2</v>
      </c>
      <c r="N25" s="6">
        <f>IF(AND(Raw_Case_Ratings!N25&gt;=1,Raw_Case_Ratings!N25&lt;=5),Raw_Case_Ratings!N25,"")</f>
        <v>2</v>
      </c>
      <c r="O25" s="6">
        <f>IF(AND(Raw_Case_Ratings!O25&gt;=1,Raw_Case_Ratings!O25&lt;=5),Raw_Case_Ratings!O25,"")</f>
        <v>2</v>
      </c>
      <c r="P25" s="6">
        <f>IF(AND(Raw_Case_Ratings!P25&gt;=1,Raw_Case_Ratings!P25&lt;=5),Raw_Case_Ratings!P25,"")</f>
        <v>2</v>
      </c>
      <c r="Q25" s="6">
        <f>IF(AND(Raw_Case_Ratings!Q25&gt;=1,Raw_Case_Ratings!Q25&lt;=5),Raw_Case_Ratings!Q25,"")</f>
        <v>2</v>
      </c>
      <c r="R25" s="6">
        <f>IF(AND(Raw_Case_Ratings!R25&gt;=1,Raw_Case_Ratings!R25&lt;=5),Raw_Case_Ratings!R25,"")</f>
        <v>2</v>
      </c>
      <c r="S25" s="6">
        <f>IF(AND(Raw_Case_Ratings!S25&gt;=1,Raw_Case_Ratings!S25&lt;=5),Raw_Case_Ratings!S25,"")</f>
        <v>2</v>
      </c>
      <c r="T25" s="6">
        <f>IF(AND(Raw_Case_Ratings!T25&gt;=1,Raw_Case_Ratings!T25&lt;=5),Raw_Case_Ratings!T25,"")</f>
        <v>4</v>
      </c>
      <c r="U25" s="6">
        <f>IF(AND(Raw_Case_Ratings!U25&gt;=1,Raw_Case_Ratings!U25&lt;=5),Raw_Case_Ratings!U25,"")</f>
        <v>4</v>
      </c>
      <c r="V25" s="6">
        <f>IF(AND(Raw_Case_Ratings!V25&gt;=1,Raw_Case_Ratings!V25&lt;=5),Raw_Case_Ratings!V25,"")</f>
        <v>3</v>
      </c>
      <c r="W25" s="6">
        <f>IF(AND(Raw_Case_Ratings!W25&gt;=1,Raw_Case_Ratings!W25&lt;=5),Raw_Case_Ratings!W25,"")</f>
        <v>3</v>
      </c>
      <c r="X25" s="6">
        <f>IF(AND(Raw_Case_Ratings!X25&gt;=1,Raw_Case_Ratings!X25&lt;=5),Raw_Case_Ratings!X25,"")</f>
        <v>2</v>
      </c>
      <c r="Y25" s="6">
        <f>IF(AND(Raw_Case_Ratings!Y25&gt;=1,Raw_Case_Ratings!Y25&lt;=5),Raw_Case_Ratings!Y25,"")</f>
        <v>2</v>
      </c>
      <c r="Z25" s="6">
        <f>IF(AND(Raw_Case_Ratings!Z25&gt;=1,Raw_Case_Ratings!Z25&lt;=5),Raw_Case_Ratings!Z25,"")</f>
        <v>4</v>
      </c>
      <c r="AA25" s="6">
        <f>IF(AND(Raw_Case_Ratings!AA25&gt;=1,Raw_Case_Ratings!AA25&lt;=5),Raw_Case_Ratings!AA25,"")</f>
        <v>3</v>
      </c>
      <c r="AB25" s="6">
        <f>IF(AND(Raw_Case_Ratings!AB25&gt;=1,Raw_Case_Ratings!AB25&lt;=5),Raw_Case_Ratings!AB25,"")</f>
        <v>5</v>
      </c>
      <c r="AC25" s="6">
        <f>IF(AND(Raw_Case_Ratings!AC25&gt;=1,Raw_Case_Ratings!AC25&lt;=5),Raw_Case_Ratings!AC25,"")</f>
        <v>3</v>
      </c>
      <c r="AD25" s="6">
        <f>IF(AND(Raw_Case_Ratings!AD25&gt;=1,Raw_Case_Ratings!AD25&lt;=5),Raw_Case_Ratings!AD25,"")</f>
        <v>2</v>
      </c>
      <c r="AE25" s="6">
        <f>IF(AND(Raw_Case_Ratings!AE25&gt;=1,Raw_Case_Ratings!AE25&lt;=5),Raw_Case_Ratings!AE25,"")</f>
        <v>2</v>
      </c>
      <c r="AF25" s="6">
        <f>IF(AND(Raw_Case_Ratings!AF25&gt;=1,Raw_Case_Ratings!AF25&lt;=5),Raw_Case_Ratings!AF25,"")</f>
        <v>3</v>
      </c>
      <c r="AG25" s="6">
        <f>IF(AND(Raw_Case_Ratings!AG25&gt;=1,Raw_Case_Ratings!AG25&lt;=5),Raw_Case_Ratings!AG25,"")</f>
        <v>3</v>
      </c>
      <c r="AH25" s="6">
        <f>IF(AND(Raw_Case_Ratings!AH25&gt;=1,Raw_Case_Ratings!AH25&lt;=5),Raw_Case_Ratings!AH25,"")</f>
        <v>3</v>
      </c>
      <c r="AI25" s="6">
        <f>IF(AND(Raw_Case_Ratings!AI25&gt;=1,Raw_Case_Ratings!AI25&lt;=5),Raw_Case_Ratings!AI25,"")</f>
        <v>3</v>
      </c>
      <c r="AJ25" s="6">
        <f>IF(AND(Raw_Case_Ratings!AJ25&gt;=1,Raw_Case_Ratings!AJ25&lt;=5),Raw_Case_Ratings!AJ25,"")</f>
        <v>2</v>
      </c>
      <c r="AK25" s="6">
        <f>IF(AND(Raw_Case_Ratings!AK25&gt;=1,Raw_Case_Ratings!AK25&lt;=5),Raw_Case_Ratings!AK25,"")</f>
        <v>2</v>
      </c>
      <c r="AL25" s="6">
        <f>IF(AND(Raw_Case_Ratings!AL25&gt;=1,Raw_Case_Ratings!AL25&lt;=5),Raw_Case_Ratings!AL25,"")</f>
        <v>4</v>
      </c>
      <c r="AM25" s="6">
        <f>IF(AND(Raw_Case_Ratings!AM25&gt;=1,Raw_Case_Ratings!AM25&lt;=5),Raw_Case_Ratings!AM25,"")</f>
        <v>3</v>
      </c>
      <c r="AN25" s="6">
        <f>IF(AND(Raw_Case_Ratings!AN25&gt;=1,Raw_Case_Ratings!AN25&lt;=5),Raw_Case_Ratings!AN25,"")</f>
        <v>2</v>
      </c>
      <c r="AO25" s="6">
        <f>IF(AND(Raw_Case_Ratings!AO25&gt;=1,Raw_Case_Ratings!AO25&lt;=5),Raw_Case_Ratings!AO25,"")</f>
        <v>2</v>
      </c>
      <c r="AP25" s="6">
        <f>IF(AND(Raw_Case_Ratings!AP25&gt;=1,Raw_Case_Ratings!AP25&lt;=5),Raw_Case_Ratings!AP25,"")</f>
        <v>2</v>
      </c>
      <c r="AQ25" s="6">
        <f>IF(AND(Raw_Case_Ratings!AQ25&gt;=1,Raw_Case_Ratings!AQ25&lt;=5),Raw_Case_Ratings!AQ25,"")</f>
        <v>2</v>
      </c>
      <c r="AR25" s="6">
        <f>IF(AND(Raw_Case_Ratings!AR25&gt;=1,Raw_Case_Ratings!AR25&lt;=5),Raw_Case_Ratings!AR25,"")</f>
        <v>2</v>
      </c>
      <c r="AS25" s="6">
        <f>IF(AND(Raw_Case_Ratings!AS25&gt;=1,Raw_Case_Ratings!AS25&lt;=5),Raw_Case_Ratings!AS25,"")</f>
        <v>3</v>
      </c>
      <c r="AT25" s="6">
        <f>IF(AND(Raw_Case_Ratings!AT25&gt;=1,Raw_Case_Ratings!AT25&lt;=5),Raw_Case_Ratings!AT25,"")</f>
        <v>3</v>
      </c>
      <c r="AU25" s="6">
        <f>IF(AND(Raw_Case_Ratings!AU25&gt;=1,Raw_Case_Ratings!AU25&lt;=5),Raw_Case_Ratings!AU25,"")</f>
        <v>2</v>
      </c>
      <c r="AV25" s="6">
        <f>IF(AND(Raw_Case_Ratings!AV25&gt;=1,Raw_Case_Ratings!AV25&lt;=5),Raw_Case_Ratings!AV25,"")</f>
        <v>2</v>
      </c>
      <c r="AW25" s="6">
        <f>IF(AND(Raw_Case_Ratings!AW25&gt;=1,Raw_Case_Ratings!AW25&lt;=5),Raw_Case_Ratings!AW25,"")</f>
        <v>2</v>
      </c>
      <c r="AX25" s="6">
        <f>IF(AND(Raw_Case_Ratings!AX25&gt;=1,Raw_Case_Ratings!AX25&lt;=5),Raw_Case_Ratings!AX25,"")</f>
        <v>4</v>
      </c>
      <c r="AY25" s="6">
        <f>IF(AND(Raw_Case_Ratings!AY25&gt;=1,Raw_Case_Ratings!AY25&lt;=5),Raw_Case_Ratings!AY25,"")</f>
        <v>4</v>
      </c>
      <c r="AZ25" s="6">
        <f>IF(AND(Raw_Case_Ratings!AZ25&gt;=1,Raw_Case_Ratings!AZ25&lt;=5),Raw_Case_Ratings!AZ25,"")</f>
        <v>3</v>
      </c>
      <c r="BA25" s="6">
        <f>IF(AND(Raw_Case_Ratings!BA25&gt;=1,Raw_Case_Ratings!BA25&lt;=5),Raw_Case_Ratings!BA25,"")</f>
        <v>2</v>
      </c>
      <c r="BB25" s="6">
        <f>IF(AND(Raw_Case_Ratings!BB25&gt;=1,Raw_Case_Ratings!BB25&lt;=5),Raw_Case_Ratings!BB25,"")</f>
        <v>2</v>
      </c>
      <c r="BC25" s="6">
        <f>IF(AND(Raw_Case_Ratings!BC25&gt;=1,Raw_Case_Ratings!BC25&lt;=5),Raw_Case_Ratings!BC25,"")</f>
        <v>2</v>
      </c>
      <c r="BD25" s="6">
        <f>IF(AND(Raw_Case_Ratings!BD25&gt;=1,Raw_Case_Ratings!BD25&lt;=5),Raw_Case_Ratings!BD25,"")</f>
        <v>3</v>
      </c>
      <c r="BE25" s="6">
        <f>IF(AND(Raw_Case_Ratings!BE25&gt;=1,Raw_Case_Ratings!BE25&lt;=5),Raw_Case_Ratings!BE25,"")</f>
        <v>3</v>
      </c>
      <c r="BF25" s="6">
        <f>IF(AND(Raw_Case_Ratings!BF25&gt;=1,Raw_Case_Ratings!BF25&lt;=5),Raw_Case_Ratings!BF25,"")</f>
        <v>2</v>
      </c>
      <c r="BG25" s="6">
        <f>IF(AND(Raw_Case_Ratings!BG25&gt;=1,Raw_Case_Ratings!BG25&lt;=5),Raw_Case_Ratings!BG25,"")</f>
        <v>2</v>
      </c>
      <c r="BH25" s="6">
        <f>IF(AND(Raw_Case_Ratings!BH25&gt;=1,Raw_Case_Ratings!BH25&lt;=5),Raw_Case_Ratings!BH25,"")</f>
        <v>2</v>
      </c>
      <c r="BI25" s="6">
        <f>IF(AND(Raw_Case_Ratings!BI25&gt;=1,Raw_Case_Ratings!BI25&lt;=5),Raw_Case_Ratings!BI25,"")</f>
        <v>2</v>
      </c>
      <c r="BJ25" s="6">
        <f>IF(AND(Raw_Case_Ratings!BJ25&gt;=1,Raw_Case_Ratings!BJ25&lt;=5),Raw_Case_Ratings!BJ25,"")</f>
        <v>3</v>
      </c>
      <c r="BK25" s="6">
        <f>IF(AND(Raw_Case_Ratings!BK25&gt;=1,Raw_Case_Ratings!BK25&lt;=5),Raw_Case_Ratings!BK25,"")</f>
        <v>3</v>
      </c>
      <c r="BL25" s="6">
        <f>IF(AND(Raw_Case_Ratings!BL25&gt;=1,Raw_Case_Ratings!BL25&lt;=5),Raw_Case_Ratings!BL25,"")</f>
        <v>2</v>
      </c>
      <c r="BM25" s="6">
        <f>IF(AND(Raw_Case_Ratings!BM25&gt;=1,Raw_Case_Ratings!BM25&lt;=5),Raw_Case_Ratings!BM25,"")</f>
        <v>2</v>
      </c>
      <c r="BN25" s="6">
        <f>IF(AND(Raw_Case_Ratings!BN25&gt;=1,Raw_Case_Ratings!BN25&lt;=5),Raw_Case_Ratings!BN25,"")</f>
        <v>2</v>
      </c>
      <c r="BO25" s="6">
        <f>IF(AND(Raw_Case_Ratings!BO25&gt;=1,Raw_Case_Ratings!BO25&lt;=5),Raw_Case_Ratings!BO25,"")</f>
        <v>2</v>
      </c>
      <c r="BP25" s="6">
        <f>IF(AND(Raw_Case_Ratings!BP25&gt;=1,Raw_Case_Ratings!BP25&lt;=5),Raw_Case_Ratings!BP25,"")</f>
        <v>3</v>
      </c>
      <c r="BQ25" s="6">
        <f>IF(AND(Raw_Case_Ratings!BQ25&gt;=1,Raw_Case_Ratings!BQ25&lt;=5),Raw_Case_Ratings!BQ25,"")</f>
        <v>3</v>
      </c>
      <c r="BR25" s="6">
        <f>IF(AND(Raw_Case_Ratings!BR25&gt;=1,Raw_Case_Ratings!BR25&lt;=5),Raw_Case_Ratings!BR25,"")</f>
        <v>3</v>
      </c>
      <c r="BS25" s="6">
        <f>IF(AND(Raw_Case_Ratings!BS25&gt;=1,Raw_Case_Ratings!BS25&lt;=5),Raw_Case_Ratings!BS25,"")</f>
        <v>2</v>
      </c>
      <c r="BT25" s="6">
        <f>IF(AND(Raw_Case_Ratings!BT25&gt;=1,Raw_Case_Ratings!BT25&lt;=5),Raw_Case_Ratings!BT25,"")</f>
        <v>2</v>
      </c>
      <c r="BU25" s="6">
        <f>IF(AND(Raw_Case_Ratings!BU25&gt;=1,Raw_Case_Ratings!BU25&lt;=5),Raw_Case_Ratings!BU25,"")</f>
        <v>2</v>
      </c>
      <c r="BV25" s="6">
        <f>IF(AND(Raw_Case_Ratings!BV25&gt;=1,Raw_Case_Ratings!BV25&lt;=5),Raw_Case_Ratings!BV25,"")</f>
        <v>4</v>
      </c>
      <c r="BW25" s="6">
        <f>IF(AND(Raw_Case_Ratings!BW25&gt;=1,Raw_Case_Ratings!BW25&lt;=5),Raw_Case_Ratings!BW25,"")</f>
        <v>4</v>
      </c>
      <c r="BX25" s="6">
        <f>IF(AND(Raw_Case_Ratings!BX25&gt;=1,Raw_Case_Ratings!BX25&lt;=5),Raw_Case_Ratings!BX25,"")</f>
        <v>4</v>
      </c>
      <c r="BY25" s="6">
        <f>IF(AND(Raw_Case_Ratings!BY25&gt;=1,Raw_Case_Ratings!BY25&lt;=5),Raw_Case_Ratings!BY25,"")</f>
        <v>3</v>
      </c>
      <c r="BZ25" s="6">
        <f>IF(AND(Raw_Case_Ratings!BZ25&gt;=1,Raw_Case_Ratings!BZ25&lt;=5),Raw_Case_Ratings!BZ25,"")</f>
        <v>2</v>
      </c>
      <c r="CA25" s="6">
        <f>IF(AND(Raw_Case_Ratings!CA25&gt;=1,Raw_Case_Ratings!CA25&lt;=5),Raw_Case_Ratings!CA25,"")</f>
        <v>2</v>
      </c>
      <c r="CB25" s="6">
        <f>IF(AND(Raw_Case_Ratings!CB25&gt;=1,Raw_Case_Ratings!CB25&lt;=5),Raw_Case_Ratings!CB25,"")</f>
        <v>4</v>
      </c>
      <c r="CC25" s="6">
        <f>IF(AND(Raw_Case_Ratings!CC25&gt;=1,Raw_Case_Ratings!CC25&lt;=5),Raw_Case_Ratings!CC25,"")</f>
        <v>4</v>
      </c>
      <c r="CD25" s="6">
        <f>IF(AND(Raw_Case_Ratings!CD25&gt;=1,Raw_Case_Ratings!CD25&lt;=5),Raw_Case_Ratings!CD25,"")</f>
        <v>3</v>
      </c>
      <c r="CE25" s="6">
        <f>IF(AND(Raw_Case_Ratings!CE25&gt;=1,Raw_Case_Ratings!CE25&lt;=5),Raw_Case_Ratings!CE25,"")</f>
        <v>2</v>
      </c>
      <c r="CF25" s="6">
        <f>IF(AND(Raw_Case_Ratings!CF25&gt;=1,Raw_Case_Ratings!CF25&lt;=5),Raw_Case_Ratings!CF25,"")</f>
        <v>2</v>
      </c>
      <c r="CG25" s="6">
        <f>IF(AND(Raw_Case_Ratings!CG25&gt;=1,Raw_Case_Ratings!CG25&lt;=5),Raw_Case_Ratings!CG25,"")</f>
        <v>2</v>
      </c>
      <c r="CH25" s="6">
        <f>IF(AND(Raw_Case_Ratings!CH25&gt;=1,Raw_Case_Ratings!CH25&lt;=5),Raw_Case_Ratings!CH25,"")</f>
        <v>2</v>
      </c>
      <c r="CI25" s="6">
        <f>IF(AND(Raw_Case_Ratings!CI25&gt;=1,Raw_Case_Ratings!CI25&lt;=5),Raw_Case_Ratings!CI25,"")</f>
        <v>2</v>
      </c>
      <c r="CJ25" s="6">
        <f>IF(AND(Raw_Case_Ratings!CJ25&gt;=1,Raw_Case_Ratings!CJ25&lt;=5),Raw_Case_Ratings!CJ25,"")</f>
        <v>2</v>
      </c>
      <c r="CK25" s="6">
        <f>IF(AND(Raw_Case_Ratings!CK25&gt;=1,Raw_Case_Ratings!CK25&lt;=5),Raw_Case_Ratings!CK25,"")</f>
        <v>2</v>
      </c>
      <c r="CL25" s="6">
        <f>IF(AND(Raw_Case_Ratings!CL25&gt;=1,Raw_Case_Ratings!CL25&lt;=5),Raw_Case_Ratings!CL25,"")</f>
        <v>2</v>
      </c>
      <c r="CM25" s="6">
        <f>IF(AND(Raw_Case_Ratings!CM25&gt;=1,Raw_Case_Ratings!CM25&lt;=5),Raw_Case_Ratings!CM25,"")</f>
        <v>2</v>
      </c>
      <c r="CN25" s="6">
        <f>IF(AND(Raw_Case_Ratings!CN25&gt;=1,Raw_Case_Ratings!CN25&lt;=5),Raw_Case_Ratings!CN25,"")</f>
        <v>2</v>
      </c>
      <c r="CO25" s="6">
        <f>IF(AND(Raw_Case_Ratings!CO25&gt;=1,Raw_Case_Ratings!CO25&lt;=5),Raw_Case_Ratings!CO25,"")</f>
        <v>2</v>
      </c>
      <c r="CP25" s="6">
        <f>IF(AND(Raw_Case_Ratings!CP25&gt;=1,Raw_Case_Ratings!CP25&lt;=5),Raw_Case_Ratings!CP25,"")</f>
        <v>2</v>
      </c>
      <c r="CQ25" s="6">
        <f>IF(AND(Raw_Case_Ratings!CQ25&gt;=1,Raw_Case_Ratings!CQ25&lt;=5),Raw_Case_Ratings!CQ25,"")</f>
        <v>2</v>
      </c>
      <c r="CR25" s="6">
        <f>IF(AND(Raw_Case_Ratings!CR25&gt;=1,Raw_Case_Ratings!CR25&lt;=5),Raw_Case_Ratings!CR25,"")</f>
        <v>2</v>
      </c>
      <c r="CS25" s="6">
        <f>IF(AND(Raw_Case_Ratings!CS25&gt;=1,Raw_Case_Ratings!CS25&lt;=5),Raw_Case_Ratings!CS25,"")</f>
        <v>2</v>
      </c>
      <c r="CT25" s="6">
        <f>IF(AND(Raw_Case_Ratings!CT25&gt;=1,Raw_Case_Ratings!CT25&lt;=5),Raw_Case_Ratings!CT25,"")</f>
        <v>3</v>
      </c>
      <c r="CU25" s="6">
        <f>IF(AND(Raw_Case_Ratings!CU25&gt;=1,Raw_Case_Ratings!CU25&lt;=5),Raw_Case_Ratings!CU25,"")</f>
        <v>4</v>
      </c>
      <c r="CV25" s="6">
        <f>IF(AND(Raw_Case_Ratings!CV25&gt;=1,Raw_Case_Ratings!CV25&lt;=5),Raw_Case_Ratings!CV25,"")</f>
        <v>3</v>
      </c>
      <c r="CW25" s="6">
        <f>IF(AND(Raw_Case_Ratings!CW25&gt;=1,Raw_Case_Ratings!CW25&lt;=5),Raw_Case_Ratings!CW25,"")</f>
        <v>2</v>
      </c>
      <c r="CX25" s="6">
        <f>IF(AND(Raw_Case_Ratings!CX25&gt;=1,Raw_Case_Ratings!CX25&lt;=5),Raw_Case_Ratings!CX25,"")</f>
        <v>2</v>
      </c>
      <c r="CY25" s="6">
        <f>IF(AND(Raw_Case_Ratings!CY25&gt;=1,Raw_Case_Ratings!CY25&lt;=5),Raw_Case_Ratings!CY25,"")</f>
        <v>2</v>
      </c>
      <c r="CZ25" s="6">
        <f>IF(AND(Raw_Case_Ratings!CZ25&gt;=1,Raw_Case_Ratings!CZ25&lt;=5),Raw_Case_Ratings!CZ25,"")</f>
        <v>4</v>
      </c>
      <c r="DA25" s="6">
        <f>IF(AND(Raw_Case_Ratings!DA25&gt;=1,Raw_Case_Ratings!DA25&lt;=5),Raw_Case_Ratings!DA25,"")</f>
        <v>2</v>
      </c>
      <c r="DB25" s="6">
        <f>IF(AND(Raw_Case_Ratings!DB25&gt;=1,Raw_Case_Ratings!DB25&lt;=5),Raw_Case_Ratings!DB25,"")</f>
        <v>3</v>
      </c>
      <c r="DC25" s="6">
        <f>IF(AND(Raw_Case_Ratings!DC25&gt;=1,Raw_Case_Ratings!DC25&lt;=5),Raw_Case_Ratings!DC25,"")</f>
        <v>2</v>
      </c>
      <c r="DD25" s="6">
        <f>IF(AND(Raw_Case_Ratings!DD25&gt;=1,Raw_Case_Ratings!DD25&lt;=5),Raw_Case_Ratings!DD25,"")</f>
        <v>2</v>
      </c>
      <c r="DE25" s="6">
        <f>IF(AND(Raw_Case_Ratings!DE25&gt;=1,Raw_Case_Ratings!DE25&lt;=5),Raw_Case_Ratings!DE25,"")</f>
        <v>2</v>
      </c>
    </row>
    <row r="26" spans="1:109" ht="18" customHeight="1">
      <c r="A26" s="5" t="s">
        <v>78</v>
      </c>
      <c r="B26" s="6">
        <f>IF(AND(Raw_Case_Ratings!B26&gt;=1,Raw_Case_Ratings!B26&lt;=5),Raw_Case_Ratings!B26,"")</f>
        <v>3</v>
      </c>
      <c r="C26" s="6">
        <f>IF(AND(Raw_Case_Ratings!C26&gt;=1,Raw_Case_Ratings!C26&lt;=5),Raw_Case_Ratings!C26,"")</f>
        <v>4</v>
      </c>
      <c r="D26" s="6">
        <f>IF(AND(Raw_Case_Ratings!D26&gt;=1,Raw_Case_Ratings!D26&lt;=5),Raw_Case_Ratings!D26,"")</f>
        <v>2</v>
      </c>
      <c r="E26" s="6">
        <f>IF(AND(Raw_Case_Ratings!E26&gt;=1,Raw_Case_Ratings!E26&lt;=5),Raw_Case_Ratings!E26,"")</f>
        <v>2</v>
      </c>
      <c r="F26" s="6">
        <f>IF(AND(Raw_Case_Ratings!F26&gt;=1,Raw_Case_Ratings!F26&lt;=5),Raw_Case_Ratings!F26,"")</f>
        <v>4</v>
      </c>
      <c r="G26" s="6">
        <f>IF(AND(Raw_Case_Ratings!G26&gt;=1,Raw_Case_Ratings!G26&lt;=5),Raw_Case_Ratings!G26,"")</f>
        <v>2</v>
      </c>
      <c r="H26" s="6">
        <f>IF(AND(Raw_Case_Ratings!H26&gt;=1,Raw_Case_Ratings!H26&lt;=5),Raw_Case_Ratings!H26,"")</f>
        <v>3</v>
      </c>
      <c r="I26" s="6">
        <f>IF(AND(Raw_Case_Ratings!I26&gt;=1,Raw_Case_Ratings!I26&lt;=5),Raw_Case_Ratings!I26,"")</f>
        <v>5</v>
      </c>
      <c r="J26" s="6">
        <f>IF(AND(Raw_Case_Ratings!J26&gt;=1,Raw_Case_Ratings!J26&lt;=5),Raw_Case_Ratings!J26,"")</f>
        <v>2</v>
      </c>
      <c r="K26" s="6">
        <f>IF(AND(Raw_Case_Ratings!K26&gt;=1,Raw_Case_Ratings!K26&lt;=5),Raw_Case_Ratings!K26,"")</f>
        <v>2</v>
      </c>
      <c r="L26" s="6">
        <f>IF(AND(Raw_Case_Ratings!L26&gt;=1,Raw_Case_Ratings!L26&lt;=5),Raw_Case_Ratings!L26,"")</f>
        <v>4</v>
      </c>
      <c r="M26" s="6">
        <f>IF(AND(Raw_Case_Ratings!M26&gt;=1,Raw_Case_Ratings!M26&lt;=5),Raw_Case_Ratings!M26,"")</f>
        <v>2</v>
      </c>
      <c r="N26" s="6">
        <f>IF(AND(Raw_Case_Ratings!N26&gt;=1,Raw_Case_Ratings!N26&lt;=5),Raw_Case_Ratings!N26,"")</f>
        <v>1</v>
      </c>
      <c r="O26" s="6">
        <f>IF(AND(Raw_Case_Ratings!O26&gt;=1,Raw_Case_Ratings!O26&lt;=5),Raw_Case_Ratings!O26,"")</f>
        <v>2</v>
      </c>
      <c r="P26" s="6">
        <f>IF(AND(Raw_Case_Ratings!P26&gt;=1,Raw_Case_Ratings!P26&lt;=5),Raw_Case_Ratings!P26,"")</f>
        <v>1</v>
      </c>
      <c r="Q26" s="6">
        <f>IF(AND(Raw_Case_Ratings!Q26&gt;=1,Raw_Case_Ratings!Q26&lt;=5),Raw_Case_Ratings!Q26,"")</f>
        <v>2</v>
      </c>
      <c r="R26" s="6">
        <f>IF(AND(Raw_Case_Ratings!R26&gt;=1,Raw_Case_Ratings!R26&lt;=5),Raw_Case_Ratings!R26,"")</f>
        <v>1</v>
      </c>
      <c r="S26" s="6">
        <f>IF(AND(Raw_Case_Ratings!S26&gt;=1,Raw_Case_Ratings!S26&lt;=5),Raw_Case_Ratings!S26,"")</f>
        <v>1</v>
      </c>
      <c r="T26" s="6">
        <f>IF(AND(Raw_Case_Ratings!T26&gt;=1,Raw_Case_Ratings!T26&lt;=5),Raw_Case_Ratings!T26,"")</f>
        <v>4</v>
      </c>
      <c r="U26" s="6">
        <f>IF(AND(Raw_Case_Ratings!U26&gt;=1,Raw_Case_Ratings!U26&lt;=5),Raw_Case_Ratings!U26,"")</f>
        <v>4</v>
      </c>
      <c r="V26" s="6">
        <f>IF(AND(Raw_Case_Ratings!V26&gt;=1,Raw_Case_Ratings!V26&lt;=5),Raw_Case_Ratings!V26,"")</f>
        <v>4</v>
      </c>
      <c r="W26" s="6">
        <f>IF(AND(Raw_Case_Ratings!W26&gt;=1,Raw_Case_Ratings!W26&lt;=5),Raw_Case_Ratings!W26,"")</f>
        <v>3</v>
      </c>
      <c r="X26" s="6">
        <f>IF(AND(Raw_Case_Ratings!X26&gt;=1,Raw_Case_Ratings!X26&lt;=5),Raw_Case_Ratings!X26,"")</f>
        <v>4</v>
      </c>
      <c r="Y26" s="6">
        <f>IF(AND(Raw_Case_Ratings!Y26&gt;=1,Raw_Case_Ratings!Y26&lt;=5),Raw_Case_Ratings!Y26,"")</f>
        <v>2</v>
      </c>
      <c r="Z26" s="6">
        <f>IF(AND(Raw_Case_Ratings!Z26&gt;=1,Raw_Case_Ratings!Z26&lt;=5),Raw_Case_Ratings!Z26,"")</f>
        <v>2</v>
      </c>
      <c r="AA26" s="6">
        <f>IF(AND(Raw_Case_Ratings!AA26&gt;=1,Raw_Case_Ratings!AA26&lt;=5),Raw_Case_Ratings!AA26,"")</f>
        <v>4</v>
      </c>
      <c r="AB26" s="6">
        <f>IF(AND(Raw_Case_Ratings!AB26&gt;=1,Raw_Case_Ratings!AB26&lt;=5),Raw_Case_Ratings!AB26,"")</f>
        <v>4</v>
      </c>
      <c r="AC26" s="6">
        <f>IF(AND(Raw_Case_Ratings!AC26&gt;=1,Raw_Case_Ratings!AC26&lt;=5),Raw_Case_Ratings!AC26,"")</f>
        <v>4</v>
      </c>
      <c r="AD26" s="6">
        <f>IF(AND(Raw_Case_Ratings!AD26&gt;=1,Raw_Case_Ratings!AD26&lt;=5),Raw_Case_Ratings!AD26,"")</f>
        <v>3</v>
      </c>
      <c r="AE26" s="6">
        <f>IF(AND(Raw_Case_Ratings!AE26&gt;=1,Raw_Case_Ratings!AE26&lt;=5),Raw_Case_Ratings!AE26,"")</f>
        <v>1</v>
      </c>
      <c r="AF26" s="6">
        <f>IF(AND(Raw_Case_Ratings!AF26&gt;=1,Raw_Case_Ratings!AF26&lt;=5),Raw_Case_Ratings!AF26,"")</f>
        <v>2</v>
      </c>
      <c r="AG26" s="6">
        <f>IF(AND(Raw_Case_Ratings!AG26&gt;=1,Raw_Case_Ratings!AG26&lt;=5),Raw_Case_Ratings!AG26,"")</f>
        <v>4</v>
      </c>
      <c r="AH26" s="6">
        <f>IF(AND(Raw_Case_Ratings!AH26&gt;=1,Raw_Case_Ratings!AH26&lt;=5),Raw_Case_Ratings!AH26,"")</f>
        <v>4</v>
      </c>
      <c r="AI26" s="6">
        <f>IF(AND(Raw_Case_Ratings!AI26&gt;=1,Raw_Case_Ratings!AI26&lt;=5),Raw_Case_Ratings!AI26,"")</f>
        <v>4</v>
      </c>
      <c r="AJ26" s="6">
        <f>IF(AND(Raw_Case_Ratings!AJ26&gt;=1,Raw_Case_Ratings!AJ26&lt;=5),Raw_Case_Ratings!AJ26,"")</f>
        <v>3</v>
      </c>
      <c r="AK26" s="6">
        <f>IF(AND(Raw_Case_Ratings!AK26&gt;=1,Raw_Case_Ratings!AK26&lt;=5),Raw_Case_Ratings!AK26,"")</f>
        <v>1</v>
      </c>
      <c r="AL26" s="6">
        <f>IF(AND(Raw_Case_Ratings!AL26&gt;=1,Raw_Case_Ratings!AL26&lt;=5),Raw_Case_Ratings!AL26,"")</f>
        <v>4</v>
      </c>
      <c r="AM26" s="6">
        <f>IF(AND(Raw_Case_Ratings!AM26&gt;=1,Raw_Case_Ratings!AM26&lt;=5),Raw_Case_Ratings!AM26,"")</f>
        <v>5</v>
      </c>
      <c r="AN26" s="6">
        <f>IF(AND(Raw_Case_Ratings!AN26&gt;=1,Raw_Case_Ratings!AN26&lt;=5),Raw_Case_Ratings!AN26,"")</f>
        <v>3</v>
      </c>
      <c r="AO26" s="6">
        <f>IF(AND(Raw_Case_Ratings!AO26&gt;=1,Raw_Case_Ratings!AO26&lt;=5),Raw_Case_Ratings!AO26,"")</f>
        <v>3</v>
      </c>
      <c r="AP26" s="6">
        <f>IF(AND(Raw_Case_Ratings!AP26&gt;=1,Raw_Case_Ratings!AP26&lt;=5),Raw_Case_Ratings!AP26,"")</f>
        <v>4</v>
      </c>
      <c r="AQ26" s="6">
        <f>IF(AND(Raw_Case_Ratings!AQ26&gt;=1,Raw_Case_Ratings!AQ26&lt;=5),Raw_Case_Ratings!AQ26,"")</f>
        <v>1</v>
      </c>
      <c r="AR26" s="6">
        <f>IF(AND(Raw_Case_Ratings!AR26&gt;=1,Raw_Case_Ratings!AR26&lt;=5),Raw_Case_Ratings!AR26,"")</f>
        <v>4</v>
      </c>
      <c r="AS26" s="6">
        <f>IF(AND(Raw_Case_Ratings!AS26&gt;=1,Raw_Case_Ratings!AS26&lt;=5),Raw_Case_Ratings!AS26,"")</f>
        <v>5</v>
      </c>
      <c r="AT26" s="6">
        <f>IF(AND(Raw_Case_Ratings!AT26&gt;=1,Raw_Case_Ratings!AT26&lt;=5),Raw_Case_Ratings!AT26,"")</f>
        <v>3</v>
      </c>
      <c r="AU26" s="6">
        <f>IF(AND(Raw_Case_Ratings!AU26&gt;=1,Raw_Case_Ratings!AU26&lt;=5),Raw_Case_Ratings!AU26,"")</f>
        <v>3</v>
      </c>
      <c r="AV26" s="6">
        <f>IF(AND(Raw_Case_Ratings!AV26&gt;=1,Raw_Case_Ratings!AV26&lt;=5),Raw_Case_Ratings!AV26,"")</f>
        <v>4</v>
      </c>
      <c r="AW26" s="6">
        <f>IF(AND(Raw_Case_Ratings!AW26&gt;=1,Raw_Case_Ratings!AW26&lt;=5),Raw_Case_Ratings!AW26,"")</f>
        <v>1</v>
      </c>
      <c r="AX26" s="6" t="str">
        <f>IF(AND(Raw_Case_Ratings!AX26&gt;=1,Raw_Case_Ratings!AX26&lt;=5),Raw_Case_Ratings!AX26,"")</f>
        <v/>
      </c>
      <c r="AY26" s="6" t="str">
        <f>IF(AND(Raw_Case_Ratings!AY26&gt;=1,Raw_Case_Ratings!AY26&lt;=5),Raw_Case_Ratings!AY26,"")</f>
        <v/>
      </c>
      <c r="AZ26" s="6" t="str">
        <f>IF(AND(Raw_Case_Ratings!AZ26&gt;=1,Raw_Case_Ratings!AZ26&lt;=5),Raw_Case_Ratings!AZ26,"")</f>
        <v/>
      </c>
      <c r="BA26" s="6" t="str">
        <f>IF(AND(Raw_Case_Ratings!BA26&gt;=1,Raw_Case_Ratings!BA26&lt;=5),Raw_Case_Ratings!BA26,"")</f>
        <v/>
      </c>
      <c r="BB26" s="6" t="str">
        <f>IF(AND(Raw_Case_Ratings!BB26&gt;=1,Raw_Case_Ratings!BB26&lt;=5),Raw_Case_Ratings!BB26,"")</f>
        <v/>
      </c>
      <c r="BC26" s="6" t="str">
        <f>IF(AND(Raw_Case_Ratings!BC26&gt;=1,Raw_Case_Ratings!BC26&lt;=5),Raw_Case_Ratings!BC26,"")</f>
        <v/>
      </c>
      <c r="BD26" s="6">
        <f>IF(AND(Raw_Case_Ratings!BD26&gt;=1,Raw_Case_Ratings!BD26&lt;=5),Raw_Case_Ratings!BD26,"")</f>
        <v>2</v>
      </c>
      <c r="BE26" s="6">
        <f>IF(AND(Raw_Case_Ratings!BE26&gt;=1,Raw_Case_Ratings!BE26&lt;=5),Raw_Case_Ratings!BE26,"")</f>
        <v>4</v>
      </c>
      <c r="BF26" s="6">
        <f>IF(AND(Raw_Case_Ratings!BF26&gt;=1,Raw_Case_Ratings!BF26&lt;=5),Raw_Case_Ratings!BF26,"")</f>
        <v>2</v>
      </c>
      <c r="BG26" s="6">
        <f>IF(AND(Raw_Case_Ratings!BG26&gt;=1,Raw_Case_Ratings!BG26&lt;=5),Raw_Case_Ratings!BG26,"")</f>
        <v>1</v>
      </c>
      <c r="BH26" s="6">
        <f>IF(AND(Raw_Case_Ratings!BH26&gt;=1,Raw_Case_Ratings!BH26&lt;=5),Raw_Case_Ratings!BH26,"")</f>
        <v>3</v>
      </c>
      <c r="BI26" s="6">
        <f>IF(AND(Raw_Case_Ratings!BI26&gt;=1,Raw_Case_Ratings!BI26&lt;=5),Raw_Case_Ratings!BI26,"")</f>
        <v>1</v>
      </c>
      <c r="BJ26" s="6">
        <f>IF(AND(Raw_Case_Ratings!BJ26&gt;=1,Raw_Case_Ratings!BJ26&lt;=5),Raw_Case_Ratings!BJ26,"")</f>
        <v>1</v>
      </c>
      <c r="BK26" s="6">
        <f>IF(AND(Raw_Case_Ratings!BK26&gt;=1,Raw_Case_Ratings!BK26&lt;=5),Raw_Case_Ratings!BK26,"")</f>
        <v>3</v>
      </c>
      <c r="BL26" s="6">
        <f>IF(AND(Raw_Case_Ratings!BL26&gt;=1,Raw_Case_Ratings!BL26&lt;=5),Raw_Case_Ratings!BL26,"")</f>
        <v>2</v>
      </c>
      <c r="BM26" s="6">
        <f>IF(AND(Raw_Case_Ratings!BM26&gt;=1,Raw_Case_Ratings!BM26&lt;=5),Raw_Case_Ratings!BM26,"")</f>
        <v>1</v>
      </c>
      <c r="BN26" s="6">
        <f>IF(AND(Raw_Case_Ratings!BN26&gt;=1,Raw_Case_Ratings!BN26&lt;=5),Raw_Case_Ratings!BN26,"")</f>
        <v>2</v>
      </c>
      <c r="BO26" s="6">
        <f>IF(AND(Raw_Case_Ratings!BO26&gt;=1,Raw_Case_Ratings!BO26&lt;=5),Raw_Case_Ratings!BO26,"")</f>
        <v>1</v>
      </c>
      <c r="BP26" s="6" t="str">
        <f>IF(AND(Raw_Case_Ratings!BP26&gt;=1,Raw_Case_Ratings!BP26&lt;=5),Raw_Case_Ratings!BP26,"")</f>
        <v/>
      </c>
      <c r="BQ26" s="6" t="str">
        <f>IF(AND(Raw_Case_Ratings!BQ26&gt;=1,Raw_Case_Ratings!BQ26&lt;=5),Raw_Case_Ratings!BQ26,"")</f>
        <v/>
      </c>
      <c r="BR26" s="6" t="str">
        <f>IF(AND(Raw_Case_Ratings!BR26&gt;=1,Raw_Case_Ratings!BR26&lt;=5),Raw_Case_Ratings!BR26,"")</f>
        <v/>
      </c>
      <c r="BS26" s="6">
        <f>IF(AND(Raw_Case_Ratings!BS26&gt;=1,Raw_Case_Ratings!BS26&lt;=5),Raw_Case_Ratings!BS26,"")</f>
        <v>1</v>
      </c>
      <c r="BT26" s="6" t="str">
        <f>IF(AND(Raw_Case_Ratings!BT26&gt;=1,Raw_Case_Ratings!BT26&lt;=5),Raw_Case_Ratings!BT26,"")</f>
        <v/>
      </c>
      <c r="BU26" s="6" t="str">
        <f>IF(AND(Raw_Case_Ratings!BU26&gt;=1,Raw_Case_Ratings!BU26&lt;=5),Raw_Case_Ratings!BU26,"")</f>
        <v/>
      </c>
      <c r="BV26" s="6">
        <f>IF(AND(Raw_Case_Ratings!BV26&gt;=1,Raw_Case_Ratings!BV26&lt;=5),Raw_Case_Ratings!BV26,"")</f>
        <v>2</v>
      </c>
      <c r="BW26" s="6">
        <f>IF(AND(Raw_Case_Ratings!BW26&gt;=1,Raw_Case_Ratings!BW26&lt;=5),Raw_Case_Ratings!BW26,"")</f>
        <v>3</v>
      </c>
      <c r="BX26" s="6">
        <f>IF(AND(Raw_Case_Ratings!BX26&gt;=1,Raw_Case_Ratings!BX26&lt;=5),Raw_Case_Ratings!BX26,"")</f>
        <v>2</v>
      </c>
      <c r="BY26" s="6">
        <f>IF(AND(Raw_Case_Ratings!BY26&gt;=1,Raw_Case_Ratings!BY26&lt;=5),Raw_Case_Ratings!BY26,"")</f>
        <v>1</v>
      </c>
      <c r="BZ26" s="6">
        <f>IF(AND(Raw_Case_Ratings!BZ26&gt;=1,Raw_Case_Ratings!BZ26&lt;=5),Raw_Case_Ratings!BZ26,"")</f>
        <v>2</v>
      </c>
      <c r="CA26" s="6">
        <f>IF(AND(Raw_Case_Ratings!CA26&gt;=1,Raw_Case_Ratings!CA26&lt;=5),Raw_Case_Ratings!CA26,"")</f>
        <v>1</v>
      </c>
      <c r="CB26" s="6">
        <f>IF(AND(Raw_Case_Ratings!CB26&gt;=1,Raw_Case_Ratings!CB26&lt;=5),Raw_Case_Ratings!CB26,"")</f>
        <v>3</v>
      </c>
      <c r="CC26" s="6">
        <f>IF(AND(Raw_Case_Ratings!CC26&gt;=1,Raw_Case_Ratings!CC26&lt;=5),Raw_Case_Ratings!CC26,"")</f>
        <v>3</v>
      </c>
      <c r="CD26" s="6">
        <f>IF(AND(Raw_Case_Ratings!CD26&gt;=1,Raw_Case_Ratings!CD26&lt;=5),Raw_Case_Ratings!CD26,"")</f>
        <v>4</v>
      </c>
      <c r="CE26" s="6">
        <f>IF(AND(Raw_Case_Ratings!CE26&gt;=1,Raw_Case_Ratings!CE26&lt;=5),Raw_Case_Ratings!CE26,"")</f>
        <v>2</v>
      </c>
      <c r="CF26" s="6">
        <f>IF(AND(Raw_Case_Ratings!CF26&gt;=1,Raw_Case_Ratings!CF26&lt;=5),Raw_Case_Ratings!CF26,"")</f>
        <v>3</v>
      </c>
      <c r="CG26" s="6">
        <f>IF(AND(Raw_Case_Ratings!CG26&gt;=1,Raw_Case_Ratings!CG26&lt;=5),Raw_Case_Ratings!CG26,"")</f>
        <v>2</v>
      </c>
      <c r="CH26" s="6">
        <f>IF(AND(Raw_Case_Ratings!CH26&gt;=1,Raw_Case_Ratings!CH26&lt;=5),Raw_Case_Ratings!CH26,"")</f>
        <v>1</v>
      </c>
      <c r="CI26" s="6">
        <f>IF(AND(Raw_Case_Ratings!CI26&gt;=1,Raw_Case_Ratings!CI26&lt;=5),Raw_Case_Ratings!CI26,"")</f>
        <v>4</v>
      </c>
      <c r="CJ26" s="6">
        <f>IF(AND(Raw_Case_Ratings!CJ26&gt;=1,Raw_Case_Ratings!CJ26&lt;=5),Raw_Case_Ratings!CJ26,"")</f>
        <v>2</v>
      </c>
      <c r="CK26" s="6">
        <f>IF(AND(Raw_Case_Ratings!CK26&gt;=1,Raw_Case_Ratings!CK26&lt;=5),Raw_Case_Ratings!CK26,"")</f>
        <v>1</v>
      </c>
      <c r="CL26" s="6">
        <f>IF(AND(Raw_Case_Ratings!CL26&gt;=1,Raw_Case_Ratings!CL26&lt;=5),Raw_Case_Ratings!CL26,"")</f>
        <v>1</v>
      </c>
      <c r="CM26" s="6">
        <f>IF(AND(Raw_Case_Ratings!CM26&gt;=1,Raw_Case_Ratings!CM26&lt;=5),Raw_Case_Ratings!CM26,"")</f>
        <v>1</v>
      </c>
      <c r="CN26" s="6">
        <f>IF(AND(Raw_Case_Ratings!CN26&gt;=1,Raw_Case_Ratings!CN26&lt;=5),Raw_Case_Ratings!CN26,"")</f>
        <v>3</v>
      </c>
      <c r="CO26" s="6">
        <f>IF(AND(Raw_Case_Ratings!CO26&gt;=1,Raw_Case_Ratings!CO26&lt;=5),Raw_Case_Ratings!CO26,"")</f>
        <v>4</v>
      </c>
      <c r="CP26" s="6">
        <f>IF(AND(Raw_Case_Ratings!CP26&gt;=1,Raw_Case_Ratings!CP26&lt;=5),Raw_Case_Ratings!CP26,"")</f>
        <v>2</v>
      </c>
      <c r="CQ26" s="6">
        <f>IF(AND(Raw_Case_Ratings!CQ26&gt;=1,Raw_Case_Ratings!CQ26&lt;=5),Raw_Case_Ratings!CQ26,"")</f>
        <v>2</v>
      </c>
      <c r="CR26" s="6">
        <f>IF(AND(Raw_Case_Ratings!CR26&gt;=1,Raw_Case_Ratings!CR26&lt;=5),Raw_Case_Ratings!CR26,"")</f>
        <v>2</v>
      </c>
      <c r="CS26" s="6">
        <f>IF(AND(Raw_Case_Ratings!CS26&gt;=1,Raw_Case_Ratings!CS26&lt;=5),Raw_Case_Ratings!CS26,"")</f>
        <v>2</v>
      </c>
      <c r="CT26" s="6">
        <f>IF(AND(Raw_Case_Ratings!CT26&gt;=1,Raw_Case_Ratings!CT26&lt;=5),Raw_Case_Ratings!CT26,"")</f>
        <v>3</v>
      </c>
      <c r="CU26" s="6">
        <f>IF(AND(Raw_Case_Ratings!CU26&gt;=1,Raw_Case_Ratings!CU26&lt;=5),Raw_Case_Ratings!CU26,"")</f>
        <v>5</v>
      </c>
      <c r="CV26" s="6">
        <f>IF(AND(Raw_Case_Ratings!CV26&gt;=1,Raw_Case_Ratings!CV26&lt;=5),Raw_Case_Ratings!CV26,"")</f>
        <v>2</v>
      </c>
      <c r="CW26" s="6">
        <f>IF(AND(Raw_Case_Ratings!CW26&gt;=1,Raw_Case_Ratings!CW26&lt;=5),Raw_Case_Ratings!CW26,"")</f>
        <v>1</v>
      </c>
      <c r="CX26" s="6">
        <f>IF(AND(Raw_Case_Ratings!CX26&gt;=1,Raw_Case_Ratings!CX26&lt;=5),Raw_Case_Ratings!CX26,"")</f>
        <v>3</v>
      </c>
      <c r="CY26" s="6">
        <f>IF(AND(Raw_Case_Ratings!CY26&gt;=1,Raw_Case_Ratings!CY26&lt;=5),Raw_Case_Ratings!CY26,"")</f>
        <v>2</v>
      </c>
      <c r="CZ26" s="6">
        <f>IF(AND(Raw_Case_Ratings!CZ26&gt;=1,Raw_Case_Ratings!CZ26&lt;=5),Raw_Case_Ratings!CZ26,"")</f>
        <v>4</v>
      </c>
      <c r="DA26" s="6">
        <f>IF(AND(Raw_Case_Ratings!DA26&gt;=1,Raw_Case_Ratings!DA26&lt;=5),Raw_Case_Ratings!DA26,"")</f>
        <v>4</v>
      </c>
      <c r="DB26" s="6">
        <f>IF(AND(Raw_Case_Ratings!DB26&gt;=1,Raw_Case_Ratings!DB26&lt;=5),Raw_Case_Ratings!DB26,"")</f>
        <v>2</v>
      </c>
      <c r="DC26" s="6">
        <f>IF(AND(Raw_Case_Ratings!DC26&gt;=1,Raw_Case_Ratings!DC26&lt;=5),Raw_Case_Ratings!DC26,"")</f>
        <v>2</v>
      </c>
      <c r="DD26" s="6">
        <f>IF(AND(Raw_Case_Ratings!DD26&gt;=1,Raw_Case_Ratings!DD26&lt;=5),Raw_Case_Ratings!DD26,"")</f>
        <v>4</v>
      </c>
      <c r="DE26" s="6">
        <f>IF(AND(Raw_Case_Ratings!DE26&gt;=1,Raw_Case_Ratings!DE26&lt;=5),Raw_Case_Ratings!DE26,"")</f>
        <v>2</v>
      </c>
    </row>
    <row r="27" spans="1:109" ht="18" customHeight="1">
      <c r="A27" s="5" t="s">
        <v>79</v>
      </c>
      <c r="B27" s="6" t="str">
        <f>IF(AND(Raw_Case_Ratings!B27&gt;=1,Raw_Case_Ratings!B27&lt;=5),Raw_Case_Ratings!B27,"")</f>
        <v/>
      </c>
      <c r="C27" s="6" t="str">
        <f>IF(AND(Raw_Case_Ratings!C27&gt;=1,Raw_Case_Ratings!C27&lt;=5),Raw_Case_Ratings!C27,"")</f>
        <v/>
      </c>
      <c r="D27" s="6" t="str">
        <f>IF(AND(Raw_Case_Ratings!D27&gt;=1,Raw_Case_Ratings!D27&lt;=5),Raw_Case_Ratings!D27,"")</f>
        <v/>
      </c>
      <c r="E27" s="6" t="str">
        <f>IF(AND(Raw_Case_Ratings!E27&gt;=1,Raw_Case_Ratings!E27&lt;=5),Raw_Case_Ratings!E27,"")</f>
        <v/>
      </c>
      <c r="F27" s="6" t="str">
        <f>IF(AND(Raw_Case_Ratings!F27&gt;=1,Raw_Case_Ratings!F27&lt;=5),Raw_Case_Ratings!F27,"")</f>
        <v/>
      </c>
      <c r="G27" s="6" t="str">
        <f>IF(AND(Raw_Case_Ratings!G27&gt;=1,Raw_Case_Ratings!G27&lt;=5),Raw_Case_Ratings!G27,"")</f>
        <v/>
      </c>
      <c r="H27" s="6">
        <f>IF(AND(Raw_Case_Ratings!H27&gt;=1,Raw_Case_Ratings!H27&lt;=5),Raw_Case_Ratings!H27,"")</f>
        <v>5</v>
      </c>
      <c r="I27" s="6">
        <f>IF(AND(Raw_Case_Ratings!I27&gt;=1,Raw_Case_Ratings!I27&lt;=5),Raw_Case_Ratings!I27,"")</f>
        <v>5</v>
      </c>
      <c r="J27" s="6" t="str">
        <f>IF(AND(Raw_Case_Ratings!J27&gt;=1,Raw_Case_Ratings!J27&lt;=5),Raw_Case_Ratings!J27,"")</f>
        <v/>
      </c>
      <c r="K27" s="6" t="str">
        <f>IF(AND(Raw_Case_Ratings!K27&gt;=1,Raw_Case_Ratings!K27&lt;=5),Raw_Case_Ratings!K27,"")</f>
        <v/>
      </c>
      <c r="L27" s="6">
        <f>IF(AND(Raw_Case_Ratings!L27&gt;=1,Raw_Case_Ratings!L27&lt;=5),Raw_Case_Ratings!L27,"")</f>
        <v>3</v>
      </c>
      <c r="M27" s="6">
        <f>IF(AND(Raw_Case_Ratings!M27&gt;=1,Raw_Case_Ratings!M27&lt;=5),Raw_Case_Ratings!M27,"")</f>
        <v>5</v>
      </c>
      <c r="N27" s="6">
        <f>IF(AND(Raw_Case_Ratings!N27&gt;=1,Raw_Case_Ratings!N27&lt;=5),Raw_Case_Ratings!N27,"")</f>
        <v>3</v>
      </c>
      <c r="O27" s="6">
        <f>IF(AND(Raw_Case_Ratings!O27&gt;=1,Raw_Case_Ratings!O27&lt;=5),Raw_Case_Ratings!O27,"")</f>
        <v>2</v>
      </c>
      <c r="P27" s="6">
        <f>IF(AND(Raw_Case_Ratings!P27&gt;=1,Raw_Case_Ratings!P27&lt;=5),Raw_Case_Ratings!P27,"")</f>
        <v>1</v>
      </c>
      <c r="Q27" s="6">
        <f>IF(AND(Raw_Case_Ratings!Q27&gt;=1,Raw_Case_Ratings!Q27&lt;=5),Raw_Case_Ratings!Q27,"")</f>
        <v>1</v>
      </c>
      <c r="R27" s="6">
        <f>IF(AND(Raw_Case_Ratings!R27&gt;=1,Raw_Case_Ratings!R27&lt;=5),Raw_Case_Ratings!R27,"")</f>
        <v>1</v>
      </c>
      <c r="S27" s="6">
        <f>IF(AND(Raw_Case_Ratings!S27&gt;=1,Raw_Case_Ratings!S27&lt;=5),Raw_Case_Ratings!S27,"")</f>
        <v>3</v>
      </c>
      <c r="T27" s="6">
        <f>IF(AND(Raw_Case_Ratings!T27&gt;=1,Raw_Case_Ratings!T27&lt;=5),Raw_Case_Ratings!T27,"")</f>
        <v>5</v>
      </c>
      <c r="U27" s="6" t="str">
        <f>IF(AND(Raw_Case_Ratings!U27&gt;=1,Raw_Case_Ratings!U27&lt;=5),Raw_Case_Ratings!U27,"")</f>
        <v/>
      </c>
      <c r="V27" s="6" t="str">
        <f>IF(AND(Raw_Case_Ratings!V27&gt;=1,Raw_Case_Ratings!V27&lt;=5),Raw_Case_Ratings!V27,"")</f>
        <v/>
      </c>
      <c r="W27" s="6" t="str">
        <f>IF(AND(Raw_Case_Ratings!W27&gt;=1,Raw_Case_Ratings!W27&lt;=5),Raw_Case_Ratings!W27,"")</f>
        <v/>
      </c>
      <c r="X27" s="6" t="str">
        <f>IF(AND(Raw_Case_Ratings!X27&gt;=1,Raw_Case_Ratings!X27&lt;=5),Raw_Case_Ratings!X27,"")</f>
        <v/>
      </c>
      <c r="Y27" s="6">
        <f>IF(AND(Raw_Case_Ratings!Y27&gt;=1,Raw_Case_Ratings!Y27&lt;=5),Raw_Case_Ratings!Y27,"")</f>
        <v>5</v>
      </c>
      <c r="Z27" s="6">
        <f>IF(AND(Raw_Case_Ratings!Z27&gt;=1,Raw_Case_Ratings!Z27&lt;=5),Raw_Case_Ratings!Z27,"")</f>
        <v>2</v>
      </c>
      <c r="AA27" s="6">
        <f>IF(AND(Raw_Case_Ratings!AA27&gt;=1,Raw_Case_Ratings!AA27&lt;=5),Raw_Case_Ratings!AA27,"")</f>
        <v>4</v>
      </c>
      <c r="AB27" s="6">
        <f>IF(AND(Raw_Case_Ratings!AB27&gt;=1,Raw_Case_Ratings!AB27&lt;=5),Raw_Case_Ratings!AB27,"")</f>
        <v>5</v>
      </c>
      <c r="AC27" s="6">
        <f>IF(AND(Raw_Case_Ratings!AC27&gt;=1,Raw_Case_Ratings!AC27&lt;=5),Raw_Case_Ratings!AC27,"")</f>
        <v>4</v>
      </c>
      <c r="AD27" s="6">
        <f>IF(AND(Raw_Case_Ratings!AD27&gt;=1,Raw_Case_Ratings!AD27&lt;=5),Raw_Case_Ratings!AD27,"")</f>
        <v>3</v>
      </c>
      <c r="AE27" s="6">
        <f>IF(AND(Raw_Case_Ratings!AE27&gt;=1,Raw_Case_Ratings!AE27&lt;=5),Raw_Case_Ratings!AE27,"")</f>
        <v>4</v>
      </c>
      <c r="AF27" s="6">
        <f>IF(AND(Raw_Case_Ratings!AF27&gt;=1,Raw_Case_Ratings!AF27&lt;=5),Raw_Case_Ratings!AF27,"")</f>
        <v>2</v>
      </c>
      <c r="AG27" s="6">
        <f>IF(AND(Raw_Case_Ratings!AG27&gt;=1,Raw_Case_Ratings!AG27&lt;=5),Raw_Case_Ratings!AG27,"")</f>
        <v>5</v>
      </c>
      <c r="AH27" s="6">
        <f>IF(AND(Raw_Case_Ratings!AH27&gt;=1,Raw_Case_Ratings!AH27&lt;=5),Raw_Case_Ratings!AH27,"")</f>
        <v>3</v>
      </c>
      <c r="AI27" s="6">
        <f>IF(AND(Raw_Case_Ratings!AI27&gt;=1,Raw_Case_Ratings!AI27&lt;=5),Raw_Case_Ratings!AI27,"")</f>
        <v>4</v>
      </c>
      <c r="AJ27" s="6">
        <f>IF(AND(Raw_Case_Ratings!AJ27&gt;=1,Raw_Case_Ratings!AJ27&lt;=5),Raw_Case_Ratings!AJ27,"")</f>
        <v>4</v>
      </c>
      <c r="AK27" s="6">
        <f>IF(AND(Raw_Case_Ratings!AK27&gt;=1,Raw_Case_Ratings!AK27&lt;=5),Raw_Case_Ratings!AK27,"")</f>
        <v>4</v>
      </c>
      <c r="AL27" s="6" t="str">
        <f>IF(AND(Raw_Case_Ratings!AL27&gt;=1,Raw_Case_Ratings!AL27&lt;=5),Raw_Case_Ratings!AL27,"")</f>
        <v/>
      </c>
      <c r="AM27" s="6" t="str">
        <f>IF(AND(Raw_Case_Ratings!AM27&gt;=1,Raw_Case_Ratings!AM27&lt;=5),Raw_Case_Ratings!AM27,"")</f>
        <v/>
      </c>
      <c r="AN27" s="6" t="str">
        <f>IF(AND(Raw_Case_Ratings!AN27&gt;=1,Raw_Case_Ratings!AN27&lt;=5),Raw_Case_Ratings!AN27,"")</f>
        <v/>
      </c>
      <c r="AO27" s="6" t="str">
        <f>IF(AND(Raw_Case_Ratings!AO27&gt;=1,Raw_Case_Ratings!AO27&lt;=5),Raw_Case_Ratings!AO27,"")</f>
        <v/>
      </c>
      <c r="AP27" s="6" t="str">
        <f>IF(AND(Raw_Case_Ratings!AP27&gt;=1,Raw_Case_Ratings!AP27&lt;=5),Raw_Case_Ratings!AP27,"")</f>
        <v/>
      </c>
      <c r="AQ27" s="6" t="str">
        <f>IF(AND(Raw_Case_Ratings!AQ27&gt;=1,Raw_Case_Ratings!AQ27&lt;=5),Raw_Case_Ratings!AQ27,"")</f>
        <v/>
      </c>
      <c r="AR27" s="6">
        <f>IF(AND(Raw_Case_Ratings!AR27&gt;=1,Raw_Case_Ratings!AR27&lt;=5),Raw_Case_Ratings!AR27,"")</f>
        <v>5</v>
      </c>
      <c r="AS27" s="6" t="str">
        <f>IF(AND(Raw_Case_Ratings!AS27&gt;=1,Raw_Case_Ratings!AS27&lt;=5),Raw_Case_Ratings!AS27,"")</f>
        <v/>
      </c>
      <c r="AT27" s="6">
        <f>IF(AND(Raw_Case_Ratings!AT27&gt;=1,Raw_Case_Ratings!AT27&lt;=5),Raw_Case_Ratings!AT27,"")</f>
        <v>5</v>
      </c>
      <c r="AU27" s="6" t="str">
        <f>IF(AND(Raw_Case_Ratings!AU27&gt;=1,Raw_Case_Ratings!AU27&lt;=5),Raw_Case_Ratings!AU27,"")</f>
        <v/>
      </c>
      <c r="AV27" s="6">
        <f>IF(AND(Raw_Case_Ratings!AV27&gt;=1,Raw_Case_Ratings!AV27&lt;=5),Raw_Case_Ratings!AV27,"")</f>
        <v>5</v>
      </c>
      <c r="AW27" s="6">
        <f>IF(AND(Raw_Case_Ratings!AW27&gt;=1,Raw_Case_Ratings!AW27&lt;=5),Raw_Case_Ratings!AW27,"")</f>
        <v>3</v>
      </c>
      <c r="AX27" s="6" t="str">
        <f>IF(AND(Raw_Case_Ratings!AX27&gt;=1,Raw_Case_Ratings!AX27&lt;=5),Raw_Case_Ratings!AX27,"")</f>
        <v/>
      </c>
      <c r="AY27" s="6" t="str">
        <f>IF(AND(Raw_Case_Ratings!AY27&gt;=1,Raw_Case_Ratings!AY27&lt;=5),Raw_Case_Ratings!AY27,"")</f>
        <v/>
      </c>
      <c r="AZ27" s="6">
        <f>IF(AND(Raw_Case_Ratings!AZ27&gt;=1,Raw_Case_Ratings!AZ27&lt;=5),Raw_Case_Ratings!AZ27,"")</f>
        <v>3</v>
      </c>
      <c r="BA27" s="6" t="str">
        <f>IF(AND(Raw_Case_Ratings!BA27&gt;=1,Raw_Case_Ratings!BA27&lt;=5),Raw_Case_Ratings!BA27,"")</f>
        <v/>
      </c>
      <c r="BB27" s="6" t="str">
        <f>IF(AND(Raw_Case_Ratings!BB27&gt;=1,Raw_Case_Ratings!BB27&lt;=5),Raw_Case_Ratings!BB27,"")</f>
        <v/>
      </c>
      <c r="BC27" s="6" t="str">
        <f>IF(AND(Raw_Case_Ratings!BC27&gt;=1,Raw_Case_Ratings!BC27&lt;=5),Raw_Case_Ratings!BC27,"")</f>
        <v/>
      </c>
      <c r="BD27" s="6">
        <f>IF(AND(Raw_Case_Ratings!BD27&gt;=1,Raw_Case_Ratings!BD27&lt;=5),Raw_Case_Ratings!BD27,"")</f>
        <v>3</v>
      </c>
      <c r="BE27" s="6">
        <f>IF(AND(Raw_Case_Ratings!BE27&gt;=1,Raw_Case_Ratings!BE27&lt;=5),Raw_Case_Ratings!BE27,"")</f>
        <v>3</v>
      </c>
      <c r="BF27" s="6">
        <f>IF(AND(Raw_Case_Ratings!BF27&gt;=1,Raw_Case_Ratings!BF27&lt;=5),Raw_Case_Ratings!BF27,"")</f>
        <v>5</v>
      </c>
      <c r="BG27" s="6">
        <f>IF(AND(Raw_Case_Ratings!BG27&gt;=1,Raw_Case_Ratings!BG27&lt;=5),Raw_Case_Ratings!BG27,"")</f>
        <v>4</v>
      </c>
      <c r="BH27" s="6">
        <f>IF(AND(Raw_Case_Ratings!BH27&gt;=1,Raw_Case_Ratings!BH27&lt;=5),Raw_Case_Ratings!BH27,"")</f>
        <v>4</v>
      </c>
      <c r="BI27" s="6">
        <f>IF(AND(Raw_Case_Ratings!BI27&gt;=1,Raw_Case_Ratings!BI27&lt;=5),Raw_Case_Ratings!BI27,"")</f>
        <v>2</v>
      </c>
      <c r="BJ27" s="6">
        <f>IF(AND(Raw_Case_Ratings!BJ27&gt;=1,Raw_Case_Ratings!BJ27&lt;=5),Raw_Case_Ratings!BJ27,"")</f>
        <v>2</v>
      </c>
      <c r="BK27" s="6">
        <f>IF(AND(Raw_Case_Ratings!BK27&gt;=1,Raw_Case_Ratings!BK27&lt;=5),Raw_Case_Ratings!BK27,"")</f>
        <v>2</v>
      </c>
      <c r="BL27" s="6">
        <f>IF(AND(Raw_Case_Ratings!BL27&gt;=1,Raw_Case_Ratings!BL27&lt;=5),Raw_Case_Ratings!BL27,"")</f>
        <v>3</v>
      </c>
      <c r="BM27" s="6">
        <f>IF(AND(Raw_Case_Ratings!BM27&gt;=1,Raw_Case_Ratings!BM27&lt;=5),Raw_Case_Ratings!BM27,"")</f>
        <v>2</v>
      </c>
      <c r="BN27" s="6">
        <f>IF(AND(Raw_Case_Ratings!BN27&gt;=1,Raw_Case_Ratings!BN27&lt;=5),Raw_Case_Ratings!BN27,"")</f>
        <v>3</v>
      </c>
      <c r="BO27" s="6">
        <f>IF(AND(Raw_Case_Ratings!BO27&gt;=1,Raw_Case_Ratings!BO27&lt;=5),Raw_Case_Ratings!BO27,"")</f>
        <v>2</v>
      </c>
      <c r="BP27" s="6">
        <f>IF(AND(Raw_Case_Ratings!BP27&gt;=1,Raw_Case_Ratings!BP27&lt;=5),Raw_Case_Ratings!BP27,"")</f>
        <v>3</v>
      </c>
      <c r="BQ27" s="6">
        <f>IF(AND(Raw_Case_Ratings!BQ27&gt;=1,Raw_Case_Ratings!BQ27&lt;=5),Raw_Case_Ratings!BQ27,"")</f>
        <v>2</v>
      </c>
      <c r="BR27" s="6">
        <f>IF(AND(Raw_Case_Ratings!BR27&gt;=1,Raw_Case_Ratings!BR27&lt;=5),Raw_Case_Ratings!BR27,"")</f>
        <v>2</v>
      </c>
      <c r="BS27" s="6">
        <f>IF(AND(Raw_Case_Ratings!BS27&gt;=1,Raw_Case_Ratings!BS27&lt;=5),Raw_Case_Ratings!BS27,"")</f>
        <v>2</v>
      </c>
      <c r="BT27" s="6">
        <f>IF(AND(Raw_Case_Ratings!BT27&gt;=1,Raw_Case_Ratings!BT27&lt;=5),Raw_Case_Ratings!BT27,"")</f>
        <v>2</v>
      </c>
      <c r="BU27" s="6">
        <f>IF(AND(Raw_Case_Ratings!BU27&gt;=1,Raw_Case_Ratings!BU27&lt;=5),Raw_Case_Ratings!BU27,"")</f>
        <v>2</v>
      </c>
      <c r="BV27" s="6">
        <f>IF(AND(Raw_Case_Ratings!BV27&gt;=1,Raw_Case_Ratings!BV27&lt;=5),Raw_Case_Ratings!BV27,"")</f>
        <v>3</v>
      </c>
      <c r="BW27" s="6">
        <f>IF(AND(Raw_Case_Ratings!BW27&gt;=1,Raw_Case_Ratings!BW27&lt;=5),Raw_Case_Ratings!BW27,"")</f>
        <v>4</v>
      </c>
      <c r="BX27" s="6">
        <f>IF(AND(Raw_Case_Ratings!BX27&gt;=1,Raw_Case_Ratings!BX27&lt;=5),Raw_Case_Ratings!BX27,"")</f>
        <v>4</v>
      </c>
      <c r="BY27" s="6">
        <f>IF(AND(Raw_Case_Ratings!BY27&gt;=1,Raw_Case_Ratings!BY27&lt;=5),Raw_Case_Ratings!BY27,"")</f>
        <v>4</v>
      </c>
      <c r="BZ27" s="6">
        <f>IF(AND(Raw_Case_Ratings!BZ27&gt;=1,Raw_Case_Ratings!BZ27&lt;=5),Raw_Case_Ratings!BZ27,"")</f>
        <v>3</v>
      </c>
      <c r="CA27" s="6">
        <f>IF(AND(Raw_Case_Ratings!CA27&gt;=1,Raw_Case_Ratings!CA27&lt;=5),Raw_Case_Ratings!CA27,"")</f>
        <v>5</v>
      </c>
      <c r="CB27" s="6">
        <f>IF(AND(Raw_Case_Ratings!CB27&gt;=1,Raw_Case_Ratings!CB27&lt;=5),Raw_Case_Ratings!CB27,"")</f>
        <v>3</v>
      </c>
      <c r="CC27" s="6">
        <f>IF(AND(Raw_Case_Ratings!CC27&gt;=1,Raw_Case_Ratings!CC27&lt;=5),Raw_Case_Ratings!CC27,"")</f>
        <v>4</v>
      </c>
      <c r="CD27" s="6">
        <f>IF(AND(Raw_Case_Ratings!CD27&gt;=1,Raw_Case_Ratings!CD27&lt;=5),Raw_Case_Ratings!CD27,"")</f>
        <v>5</v>
      </c>
      <c r="CE27" s="6">
        <f>IF(AND(Raw_Case_Ratings!CE27&gt;=1,Raw_Case_Ratings!CE27&lt;=5),Raw_Case_Ratings!CE27,"")</f>
        <v>3</v>
      </c>
      <c r="CF27" s="6">
        <f>IF(AND(Raw_Case_Ratings!CF27&gt;=1,Raw_Case_Ratings!CF27&lt;=5),Raw_Case_Ratings!CF27,"")</f>
        <v>3</v>
      </c>
      <c r="CG27" s="6">
        <f>IF(AND(Raw_Case_Ratings!CG27&gt;=1,Raw_Case_Ratings!CG27&lt;=5),Raw_Case_Ratings!CG27,"")</f>
        <v>2</v>
      </c>
      <c r="CH27" s="6">
        <f>IF(AND(Raw_Case_Ratings!CH27&gt;=1,Raw_Case_Ratings!CH27&lt;=5),Raw_Case_Ratings!CH27,"")</f>
        <v>4</v>
      </c>
      <c r="CI27" s="6">
        <f>IF(AND(Raw_Case_Ratings!CI27&gt;=1,Raw_Case_Ratings!CI27&lt;=5),Raw_Case_Ratings!CI27,"")</f>
        <v>4</v>
      </c>
      <c r="CJ27" s="6">
        <f>IF(AND(Raw_Case_Ratings!CJ27&gt;=1,Raw_Case_Ratings!CJ27&lt;=5),Raw_Case_Ratings!CJ27,"")</f>
        <v>3</v>
      </c>
      <c r="CK27" s="6">
        <f>IF(AND(Raw_Case_Ratings!CK27&gt;=1,Raw_Case_Ratings!CK27&lt;=5),Raw_Case_Ratings!CK27,"")</f>
        <v>3</v>
      </c>
      <c r="CL27" s="6">
        <f>IF(AND(Raw_Case_Ratings!CL27&gt;=1,Raw_Case_Ratings!CL27&lt;=5),Raw_Case_Ratings!CL27,"")</f>
        <v>3</v>
      </c>
      <c r="CM27" s="6">
        <f>IF(AND(Raw_Case_Ratings!CM27&gt;=1,Raw_Case_Ratings!CM27&lt;=5),Raw_Case_Ratings!CM27,"")</f>
        <v>3</v>
      </c>
      <c r="CN27" s="6">
        <f>IF(AND(Raw_Case_Ratings!CN27&gt;=1,Raw_Case_Ratings!CN27&lt;=5),Raw_Case_Ratings!CN27,"")</f>
        <v>1</v>
      </c>
      <c r="CO27" s="6">
        <f>IF(AND(Raw_Case_Ratings!CO27&gt;=1,Raw_Case_Ratings!CO27&lt;=5),Raw_Case_Ratings!CO27,"")</f>
        <v>4</v>
      </c>
      <c r="CP27" s="6">
        <f>IF(AND(Raw_Case_Ratings!CP27&gt;=1,Raw_Case_Ratings!CP27&lt;=5),Raw_Case_Ratings!CP27,"")</f>
        <v>4</v>
      </c>
      <c r="CQ27" s="6">
        <f>IF(AND(Raw_Case_Ratings!CQ27&gt;=1,Raw_Case_Ratings!CQ27&lt;=5),Raw_Case_Ratings!CQ27,"")</f>
        <v>2</v>
      </c>
      <c r="CR27" s="6">
        <f>IF(AND(Raw_Case_Ratings!CR27&gt;=1,Raw_Case_Ratings!CR27&lt;=5),Raw_Case_Ratings!CR27,"")</f>
        <v>2</v>
      </c>
      <c r="CS27" s="6">
        <f>IF(AND(Raw_Case_Ratings!CS27&gt;=1,Raw_Case_Ratings!CS27&lt;=5),Raw_Case_Ratings!CS27,"")</f>
        <v>2</v>
      </c>
      <c r="CT27" s="6">
        <f>IF(AND(Raw_Case_Ratings!CT27&gt;=1,Raw_Case_Ratings!CT27&lt;=5),Raw_Case_Ratings!CT27,"")</f>
        <v>4</v>
      </c>
      <c r="CU27" s="6">
        <f>IF(AND(Raw_Case_Ratings!CU27&gt;=1,Raw_Case_Ratings!CU27&lt;=5),Raw_Case_Ratings!CU27,"")</f>
        <v>4</v>
      </c>
      <c r="CV27" s="6">
        <f>IF(AND(Raw_Case_Ratings!CV27&gt;=1,Raw_Case_Ratings!CV27&lt;=5),Raw_Case_Ratings!CV27,"")</f>
        <v>3</v>
      </c>
      <c r="CW27" s="6">
        <f>IF(AND(Raw_Case_Ratings!CW27&gt;=1,Raw_Case_Ratings!CW27&lt;=5),Raw_Case_Ratings!CW27,"")</f>
        <v>3</v>
      </c>
      <c r="CX27" s="6">
        <f>IF(AND(Raw_Case_Ratings!CX27&gt;=1,Raw_Case_Ratings!CX27&lt;=5),Raw_Case_Ratings!CX27,"")</f>
        <v>2</v>
      </c>
      <c r="CY27" s="6">
        <f>IF(AND(Raw_Case_Ratings!CY27&gt;=1,Raw_Case_Ratings!CY27&lt;=5),Raw_Case_Ratings!CY27,"")</f>
        <v>4</v>
      </c>
      <c r="CZ27" s="6">
        <f>IF(AND(Raw_Case_Ratings!CZ27&gt;=1,Raw_Case_Ratings!CZ27&lt;=5),Raw_Case_Ratings!CZ27,"")</f>
        <v>4</v>
      </c>
      <c r="DA27" s="6">
        <f>IF(AND(Raw_Case_Ratings!DA27&gt;=1,Raw_Case_Ratings!DA27&lt;=5),Raw_Case_Ratings!DA27,"")</f>
        <v>4</v>
      </c>
      <c r="DB27" s="6">
        <f>IF(AND(Raw_Case_Ratings!DB27&gt;=1,Raw_Case_Ratings!DB27&lt;=5),Raw_Case_Ratings!DB27,"")</f>
        <v>4</v>
      </c>
      <c r="DC27" s="6">
        <f>IF(AND(Raw_Case_Ratings!DC27&gt;=1,Raw_Case_Ratings!DC27&lt;=5),Raw_Case_Ratings!DC27,"")</f>
        <v>2</v>
      </c>
      <c r="DD27" s="6">
        <f>IF(AND(Raw_Case_Ratings!DD27&gt;=1,Raw_Case_Ratings!DD27&lt;=5),Raw_Case_Ratings!DD27,"")</f>
        <v>2</v>
      </c>
      <c r="DE27" s="6">
        <f>IF(AND(Raw_Case_Ratings!DE27&gt;=1,Raw_Case_Ratings!DE27&lt;=5),Raw_Case_Ratings!DE27,"")</f>
        <v>4</v>
      </c>
    </row>
    <row r="28" spans="1:109" ht="18" customHeight="1">
      <c r="A28" s="5" t="s">
        <v>80</v>
      </c>
      <c r="B28" s="6">
        <f>IF(AND(Raw_Case_Ratings!B28&gt;=1,Raw_Case_Ratings!B28&lt;=5),Raw_Case_Ratings!B28,"")</f>
        <v>4</v>
      </c>
      <c r="C28" s="6">
        <f>IF(AND(Raw_Case_Ratings!C28&gt;=1,Raw_Case_Ratings!C28&lt;=5),Raw_Case_Ratings!C28,"")</f>
        <v>4</v>
      </c>
      <c r="D28" s="6">
        <f>IF(AND(Raw_Case_Ratings!D28&gt;=1,Raw_Case_Ratings!D28&lt;=5),Raw_Case_Ratings!D28,"")</f>
        <v>4</v>
      </c>
      <c r="E28" s="6">
        <f>IF(AND(Raw_Case_Ratings!E28&gt;=1,Raw_Case_Ratings!E28&lt;=5),Raw_Case_Ratings!E28,"")</f>
        <v>4</v>
      </c>
      <c r="F28" s="6">
        <f>IF(AND(Raw_Case_Ratings!F28&gt;=1,Raw_Case_Ratings!F28&lt;=5),Raw_Case_Ratings!F28,"")</f>
        <v>4</v>
      </c>
      <c r="G28" s="6">
        <f>IF(AND(Raw_Case_Ratings!G28&gt;=1,Raw_Case_Ratings!G28&lt;=5),Raw_Case_Ratings!G28,"")</f>
        <v>4</v>
      </c>
      <c r="H28" s="6">
        <f>IF(AND(Raw_Case_Ratings!H28&gt;=1,Raw_Case_Ratings!H28&lt;=5),Raw_Case_Ratings!H28,"")</f>
        <v>5</v>
      </c>
      <c r="I28" s="6">
        <f>IF(AND(Raw_Case_Ratings!I28&gt;=1,Raw_Case_Ratings!I28&lt;=5),Raw_Case_Ratings!I28,"")</f>
        <v>5</v>
      </c>
      <c r="J28" s="6">
        <f>IF(AND(Raw_Case_Ratings!J28&gt;=1,Raw_Case_Ratings!J28&lt;=5),Raw_Case_Ratings!J28,"")</f>
        <v>5</v>
      </c>
      <c r="K28" s="6">
        <f>IF(AND(Raw_Case_Ratings!K28&gt;=1,Raw_Case_Ratings!K28&lt;=5),Raw_Case_Ratings!K28,"")</f>
        <v>5</v>
      </c>
      <c r="L28" s="6">
        <f>IF(AND(Raw_Case_Ratings!L28&gt;=1,Raw_Case_Ratings!L28&lt;=5),Raw_Case_Ratings!L28,"")</f>
        <v>5</v>
      </c>
      <c r="M28" s="6">
        <f>IF(AND(Raw_Case_Ratings!M28&gt;=1,Raw_Case_Ratings!M28&lt;=5),Raw_Case_Ratings!M28,"")</f>
        <v>5</v>
      </c>
      <c r="N28" s="6">
        <f>IF(AND(Raw_Case_Ratings!N28&gt;=1,Raw_Case_Ratings!N28&lt;=5),Raw_Case_Ratings!N28,"")</f>
        <v>1</v>
      </c>
      <c r="O28" s="6">
        <f>IF(AND(Raw_Case_Ratings!O28&gt;=1,Raw_Case_Ratings!O28&lt;=5),Raw_Case_Ratings!O28,"")</f>
        <v>1</v>
      </c>
      <c r="P28" s="6">
        <f>IF(AND(Raw_Case_Ratings!P28&gt;=1,Raw_Case_Ratings!P28&lt;=5),Raw_Case_Ratings!P28,"")</f>
        <v>1</v>
      </c>
      <c r="Q28" s="6">
        <f>IF(AND(Raw_Case_Ratings!Q28&gt;=1,Raw_Case_Ratings!Q28&lt;=5),Raw_Case_Ratings!Q28,"")</f>
        <v>1</v>
      </c>
      <c r="R28" s="6">
        <f>IF(AND(Raw_Case_Ratings!R28&gt;=1,Raw_Case_Ratings!R28&lt;=5),Raw_Case_Ratings!R28,"")</f>
        <v>1</v>
      </c>
      <c r="S28" s="6">
        <f>IF(AND(Raw_Case_Ratings!S28&gt;=1,Raw_Case_Ratings!S28&lt;=5),Raw_Case_Ratings!S28,"")</f>
        <v>1</v>
      </c>
      <c r="T28" s="6">
        <f>IF(AND(Raw_Case_Ratings!T28&gt;=1,Raw_Case_Ratings!T28&lt;=5),Raw_Case_Ratings!T28,"")</f>
        <v>4</v>
      </c>
      <c r="U28" s="6">
        <f>IF(AND(Raw_Case_Ratings!U28&gt;=1,Raw_Case_Ratings!U28&lt;=5),Raw_Case_Ratings!U28,"")</f>
        <v>4</v>
      </c>
      <c r="V28" s="6">
        <f>IF(AND(Raw_Case_Ratings!V28&gt;=1,Raw_Case_Ratings!V28&lt;=5),Raw_Case_Ratings!V28,"")</f>
        <v>4</v>
      </c>
      <c r="W28" s="6">
        <f>IF(AND(Raw_Case_Ratings!W28&gt;=1,Raw_Case_Ratings!W28&lt;=5),Raw_Case_Ratings!W28,"")</f>
        <v>4</v>
      </c>
      <c r="X28" s="6">
        <f>IF(AND(Raw_Case_Ratings!X28&gt;=1,Raw_Case_Ratings!X28&lt;=5),Raw_Case_Ratings!X28,"")</f>
        <v>5</v>
      </c>
      <c r="Y28" s="6">
        <f>IF(AND(Raw_Case_Ratings!Y28&gt;=1,Raw_Case_Ratings!Y28&lt;=5),Raw_Case_Ratings!Y28,"")</f>
        <v>5</v>
      </c>
      <c r="Z28" s="6">
        <f>IF(AND(Raw_Case_Ratings!Z28&gt;=1,Raw_Case_Ratings!Z28&lt;=5),Raw_Case_Ratings!Z28,"")</f>
        <v>4</v>
      </c>
      <c r="AA28" s="6">
        <f>IF(AND(Raw_Case_Ratings!AA28&gt;=1,Raw_Case_Ratings!AA28&lt;=5),Raw_Case_Ratings!AA28,"")</f>
        <v>4</v>
      </c>
      <c r="AB28" s="6">
        <f>IF(AND(Raw_Case_Ratings!AB28&gt;=1,Raw_Case_Ratings!AB28&lt;=5),Raw_Case_Ratings!AB28,"")</f>
        <v>5</v>
      </c>
      <c r="AC28" s="6">
        <f>IF(AND(Raw_Case_Ratings!AC28&gt;=1,Raw_Case_Ratings!AC28&lt;=5),Raw_Case_Ratings!AC28,"")</f>
        <v>4</v>
      </c>
      <c r="AD28" s="6">
        <f>IF(AND(Raw_Case_Ratings!AD28&gt;=1,Raw_Case_Ratings!AD28&lt;=5),Raw_Case_Ratings!AD28,"")</f>
        <v>5</v>
      </c>
      <c r="AE28" s="6">
        <f>IF(AND(Raw_Case_Ratings!AE28&gt;=1,Raw_Case_Ratings!AE28&lt;=5),Raw_Case_Ratings!AE28,"")</f>
        <v>5</v>
      </c>
      <c r="AF28" s="6">
        <f>IF(AND(Raw_Case_Ratings!AF28&gt;=1,Raw_Case_Ratings!AF28&lt;=5),Raw_Case_Ratings!AF28,"")</f>
        <v>2</v>
      </c>
      <c r="AG28" s="6">
        <f>IF(AND(Raw_Case_Ratings!AG28&gt;=1,Raw_Case_Ratings!AG28&lt;=5),Raw_Case_Ratings!AG28,"")</f>
        <v>2</v>
      </c>
      <c r="AH28" s="6">
        <f>IF(AND(Raw_Case_Ratings!AH28&gt;=1,Raw_Case_Ratings!AH28&lt;=5),Raw_Case_Ratings!AH28,"")</f>
        <v>2</v>
      </c>
      <c r="AI28" s="6">
        <f>IF(AND(Raw_Case_Ratings!AI28&gt;=1,Raw_Case_Ratings!AI28&lt;=5),Raw_Case_Ratings!AI28,"")</f>
        <v>2</v>
      </c>
      <c r="AJ28" s="6">
        <f>IF(AND(Raw_Case_Ratings!AJ28&gt;=1,Raw_Case_Ratings!AJ28&lt;=5),Raw_Case_Ratings!AJ28,"")</f>
        <v>2</v>
      </c>
      <c r="AK28" s="6">
        <f>IF(AND(Raw_Case_Ratings!AK28&gt;=1,Raw_Case_Ratings!AK28&lt;=5),Raw_Case_Ratings!AK28,"")</f>
        <v>2</v>
      </c>
      <c r="AL28" s="6">
        <f>IF(AND(Raw_Case_Ratings!AL28&gt;=1,Raw_Case_Ratings!AL28&lt;=5),Raw_Case_Ratings!AL28,"")</f>
        <v>3</v>
      </c>
      <c r="AM28" s="6">
        <f>IF(AND(Raw_Case_Ratings!AM28&gt;=1,Raw_Case_Ratings!AM28&lt;=5),Raw_Case_Ratings!AM28,"")</f>
        <v>4</v>
      </c>
      <c r="AN28" s="6">
        <f>IF(AND(Raw_Case_Ratings!AN28&gt;=1,Raw_Case_Ratings!AN28&lt;=5),Raw_Case_Ratings!AN28,"")</f>
        <v>2</v>
      </c>
      <c r="AO28" s="6">
        <f>IF(AND(Raw_Case_Ratings!AO28&gt;=1,Raw_Case_Ratings!AO28&lt;=5),Raw_Case_Ratings!AO28,"")</f>
        <v>2</v>
      </c>
      <c r="AP28" s="6">
        <f>IF(AND(Raw_Case_Ratings!AP28&gt;=1,Raw_Case_Ratings!AP28&lt;=5),Raw_Case_Ratings!AP28,"")</f>
        <v>4</v>
      </c>
      <c r="AQ28" s="6">
        <f>IF(AND(Raw_Case_Ratings!AQ28&gt;=1,Raw_Case_Ratings!AQ28&lt;=5),Raw_Case_Ratings!AQ28,"")</f>
        <v>4</v>
      </c>
      <c r="AR28" s="6">
        <f>IF(AND(Raw_Case_Ratings!AR28&gt;=1,Raw_Case_Ratings!AR28&lt;=5),Raw_Case_Ratings!AR28,"")</f>
        <v>3</v>
      </c>
      <c r="AS28" s="6">
        <f>IF(AND(Raw_Case_Ratings!AS28&gt;=1,Raw_Case_Ratings!AS28&lt;=5),Raw_Case_Ratings!AS28,"")</f>
        <v>3</v>
      </c>
      <c r="AT28" s="6">
        <f>IF(AND(Raw_Case_Ratings!AT28&gt;=1,Raw_Case_Ratings!AT28&lt;=5),Raw_Case_Ratings!AT28,"")</f>
        <v>3</v>
      </c>
      <c r="AU28" s="6">
        <f>IF(AND(Raw_Case_Ratings!AU28&gt;=1,Raw_Case_Ratings!AU28&lt;=5),Raw_Case_Ratings!AU28,"")</f>
        <v>3</v>
      </c>
      <c r="AV28" s="6">
        <f>IF(AND(Raw_Case_Ratings!AV28&gt;=1,Raw_Case_Ratings!AV28&lt;=5),Raw_Case_Ratings!AV28,"")</f>
        <v>3</v>
      </c>
      <c r="AW28" s="6">
        <f>IF(AND(Raw_Case_Ratings!AW28&gt;=1,Raw_Case_Ratings!AW28&lt;=5),Raw_Case_Ratings!AW28,"")</f>
        <v>3</v>
      </c>
      <c r="AX28" s="6">
        <f>IF(AND(Raw_Case_Ratings!AX28&gt;=1,Raw_Case_Ratings!AX28&lt;=5),Raw_Case_Ratings!AX28,"")</f>
        <v>4</v>
      </c>
      <c r="AY28" s="6">
        <f>IF(AND(Raw_Case_Ratings!AY28&gt;=1,Raw_Case_Ratings!AY28&lt;=5),Raw_Case_Ratings!AY28,"")</f>
        <v>4</v>
      </c>
      <c r="AZ28" s="6">
        <f>IF(AND(Raw_Case_Ratings!AZ28&gt;=1,Raw_Case_Ratings!AZ28&lt;=5),Raw_Case_Ratings!AZ28,"")</f>
        <v>3</v>
      </c>
      <c r="BA28" s="6">
        <f>IF(AND(Raw_Case_Ratings!BA28&gt;=1,Raw_Case_Ratings!BA28&lt;=5),Raw_Case_Ratings!BA28,"")</f>
        <v>3</v>
      </c>
      <c r="BB28" s="6">
        <f>IF(AND(Raw_Case_Ratings!BB28&gt;=1,Raw_Case_Ratings!BB28&lt;=5),Raw_Case_Ratings!BB28,"")</f>
        <v>3</v>
      </c>
      <c r="BC28" s="6">
        <f>IF(AND(Raw_Case_Ratings!BC28&gt;=1,Raw_Case_Ratings!BC28&lt;=5),Raw_Case_Ratings!BC28,"")</f>
        <v>2</v>
      </c>
      <c r="BD28" s="6">
        <f>IF(AND(Raw_Case_Ratings!BD28&gt;=1,Raw_Case_Ratings!BD28&lt;=5),Raw_Case_Ratings!BD28,"")</f>
        <v>1</v>
      </c>
      <c r="BE28" s="6">
        <f>IF(AND(Raw_Case_Ratings!BE28&gt;=1,Raw_Case_Ratings!BE28&lt;=5),Raw_Case_Ratings!BE28,"")</f>
        <v>1</v>
      </c>
      <c r="BF28" s="6">
        <f>IF(AND(Raw_Case_Ratings!BF28&gt;=1,Raw_Case_Ratings!BF28&lt;=5),Raw_Case_Ratings!BF28,"")</f>
        <v>1</v>
      </c>
      <c r="BG28" s="6">
        <f>IF(AND(Raw_Case_Ratings!BG28&gt;=1,Raw_Case_Ratings!BG28&lt;=5),Raw_Case_Ratings!BG28,"")</f>
        <v>1</v>
      </c>
      <c r="BH28" s="6">
        <f>IF(AND(Raw_Case_Ratings!BH28&gt;=1,Raw_Case_Ratings!BH28&lt;=5),Raw_Case_Ratings!BH28,"")</f>
        <v>1</v>
      </c>
      <c r="BI28" s="6">
        <f>IF(AND(Raw_Case_Ratings!BI28&gt;=1,Raw_Case_Ratings!BI28&lt;=5),Raw_Case_Ratings!BI28,"")</f>
        <v>1</v>
      </c>
      <c r="BJ28" s="6">
        <f>IF(AND(Raw_Case_Ratings!BJ28&gt;=1,Raw_Case_Ratings!BJ28&lt;=5),Raw_Case_Ratings!BJ28,"")</f>
        <v>2</v>
      </c>
      <c r="BK28" s="6">
        <f>IF(AND(Raw_Case_Ratings!BK28&gt;=1,Raw_Case_Ratings!BK28&lt;=5),Raw_Case_Ratings!BK28,"")</f>
        <v>2</v>
      </c>
      <c r="BL28" s="6">
        <f>IF(AND(Raw_Case_Ratings!BL28&gt;=1,Raw_Case_Ratings!BL28&lt;=5),Raw_Case_Ratings!BL28,"")</f>
        <v>4</v>
      </c>
      <c r="BM28" s="6">
        <f>IF(AND(Raw_Case_Ratings!BM28&gt;=1,Raw_Case_Ratings!BM28&lt;=5),Raw_Case_Ratings!BM28,"")</f>
        <v>2</v>
      </c>
      <c r="BN28" s="6">
        <f>IF(AND(Raw_Case_Ratings!BN28&gt;=1,Raw_Case_Ratings!BN28&lt;=5),Raw_Case_Ratings!BN28,"")</f>
        <v>1</v>
      </c>
      <c r="BO28" s="6">
        <f>IF(AND(Raw_Case_Ratings!BO28&gt;=1,Raw_Case_Ratings!BO28&lt;=5),Raw_Case_Ratings!BO28,"")</f>
        <v>1</v>
      </c>
      <c r="BP28" s="6">
        <f>IF(AND(Raw_Case_Ratings!BP28&gt;=1,Raw_Case_Ratings!BP28&lt;=5),Raw_Case_Ratings!BP28,"")</f>
        <v>3</v>
      </c>
      <c r="BQ28" s="6">
        <f>IF(AND(Raw_Case_Ratings!BQ28&gt;=1,Raw_Case_Ratings!BQ28&lt;=5),Raw_Case_Ratings!BQ28,"")</f>
        <v>3</v>
      </c>
      <c r="BR28" s="6">
        <f>IF(AND(Raw_Case_Ratings!BR28&gt;=1,Raw_Case_Ratings!BR28&lt;=5),Raw_Case_Ratings!BR28,"")</f>
        <v>2</v>
      </c>
      <c r="BS28" s="6">
        <f>IF(AND(Raw_Case_Ratings!BS28&gt;=1,Raw_Case_Ratings!BS28&lt;=5),Raw_Case_Ratings!BS28,"")</f>
        <v>2</v>
      </c>
      <c r="BT28" s="6">
        <f>IF(AND(Raw_Case_Ratings!BT28&gt;=1,Raw_Case_Ratings!BT28&lt;=5),Raw_Case_Ratings!BT28,"")</f>
        <v>2</v>
      </c>
      <c r="BU28" s="6">
        <f>IF(AND(Raw_Case_Ratings!BU28&gt;=1,Raw_Case_Ratings!BU28&lt;=5),Raw_Case_Ratings!BU28,"")</f>
        <v>2</v>
      </c>
      <c r="BV28" s="6">
        <f>IF(AND(Raw_Case_Ratings!BV28&gt;=1,Raw_Case_Ratings!BV28&lt;=5),Raw_Case_Ratings!BV28,"")</f>
        <v>4</v>
      </c>
      <c r="BW28" s="6">
        <f>IF(AND(Raw_Case_Ratings!BW28&gt;=1,Raw_Case_Ratings!BW28&lt;=5),Raw_Case_Ratings!BW28,"")</f>
        <v>5</v>
      </c>
      <c r="BX28" s="6">
        <f>IF(AND(Raw_Case_Ratings!BX28&gt;=1,Raw_Case_Ratings!BX28&lt;=5),Raw_Case_Ratings!BX28,"")</f>
        <v>5</v>
      </c>
      <c r="BY28" s="6">
        <f>IF(AND(Raw_Case_Ratings!BY28&gt;=1,Raw_Case_Ratings!BY28&lt;=5),Raw_Case_Ratings!BY28,"")</f>
        <v>2</v>
      </c>
      <c r="BZ28" s="6">
        <f>IF(AND(Raw_Case_Ratings!BZ28&gt;=1,Raw_Case_Ratings!BZ28&lt;=5),Raw_Case_Ratings!BZ28,"")</f>
        <v>3</v>
      </c>
      <c r="CA28" s="6">
        <f>IF(AND(Raw_Case_Ratings!CA28&gt;=1,Raw_Case_Ratings!CA28&lt;=5),Raw_Case_Ratings!CA28,"")</f>
        <v>5</v>
      </c>
      <c r="CB28" s="6">
        <f>IF(AND(Raw_Case_Ratings!CB28&gt;=1,Raw_Case_Ratings!CB28&lt;=5),Raw_Case_Ratings!CB28,"")</f>
        <v>5</v>
      </c>
      <c r="CC28" s="6">
        <f>IF(AND(Raw_Case_Ratings!CC28&gt;=1,Raw_Case_Ratings!CC28&lt;=5),Raw_Case_Ratings!CC28,"")</f>
        <v>5</v>
      </c>
      <c r="CD28" s="6">
        <f>IF(AND(Raw_Case_Ratings!CD28&gt;=1,Raw_Case_Ratings!CD28&lt;=5),Raw_Case_Ratings!CD28,"")</f>
        <v>5</v>
      </c>
      <c r="CE28" s="6">
        <f>IF(AND(Raw_Case_Ratings!CE28&gt;=1,Raw_Case_Ratings!CE28&lt;=5),Raw_Case_Ratings!CE28,"")</f>
        <v>2</v>
      </c>
      <c r="CF28" s="6">
        <f>IF(AND(Raw_Case_Ratings!CF28&gt;=1,Raw_Case_Ratings!CF28&lt;=5),Raw_Case_Ratings!CF28,"")</f>
        <v>4</v>
      </c>
      <c r="CG28" s="6">
        <f>IF(AND(Raw_Case_Ratings!CG28&gt;=1,Raw_Case_Ratings!CG28&lt;=5),Raw_Case_Ratings!CG28,"")</f>
        <v>5</v>
      </c>
      <c r="CH28" s="6">
        <f>IF(AND(Raw_Case_Ratings!CH28&gt;=1,Raw_Case_Ratings!CH28&lt;=5),Raw_Case_Ratings!CH28,"")</f>
        <v>5</v>
      </c>
      <c r="CI28" s="6">
        <f>IF(AND(Raw_Case_Ratings!CI28&gt;=1,Raw_Case_Ratings!CI28&lt;=5),Raw_Case_Ratings!CI28,"")</f>
        <v>5</v>
      </c>
      <c r="CJ28" s="6">
        <f>IF(AND(Raw_Case_Ratings!CJ28&gt;=1,Raw_Case_Ratings!CJ28&lt;=5),Raw_Case_Ratings!CJ28,"")</f>
        <v>2</v>
      </c>
      <c r="CK28" s="6">
        <f>IF(AND(Raw_Case_Ratings!CK28&gt;=1,Raw_Case_Ratings!CK28&lt;=5),Raw_Case_Ratings!CK28,"")</f>
        <v>5</v>
      </c>
      <c r="CL28" s="6">
        <f>IF(AND(Raw_Case_Ratings!CL28&gt;=1,Raw_Case_Ratings!CL28&lt;=5),Raw_Case_Ratings!CL28,"")</f>
        <v>2</v>
      </c>
      <c r="CM28" s="6">
        <f>IF(AND(Raw_Case_Ratings!CM28&gt;=1,Raw_Case_Ratings!CM28&lt;=5),Raw_Case_Ratings!CM28,"")</f>
        <v>2</v>
      </c>
      <c r="CN28" s="6">
        <f>IF(AND(Raw_Case_Ratings!CN28&gt;=1,Raw_Case_Ratings!CN28&lt;=5),Raw_Case_Ratings!CN28,"")</f>
        <v>2</v>
      </c>
      <c r="CO28" s="6">
        <f>IF(AND(Raw_Case_Ratings!CO28&gt;=1,Raw_Case_Ratings!CO28&lt;=5),Raw_Case_Ratings!CO28,"")</f>
        <v>2</v>
      </c>
      <c r="CP28" s="6">
        <f>IF(AND(Raw_Case_Ratings!CP28&gt;=1,Raw_Case_Ratings!CP28&lt;=5),Raw_Case_Ratings!CP28,"")</f>
        <v>2</v>
      </c>
      <c r="CQ28" s="6">
        <f>IF(AND(Raw_Case_Ratings!CQ28&gt;=1,Raw_Case_Ratings!CQ28&lt;=5),Raw_Case_Ratings!CQ28,"")</f>
        <v>2</v>
      </c>
      <c r="CR28" s="6">
        <f>IF(AND(Raw_Case_Ratings!CR28&gt;=1,Raw_Case_Ratings!CR28&lt;=5),Raw_Case_Ratings!CR28,"")</f>
        <v>2</v>
      </c>
      <c r="CS28" s="6">
        <f>IF(AND(Raw_Case_Ratings!CS28&gt;=1,Raw_Case_Ratings!CS28&lt;=5),Raw_Case_Ratings!CS28,"")</f>
        <v>2</v>
      </c>
      <c r="CT28" s="6">
        <f>IF(AND(Raw_Case_Ratings!CT28&gt;=1,Raw_Case_Ratings!CT28&lt;=5),Raw_Case_Ratings!CT28,"")</f>
        <v>5</v>
      </c>
      <c r="CU28" s="6">
        <f>IF(AND(Raw_Case_Ratings!CU28&gt;=1,Raw_Case_Ratings!CU28&lt;=5),Raw_Case_Ratings!CU28,"")</f>
        <v>5</v>
      </c>
      <c r="CV28" s="6">
        <f>IF(AND(Raw_Case_Ratings!CV28&gt;=1,Raw_Case_Ratings!CV28&lt;=5),Raw_Case_Ratings!CV28,"")</f>
        <v>4</v>
      </c>
      <c r="CW28" s="6">
        <f>IF(AND(Raw_Case_Ratings!CW28&gt;=1,Raw_Case_Ratings!CW28&lt;=5),Raw_Case_Ratings!CW28,"")</f>
        <v>2</v>
      </c>
      <c r="CX28" s="6">
        <f>IF(AND(Raw_Case_Ratings!CX28&gt;=1,Raw_Case_Ratings!CX28&lt;=5),Raw_Case_Ratings!CX28,"")</f>
        <v>2</v>
      </c>
      <c r="CY28" s="6">
        <f>IF(AND(Raw_Case_Ratings!CY28&gt;=1,Raw_Case_Ratings!CY28&lt;=5),Raw_Case_Ratings!CY28,"")</f>
        <v>2</v>
      </c>
      <c r="CZ28" s="6">
        <f>IF(AND(Raw_Case_Ratings!CZ28&gt;=1,Raw_Case_Ratings!CZ28&lt;=5),Raw_Case_Ratings!CZ28,"")</f>
        <v>5</v>
      </c>
      <c r="DA28" s="6">
        <f>IF(AND(Raw_Case_Ratings!DA28&gt;=1,Raw_Case_Ratings!DA28&lt;=5),Raw_Case_Ratings!DA28,"")</f>
        <v>4</v>
      </c>
      <c r="DB28" s="6">
        <f>IF(AND(Raw_Case_Ratings!DB28&gt;=1,Raw_Case_Ratings!DB28&lt;=5),Raw_Case_Ratings!DB28,"")</f>
        <v>2</v>
      </c>
      <c r="DC28" s="6">
        <f>IF(AND(Raw_Case_Ratings!DC28&gt;=1,Raw_Case_Ratings!DC28&lt;=5),Raw_Case_Ratings!DC28,"")</f>
        <v>2</v>
      </c>
      <c r="DD28" s="6">
        <f>IF(AND(Raw_Case_Ratings!DD28&gt;=1,Raw_Case_Ratings!DD28&lt;=5),Raw_Case_Ratings!DD28,"")</f>
        <v>2</v>
      </c>
      <c r="DE28" s="6">
        <f>IF(AND(Raw_Case_Ratings!DE28&gt;=1,Raw_Case_Ratings!DE28&lt;=5),Raw_Case_Ratings!DE28,"")</f>
        <v>2</v>
      </c>
    </row>
    <row r="29" spans="1:109" ht="18" customHeight="1">
      <c r="A29" s="5" t="s">
        <v>81</v>
      </c>
      <c r="B29" s="6">
        <f>IF(AND(Raw_Case_Ratings!B29&gt;=1,Raw_Case_Ratings!B29&lt;=5),Raw_Case_Ratings!B29,"")</f>
        <v>3</v>
      </c>
      <c r="C29" s="6">
        <f>IF(AND(Raw_Case_Ratings!C29&gt;=1,Raw_Case_Ratings!C29&lt;=5),Raw_Case_Ratings!C29,"")</f>
        <v>3</v>
      </c>
      <c r="D29" s="6">
        <f>IF(AND(Raw_Case_Ratings!D29&gt;=1,Raw_Case_Ratings!D29&lt;=5),Raw_Case_Ratings!D29,"")</f>
        <v>1</v>
      </c>
      <c r="E29" s="6">
        <f>IF(AND(Raw_Case_Ratings!E29&gt;=1,Raw_Case_Ratings!E29&lt;=5),Raw_Case_Ratings!E29,"")</f>
        <v>1</v>
      </c>
      <c r="F29" s="6">
        <f>IF(AND(Raw_Case_Ratings!F29&gt;=1,Raw_Case_Ratings!F29&lt;=5),Raw_Case_Ratings!F29,"")</f>
        <v>2</v>
      </c>
      <c r="G29" s="6">
        <f>IF(AND(Raw_Case_Ratings!G29&gt;=1,Raw_Case_Ratings!G29&lt;=5),Raw_Case_Ratings!G29,"")</f>
        <v>4</v>
      </c>
      <c r="H29" s="6">
        <f>IF(AND(Raw_Case_Ratings!H29&gt;=1,Raw_Case_Ratings!H29&lt;=5),Raw_Case_Ratings!H29,"")</f>
        <v>5</v>
      </c>
      <c r="I29" s="6">
        <f>IF(AND(Raw_Case_Ratings!I29&gt;=1,Raw_Case_Ratings!I29&lt;=5),Raw_Case_Ratings!I29,"")</f>
        <v>5</v>
      </c>
      <c r="J29" s="6">
        <f>IF(AND(Raw_Case_Ratings!J29&gt;=1,Raw_Case_Ratings!J29&lt;=5),Raw_Case_Ratings!J29,"")</f>
        <v>4</v>
      </c>
      <c r="K29" s="6">
        <f>IF(AND(Raw_Case_Ratings!K29&gt;=1,Raw_Case_Ratings!K29&lt;=5),Raw_Case_Ratings!K29,"")</f>
        <v>2</v>
      </c>
      <c r="L29" s="6">
        <f>IF(AND(Raw_Case_Ratings!L29&gt;=1,Raw_Case_Ratings!L29&lt;=5),Raw_Case_Ratings!L29,"")</f>
        <v>3</v>
      </c>
      <c r="M29" s="6">
        <f>IF(AND(Raw_Case_Ratings!M29&gt;=1,Raw_Case_Ratings!M29&lt;=5),Raw_Case_Ratings!M29,"")</f>
        <v>5</v>
      </c>
      <c r="N29" s="6">
        <f>IF(AND(Raw_Case_Ratings!N29&gt;=1,Raw_Case_Ratings!N29&lt;=5),Raw_Case_Ratings!N29,"")</f>
        <v>4</v>
      </c>
      <c r="O29" s="6">
        <f>IF(AND(Raw_Case_Ratings!O29&gt;=1,Raw_Case_Ratings!O29&lt;=5),Raw_Case_Ratings!O29,"")</f>
        <v>1</v>
      </c>
      <c r="P29" s="6">
        <f>IF(AND(Raw_Case_Ratings!P29&gt;=1,Raw_Case_Ratings!P29&lt;=5),Raw_Case_Ratings!P29,"")</f>
        <v>1</v>
      </c>
      <c r="Q29" s="6">
        <f>IF(AND(Raw_Case_Ratings!Q29&gt;=1,Raw_Case_Ratings!Q29&lt;=5),Raw_Case_Ratings!Q29,"")</f>
        <v>1</v>
      </c>
      <c r="R29" s="6">
        <f>IF(AND(Raw_Case_Ratings!R29&gt;=1,Raw_Case_Ratings!R29&lt;=5),Raw_Case_Ratings!R29,"")</f>
        <v>2</v>
      </c>
      <c r="S29" s="6">
        <f>IF(AND(Raw_Case_Ratings!S29&gt;=1,Raw_Case_Ratings!S29&lt;=5),Raw_Case_Ratings!S29,"")</f>
        <v>2</v>
      </c>
      <c r="T29" s="6">
        <f>IF(AND(Raw_Case_Ratings!T29&gt;=1,Raw_Case_Ratings!T29&lt;=5),Raw_Case_Ratings!T29,"")</f>
        <v>4</v>
      </c>
      <c r="U29" s="6">
        <f>IF(AND(Raw_Case_Ratings!U29&gt;=1,Raw_Case_Ratings!U29&lt;=5),Raw_Case_Ratings!U29,"")</f>
        <v>4</v>
      </c>
      <c r="V29" s="6">
        <f>IF(AND(Raw_Case_Ratings!V29&gt;=1,Raw_Case_Ratings!V29&lt;=5),Raw_Case_Ratings!V29,"")</f>
        <v>4</v>
      </c>
      <c r="W29" s="6">
        <f>IF(AND(Raw_Case_Ratings!W29&gt;=1,Raw_Case_Ratings!W29&lt;=5),Raw_Case_Ratings!W29,"")</f>
        <v>1</v>
      </c>
      <c r="X29" s="6">
        <f>IF(AND(Raw_Case_Ratings!X29&gt;=1,Raw_Case_Ratings!X29&lt;=5),Raw_Case_Ratings!X29,"")</f>
        <v>5</v>
      </c>
      <c r="Y29" s="6">
        <f>IF(AND(Raw_Case_Ratings!Y29&gt;=1,Raw_Case_Ratings!Y29&lt;=5),Raw_Case_Ratings!Y29,"")</f>
        <v>4</v>
      </c>
      <c r="Z29" s="6">
        <f>IF(AND(Raw_Case_Ratings!Z29&gt;=1,Raw_Case_Ratings!Z29&lt;=5),Raw_Case_Ratings!Z29,"")</f>
        <v>4</v>
      </c>
      <c r="AA29" s="6">
        <f>IF(AND(Raw_Case_Ratings!AA29&gt;=1,Raw_Case_Ratings!AA29&lt;=5),Raw_Case_Ratings!AA29,"")</f>
        <v>2</v>
      </c>
      <c r="AB29" s="6">
        <f>IF(AND(Raw_Case_Ratings!AB29&gt;=1,Raw_Case_Ratings!AB29&lt;=5),Raw_Case_Ratings!AB29,"")</f>
        <v>5</v>
      </c>
      <c r="AC29" s="6">
        <f>IF(AND(Raw_Case_Ratings!AC29&gt;=1,Raw_Case_Ratings!AC29&lt;=5),Raw_Case_Ratings!AC29,"")</f>
        <v>1</v>
      </c>
      <c r="AD29" s="6">
        <f>IF(AND(Raw_Case_Ratings!AD29&gt;=1,Raw_Case_Ratings!AD29&lt;=5),Raw_Case_Ratings!AD29,"")</f>
        <v>4</v>
      </c>
      <c r="AE29" s="6">
        <f>IF(AND(Raw_Case_Ratings!AE29&gt;=1,Raw_Case_Ratings!AE29&lt;=5),Raw_Case_Ratings!AE29,"")</f>
        <v>3</v>
      </c>
      <c r="AF29" s="6">
        <f>IF(AND(Raw_Case_Ratings!AF29&gt;=1,Raw_Case_Ratings!AF29&lt;=5),Raw_Case_Ratings!AF29,"")</f>
        <v>4</v>
      </c>
      <c r="AG29" s="6">
        <f>IF(AND(Raw_Case_Ratings!AG29&gt;=1,Raw_Case_Ratings!AG29&lt;=5),Raw_Case_Ratings!AG29,"")</f>
        <v>2</v>
      </c>
      <c r="AH29" s="6">
        <f>IF(AND(Raw_Case_Ratings!AH29&gt;=1,Raw_Case_Ratings!AH29&lt;=5),Raw_Case_Ratings!AH29,"")</f>
        <v>5</v>
      </c>
      <c r="AI29" s="6">
        <f>IF(AND(Raw_Case_Ratings!AI29&gt;=1,Raw_Case_Ratings!AI29&lt;=5),Raw_Case_Ratings!AI29,"")</f>
        <v>1</v>
      </c>
      <c r="AJ29" s="6">
        <f>IF(AND(Raw_Case_Ratings!AJ29&gt;=1,Raw_Case_Ratings!AJ29&lt;=5),Raw_Case_Ratings!AJ29,"")</f>
        <v>4</v>
      </c>
      <c r="AK29" s="6">
        <f>IF(AND(Raw_Case_Ratings!AK29&gt;=1,Raw_Case_Ratings!AK29&lt;=5),Raw_Case_Ratings!AK29,"")</f>
        <v>3</v>
      </c>
      <c r="AL29" s="6">
        <f>IF(AND(Raw_Case_Ratings!AL29&gt;=1,Raw_Case_Ratings!AL29&lt;=5),Raw_Case_Ratings!AL29,"")</f>
        <v>5</v>
      </c>
      <c r="AM29" s="6">
        <f>IF(AND(Raw_Case_Ratings!AM29&gt;=1,Raw_Case_Ratings!AM29&lt;=5),Raw_Case_Ratings!AM29,"")</f>
        <v>4</v>
      </c>
      <c r="AN29" s="6">
        <f>IF(AND(Raw_Case_Ratings!AN29&gt;=1,Raw_Case_Ratings!AN29&lt;=5),Raw_Case_Ratings!AN29,"")</f>
        <v>3</v>
      </c>
      <c r="AO29" s="6">
        <f>IF(AND(Raw_Case_Ratings!AO29&gt;=1,Raw_Case_Ratings!AO29&lt;=5),Raw_Case_Ratings!AO29,"")</f>
        <v>1</v>
      </c>
      <c r="AP29" s="6">
        <f>IF(AND(Raw_Case_Ratings!AP29&gt;=1,Raw_Case_Ratings!AP29&lt;=5),Raw_Case_Ratings!AP29,"")</f>
        <v>3</v>
      </c>
      <c r="AQ29" s="6">
        <f>IF(AND(Raw_Case_Ratings!AQ29&gt;=1,Raw_Case_Ratings!AQ29&lt;=5),Raw_Case_Ratings!AQ29,"")</f>
        <v>3</v>
      </c>
      <c r="AR29" s="6">
        <f>IF(AND(Raw_Case_Ratings!AR29&gt;=1,Raw_Case_Ratings!AR29&lt;=5),Raw_Case_Ratings!AR29,"")</f>
        <v>5</v>
      </c>
      <c r="AS29" s="6">
        <f>IF(AND(Raw_Case_Ratings!AS29&gt;=1,Raw_Case_Ratings!AS29&lt;=5),Raw_Case_Ratings!AS29,"")</f>
        <v>3</v>
      </c>
      <c r="AT29" s="6">
        <f>IF(AND(Raw_Case_Ratings!AT29&gt;=1,Raw_Case_Ratings!AT29&lt;=5),Raw_Case_Ratings!AT29,"")</f>
        <v>3</v>
      </c>
      <c r="AU29" s="6">
        <f>IF(AND(Raw_Case_Ratings!AU29&gt;=1,Raw_Case_Ratings!AU29&lt;=5),Raw_Case_Ratings!AU29,"")</f>
        <v>1</v>
      </c>
      <c r="AV29" s="6">
        <f>IF(AND(Raw_Case_Ratings!AV29&gt;=1,Raw_Case_Ratings!AV29&lt;=5),Raw_Case_Ratings!AV29,"")</f>
        <v>3</v>
      </c>
      <c r="AW29" s="6">
        <f>IF(AND(Raw_Case_Ratings!AW29&gt;=1,Raw_Case_Ratings!AW29&lt;=5),Raw_Case_Ratings!AW29,"")</f>
        <v>3</v>
      </c>
      <c r="AX29" s="6">
        <f>IF(AND(Raw_Case_Ratings!AX29&gt;=1,Raw_Case_Ratings!AX29&lt;=5),Raw_Case_Ratings!AX29,"")</f>
        <v>5</v>
      </c>
      <c r="AY29" s="6">
        <f>IF(AND(Raw_Case_Ratings!AY29&gt;=1,Raw_Case_Ratings!AY29&lt;=5),Raw_Case_Ratings!AY29,"")</f>
        <v>5</v>
      </c>
      <c r="AZ29" s="6">
        <f>IF(AND(Raw_Case_Ratings!AZ29&gt;=1,Raw_Case_Ratings!AZ29&lt;=5),Raw_Case_Ratings!AZ29,"")</f>
        <v>3</v>
      </c>
      <c r="BA29" s="6">
        <f>IF(AND(Raw_Case_Ratings!BA29&gt;=1,Raw_Case_Ratings!BA29&lt;=5),Raw_Case_Ratings!BA29,"")</f>
        <v>1</v>
      </c>
      <c r="BB29" s="6">
        <f>IF(AND(Raw_Case_Ratings!BB29&gt;=1,Raw_Case_Ratings!BB29&lt;=5),Raw_Case_Ratings!BB29,"")</f>
        <v>4</v>
      </c>
      <c r="BC29" s="6">
        <f>IF(AND(Raw_Case_Ratings!BC29&gt;=1,Raw_Case_Ratings!BC29&lt;=5),Raw_Case_Ratings!BC29,"")</f>
        <v>3</v>
      </c>
      <c r="BD29" s="6">
        <f>IF(AND(Raw_Case_Ratings!BD29&gt;=1,Raw_Case_Ratings!BD29&lt;=5),Raw_Case_Ratings!BD29,"")</f>
        <v>5</v>
      </c>
      <c r="BE29" s="6">
        <f>IF(AND(Raw_Case_Ratings!BE29&gt;=1,Raw_Case_Ratings!BE29&lt;=5),Raw_Case_Ratings!BE29,"")</f>
        <v>3</v>
      </c>
      <c r="BF29" s="6">
        <f>IF(AND(Raw_Case_Ratings!BF29&gt;=1,Raw_Case_Ratings!BF29&lt;=5),Raw_Case_Ratings!BF29,"")</f>
        <v>3</v>
      </c>
      <c r="BG29" s="6">
        <f>IF(AND(Raw_Case_Ratings!BG29&gt;=1,Raw_Case_Ratings!BG29&lt;=5),Raw_Case_Ratings!BG29,"")</f>
        <v>1</v>
      </c>
      <c r="BH29" s="6">
        <f>IF(AND(Raw_Case_Ratings!BH29&gt;=1,Raw_Case_Ratings!BH29&lt;=5),Raw_Case_Ratings!BH29,"")</f>
        <v>3</v>
      </c>
      <c r="BI29" s="6">
        <f>IF(AND(Raw_Case_Ratings!BI29&gt;=1,Raw_Case_Ratings!BI29&lt;=5),Raw_Case_Ratings!BI29,"")</f>
        <v>4</v>
      </c>
      <c r="BJ29" s="6">
        <f>IF(AND(Raw_Case_Ratings!BJ29&gt;=1,Raw_Case_Ratings!BJ29&lt;=5),Raw_Case_Ratings!BJ29,"")</f>
        <v>3</v>
      </c>
      <c r="BK29" s="6">
        <f>IF(AND(Raw_Case_Ratings!BK29&gt;=1,Raw_Case_Ratings!BK29&lt;=5),Raw_Case_Ratings!BK29,"")</f>
        <v>3</v>
      </c>
      <c r="BL29" s="6">
        <f>IF(AND(Raw_Case_Ratings!BL29&gt;=1,Raw_Case_Ratings!BL29&lt;=5),Raw_Case_Ratings!BL29,"")</f>
        <v>3</v>
      </c>
      <c r="BM29" s="6">
        <f>IF(AND(Raw_Case_Ratings!BM29&gt;=1,Raw_Case_Ratings!BM29&lt;=5),Raw_Case_Ratings!BM29,"")</f>
        <v>1</v>
      </c>
      <c r="BN29" s="6">
        <f>IF(AND(Raw_Case_Ratings!BN29&gt;=1,Raw_Case_Ratings!BN29&lt;=5),Raw_Case_Ratings!BN29,"")</f>
        <v>3</v>
      </c>
      <c r="BO29" s="6">
        <f>IF(AND(Raw_Case_Ratings!BO29&gt;=1,Raw_Case_Ratings!BO29&lt;=5),Raw_Case_Ratings!BO29,"")</f>
        <v>5</v>
      </c>
      <c r="BP29" s="6">
        <f>IF(AND(Raw_Case_Ratings!BP29&gt;=1,Raw_Case_Ratings!BP29&lt;=5),Raw_Case_Ratings!BP29,"")</f>
        <v>3</v>
      </c>
      <c r="BQ29" s="6">
        <f>IF(AND(Raw_Case_Ratings!BQ29&gt;=1,Raw_Case_Ratings!BQ29&lt;=5),Raw_Case_Ratings!BQ29,"")</f>
        <v>3</v>
      </c>
      <c r="BR29" s="6">
        <f>IF(AND(Raw_Case_Ratings!BR29&gt;=1,Raw_Case_Ratings!BR29&lt;=5),Raw_Case_Ratings!BR29,"")</f>
        <v>3</v>
      </c>
      <c r="BS29" s="6">
        <f>IF(AND(Raw_Case_Ratings!BS29&gt;=1,Raw_Case_Ratings!BS29&lt;=5),Raw_Case_Ratings!BS29,"")</f>
        <v>1</v>
      </c>
      <c r="BT29" s="6">
        <f>IF(AND(Raw_Case_Ratings!BT29&gt;=1,Raw_Case_Ratings!BT29&lt;=5),Raw_Case_Ratings!BT29,"")</f>
        <v>3</v>
      </c>
      <c r="BU29" s="6">
        <f>IF(AND(Raw_Case_Ratings!BU29&gt;=1,Raw_Case_Ratings!BU29&lt;=5),Raw_Case_Ratings!BU29,"")</f>
        <v>4</v>
      </c>
      <c r="BV29" s="6">
        <f>IF(AND(Raw_Case_Ratings!BV29&gt;=1,Raw_Case_Ratings!BV29&lt;=5),Raw_Case_Ratings!BV29,"")</f>
        <v>4</v>
      </c>
      <c r="BW29" s="6">
        <f>IF(AND(Raw_Case_Ratings!BW29&gt;=1,Raw_Case_Ratings!BW29&lt;=5),Raw_Case_Ratings!BW29,"")</f>
        <v>3</v>
      </c>
      <c r="BX29" s="6">
        <f>IF(AND(Raw_Case_Ratings!BX29&gt;=1,Raw_Case_Ratings!BX29&lt;=5),Raw_Case_Ratings!BX29,"")</f>
        <v>4</v>
      </c>
      <c r="BY29" s="6">
        <f>IF(AND(Raw_Case_Ratings!BY29&gt;=1,Raw_Case_Ratings!BY29&lt;=5),Raw_Case_Ratings!BY29,"")</f>
        <v>1</v>
      </c>
      <c r="BZ29" s="6">
        <f>IF(AND(Raw_Case_Ratings!BZ29&gt;=1,Raw_Case_Ratings!BZ29&lt;=5),Raw_Case_Ratings!BZ29,"")</f>
        <v>4</v>
      </c>
      <c r="CA29" s="6">
        <f>IF(AND(Raw_Case_Ratings!CA29&gt;=1,Raw_Case_Ratings!CA29&lt;=5),Raw_Case_Ratings!CA29,"")</f>
        <v>4</v>
      </c>
      <c r="CB29" s="6">
        <f>IF(AND(Raw_Case_Ratings!CB29&gt;=1,Raw_Case_Ratings!CB29&lt;=5),Raw_Case_Ratings!CB29,"")</f>
        <v>5</v>
      </c>
      <c r="CC29" s="6">
        <f>IF(AND(Raw_Case_Ratings!CC29&gt;=1,Raw_Case_Ratings!CC29&lt;=5),Raw_Case_Ratings!CC29,"")</f>
        <v>5</v>
      </c>
      <c r="CD29" s="6">
        <f>IF(AND(Raw_Case_Ratings!CD29&gt;=1,Raw_Case_Ratings!CD29&lt;=5),Raw_Case_Ratings!CD29,"")</f>
        <v>5</v>
      </c>
      <c r="CE29" s="6">
        <f>IF(AND(Raw_Case_Ratings!CE29&gt;=1,Raw_Case_Ratings!CE29&lt;=5),Raw_Case_Ratings!CE29,"")</f>
        <v>1</v>
      </c>
      <c r="CF29" s="6">
        <f>IF(AND(Raw_Case_Ratings!CF29&gt;=1,Raw_Case_Ratings!CF29&lt;=5),Raw_Case_Ratings!CF29,"")</f>
        <v>5</v>
      </c>
      <c r="CG29" s="6">
        <f>IF(AND(Raw_Case_Ratings!CG29&gt;=1,Raw_Case_Ratings!CG29&lt;=5),Raw_Case_Ratings!CG29,"")</f>
        <v>5</v>
      </c>
      <c r="CH29" s="6">
        <f>IF(AND(Raw_Case_Ratings!CH29&gt;=1,Raw_Case_Ratings!CH29&lt;=5),Raw_Case_Ratings!CH29,"")</f>
        <v>4</v>
      </c>
      <c r="CI29" s="6">
        <f>IF(AND(Raw_Case_Ratings!CI29&gt;=1,Raw_Case_Ratings!CI29&lt;=5),Raw_Case_Ratings!CI29,"")</f>
        <v>3</v>
      </c>
      <c r="CJ29" s="6">
        <f>IF(AND(Raw_Case_Ratings!CJ29&gt;=1,Raw_Case_Ratings!CJ29&lt;=5),Raw_Case_Ratings!CJ29,"")</f>
        <v>2</v>
      </c>
      <c r="CK29" s="6">
        <f>IF(AND(Raw_Case_Ratings!CK29&gt;=1,Raw_Case_Ratings!CK29&lt;=5),Raw_Case_Ratings!CK29,"")</f>
        <v>1</v>
      </c>
      <c r="CL29" s="6">
        <f>IF(AND(Raw_Case_Ratings!CL29&gt;=1,Raw_Case_Ratings!CL29&lt;=5),Raw_Case_Ratings!CL29,"")</f>
        <v>3</v>
      </c>
      <c r="CM29" s="6">
        <f>IF(AND(Raw_Case_Ratings!CM29&gt;=1,Raw_Case_Ratings!CM29&lt;=5),Raw_Case_Ratings!CM29,"")</f>
        <v>4</v>
      </c>
      <c r="CN29" s="6">
        <f>IF(AND(Raw_Case_Ratings!CN29&gt;=1,Raw_Case_Ratings!CN29&lt;=5),Raw_Case_Ratings!CN29,"")</f>
        <v>5</v>
      </c>
      <c r="CO29" s="6">
        <f>IF(AND(Raw_Case_Ratings!CO29&gt;=1,Raw_Case_Ratings!CO29&lt;=5),Raw_Case_Ratings!CO29,"")</f>
        <v>3</v>
      </c>
      <c r="CP29" s="6">
        <f>IF(AND(Raw_Case_Ratings!CP29&gt;=1,Raw_Case_Ratings!CP29&lt;=5),Raw_Case_Ratings!CP29,"")</f>
        <v>3</v>
      </c>
      <c r="CQ29" s="6">
        <f>IF(AND(Raw_Case_Ratings!CQ29&gt;=1,Raw_Case_Ratings!CQ29&lt;=5),Raw_Case_Ratings!CQ29,"")</f>
        <v>1</v>
      </c>
      <c r="CR29" s="6">
        <f>IF(AND(Raw_Case_Ratings!CR29&gt;=1,Raw_Case_Ratings!CR29&lt;=5),Raw_Case_Ratings!CR29,"")</f>
        <v>3</v>
      </c>
      <c r="CS29" s="6">
        <f>IF(AND(Raw_Case_Ratings!CS29&gt;=1,Raw_Case_Ratings!CS29&lt;=5),Raw_Case_Ratings!CS29,"")</f>
        <v>3</v>
      </c>
      <c r="CT29" s="6">
        <f>IF(AND(Raw_Case_Ratings!CT29&gt;=1,Raw_Case_Ratings!CT29&lt;=5),Raw_Case_Ratings!CT29,"")</f>
        <v>5</v>
      </c>
      <c r="CU29" s="6">
        <f>IF(AND(Raw_Case_Ratings!CU29&gt;=1,Raw_Case_Ratings!CU29&lt;=5),Raw_Case_Ratings!CU29,"")</f>
        <v>5</v>
      </c>
      <c r="CV29" s="6">
        <f>IF(AND(Raw_Case_Ratings!CV29&gt;=1,Raw_Case_Ratings!CV29&lt;=5),Raw_Case_Ratings!CV29,"")</f>
        <v>3</v>
      </c>
      <c r="CW29" s="6">
        <f>IF(AND(Raw_Case_Ratings!CW29&gt;=1,Raw_Case_Ratings!CW29&lt;=5),Raw_Case_Ratings!CW29,"")</f>
        <v>1</v>
      </c>
      <c r="CX29" s="6">
        <f>IF(AND(Raw_Case_Ratings!CX29&gt;=1,Raw_Case_Ratings!CX29&lt;=5),Raw_Case_Ratings!CX29,"")</f>
        <v>4</v>
      </c>
      <c r="CY29" s="6">
        <f>IF(AND(Raw_Case_Ratings!CY29&gt;=1,Raw_Case_Ratings!CY29&lt;=5),Raw_Case_Ratings!CY29,"")</f>
        <v>5</v>
      </c>
      <c r="CZ29" s="6">
        <f>IF(AND(Raw_Case_Ratings!CZ29&gt;=1,Raw_Case_Ratings!CZ29&lt;=5),Raw_Case_Ratings!CZ29,"")</f>
        <v>5</v>
      </c>
      <c r="DA29" s="6">
        <f>IF(AND(Raw_Case_Ratings!DA29&gt;=1,Raw_Case_Ratings!DA29&lt;=5),Raw_Case_Ratings!DA29,"")</f>
        <v>4</v>
      </c>
      <c r="DB29" s="6">
        <f>IF(AND(Raw_Case_Ratings!DB29&gt;=1,Raw_Case_Ratings!DB29&lt;=5),Raw_Case_Ratings!DB29,"")</f>
        <v>4</v>
      </c>
      <c r="DC29" s="6">
        <f>IF(AND(Raw_Case_Ratings!DC29&gt;=1,Raw_Case_Ratings!DC29&lt;=5),Raw_Case_Ratings!DC29,"")</f>
        <v>1</v>
      </c>
      <c r="DD29" s="6">
        <f>IF(AND(Raw_Case_Ratings!DD29&gt;=1,Raw_Case_Ratings!DD29&lt;=5),Raw_Case_Ratings!DD29,"")</f>
        <v>5</v>
      </c>
      <c r="DE29" s="6">
        <f>IF(AND(Raw_Case_Ratings!DE29&gt;=1,Raw_Case_Ratings!DE29&lt;=5),Raw_Case_Ratings!DE29,"")</f>
        <v>4</v>
      </c>
    </row>
    <row r="30" spans="1:109" ht="18" customHeight="1">
      <c r="A30" s="5" t="s">
        <v>82</v>
      </c>
      <c r="B30" s="6">
        <f>IF(AND(Raw_Case_Ratings!B30&gt;=1,Raw_Case_Ratings!B30&lt;=5),Raw_Case_Ratings!B30,"")</f>
        <v>5</v>
      </c>
      <c r="C30" s="6">
        <f>IF(AND(Raw_Case_Ratings!C30&gt;=1,Raw_Case_Ratings!C30&lt;=5),Raw_Case_Ratings!C30,"")</f>
        <v>5</v>
      </c>
      <c r="D30" s="6">
        <f>IF(AND(Raw_Case_Ratings!D30&gt;=1,Raw_Case_Ratings!D30&lt;=5),Raw_Case_Ratings!D30,"")</f>
        <v>4</v>
      </c>
      <c r="E30" s="6">
        <f>IF(AND(Raw_Case_Ratings!E30&gt;=1,Raw_Case_Ratings!E30&lt;=5),Raw_Case_Ratings!E30,"")</f>
        <v>3</v>
      </c>
      <c r="F30" s="6">
        <f>IF(AND(Raw_Case_Ratings!F30&gt;=1,Raw_Case_Ratings!F30&lt;=5),Raw_Case_Ratings!F30,"")</f>
        <v>2</v>
      </c>
      <c r="G30" s="6">
        <f>IF(AND(Raw_Case_Ratings!G30&gt;=1,Raw_Case_Ratings!G30&lt;=5),Raw_Case_Ratings!G30,"")</f>
        <v>4</v>
      </c>
      <c r="H30" s="6">
        <f>IF(AND(Raw_Case_Ratings!H30&gt;=1,Raw_Case_Ratings!H30&lt;=5),Raw_Case_Ratings!H30,"")</f>
        <v>5</v>
      </c>
      <c r="I30" s="6">
        <f>IF(AND(Raw_Case_Ratings!I30&gt;=1,Raw_Case_Ratings!I30&lt;=5),Raw_Case_Ratings!I30,"")</f>
        <v>3</v>
      </c>
      <c r="J30" s="6">
        <f>IF(AND(Raw_Case_Ratings!J30&gt;=1,Raw_Case_Ratings!J30&lt;=5),Raw_Case_Ratings!J30,"")</f>
        <v>3</v>
      </c>
      <c r="K30" s="6">
        <f>IF(AND(Raw_Case_Ratings!K30&gt;=1,Raw_Case_Ratings!K30&lt;=5),Raw_Case_Ratings!K30,"")</f>
        <v>2</v>
      </c>
      <c r="L30" s="6">
        <f>IF(AND(Raw_Case_Ratings!L30&gt;=1,Raw_Case_Ratings!L30&lt;=5),Raw_Case_Ratings!L30,"")</f>
        <v>3</v>
      </c>
      <c r="M30" s="6">
        <f>IF(AND(Raw_Case_Ratings!M30&gt;=1,Raw_Case_Ratings!M30&lt;=5),Raw_Case_Ratings!M30,"")</f>
        <v>4</v>
      </c>
      <c r="N30" s="6">
        <f>IF(AND(Raw_Case_Ratings!N30&gt;=1,Raw_Case_Ratings!N30&lt;=5),Raw_Case_Ratings!N30,"")</f>
        <v>5</v>
      </c>
      <c r="O30" s="6">
        <f>IF(AND(Raw_Case_Ratings!O30&gt;=1,Raw_Case_Ratings!O30&lt;=5),Raw_Case_Ratings!O30,"")</f>
        <v>5</v>
      </c>
      <c r="P30" s="6">
        <f>IF(AND(Raw_Case_Ratings!P30&gt;=1,Raw_Case_Ratings!P30&lt;=5),Raw_Case_Ratings!P30,"")</f>
        <v>4</v>
      </c>
      <c r="Q30" s="6">
        <f>IF(AND(Raw_Case_Ratings!Q30&gt;=1,Raw_Case_Ratings!Q30&lt;=5),Raw_Case_Ratings!Q30,"")</f>
        <v>3</v>
      </c>
      <c r="R30" s="6">
        <f>IF(AND(Raw_Case_Ratings!R30&gt;=1,Raw_Case_Ratings!R30&lt;=5),Raw_Case_Ratings!R30,"")</f>
        <v>3</v>
      </c>
      <c r="S30" s="6">
        <f>IF(AND(Raw_Case_Ratings!S30&gt;=1,Raw_Case_Ratings!S30&lt;=5),Raw_Case_Ratings!S30,"")</f>
        <v>2</v>
      </c>
      <c r="T30" s="6">
        <f>IF(AND(Raw_Case_Ratings!T30&gt;=1,Raw_Case_Ratings!T30&lt;=5),Raw_Case_Ratings!T30,"")</f>
        <v>5</v>
      </c>
      <c r="U30" s="6">
        <f>IF(AND(Raw_Case_Ratings!U30&gt;=1,Raw_Case_Ratings!U30&lt;=5),Raw_Case_Ratings!U30,"")</f>
        <v>4</v>
      </c>
      <c r="V30" s="6">
        <f>IF(AND(Raw_Case_Ratings!V30&gt;=1,Raw_Case_Ratings!V30&lt;=5),Raw_Case_Ratings!V30,"")</f>
        <v>2</v>
      </c>
      <c r="W30" s="6">
        <f>IF(AND(Raw_Case_Ratings!W30&gt;=1,Raw_Case_Ratings!W30&lt;=5),Raw_Case_Ratings!W30,"")</f>
        <v>2</v>
      </c>
      <c r="X30" s="6">
        <f>IF(AND(Raw_Case_Ratings!X30&gt;=1,Raw_Case_Ratings!X30&lt;=5),Raw_Case_Ratings!X30,"")</f>
        <v>2</v>
      </c>
      <c r="Y30" s="6">
        <f>IF(AND(Raw_Case_Ratings!Y30&gt;=1,Raw_Case_Ratings!Y30&lt;=5),Raw_Case_Ratings!Y30,"")</f>
        <v>4</v>
      </c>
      <c r="Z30" s="6">
        <f>IF(AND(Raw_Case_Ratings!Z30&gt;=1,Raw_Case_Ratings!Z30&lt;=5),Raw_Case_Ratings!Z30,"")</f>
        <v>5</v>
      </c>
      <c r="AA30" s="6">
        <f>IF(AND(Raw_Case_Ratings!AA30&gt;=1,Raw_Case_Ratings!AA30&lt;=5),Raw_Case_Ratings!AA30,"")</f>
        <v>4</v>
      </c>
      <c r="AB30" s="6">
        <f>IF(AND(Raw_Case_Ratings!AB30&gt;=1,Raw_Case_Ratings!AB30&lt;=5),Raw_Case_Ratings!AB30,"")</f>
        <v>3</v>
      </c>
      <c r="AC30" s="6">
        <f>IF(AND(Raw_Case_Ratings!AC30&gt;=1,Raw_Case_Ratings!AC30&lt;=5),Raw_Case_Ratings!AC30,"")</f>
        <v>3</v>
      </c>
      <c r="AD30" s="6">
        <f>IF(AND(Raw_Case_Ratings!AD30&gt;=1,Raw_Case_Ratings!AD30&lt;=5),Raw_Case_Ratings!AD30,"")</f>
        <v>2</v>
      </c>
      <c r="AE30" s="6">
        <f>IF(AND(Raw_Case_Ratings!AE30&gt;=1,Raw_Case_Ratings!AE30&lt;=5),Raw_Case_Ratings!AE30,"")</f>
        <v>3</v>
      </c>
      <c r="AF30" s="6">
        <f>IF(AND(Raw_Case_Ratings!AF30&gt;=1,Raw_Case_Ratings!AF30&lt;=5),Raw_Case_Ratings!AF30,"")</f>
        <v>5</v>
      </c>
      <c r="AG30" s="6">
        <f>IF(AND(Raw_Case_Ratings!AG30&gt;=1,Raw_Case_Ratings!AG30&lt;=5),Raw_Case_Ratings!AG30,"")</f>
        <v>5</v>
      </c>
      <c r="AH30" s="6">
        <f>IF(AND(Raw_Case_Ratings!AH30&gt;=1,Raw_Case_Ratings!AH30&lt;=5),Raw_Case_Ratings!AH30,"")</f>
        <v>3</v>
      </c>
      <c r="AI30" s="6">
        <f>IF(AND(Raw_Case_Ratings!AI30&gt;=1,Raw_Case_Ratings!AI30&lt;=5),Raw_Case_Ratings!AI30,"")</f>
        <v>3</v>
      </c>
      <c r="AJ30" s="6">
        <f>IF(AND(Raw_Case_Ratings!AJ30&gt;=1,Raw_Case_Ratings!AJ30&lt;=5),Raw_Case_Ratings!AJ30,"")</f>
        <v>3</v>
      </c>
      <c r="AK30" s="6">
        <f>IF(AND(Raw_Case_Ratings!AK30&gt;=1,Raw_Case_Ratings!AK30&lt;=5),Raw_Case_Ratings!AK30,"")</f>
        <v>3</v>
      </c>
      <c r="AL30" s="6">
        <f>IF(AND(Raw_Case_Ratings!AL30&gt;=1,Raw_Case_Ratings!AL30&lt;=5),Raw_Case_Ratings!AL30,"")</f>
        <v>5</v>
      </c>
      <c r="AM30" s="6">
        <f>IF(AND(Raw_Case_Ratings!AM30&gt;=1,Raw_Case_Ratings!AM30&lt;=5),Raw_Case_Ratings!AM30,"")</f>
        <v>4</v>
      </c>
      <c r="AN30" s="6">
        <f>IF(AND(Raw_Case_Ratings!AN30&gt;=1,Raw_Case_Ratings!AN30&lt;=5),Raw_Case_Ratings!AN30,"")</f>
        <v>5</v>
      </c>
      <c r="AO30" s="6">
        <f>IF(AND(Raw_Case_Ratings!AO30&gt;=1,Raw_Case_Ratings!AO30&lt;=5),Raw_Case_Ratings!AO30,"")</f>
        <v>5</v>
      </c>
      <c r="AP30" s="6">
        <f>IF(AND(Raw_Case_Ratings!AP30&gt;=1,Raw_Case_Ratings!AP30&lt;=5),Raw_Case_Ratings!AP30,"")</f>
        <v>3</v>
      </c>
      <c r="AQ30" s="6">
        <f>IF(AND(Raw_Case_Ratings!AQ30&gt;=1,Raw_Case_Ratings!AQ30&lt;=5),Raw_Case_Ratings!AQ30,"")</f>
        <v>3</v>
      </c>
      <c r="AR30" s="6">
        <f>IF(AND(Raw_Case_Ratings!AR30&gt;=1,Raw_Case_Ratings!AR30&lt;=5),Raw_Case_Ratings!AR30,"")</f>
        <v>5</v>
      </c>
      <c r="AS30" s="6">
        <f>IF(AND(Raw_Case_Ratings!AS30&gt;=1,Raw_Case_Ratings!AS30&lt;=5),Raw_Case_Ratings!AS30,"")</f>
        <v>5</v>
      </c>
      <c r="AT30" s="6">
        <f>IF(AND(Raw_Case_Ratings!AT30&gt;=1,Raw_Case_Ratings!AT30&lt;=5),Raw_Case_Ratings!AT30,"")</f>
        <v>3</v>
      </c>
      <c r="AU30" s="6">
        <f>IF(AND(Raw_Case_Ratings!AU30&gt;=1,Raw_Case_Ratings!AU30&lt;=5),Raw_Case_Ratings!AU30,"")</f>
        <v>3</v>
      </c>
      <c r="AV30" s="6">
        <f>IF(AND(Raw_Case_Ratings!AV30&gt;=1,Raw_Case_Ratings!AV30&lt;=5),Raw_Case_Ratings!AV30,"")</f>
        <v>3</v>
      </c>
      <c r="AW30" s="6">
        <f>IF(AND(Raw_Case_Ratings!AW30&gt;=1,Raw_Case_Ratings!AW30&lt;=5),Raw_Case_Ratings!AW30,"")</f>
        <v>3</v>
      </c>
      <c r="AX30" s="6">
        <f>IF(AND(Raw_Case_Ratings!AX30&gt;=1,Raw_Case_Ratings!AX30&lt;=5),Raw_Case_Ratings!AX30,"")</f>
        <v>4</v>
      </c>
      <c r="AY30" s="6">
        <f>IF(AND(Raw_Case_Ratings!AY30&gt;=1,Raw_Case_Ratings!AY30&lt;=5),Raw_Case_Ratings!AY30,"")</f>
        <v>5</v>
      </c>
      <c r="AZ30" s="6">
        <f>IF(AND(Raw_Case_Ratings!AZ30&gt;=1,Raw_Case_Ratings!AZ30&lt;=5),Raw_Case_Ratings!AZ30,"")</f>
        <v>3</v>
      </c>
      <c r="BA30" s="6">
        <f>IF(AND(Raw_Case_Ratings!BA30&gt;=1,Raw_Case_Ratings!BA30&lt;=5),Raw_Case_Ratings!BA30,"")</f>
        <v>3</v>
      </c>
      <c r="BB30" s="6">
        <f>IF(AND(Raw_Case_Ratings!BB30&gt;=1,Raw_Case_Ratings!BB30&lt;=5),Raw_Case_Ratings!BB30,"")</f>
        <v>3</v>
      </c>
      <c r="BC30" s="6">
        <f>IF(AND(Raw_Case_Ratings!BC30&gt;=1,Raw_Case_Ratings!BC30&lt;=5),Raw_Case_Ratings!BC30,"")</f>
        <v>3</v>
      </c>
      <c r="BD30" s="6">
        <f>IF(AND(Raw_Case_Ratings!BD30&gt;=1,Raw_Case_Ratings!BD30&lt;=5),Raw_Case_Ratings!BD30,"")</f>
        <v>4</v>
      </c>
      <c r="BE30" s="6">
        <f>IF(AND(Raw_Case_Ratings!BE30&gt;=1,Raw_Case_Ratings!BE30&lt;=5),Raw_Case_Ratings!BE30,"")</f>
        <v>4</v>
      </c>
      <c r="BF30" s="6">
        <f>IF(AND(Raw_Case_Ratings!BF30&gt;=1,Raw_Case_Ratings!BF30&lt;=5),Raw_Case_Ratings!BF30,"")</f>
        <v>3</v>
      </c>
      <c r="BG30" s="6">
        <f>IF(AND(Raw_Case_Ratings!BG30&gt;=1,Raw_Case_Ratings!BG30&lt;=5),Raw_Case_Ratings!BG30,"")</f>
        <v>2</v>
      </c>
      <c r="BH30" s="6">
        <f>IF(AND(Raw_Case_Ratings!BH30&gt;=1,Raw_Case_Ratings!BH30&lt;=5),Raw_Case_Ratings!BH30,"")</f>
        <v>2</v>
      </c>
      <c r="BI30" s="6">
        <f>IF(AND(Raw_Case_Ratings!BI30&gt;=1,Raw_Case_Ratings!BI30&lt;=5),Raw_Case_Ratings!BI30,"")</f>
        <v>3</v>
      </c>
      <c r="BJ30" s="6">
        <f>IF(AND(Raw_Case_Ratings!BJ30&gt;=1,Raw_Case_Ratings!BJ30&lt;=5),Raw_Case_Ratings!BJ30,"")</f>
        <v>5</v>
      </c>
      <c r="BK30" s="6">
        <f>IF(AND(Raw_Case_Ratings!BK30&gt;=1,Raw_Case_Ratings!BK30&lt;=5),Raw_Case_Ratings!BK30,"")</f>
        <v>4</v>
      </c>
      <c r="BL30" s="6">
        <f>IF(AND(Raw_Case_Ratings!BL30&gt;=1,Raw_Case_Ratings!BL30&lt;=5),Raw_Case_Ratings!BL30,"")</f>
        <v>3</v>
      </c>
      <c r="BM30" s="6">
        <f>IF(AND(Raw_Case_Ratings!BM30&gt;=1,Raw_Case_Ratings!BM30&lt;=5),Raw_Case_Ratings!BM30,"")</f>
        <v>3</v>
      </c>
      <c r="BN30" s="6">
        <f>IF(AND(Raw_Case_Ratings!BN30&gt;=1,Raw_Case_Ratings!BN30&lt;=5),Raw_Case_Ratings!BN30,"")</f>
        <v>3</v>
      </c>
      <c r="BO30" s="6">
        <f>IF(AND(Raw_Case_Ratings!BO30&gt;=1,Raw_Case_Ratings!BO30&lt;=5),Raw_Case_Ratings!BO30,"")</f>
        <v>4</v>
      </c>
      <c r="BP30" s="6">
        <f>IF(AND(Raw_Case_Ratings!BP30&gt;=1,Raw_Case_Ratings!BP30&lt;=5),Raw_Case_Ratings!BP30,"")</f>
        <v>5</v>
      </c>
      <c r="BQ30" s="6">
        <f>IF(AND(Raw_Case_Ratings!BQ30&gt;=1,Raw_Case_Ratings!BQ30&lt;=5),Raw_Case_Ratings!BQ30,"")</f>
        <v>4</v>
      </c>
      <c r="BR30" s="6">
        <f>IF(AND(Raw_Case_Ratings!BR30&gt;=1,Raw_Case_Ratings!BR30&lt;=5),Raw_Case_Ratings!BR30,"")</f>
        <v>4</v>
      </c>
      <c r="BS30" s="6">
        <f>IF(AND(Raw_Case_Ratings!BS30&gt;=1,Raw_Case_Ratings!BS30&lt;=5),Raw_Case_Ratings!BS30,"")</f>
        <v>3</v>
      </c>
      <c r="BT30" s="6">
        <f>IF(AND(Raw_Case_Ratings!BT30&gt;=1,Raw_Case_Ratings!BT30&lt;=5),Raw_Case_Ratings!BT30,"")</f>
        <v>3</v>
      </c>
      <c r="BU30" s="6">
        <f>IF(AND(Raw_Case_Ratings!BU30&gt;=1,Raw_Case_Ratings!BU30&lt;=5),Raw_Case_Ratings!BU30,"")</f>
        <v>4</v>
      </c>
      <c r="BV30" s="6">
        <f>IF(AND(Raw_Case_Ratings!BV30&gt;=1,Raw_Case_Ratings!BV30&lt;=5),Raw_Case_Ratings!BV30,"")</f>
        <v>4</v>
      </c>
      <c r="BW30" s="6">
        <f>IF(AND(Raw_Case_Ratings!BW30&gt;=1,Raw_Case_Ratings!BW30&lt;=5),Raw_Case_Ratings!BW30,"")</f>
        <v>4</v>
      </c>
      <c r="BX30" s="6">
        <f>IF(AND(Raw_Case_Ratings!BX30&gt;=1,Raw_Case_Ratings!BX30&lt;=5),Raw_Case_Ratings!BX30,"")</f>
        <v>3</v>
      </c>
      <c r="BY30" s="6">
        <f>IF(AND(Raw_Case_Ratings!BY30&gt;=1,Raw_Case_Ratings!BY30&lt;=5),Raw_Case_Ratings!BY30,"")</f>
        <v>3</v>
      </c>
      <c r="BZ30" s="6">
        <f>IF(AND(Raw_Case_Ratings!BZ30&gt;=1,Raw_Case_Ratings!BZ30&lt;=5),Raw_Case_Ratings!BZ30,"")</f>
        <v>3</v>
      </c>
      <c r="CA30" s="6">
        <f>IF(AND(Raw_Case_Ratings!CA30&gt;=1,Raw_Case_Ratings!CA30&lt;=5),Raw_Case_Ratings!CA30,"")</f>
        <v>4</v>
      </c>
      <c r="CB30" s="6">
        <f>IF(AND(Raw_Case_Ratings!CB30&gt;=1,Raw_Case_Ratings!CB30&lt;=5),Raw_Case_Ratings!CB30,"")</f>
        <v>4</v>
      </c>
      <c r="CC30" s="6">
        <f>IF(AND(Raw_Case_Ratings!CC30&gt;=1,Raw_Case_Ratings!CC30&lt;=5),Raw_Case_Ratings!CC30,"")</f>
        <v>4</v>
      </c>
      <c r="CD30" s="6">
        <f>IF(AND(Raw_Case_Ratings!CD30&gt;=1,Raw_Case_Ratings!CD30&lt;=5),Raw_Case_Ratings!CD30,"")</f>
        <v>4</v>
      </c>
      <c r="CE30" s="6">
        <f>IF(AND(Raw_Case_Ratings!CE30&gt;=1,Raw_Case_Ratings!CE30&lt;=5),Raw_Case_Ratings!CE30,"")</f>
        <v>3</v>
      </c>
      <c r="CF30" s="6">
        <f>IF(AND(Raw_Case_Ratings!CF30&gt;=1,Raw_Case_Ratings!CF30&lt;=5),Raw_Case_Ratings!CF30,"")</f>
        <v>3</v>
      </c>
      <c r="CG30" s="6">
        <f>IF(AND(Raw_Case_Ratings!CG30&gt;=1,Raw_Case_Ratings!CG30&lt;=5),Raw_Case_Ratings!CG30,"")</f>
        <v>3</v>
      </c>
      <c r="CH30" s="6">
        <f>IF(AND(Raw_Case_Ratings!CH30&gt;=1,Raw_Case_Ratings!CH30&lt;=5),Raw_Case_Ratings!CH30,"")</f>
        <v>5</v>
      </c>
      <c r="CI30" s="6">
        <f>IF(AND(Raw_Case_Ratings!CI30&gt;=1,Raw_Case_Ratings!CI30&lt;=5),Raw_Case_Ratings!CI30,"")</f>
        <v>3</v>
      </c>
      <c r="CJ30" s="6">
        <f>IF(AND(Raw_Case_Ratings!CJ30&gt;=1,Raw_Case_Ratings!CJ30&lt;=5),Raw_Case_Ratings!CJ30,"")</f>
        <v>3</v>
      </c>
      <c r="CK30" s="6">
        <f>IF(AND(Raw_Case_Ratings!CK30&gt;=1,Raw_Case_Ratings!CK30&lt;=5),Raw_Case_Ratings!CK30,"")</f>
        <v>3</v>
      </c>
      <c r="CL30" s="6">
        <f>IF(AND(Raw_Case_Ratings!CL30&gt;=1,Raw_Case_Ratings!CL30&lt;=5),Raw_Case_Ratings!CL30,"")</f>
        <v>3</v>
      </c>
      <c r="CM30" s="6">
        <f>IF(AND(Raw_Case_Ratings!CM30&gt;=1,Raw_Case_Ratings!CM30&lt;=5),Raw_Case_Ratings!CM30,"")</f>
        <v>3</v>
      </c>
      <c r="CN30" s="6">
        <f>IF(AND(Raw_Case_Ratings!CN30&gt;=1,Raw_Case_Ratings!CN30&lt;=5),Raw_Case_Ratings!CN30,"")</f>
        <v>5</v>
      </c>
      <c r="CO30" s="6">
        <f>IF(AND(Raw_Case_Ratings!CO30&gt;=1,Raw_Case_Ratings!CO30&lt;=5),Raw_Case_Ratings!CO30,"")</f>
        <v>3</v>
      </c>
      <c r="CP30" s="6">
        <f>IF(AND(Raw_Case_Ratings!CP30&gt;=1,Raw_Case_Ratings!CP30&lt;=5),Raw_Case_Ratings!CP30,"")</f>
        <v>4</v>
      </c>
      <c r="CQ30" s="6">
        <f>IF(AND(Raw_Case_Ratings!CQ30&gt;=1,Raw_Case_Ratings!CQ30&lt;=5),Raw_Case_Ratings!CQ30,"")</f>
        <v>3</v>
      </c>
      <c r="CR30" s="6">
        <f>IF(AND(Raw_Case_Ratings!CR30&gt;=1,Raw_Case_Ratings!CR30&lt;=5),Raw_Case_Ratings!CR30,"")</f>
        <v>3</v>
      </c>
      <c r="CS30" s="6">
        <f>IF(AND(Raw_Case_Ratings!CS30&gt;=1,Raw_Case_Ratings!CS30&lt;=5),Raw_Case_Ratings!CS30,"")</f>
        <v>3</v>
      </c>
      <c r="CT30" s="6">
        <f>IF(AND(Raw_Case_Ratings!CT30&gt;=1,Raw_Case_Ratings!CT30&lt;=5),Raw_Case_Ratings!CT30,"")</f>
        <v>4</v>
      </c>
      <c r="CU30" s="6" t="str">
        <f>IF(AND(Raw_Case_Ratings!CU30&gt;=1,Raw_Case_Ratings!CU30&lt;=5),Raw_Case_Ratings!CU30,"")</f>
        <v/>
      </c>
      <c r="CV30" s="6">
        <f>IF(AND(Raw_Case_Ratings!CV30&gt;=1,Raw_Case_Ratings!CV30&lt;=5),Raw_Case_Ratings!CV30,"")</f>
        <v>3</v>
      </c>
      <c r="CW30" s="6">
        <f>IF(AND(Raw_Case_Ratings!CW30&gt;=1,Raw_Case_Ratings!CW30&lt;=5),Raw_Case_Ratings!CW30,"")</f>
        <v>3</v>
      </c>
      <c r="CX30" s="6">
        <f>IF(AND(Raw_Case_Ratings!CX30&gt;=1,Raw_Case_Ratings!CX30&lt;=5),Raw_Case_Ratings!CX30,"")</f>
        <v>3</v>
      </c>
      <c r="CY30" s="6">
        <f>IF(AND(Raw_Case_Ratings!CY30&gt;=1,Raw_Case_Ratings!CY30&lt;=5),Raw_Case_Ratings!CY30,"")</f>
        <v>3</v>
      </c>
      <c r="CZ30" s="6">
        <f>IF(AND(Raw_Case_Ratings!CZ30&gt;=1,Raw_Case_Ratings!CZ30&lt;=5),Raw_Case_Ratings!CZ30,"")</f>
        <v>5</v>
      </c>
      <c r="DA30" s="6">
        <f>IF(AND(Raw_Case_Ratings!DA30&gt;=1,Raw_Case_Ratings!DA30&lt;=5),Raw_Case_Ratings!DA30,"")</f>
        <v>4</v>
      </c>
      <c r="DB30" s="6">
        <f>IF(AND(Raw_Case_Ratings!DB30&gt;=1,Raw_Case_Ratings!DB30&lt;=5),Raw_Case_Ratings!DB30,"")</f>
        <v>3</v>
      </c>
      <c r="DC30" s="6">
        <f>IF(AND(Raw_Case_Ratings!DC30&gt;=1,Raw_Case_Ratings!DC30&lt;=5),Raw_Case_Ratings!DC30,"")</f>
        <v>5</v>
      </c>
      <c r="DD30" s="6">
        <f>IF(AND(Raw_Case_Ratings!DD30&gt;=1,Raw_Case_Ratings!DD30&lt;=5),Raw_Case_Ratings!DD30,"")</f>
        <v>3</v>
      </c>
      <c r="DE30" s="6">
        <f>IF(AND(Raw_Case_Ratings!DE30&gt;=1,Raw_Case_Ratings!DE30&lt;=5),Raw_Case_Ratings!DE30,"")</f>
        <v>4</v>
      </c>
    </row>
    <row r="31" spans="1:109" ht="18" customHeight="1"/>
    <row r="32" spans="1:10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</sheetData>
  <mergeCells count="20">
    <mergeCell ref="CT2:CY2"/>
    <mergeCell ref="CZ2:DE2"/>
    <mergeCell ref="A1:DE1"/>
    <mergeCell ref="A2:A3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  <mergeCell ref="BJ2:BO2"/>
    <mergeCell ref="BP2:BU2"/>
    <mergeCell ref="BV2:CA2"/>
    <mergeCell ref="CB2:CG2"/>
    <mergeCell ref="CH2:CM2"/>
    <mergeCell ref="CN2:CS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13A9E-FF4E-4EFD-B47A-C6CBF9D6972C}">
  <dimension ref="A1:Q200"/>
  <sheetViews>
    <sheetView topLeftCell="B1" zoomScale="110" zoomScaleNormal="110" workbookViewId="0">
      <selection activeCell="B13" sqref="A13:XFD13"/>
    </sheetView>
  </sheetViews>
  <sheetFormatPr defaultRowHeight="14.25"/>
  <cols>
    <col min="1" max="1" width="10" style="17" customWidth="1"/>
    <col min="2" max="2" width="40" style="17" customWidth="1"/>
    <col min="3" max="11" width="15" style="17" customWidth="1"/>
    <col min="12" max="12" width="18.75" style="17" customWidth="1"/>
    <col min="13" max="17" width="15" style="17" customWidth="1"/>
    <col min="18" max="16384" width="9" style="17"/>
  </cols>
  <sheetData>
    <row r="1" spans="1:17" ht="18" customHeight="1">
      <c r="A1" s="33" t="s">
        <v>161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8" customHeight="1"/>
    <row r="3" spans="1:17" ht="18" customHeight="1">
      <c r="A3" s="18" t="s">
        <v>16</v>
      </c>
      <c r="B3" s="18" t="s">
        <v>162</v>
      </c>
      <c r="C3" s="18" t="s">
        <v>163</v>
      </c>
      <c r="D3" s="18" t="s">
        <v>19</v>
      </c>
      <c r="F3" s="18" t="s">
        <v>19</v>
      </c>
      <c r="G3" s="18" t="s">
        <v>20</v>
      </c>
    </row>
    <row r="4" spans="1:17" ht="18" customHeight="1">
      <c r="A4" s="17" t="s">
        <v>21</v>
      </c>
      <c r="B4" s="19">
        <v>0.42420000000000002</v>
      </c>
      <c r="C4" s="19">
        <v>0.13200000000000001</v>
      </c>
      <c r="D4" s="17" t="s">
        <v>22</v>
      </c>
      <c r="F4" s="17" t="s">
        <v>22</v>
      </c>
      <c r="G4" s="17">
        <v>0.31119999999999998</v>
      </c>
    </row>
    <row r="5" spans="1:17" ht="18" customHeight="1">
      <c r="A5" s="17" t="s">
        <v>23</v>
      </c>
      <c r="B5" s="19">
        <v>0.57579999999999998</v>
      </c>
      <c r="C5" s="19">
        <v>0.1792</v>
      </c>
      <c r="D5" s="17" t="s">
        <v>22</v>
      </c>
      <c r="F5" s="17" t="s">
        <v>24</v>
      </c>
      <c r="G5" s="17">
        <v>0.33750000000000002</v>
      </c>
    </row>
    <row r="6" spans="1:17" ht="18" customHeight="1">
      <c r="A6" s="17" t="s">
        <v>25</v>
      </c>
      <c r="B6" s="19">
        <v>0.37169999999999997</v>
      </c>
      <c r="C6" s="19">
        <v>0.12540000000000001</v>
      </c>
      <c r="D6" s="17" t="s">
        <v>24</v>
      </c>
      <c r="F6" s="17" t="s">
        <v>26</v>
      </c>
      <c r="G6" s="17">
        <v>0.3513</v>
      </c>
    </row>
    <row r="7" spans="1:17" ht="18" customHeight="1">
      <c r="A7" s="17" t="s">
        <v>27</v>
      </c>
      <c r="B7" s="19">
        <v>0.62829999999999997</v>
      </c>
      <c r="C7" s="19">
        <v>0.21210000000000001</v>
      </c>
      <c r="D7" s="17" t="s">
        <v>24</v>
      </c>
    </row>
    <row r="8" spans="1:17" ht="18" customHeight="1">
      <c r="A8" s="17" t="s">
        <v>28</v>
      </c>
      <c r="B8" s="19">
        <v>0.46400000000000002</v>
      </c>
      <c r="C8" s="19">
        <v>0.16300000000000001</v>
      </c>
      <c r="D8" s="17" t="s">
        <v>26</v>
      </c>
    </row>
    <row r="9" spans="1:17" ht="18" customHeight="1">
      <c r="A9" s="17" t="s">
        <v>29</v>
      </c>
      <c r="B9" s="19">
        <v>0.53600000000000003</v>
      </c>
      <c r="C9" s="19">
        <v>0.1883</v>
      </c>
      <c r="D9" s="17" t="s">
        <v>26</v>
      </c>
    </row>
    <row r="10" spans="1:17" ht="58.5" customHeight="1">
      <c r="A10" s="18" t="s">
        <v>111</v>
      </c>
      <c r="B10" s="18" t="s">
        <v>112</v>
      </c>
      <c r="C10" s="18" t="s">
        <v>114</v>
      </c>
      <c r="D10" s="18" t="s">
        <v>116</v>
      </c>
      <c r="E10" s="18" t="s">
        <v>118</v>
      </c>
      <c r="F10" s="18" t="s">
        <v>120</v>
      </c>
      <c r="G10" s="18" t="s">
        <v>122</v>
      </c>
      <c r="H10" s="18" t="s">
        <v>124</v>
      </c>
      <c r="I10" s="18" t="s">
        <v>22</v>
      </c>
      <c r="J10" s="18" t="s">
        <v>24</v>
      </c>
      <c r="K10" s="18" t="s">
        <v>26</v>
      </c>
      <c r="L10" s="18" t="s">
        <v>164</v>
      </c>
      <c r="M10" s="18" t="s">
        <v>165</v>
      </c>
      <c r="N10" s="18" t="s">
        <v>166</v>
      </c>
      <c r="O10" s="18" t="s">
        <v>167</v>
      </c>
      <c r="P10" s="18" t="s">
        <v>168</v>
      </c>
      <c r="Q10" s="18" t="s">
        <v>169</v>
      </c>
    </row>
    <row r="11" spans="1:17" ht="18" customHeight="1">
      <c r="A11" s="17" t="s">
        <v>125</v>
      </c>
      <c r="B11" s="17" t="s">
        <v>126</v>
      </c>
      <c r="C11" s="19">
        <f>Valid_N_and_Means!D3</f>
        <v>3.68</v>
      </c>
      <c r="D11" s="19">
        <f>Valid_N_and_Means!F3</f>
        <v>3.56</v>
      </c>
      <c r="E11" s="19">
        <f>Valid_N_and_Means!H3</f>
        <v>3</v>
      </c>
      <c r="F11" s="19">
        <f>Valid_N_and_Means!J3</f>
        <v>1.96</v>
      </c>
      <c r="G11" s="19">
        <f>Valid_N_and_Means!L3</f>
        <v>2.2799999999999998</v>
      </c>
      <c r="H11" s="19">
        <f>Valid_N_and_Means!N3</f>
        <v>3.04</v>
      </c>
      <c r="I11" s="19">
        <f t="shared" ref="I11:I28" si="0">C11*$B$4+D11*$B$5</f>
        <v>3.6109040000000001</v>
      </c>
      <c r="J11" s="19">
        <f t="shared" ref="J11:J28" si="1">E11*$B$6+F11*$B$7</f>
        <v>2.346568</v>
      </c>
      <c r="K11" s="19">
        <f t="shared" ref="K11:K28" si="2">G11*$B$8+H11*$B$9</f>
        <v>2.68736</v>
      </c>
      <c r="L11" s="19">
        <f t="shared" ref="L11:L28" si="3">C11*$C$4+D11*$C$5+E11*$C$6+F11*$C$7+G11*$C$8+H11*$C$9</f>
        <v>2.8597000000000001</v>
      </c>
      <c r="M11" s="19">
        <f t="shared" ref="M11:M28" si="4">AVERAGE(C11:H11)</f>
        <v>2.92</v>
      </c>
      <c r="N11" s="19">
        <f t="shared" ref="N11:N28" si="5">AVERAGE(I11:K11)</f>
        <v>2.881610666666667</v>
      </c>
      <c r="O11" s="17">
        <f t="shared" ref="O11:O28" si="6">1+COUNTIF($L$11:$L$28,"&gt;"&amp;L11)</f>
        <v>10</v>
      </c>
      <c r="P11" s="17">
        <f t="shared" ref="P11:P28" si="7">1+COUNTIF($M$11:$M$28,"&gt;"&amp;M11)</f>
        <v>9</v>
      </c>
      <c r="Q11" s="17">
        <f t="shared" ref="Q11:Q28" si="8">ABS(O11-P11)</f>
        <v>1</v>
      </c>
    </row>
    <row r="12" spans="1:17" ht="18" customHeight="1">
      <c r="A12" s="17" t="s">
        <v>127</v>
      </c>
      <c r="B12" s="17" t="s">
        <v>128</v>
      </c>
      <c r="C12" s="19">
        <f>Valid_N_and_Means!D4</f>
        <v>4.5384615384615383</v>
      </c>
      <c r="D12" s="19">
        <f>Valid_N_and_Means!F4</f>
        <v>4.4615384615384617</v>
      </c>
      <c r="E12" s="19">
        <f>Valid_N_and_Means!H4</f>
        <v>3.4</v>
      </c>
      <c r="F12" s="19">
        <f>Valid_N_and_Means!J4</f>
        <v>2.2400000000000002</v>
      </c>
      <c r="G12" s="19">
        <f>Valid_N_and_Means!L4</f>
        <v>2.6923076923076925</v>
      </c>
      <c r="H12" s="19">
        <f>Valid_N_and_Means!N4</f>
        <v>3.7307692307692308</v>
      </c>
      <c r="I12" s="19">
        <f t="shared" si="0"/>
        <v>4.4941692307692307</v>
      </c>
      <c r="J12" s="19">
        <f t="shared" si="1"/>
        <v>2.6711719999999999</v>
      </c>
      <c r="K12" s="19">
        <f t="shared" si="2"/>
        <v>3.2489230769230772</v>
      </c>
      <c r="L12" s="19">
        <f t="shared" si="3"/>
        <v>3.4413986153846157</v>
      </c>
      <c r="M12" s="19">
        <f t="shared" si="4"/>
        <v>3.5105128205128207</v>
      </c>
      <c r="N12" s="19">
        <f t="shared" si="5"/>
        <v>3.4714214358974362</v>
      </c>
      <c r="O12" s="17">
        <f t="shared" si="6"/>
        <v>1</v>
      </c>
      <c r="P12" s="17">
        <f t="shared" si="7"/>
        <v>1</v>
      </c>
      <c r="Q12" s="17">
        <f t="shared" si="8"/>
        <v>0</v>
      </c>
    </row>
    <row r="13" spans="1:17" ht="18" customHeight="1">
      <c r="A13" s="17" t="s">
        <v>129</v>
      </c>
      <c r="B13" s="17" t="s">
        <v>130</v>
      </c>
      <c r="C13" s="19">
        <f>Valid_N_and_Means!D5</f>
        <v>3.44</v>
      </c>
      <c r="D13" s="19">
        <f>Valid_N_and_Means!F5</f>
        <v>3.2</v>
      </c>
      <c r="E13" s="19">
        <f>Valid_N_and_Means!H5</f>
        <v>2.2400000000000002</v>
      </c>
      <c r="F13" s="19">
        <f>Valid_N_and_Means!J5</f>
        <v>1.64</v>
      </c>
      <c r="G13" s="19">
        <f>Valid_N_and_Means!L5</f>
        <v>1.48</v>
      </c>
      <c r="H13" s="19">
        <f>Valid_N_and_Means!N5</f>
        <v>2.16</v>
      </c>
      <c r="I13" s="19">
        <f t="shared" si="0"/>
        <v>3.3018080000000003</v>
      </c>
      <c r="J13" s="19">
        <f t="shared" si="1"/>
        <v>1.8630199999999999</v>
      </c>
      <c r="K13" s="19">
        <f t="shared" si="2"/>
        <v>1.8444800000000001</v>
      </c>
      <c r="L13" s="19">
        <f t="shared" si="3"/>
        <v>2.3042280000000002</v>
      </c>
      <c r="M13" s="19">
        <f t="shared" si="4"/>
        <v>2.3600000000000003</v>
      </c>
      <c r="N13" s="19">
        <f t="shared" si="5"/>
        <v>2.336436</v>
      </c>
      <c r="O13" s="17">
        <f t="shared" si="6"/>
        <v>18</v>
      </c>
      <c r="P13" s="17">
        <f t="shared" si="7"/>
        <v>18</v>
      </c>
      <c r="Q13" s="17">
        <f t="shared" si="8"/>
        <v>0</v>
      </c>
    </row>
    <row r="14" spans="1:17" ht="18" customHeight="1">
      <c r="A14" s="17" t="s">
        <v>131</v>
      </c>
      <c r="B14" s="17" t="s">
        <v>132</v>
      </c>
      <c r="C14" s="19">
        <f>Valid_N_and_Means!D6</f>
        <v>3.7407407407407409</v>
      </c>
      <c r="D14" s="19">
        <f>Valid_N_and_Means!F6</f>
        <v>3.6153846153846154</v>
      </c>
      <c r="E14" s="19">
        <f>Valid_N_and_Means!H6</f>
        <v>3.1923076923076925</v>
      </c>
      <c r="F14" s="19">
        <f>Valid_N_and_Means!J6</f>
        <v>2</v>
      </c>
      <c r="G14" s="19">
        <f>Valid_N_and_Means!L6</f>
        <v>2.8846153846153846</v>
      </c>
      <c r="H14" s="19">
        <f>Valid_N_and_Means!N6</f>
        <v>3.1111111111111112</v>
      </c>
      <c r="I14" s="19">
        <f t="shared" si="0"/>
        <v>3.6685606837606839</v>
      </c>
      <c r="J14" s="19">
        <f t="shared" si="1"/>
        <v>2.4431807692307692</v>
      </c>
      <c r="K14" s="19">
        <f t="shared" si="2"/>
        <v>3.0060170940170945</v>
      </c>
      <c r="L14" s="19">
        <f t="shared" si="3"/>
        <v>3.0221846153846155</v>
      </c>
      <c r="M14" s="19">
        <f t="shared" si="4"/>
        <v>3.090693257359924</v>
      </c>
      <c r="N14" s="19">
        <f t="shared" si="5"/>
        <v>3.0392528490028492</v>
      </c>
      <c r="O14" s="17">
        <f t="shared" si="6"/>
        <v>4</v>
      </c>
      <c r="P14" s="17">
        <f t="shared" si="7"/>
        <v>4</v>
      </c>
      <c r="Q14" s="17">
        <f t="shared" si="8"/>
        <v>0</v>
      </c>
    </row>
    <row r="15" spans="1:17" ht="18" customHeight="1">
      <c r="A15" s="17" t="s">
        <v>133</v>
      </c>
      <c r="B15" s="17" t="s">
        <v>134</v>
      </c>
      <c r="C15" s="19">
        <f>Valid_N_and_Means!D7</f>
        <v>3.6666666666666665</v>
      </c>
      <c r="D15" s="19">
        <f>Valid_N_and_Means!F7</f>
        <v>3.4814814814814814</v>
      </c>
      <c r="E15" s="19">
        <f>Valid_N_and_Means!H7</f>
        <v>4.1111111111111107</v>
      </c>
      <c r="F15" s="19">
        <f>Valid_N_and_Means!J7</f>
        <v>2.5925925925925926</v>
      </c>
      <c r="G15" s="19">
        <f>Valid_N_and_Means!L7</f>
        <v>2.6923076923076925</v>
      </c>
      <c r="H15" s="19">
        <f>Valid_N_and_Means!N7</f>
        <v>3.3703703703703702</v>
      </c>
      <c r="I15" s="19">
        <f t="shared" si="0"/>
        <v>3.5600370370370369</v>
      </c>
      <c r="J15" s="19">
        <f t="shared" si="1"/>
        <v>3.1570259259259257</v>
      </c>
      <c r="K15" s="19">
        <f t="shared" si="2"/>
        <v>3.055749287749288</v>
      </c>
      <c r="L15" s="19">
        <f t="shared" si="3"/>
        <v>3.2467905982905982</v>
      </c>
      <c r="M15" s="19">
        <f t="shared" si="4"/>
        <v>3.3190883190883191</v>
      </c>
      <c r="N15" s="19">
        <f t="shared" si="5"/>
        <v>3.2576040835707505</v>
      </c>
      <c r="O15" s="17">
        <f t="shared" si="6"/>
        <v>2</v>
      </c>
      <c r="P15" s="17">
        <f t="shared" si="7"/>
        <v>2</v>
      </c>
      <c r="Q15" s="17">
        <f t="shared" si="8"/>
        <v>0</v>
      </c>
    </row>
    <row r="16" spans="1:17" ht="18" customHeight="1">
      <c r="A16" s="17" t="s">
        <v>135</v>
      </c>
      <c r="B16" s="17" t="s">
        <v>136</v>
      </c>
      <c r="C16" s="19">
        <f>Valid_N_and_Means!D8</f>
        <v>2.8260869565217392</v>
      </c>
      <c r="D16" s="19">
        <f>Valid_N_and_Means!F8</f>
        <v>3.1304347826086958</v>
      </c>
      <c r="E16" s="19">
        <f>Valid_N_and_Means!H8</f>
        <v>2.7826086956521738</v>
      </c>
      <c r="F16" s="19">
        <f>Valid_N_and_Means!J8</f>
        <v>1.8695652173913044</v>
      </c>
      <c r="G16" s="19">
        <f>Valid_N_and_Means!L8</f>
        <v>2.1304347826086958</v>
      </c>
      <c r="H16" s="19">
        <f>Valid_N_and_Means!N8</f>
        <v>2.4347826086956523</v>
      </c>
      <c r="I16" s="19">
        <f t="shared" si="0"/>
        <v>3.0013304347826089</v>
      </c>
      <c r="J16" s="19">
        <f t="shared" si="1"/>
        <v>2.2089434782608697</v>
      </c>
      <c r="K16" s="19">
        <f t="shared" si="2"/>
        <v>2.2935652173913046</v>
      </c>
      <c r="L16" s="20">
        <f t="shared" si="3"/>
        <v>2.4852217391304348</v>
      </c>
      <c r="M16" s="19">
        <f t="shared" si="4"/>
        <v>2.5289855072463769</v>
      </c>
      <c r="N16" s="19">
        <f t="shared" si="5"/>
        <v>2.5012797101449276</v>
      </c>
      <c r="O16" s="17">
        <f t="shared" si="6"/>
        <v>17</v>
      </c>
      <c r="P16" s="17">
        <f t="shared" si="7"/>
        <v>17</v>
      </c>
      <c r="Q16" s="17">
        <f t="shared" si="8"/>
        <v>0</v>
      </c>
    </row>
    <row r="17" spans="1:17" ht="18" customHeight="1">
      <c r="A17" s="17" t="s">
        <v>137</v>
      </c>
      <c r="B17" s="17" t="s">
        <v>138</v>
      </c>
      <c r="C17" s="19">
        <f>Valid_N_and_Means!D9</f>
        <v>4</v>
      </c>
      <c r="D17" s="19">
        <f>Valid_N_and_Means!F9</f>
        <v>3.8181818181818183</v>
      </c>
      <c r="E17" s="19">
        <f>Valid_N_and_Means!H9</f>
        <v>2.8636363636363638</v>
      </c>
      <c r="F17" s="19">
        <f>Valid_N_and_Means!J9</f>
        <v>2.4090909090909092</v>
      </c>
      <c r="G17" s="19">
        <f>Valid_N_and_Means!L9</f>
        <v>2.2727272727272729</v>
      </c>
      <c r="H17" s="19">
        <f>Valid_N_and_Means!N9</f>
        <v>2.6818181818181817</v>
      </c>
      <c r="I17" s="19">
        <f t="shared" si="0"/>
        <v>3.8953090909090911</v>
      </c>
      <c r="J17" s="19">
        <f t="shared" si="1"/>
        <v>2.5780454545454545</v>
      </c>
      <c r="K17" s="19">
        <f t="shared" si="2"/>
        <v>2.492</v>
      </c>
      <c r="L17" s="19">
        <f t="shared" si="3"/>
        <v>2.957727272727273</v>
      </c>
      <c r="M17" s="19">
        <f t="shared" si="4"/>
        <v>3.0075757575757578</v>
      </c>
      <c r="N17" s="19">
        <f t="shared" si="5"/>
        <v>2.9884515151515152</v>
      </c>
      <c r="O17" s="17">
        <f t="shared" si="6"/>
        <v>7</v>
      </c>
      <c r="P17" s="17">
        <f t="shared" si="7"/>
        <v>8</v>
      </c>
      <c r="Q17" s="17">
        <f t="shared" si="8"/>
        <v>1</v>
      </c>
    </row>
    <row r="18" spans="1:17" ht="18" customHeight="1">
      <c r="A18" s="17" t="s">
        <v>139</v>
      </c>
      <c r="B18" s="17" t="s">
        <v>140</v>
      </c>
      <c r="C18" s="19">
        <f>Valid_N_and_Means!D10</f>
        <v>4.04</v>
      </c>
      <c r="D18" s="19">
        <f>Valid_N_and_Means!F10</f>
        <v>3.875</v>
      </c>
      <c r="E18" s="19">
        <f>Valid_N_and_Means!H10</f>
        <v>3.2</v>
      </c>
      <c r="F18" s="19">
        <f>Valid_N_and_Means!J10</f>
        <v>2.1304347826086958</v>
      </c>
      <c r="G18" s="19">
        <f>Valid_N_and_Means!L10</f>
        <v>2.4166666666666665</v>
      </c>
      <c r="H18" s="19">
        <f>Valid_N_and_Means!N10</f>
        <v>2.84</v>
      </c>
      <c r="I18" s="19">
        <f t="shared" si="0"/>
        <v>3.9449930000000002</v>
      </c>
      <c r="J18" s="19">
        <f t="shared" si="1"/>
        <v>2.5279921739130433</v>
      </c>
      <c r="K18" s="19">
        <f t="shared" si="2"/>
        <v>2.6435733333333333</v>
      </c>
      <c r="L18" s="19">
        <f t="shared" si="3"/>
        <v>3.0095138840579709</v>
      </c>
      <c r="M18" s="19">
        <f t="shared" si="4"/>
        <v>3.0836835748792271</v>
      </c>
      <c r="N18" s="19">
        <f t="shared" si="5"/>
        <v>3.0388528357487927</v>
      </c>
      <c r="O18" s="17">
        <f t="shared" si="6"/>
        <v>5</v>
      </c>
      <c r="P18" s="17">
        <f t="shared" si="7"/>
        <v>5</v>
      </c>
      <c r="Q18" s="17">
        <f t="shared" si="8"/>
        <v>0</v>
      </c>
    </row>
    <row r="19" spans="1:17" ht="18" customHeight="1">
      <c r="A19" s="17" t="s">
        <v>141</v>
      </c>
      <c r="B19" s="17" t="s">
        <v>142</v>
      </c>
      <c r="C19" s="19">
        <f>Valid_N_and_Means!D11</f>
        <v>3.8695652173913042</v>
      </c>
      <c r="D19" s="19">
        <f>Valid_N_and_Means!F11</f>
        <v>4.0869565217391308</v>
      </c>
      <c r="E19" s="19">
        <f>Valid_N_and_Means!H11</f>
        <v>3.0416666666666665</v>
      </c>
      <c r="F19" s="19">
        <f>Valid_N_and_Means!J11</f>
        <v>2.347826086956522</v>
      </c>
      <c r="G19" s="19">
        <f>Valid_N_and_Means!L11</f>
        <v>2.3043478260869565</v>
      </c>
      <c r="H19" s="19">
        <f>Valid_N_and_Means!N11</f>
        <v>2.5652173913043477</v>
      </c>
      <c r="I19" s="19">
        <f t="shared" si="0"/>
        <v>3.994739130434783</v>
      </c>
      <c r="J19" s="19">
        <f t="shared" si="1"/>
        <v>2.6057266304347824</v>
      </c>
      <c r="K19" s="19">
        <f t="shared" si="2"/>
        <v>2.4441739130434783</v>
      </c>
      <c r="L19" s="19">
        <f t="shared" si="3"/>
        <v>2.9812032608695649</v>
      </c>
      <c r="M19" s="19">
        <f t="shared" si="4"/>
        <v>3.0359299516908216</v>
      </c>
      <c r="N19" s="19">
        <f t="shared" si="5"/>
        <v>3.0148798913043477</v>
      </c>
      <c r="O19" s="17">
        <f t="shared" si="6"/>
        <v>6</v>
      </c>
      <c r="P19" s="17">
        <f t="shared" si="7"/>
        <v>6</v>
      </c>
      <c r="Q19" s="17">
        <f t="shared" si="8"/>
        <v>0</v>
      </c>
    </row>
    <row r="20" spans="1:17" ht="18" customHeight="1">
      <c r="A20" s="17" t="s">
        <v>143</v>
      </c>
      <c r="B20" s="17" t="s">
        <v>144</v>
      </c>
      <c r="C20" s="19">
        <f>Valid_N_and_Means!D12</f>
        <v>3.32</v>
      </c>
      <c r="D20" s="19">
        <f>Valid_N_and_Means!F12</f>
        <v>3.12</v>
      </c>
      <c r="E20" s="19">
        <f>Valid_N_and_Means!H12</f>
        <v>2.88</v>
      </c>
      <c r="F20" s="19">
        <f>Valid_N_and_Means!J12</f>
        <v>1.8</v>
      </c>
      <c r="G20" s="19">
        <f>Valid_N_and_Means!L12</f>
        <v>2.2000000000000002</v>
      </c>
      <c r="H20" s="19">
        <f>Valid_N_and_Means!N12</f>
        <v>2.68</v>
      </c>
      <c r="I20" s="19">
        <f t="shared" si="0"/>
        <v>3.2048399999999999</v>
      </c>
      <c r="J20" s="19">
        <f t="shared" si="1"/>
        <v>2.2014360000000002</v>
      </c>
      <c r="K20" s="19">
        <f t="shared" si="2"/>
        <v>2.4572800000000004</v>
      </c>
      <c r="L20" s="19">
        <f t="shared" si="3"/>
        <v>2.6035200000000001</v>
      </c>
      <c r="M20" s="19">
        <f t="shared" si="4"/>
        <v>2.6666666666666665</v>
      </c>
      <c r="N20" s="19">
        <f t="shared" si="5"/>
        <v>2.6211853333333335</v>
      </c>
      <c r="O20" s="17">
        <f t="shared" si="6"/>
        <v>14</v>
      </c>
      <c r="P20" s="17">
        <f t="shared" si="7"/>
        <v>14</v>
      </c>
      <c r="Q20" s="17">
        <f t="shared" si="8"/>
        <v>0</v>
      </c>
    </row>
    <row r="21" spans="1:17" ht="18" customHeight="1">
      <c r="A21" s="17" t="s">
        <v>145</v>
      </c>
      <c r="B21" s="17" t="s">
        <v>146</v>
      </c>
      <c r="C21" s="19">
        <f>Valid_N_and_Means!D13</f>
        <v>3.0454545454545454</v>
      </c>
      <c r="D21" s="19">
        <f>Valid_N_and_Means!F13</f>
        <v>3.0909090909090908</v>
      </c>
      <c r="E21" s="19">
        <f>Valid_N_and_Means!H13</f>
        <v>3.1818181818181817</v>
      </c>
      <c r="F21" s="19">
        <f>Valid_N_and_Means!J13</f>
        <v>2.0454545454545454</v>
      </c>
      <c r="G21" s="19">
        <f>Valid_N_and_Means!L13</f>
        <v>2.3333333333333335</v>
      </c>
      <c r="H21" s="19">
        <f>Valid_N_and_Means!N13</f>
        <v>2.5909090909090908</v>
      </c>
      <c r="I21" s="19">
        <f t="shared" si="0"/>
        <v>3.0716272727272727</v>
      </c>
      <c r="J21" s="19">
        <f t="shared" si="1"/>
        <v>2.467840909090909</v>
      </c>
      <c r="K21" s="19">
        <f t="shared" si="2"/>
        <v>2.4713939393939395</v>
      </c>
      <c r="L21" s="19">
        <f t="shared" si="3"/>
        <v>2.6569333333333329</v>
      </c>
      <c r="M21" s="19">
        <f t="shared" si="4"/>
        <v>2.714646464646465</v>
      </c>
      <c r="N21" s="19">
        <f t="shared" si="5"/>
        <v>2.6702873737373736</v>
      </c>
      <c r="O21" s="17">
        <f t="shared" si="6"/>
        <v>13</v>
      </c>
      <c r="P21" s="17">
        <f t="shared" si="7"/>
        <v>12</v>
      </c>
      <c r="Q21" s="17">
        <f t="shared" si="8"/>
        <v>1</v>
      </c>
    </row>
    <row r="22" spans="1:17" ht="18" customHeight="1">
      <c r="A22" s="17" t="s">
        <v>147</v>
      </c>
      <c r="B22" s="17" t="s">
        <v>148</v>
      </c>
      <c r="C22" s="19">
        <f>Valid_N_and_Means!D14</f>
        <v>3</v>
      </c>
      <c r="D22" s="19">
        <f>Valid_N_and_Means!F14</f>
        <v>2.85</v>
      </c>
      <c r="E22" s="19">
        <f>Valid_N_and_Means!H14</f>
        <v>3.1</v>
      </c>
      <c r="F22" s="19">
        <f>Valid_N_and_Means!J14</f>
        <v>1.7619047619047619</v>
      </c>
      <c r="G22" s="19">
        <f>Valid_N_and_Means!L14</f>
        <v>2.1</v>
      </c>
      <c r="H22" s="19">
        <f>Valid_N_and_Means!N14</f>
        <v>2.9473684210526314</v>
      </c>
      <c r="I22" s="19">
        <f t="shared" si="0"/>
        <v>2.9136300000000004</v>
      </c>
      <c r="J22" s="19">
        <f t="shared" si="1"/>
        <v>2.259274761904762</v>
      </c>
      <c r="K22" s="19">
        <f t="shared" si="2"/>
        <v>2.5541894736842106</v>
      </c>
      <c r="L22" s="19">
        <f t="shared" si="3"/>
        <v>2.5664494736842109</v>
      </c>
      <c r="M22" s="19">
        <f t="shared" si="4"/>
        <v>2.6265455304928991</v>
      </c>
      <c r="N22" s="19">
        <f t="shared" si="5"/>
        <v>2.5756980785296579</v>
      </c>
      <c r="O22" s="17">
        <f t="shared" si="6"/>
        <v>16</v>
      </c>
      <c r="P22" s="17">
        <f t="shared" si="7"/>
        <v>16</v>
      </c>
      <c r="Q22" s="17">
        <f t="shared" si="8"/>
        <v>0</v>
      </c>
    </row>
    <row r="23" spans="1:17" ht="18" customHeight="1">
      <c r="A23" s="17" t="s">
        <v>149</v>
      </c>
      <c r="B23" s="17" t="s">
        <v>150</v>
      </c>
      <c r="C23" s="19">
        <f>Valid_N_and_Means!D15</f>
        <v>3.3846153846153846</v>
      </c>
      <c r="D23" s="19">
        <f>Valid_N_and_Means!F15</f>
        <v>3.0384615384615383</v>
      </c>
      <c r="E23" s="19">
        <f>Valid_N_and_Means!H15</f>
        <v>3.1923076923076925</v>
      </c>
      <c r="F23" s="19">
        <f>Valid_N_and_Means!J15</f>
        <v>1.9230769230769231</v>
      </c>
      <c r="G23" s="19">
        <f>Valid_N_and_Means!L15</f>
        <v>2.5</v>
      </c>
      <c r="H23" s="19">
        <f>Valid_N_and_Means!N15</f>
        <v>3.4615384615384617</v>
      </c>
      <c r="I23" s="19">
        <f t="shared" si="0"/>
        <v>3.1852999999999998</v>
      </c>
      <c r="J23" s="19">
        <f t="shared" si="1"/>
        <v>2.3948499999999999</v>
      </c>
      <c r="K23" s="19">
        <f t="shared" si="2"/>
        <v>3.0153846153846158</v>
      </c>
      <c r="L23" s="19">
        <f t="shared" si="3"/>
        <v>2.858769230769231</v>
      </c>
      <c r="M23" s="19">
        <f t="shared" si="4"/>
        <v>2.9166666666666665</v>
      </c>
      <c r="N23" s="19">
        <f t="shared" si="5"/>
        <v>2.8651782051282049</v>
      </c>
      <c r="O23" s="17">
        <f t="shared" si="6"/>
        <v>11</v>
      </c>
      <c r="P23" s="17">
        <f t="shared" si="7"/>
        <v>10</v>
      </c>
      <c r="Q23" s="17">
        <f t="shared" si="8"/>
        <v>1</v>
      </c>
    </row>
    <row r="24" spans="1:17" ht="18" customHeight="1">
      <c r="A24" s="17" t="s">
        <v>151</v>
      </c>
      <c r="B24" s="17" t="s">
        <v>152</v>
      </c>
      <c r="C24" s="19">
        <f>Valid_N_and_Means!D16</f>
        <v>3.9615384615384617</v>
      </c>
      <c r="D24" s="19">
        <f>Valid_N_and_Means!F16</f>
        <v>3.8461538461538463</v>
      </c>
      <c r="E24" s="19">
        <f>Valid_N_and_Means!H16</f>
        <v>3.7307692307692308</v>
      </c>
      <c r="F24" s="19">
        <f>Valid_N_and_Means!J16</f>
        <v>2.1153846153846154</v>
      </c>
      <c r="G24" s="19">
        <f>Valid_N_and_Means!L16</f>
        <v>2.5</v>
      </c>
      <c r="H24" s="19">
        <f>Valid_N_and_Means!N16</f>
        <v>3.2692307692307692</v>
      </c>
      <c r="I24" s="19">
        <f t="shared" si="0"/>
        <v>3.8951000000000002</v>
      </c>
      <c r="J24" s="19">
        <f t="shared" si="1"/>
        <v>2.7158230769230771</v>
      </c>
      <c r="K24" s="19">
        <f t="shared" si="2"/>
        <v>2.9123076923076923</v>
      </c>
      <c r="L24" s="19">
        <f t="shared" si="3"/>
        <v>3.1517615384615389</v>
      </c>
      <c r="M24" s="19">
        <f t="shared" si="4"/>
        <v>3.2371794871794872</v>
      </c>
      <c r="N24" s="19">
        <f t="shared" si="5"/>
        <v>3.1744102564102565</v>
      </c>
      <c r="O24" s="17">
        <f t="shared" si="6"/>
        <v>3</v>
      </c>
      <c r="P24" s="17">
        <f t="shared" si="7"/>
        <v>3</v>
      </c>
      <c r="Q24" s="17">
        <f t="shared" si="8"/>
        <v>0</v>
      </c>
    </row>
    <row r="25" spans="1:17" ht="18" customHeight="1">
      <c r="A25" s="17" t="s">
        <v>153</v>
      </c>
      <c r="B25" s="17" t="s">
        <v>154</v>
      </c>
      <c r="C25" s="19">
        <f>Valid_N_and_Means!D17</f>
        <v>3.5294117647058822</v>
      </c>
      <c r="D25" s="19">
        <f>Valid_N_and_Means!F17</f>
        <v>3.3529411764705883</v>
      </c>
      <c r="E25" s="19">
        <f>Valid_N_and_Means!H17</f>
        <v>2.5294117647058822</v>
      </c>
      <c r="F25" s="19">
        <f>Valid_N_and_Means!J17</f>
        <v>2.0625</v>
      </c>
      <c r="G25" s="19">
        <f>Valid_N_and_Means!L17</f>
        <v>1.8823529411764706</v>
      </c>
      <c r="H25" s="19">
        <f>Valid_N_and_Means!N17</f>
        <v>2.8823529411764706</v>
      </c>
      <c r="I25" s="19">
        <f t="shared" si="0"/>
        <v>3.4278</v>
      </c>
      <c r="J25" s="19">
        <f t="shared" si="1"/>
        <v>2.2360511029411763</v>
      </c>
      <c r="K25" s="19">
        <f t="shared" si="2"/>
        <v>2.4183529411764706</v>
      </c>
      <c r="L25" s="19">
        <f t="shared" si="3"/>
        <v>2.6709444852941182</v>
      </c>
      <c r="M25" s="19">
        <f t="shared" si="4"/>
        <v>2.7064950980392157</v>
      </c>
      <c r="N25" s="19">
        <f t="shared" si="5"/>
        <v>2.6940680147058824</v>
      </c>
      <c r="O25" s="17">
        <f t="shared" si="6"/>
        <v>12</v>
      </c>
      <c r="P25" s="17">
        <f t="shared" si="7"/>
        <v>13</v>
      </c>
      <c r="Q25" s="17">
        <f t="shared" si="8"/>
        <v>1</v>
      </c>
    </row>
    <row r="26" spans="1:17" ht="18" customHeight="1">
      <c r="A26" s="17" t="s">
        <v>155</v>
      </c>
      <c r="B26" s="17" t="s">
        <v>156</v>
      </c>
      <c r="C26" s="19">
        <f>Valid_N_and_Means!D18</f>
        <v>3.5789473684210527</v>
      </c>
      <c r="D26" s="19">
        <f>Valid_N_and_Means!F18</f>
        <v>3.2105263157894739</v>
      </c>
      <c r="E26" s="19">
        <f>Valid_N_and_Means!H18</f>
        <v>2.6315789473684212</v>
      </c>
      <c r="F26" s="19">
        <f>Valid_N_and_Means!J18</f>
        <v>1.8421052631578947</v>
      </c>
      <c r="G26" s="19">
        <f>Valid_N_and_Means!L18</f>
        <v>2</v>
      </c>
      <c r="H26" s="19">
        <f>Valid_N_and_Means!N18</f>
        <v>2.5789473684210527</v>
      </c>
      <c r="I26" s="19">
        <f t="shared" si="0"/>
        <v>3.3668105263157893</v>
      </c>
      <c r="J26" s="19">
        <f t="shared" si="1"/>
        <v>2.135552631578947</v>
      </c>
      <c r="K26" s="19">
        <f t="shared" si="2"/>
        <v>2.3103157894736843</v>
      </c>
      <c r="L26" s="19">
        <f t="shared" si="3"/>
        <v>2.5800736842105265</v>
      </c>
      <c r="M26" s="19">
        <f t="shared" si="4"/>
        <v>2.6403508771929824</v>
      </c>
      <c r="N26" s="19">
        <f t="shared" si="5"/>
        <v>2.6042263157894734</v>
      </c>
      <c r="O26" s="17">
        <f t="shared" si="6"/>
        <v>15</v>
      </c>
      <c r="P26" s="17">
        <f t="shared" si="7"/>
        <v>15</v>
      </c>
      <c r="Q26" s="17">
        <f t="shared" si="8"/>
        <v>0</v>
      </c>
    </row>
    <row r="27" spans="1:17" ht="18" customHeight="1">
      <c r="A27" s="17" t="s">
        <v>157</v>
      </c>
      <c r="B27" s="17" t="s">
        <v>158</v>
      </c>
      <c r="C27" s="19">
        <f>Valid_N_and_Means!D19</f>
        <v>3.7272727272727271</v>
      </c>
      <c r="D27" s="19">
        <f>Valid_N_and_Means!F19</f>
        <v>3.5714285714285716</v>
      </c>
      <c r="E27" s="19">
        <f>Valid_N_and_Means!H19</f>
        <v>2.8636363636363638</v>
      </c>
      <c r="F27" s="19">
        <f>Valid_N_and_Means!J19</f>
        <v>2.0909090909090908</v>
      </c>
      <c r="G27" s="19">
        <f>Valid_N_and_Means!L19</f>
        <v>2</v>
      </c>
      <c r="H27" s="19">
        <f>Valid_N_and_Means!N19</f>
        <v>3.1818181818181817</v>
      </c>
      <c r="I27" s="19">
        <f t="shared" si="0"/>
        <v>3.6375376623376621</v>
      </c>
      <c r="J27" s="19">
        <f t="shared" si="1"/>
        <v>2.3781318181818181</v>
      </c>
      <c r="K27" s="19">
        <f t="shared" si="2"/>
        <v>2.6334545454545455</v>
      </c>
      <c r="L27" s="19">
        <f t="shared" si="3"/>
        <v>2.8597181818181818</v>
      </c>
      <c r="M27" s="19">
        <f t="shared" si="4"/>
        <v>2.9058441558441559</v>
      </c>
      <c r="N27" s="19">
        <f t="shared" si="5"/>
        <v>2.8830413419913419</v>
      </c>
      <c r="O27" s="17">
        <f t="shared" si="6"/>
        <v>9</v>
      </c>
      <c r="P27" s="17">
        <f t="shared" si="7"/>
        <v>11</v>
      </c>
      <c r="Q27" s="17">
        <f t="shared" si="8"/>
        <v>2</v>
      </c>
    </row>
    <row r="28" spans="1:17" ht="18" customHeight="1">
      <c r="A28" s="17" t="s">
        <v>159</v>
      </c>
      <c r="B28" s="17" t="s">
        <v>160</v>
      </c>
      <c r="C28" s="19">
        <f>Valid_N_and_Means!D20</f>
        <v>4.333333333333333</v>
      </c>
      <c r="D28" s="19">
        <f>Valid_N_and_Means!F20</f>
        <v>3.6190476190476191</v>
      </c>
      <c r="E28" s="19">
        <f>Valid_N_and_Means!H20</f>
        <v>2.8571428571428572</v>
      </c>
      <c r="F28" s="19">
        <f>Valid_N_and_Means!J20</f>
        <v>2</v>
      </c>
      <c r="G28" s="19">
        <f>Valid_N_and_Means!L20</f>
        <v>2.0952380952380953</v>
      </c>
      <c r="H28" s="19">
        <f>Valid_N_and_Means!N20</f>
        <v>3.1428571428571428</v>
      </c>
      <c r="I28" s="19">
        <f t="shared" si="0"/>
        <v>3.922047619047619</v>
      </c>
      <c r="J28" s="19">
        <f t="shared" si="1"/>
        <v>2.3186</v>
      </c>
      <c r="K28" s="19">
        <f t="shared" si="2"/>
        <v>2.6567619047619049</v>
      </c>
      <c r="L28" s="19">
        <f t="shared" si="3"/>
        <v>2.9363428571428569</v>
      </c>
      <c r="M28" s="19">
        <f t="shared" si="4"/>
        <v>3.0079365079365079</v>
      </c>
      <c r="N28" s="19">
        <f t="shared" si="5"/>
        <v>2.9658031746031752</v>
      </c>
      <c r="O28" s="17">
        <f t="shared" si="6"/>
        <v>8</v>
      </c>
      <c r="P28" s="17">
        <f t="shared" si="7"/>
        <v>7</v>
      </c>
      <c r="Q28" s="17">
        <f t="shared" si="8"/>
        <v>1</v>
      </c>
    </row>
    <row r="29" spans="1:17" ht="18" customHeight="1"/>
    <row r="30" spans="1:17" ht="18" customHeight="1"/>
    <row r="31" spans="1:17" ht="18" customHeight="1"/>
    <row r="32" spans="1:1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</sheetData>
  <mergeCells count="1">
    <mergeCell ref="A1:Q1"/>
  </mergeCells>
  <conditionalFormatting sqref="L11:L28">
    <cfRule type="dataBar" priority="1">
      <dataBar>
        <cfvo type="min"/>
        <cfvo type="max"/>
        <color rgb="FF4472C4"/>
      </dataBar>
    </cfRule>
  </conditionalFormatting>
  <conditionalFormatting sqref="L11:L28">
    <cfRule type="dataBar" priority="2">
      <dataBar>
        <cfvo type="min"/>
        <cfvo type="max"/>
        <color rgb="FF4472C4"/>
      </dataBar>
      <extLst>
        <ext xmlns:x14="http://schemas.microsoft.com/office/spreadsheetml/2009/9/main" uri="{B025F937-C7B1-47D3-B67F-A62EFF666E3E}">
          <x14:id>{C613CE3C-6819-46FF-BD0B-BB4927629E73}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13CE3C-6819-46FF-BD0B-BB4927629E73}">
            <x14:dataBar>
              <x14:cfvo type="min"/>
              <x14:cfvo type="max"/>
              <x14:negativeFillColor auto="1"/>
              <x14:axisColor auto="1"/>
            </x14:dataBar>
          </x14:cfRule>
          <xm:sqref>L11:L28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0"/>
  <sheetViews>
    <sheetView workbookViewId="0">
      <selection activeCell="M12" sqref="M12"/>
    </sheetView>
  </sheetViews>
  <sheetFormatPr defaultRowHeight="14.25"/>
  <cols>
    <col min="1" max="1" width="10" customWidth="1"/>
    <col min="2" max="2" width="40" customWidth="1"/>
    <col min="3" max="14" width="12" customWidth="1"/>
  </cols>
  <sheetData>
    <row r="1" spans="1:14" ht="18" customHeight="1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8" customHeight="1">
      <c r="A2" s="1" t="s">
        <v>111</v>
      </c>
      <c r="B2" s="1" t="s">
        <v>112</v>
      </c>
      <c r="C2" s="1" t="s">
        <v>113</v>
      </c>
      <c r="D2" s="1" t="s">
        <v>114</v>
      </c>
      <c r="E2" s="1" t="s">
        <v>115</v>
      </c>
      <c r="F2" s="1" t="s">
        <v>116</v>
      </c>
      <c r="G2" s="1" t="s">
        <v>117</v>
      </c>
      <c r="H2" s="1" t="s">
        <v>118</v>
      </c>
      <c r="I2" s="1" t="s">
        <v>119</v>
      </c>
      <c r="J2" s="1" t="s">
        <v>120</v>
      </c>
      <c r="K2" s="1" t="s">
        <v>121</v>
      </c>
      <c r="L2" s="1" t="s">
        <v>122</v>
      </c>
      <c r="M2" s="1" t="s">
        <v>123</v>
      </c>
      <c r="N2" s="1" t="s">
        <v>124</v>
      </c>
    </row>
    <row r="3" spans="1:14" ht="18" customHeight="1">
      <c r="A3" t="s">
        <v>125</v>
      </c>
      <c r="B3" t="s">
        <v>126</v>
      </c>
      <c r="C3">
        <f>COUNT(Cleaned_Case_Ratings!B$4:B$30)</f>
        <v>25</v>
      </c>
      <c r="D3" s="8">
        <f>IF(C3=0,"",AVERAGE(Cleaned_Case_Ratings!B$4:B$30))</f>
        <v>3.68</v>
      </c>
      <c r="E3" s="8">
        <f>COUNT(Cleaned_Case_Ratings!C$4:C$30)</f>
        <v>25</v>
      </c>
      <c r="F3" s="8">
        <f>IF(E3=0,"",AVERAGE(Cleaned_Case_Ratings!C$4:C$30))</f>
        <v>3.56</v>
      </c>
      <c r="G3" s="8">
        <f>COUNT(Cleaned_Case_Ratings!D$4:D$30)</f>
        <v>25</v>
      </c>
      <c r="H3" s="8">
        <f>IF(G3=0,"",AVERAGE(Cleaned_Case_Ratings!D$4:D$30))</f>
        <v>3</v>
      </c>
      <c r="I3" s="8">
        <f>COUNT(Cleaned_Case_Ratings!E$4:E$30)</f>
        <v>25</v>
      </c>
      <c r="J3" s="8">
        <f>IF(I3=0,"",AVERAGE(Cleaned_Case_Ratings!E$4:E$30))</f>
        <v>1.96</v>
      </c>
      <c r="K3" s="8">
        <f>COUNT(Cleaned_Case_Ratings!F$4:F$30)</f>
        <v>25</v>
      </c>
      <c r="L3" s="8">
        <f>IF(K3=0,"",AVERAGE(Cleaned_Case_Ratings!F$4:F$30))</f>
        <v>2.2799999999999998</v>
      </c>
      <c r="M3" s="8">
        <f>COUNT(Cleaned_Case_Ratings!G$4:G$30)</f>
        <v>25</v>
      </c>
      <c r="N3" s="8">
        <f>IF(M3=0,"",AVERAGE(Cleaned_Case_Ratings!G$4:G$30))</f>
        <v>3.04</v>
      </c>
    </row>
    <row r="4" spans="1:14" ht="18" customHeight="1">
      <c r="A4" t="s">
        <v>127</v>
      </c>
      <c r="B4" t="s">
        <v>128</v>
      </c>
      <c r="C4">
        <f>COUNT(Cleaned_Case_Ratings!H$4:H$30)</f>
        <v>26</v>
      </c>
      <c r="D4" s="8">
        <f>IF(C4=0,"",AVERAGE(Cleaned_Case_Ratings!H$4:H$30))</f>
        <v>4.5384615384615383</v>
      </c>
      <c r="E4" s="8">
        <f>COUNT(Cleaned_Case_Ratings!I$4:I$30)</f>
        <v>26</v>
      </c>
      <c r="F4" s="8">
        <f>IF(E4=0,"",AVERAGE(Cleaned_Case_Ratings!I$4:I$30))</f>
        <v>4.4615384615384617</v>
      </c>
      <c r="G4" s="8">
        <f>COUNT(Cleaned_Case_Ratings!J$4:J$30)</f>
        <v>25</v>
      </c>
      <c r="H4" s="8">
        <f>IF(G4=0,"",AVERAGE(Cleaned_Case_Ratings!J$4:J$30))</f>
        <v>3.4</v>
      </c>
      <c r="I4" s="8">
        <f>COUNT(Cleaned_Case_Ratings!K$4:K$30)</f>
        <v>25</v>
      </c>
      <c r="J4" s="8">
        <f>IF(I4=0,"",AVERAGE(Cleaned_Case_Ratings!K$4:K$30))</f>
        <v>2.2400000000000002</v>
      </c>
      <c r="K4" s="8">
        <f>COUNT(Cleaned_Case_Ratings!L$4:L$30)</f>
        <v>26</v>
      </c>
      <c r="L4" s="8">
        <f>IF(K4=0,"",AVERAGE(Cleaned_Case_Ratings!L$4:L$30))</f>
        <v>2.6923076923076925</v>
      </c>
      <c r="M4" s="8">
        <f>COUNT(Cleaned_Case_Ratings!M$4:M$30)</f>
        <v>26</v>
      </c>
      <c r="N4" s="8">
        <f>IF(M4=0,"",AVERAGE(Cleaned_Case_Ratings!M$4:M$30))</f>
        <v>3.7307692307692308</v>
      </c>
    </row>
    <row r="5" spans="1:14" ht="18" customHeight="1">
      <c r="A5" t="s">
        <v>129</v>
      </c>
      <c r="B5" t="s">
        <v>130</v>
      </c>
      <c r="C5">
        <f>COUNT(Cleaned_Case_Ratings!N$4:N$30)</f>
        <v>25</v>
      </c>
      <c r="D5" s="8">
        <f>IF(C5=0,"",AVERAGE(Cleaned_Case_Ratings!N$4:N$30))</f>
        <v>3.44</v>
      </c>
      <c r="E5" s="8">
        <f>COUNT(Cleaned_Case_Ratings!O$4:O$30)</f>
        <v>25</v>
      </c>
      <c r="F5" s="8">
        <f>IF(E5=0,"",AVERAGE(Cleaned_Case_Ratings!O$4:O$30))</f>
        <v>3.2</v>
      </c>
      <c r="G5" s="8">
        <f>COUNT(Cleaned_Case_Ratings!P$4:P$30)</f>
        <v>25</v>
      </c>
      <c r="H5" s="8">
        <f>IF(G5=0,"",AVERAGE(Cleaned_Case_Ratings!P$4:P$30))</f>
        <v>2.2400000000000002</v>
      </c>
      <c r="I5" s="8">
        <f>COUNT(Cleaned_Case_Ratings!Q$4:Q$30)</f>
        <v>25</v>
      </c>
      <c r="J5" s="8">
        <f>IF(I5=0,"",AVERAGE(Cleaned_Case_Ratings!Q$4:Q$30))</f>
        <v>1.64</v>
      </c>
      <c r="K5" s="8">
        <f>COUNT(Cleaned_Case_Ratings!R$4:R$30)</f>
        <v>25</v>
      </c>
      <c r="L5" s="8">
        <f>IF(K5=0,"",AVERAGE(Cleaned_Case_Ratings!R$4:R$30))</f>
        <v>1.48</v>
      </c>
      <c r="M5" s="8">
        <f>COUNT(Cleaned_Case_Ratings!S$4:S$30)</f>
        <v>25</v>
      </c>
      <c r="N5" s="8">
        <f>IF(M5=0,"",AVERAGE(Cleaned_Case_Ratings!S$4:S$30))</f>
        <v>2.16</v>
      </c>
    </row>
    <row r="6" spans="1:14" ht="18" customHeight="1">
      <c r="A6" t="s">
        <v>131</v>
      </c>
      <c r="B6" t="s">
        <v>132</v>
      </c>
      <c r="C6">
        <f>COUNT(Cleaned_Case_Ratings!T$4:T$30)</f>
        <v>27</v>
      </c>
      <c r="D6" s="8">
        <f>IF(C6=0,"",AVERAGE(Cleaned_Case_Ratings!T$4:T$30))</f>
        <v>3.7407407407407409</v>
      </c>
      <c r="E6" s="8">
        <f>COUNT(Cleaned_Case_Ratings!U$4:U$30)</f>
        <v>26</v>
      </c>
      <c r="F6" s="8">
        <f>IF(E6=0,"",AVERAGE(Cleaned_Case_Ratings!U$4:U$30))</f>
        <v>3.6153846153846154</v>
      </c>
      <c r="G6" s="8">
        <f>COUNT(Cleaned_Case_Ratings!V$4:V$30)</f>
        <v>26</v>
      </c>
      <c r="H6" s="8">
        <f>IF(G6=0,"",AVERAGE(Cleaned_Case_Ratings!V$4:V$30))</f>
        <v>3.1923076923076925</v>
      </c>
      <c r="I6" s="8">
        <f>COUNT(Cleaned_Case_Ratings!W$4:W$30)</f>
        <v>26</v>
      </c>
      <c r="J6" s="8">
        <f>IF(I6=0,"",AVERAGE(Cleaned_Case_Ratings!W$4:W$30))</f>
        <v>2</v>
      </c>
      <c r="K6" s="8">
        <f>COUNT(Cleaned_Case_Ratings!X$4:X$30)</f>
        <v>26</v>
      </c>
      <c r="L6" s="8">
        <f>IF(K6=0,"",AVERAGE(Cleaned_Case_Ratings!X$4:X$30))</f>
        <v>2.8846153846153846</v>
      </c>
      <c r="M6" s="8">
        <f>COUNT(Cleaned_Case_Ratings!Y$4:Y$30)</f>
        <v>27</v>
      </c>
      <c r="N6" s="8">
        <f>IF(M6=0,"",AVERAGE(Cleaned_Case_Ratings!Y$4:Y$30))</f>
        <v>3.1111111111111112</v>
      </c>
    </row>
    <row r="7" spans="1:14" ht="18" customHeight="1">
      <c r="A7" t="s">
        <v>133</v>
      </c>
      <c r="B7" t="s">
        <v>134</v>
      </c>
      <c r="C7">
        <f>COUNT(Cleaned_Case_Ratings!Z$4:Z$30)</f>
        <v>27</v>
      </c>
      <c r="D7" s="8">
        <f>IF(C7=0,"",AVERAGE(Cleaned_Case_Ratings!Z$4:Z$30))</f>
        <v>3.6666666666666665</v>
      </c>
      <c r="E7" s="8">
        <f>COUNT(Cleaned_Case_Ratings!AA$4:AA$30)</f>
        <v>27</v>
      </c>
      <c r="F7" s="8">
        <f>IF(E7=0,"",AVERAGE(Cleaned_Case_Ratings!AA$4:AA$30))</f>
        <v>3.4814814814814814</v>
      </c>
      <c r="G7" s="8">
        <f>COUNT(Cleaned_Case_Ratings!AB$4:AB$30)</f>
        <v>27</v>
      </c>
      <c r="H7" s="8">
        <f>IF(G7=0,"",AVERAGE(Cleaned_Case_Ratings!AB$4:AB$30))</f>
        <v>4.1111111111111107</v>
      </c>
      <c r="I7" s="8">
        <f>COUNT(Cleaned_Case_Ratings!AC$4:AC$30)</f>
        <v>27</v>
      </c>
      <c r="J7" s="8">
        <f>IF(I7=0,"",AVERAGE(Cleaned_Case_Ratings!AC$4:AC$30))</f>
        <v>2.5925925925925926</v>
      </c>
      <c r="K7" s="8">
        <f>COUNT(Cleaned_Case_Ratings!AD$4:AD$30)</f>
        <v>26</v>
      </c>
      <c r="L7" s="8">
        <f>IF(K7=0,"",AVERAGE(Cleaned_Case_Ratings!AD$4:AD$30))</f>
        <v>2.6923076923076925</v>
      </c>
      <c r="M7" s="8">
        <f>COUNT(Cleaned_Case_Ratings!AE$4:AE$30)</f>
        <v>27</v>
      </c>
      <c r="N7" s="8">
        <f>IF(M7=0,"",AVERAGE(Cleaned_Case_Ratings!AE$4:AE$30))</f>
        <v>3.3703703703703702</v>
      </c>
    </row>
    <row r="8" spans="1:14" ht="18" customHeight="1">
      <c r="A8" t="s">
        <v>135</v>
      </c>
      <c r="B8" t="s">
        <v>136</v>
      </c>
      <c r="C8">
        <f>COUNT(Cleaned_Case_Ratings!AF$4:AF$30)</f>
        <v>23</v>
      </c>
      <c r="D8" s="8">
        <f>IF(C8=0,"",AVERAGE(Cleaned_Case_Ratings!AF$4:AF$30))</f>
        <v>2.8260869565217392</v>
      </c>
      <c r="E8" s="8">
        <f>COUNT(Cleaned_Case_Ratings!AG$4:AG$30)</f>
        <v>23</v>
      </c>
      <c r="F8" s="8">
        <f>IF(E8=0,"",AVERAGE(Cleaned_Case_Ratings!AG$4:AG$30))</f>
        <v>3.1304347826086958</v>
      </c>
      <c r="G8" s="8">
        <f>COUNT(Cleaned_Case_Ratings!AH$4:AH$30)</f>
        <v>23</v>
      </c>
      <c r="H8" s="8">
        <f>IF(G8=0,"",AVERAGE(Cleaned_Case_Ratings!AH$4:AH$30))</f>
        <v>2.7826086956521738</v>
      </c>
      <c r="I8" s="8">
        <f>COUNT(Cleaned_Case_Ratings!AI$4:AI$30)</f>
        <v>23</v>
      </c>
      <c r="J8" s="8">
        <f>IF(I8=0,"",AVERAGE(Cleaned_Case_Ratings!AI$4:AI$30))</f>
        <v>1.8695652173913044</v>
      </c>
      <c r="K8" s="8">
        <f>COUNT(Cleaned_Case_Ratings!AJ$4:AJ$30)</f>
        <v>23</v>
      </c>
      <c r="L8" s="8">
        <f>IF(K8=0,"",AVERAGE(Cleaned_Case_Ratings!AJ$4:AJ$30))</f>
        <v>2.1304347826086958</v>
      </c>
      <c r="M8" s="8">
        <f>COUNT(Cleaned_Case_Ratings!AK$4:AK$30)</f>
        <v>23</v>
      </c>
      <c r="N8" s="8">
        <f>IF(M8=0,"",AVERAGE(Cleaned_Case_Ratings!AK$4:AK$30))</f>
        <v>2.4347826086956523</v>
      </c>
    </row>
    <row r="9" spans="1:14" ht="18" customHeight="1">
      <c r="A9" t="s">
        <v>137</v>
      </c>
      <c r="B9" t="s">
        <v>138</v>
      </c>
      <c r="C9">
        <f>COUNT(Cleaned_Case_Ratings!AL$4:AL$30)</f>
        <v>22</v>
      </c>
      <c r="D9" s="8">
        <f>IF(C9=0,"",AVERAGE(Cleaned_Case_Ratings!AL$4:AL$30))</f>
        <v>4</v>
      </c>
      <c r="E9" s="8">
        <f>COUNT(Cleaned_Case_Ratings!AM$4:AM$30)</f>
        <v>22</v>
      </c>
      <c r="F9" s="8">
        <f>IF(E9=0,"",AVERAGE(Cleaned_Case_Ratings!AM$4:AM$30))</f>
        <v>3.8181818181818183</v>
      </c>
      <c r="G9" s="8">
        <f>COUNT(Cleaned_Case_Ratings!AN$4:AN$30)</f>
        <v>22</v>
      </c>
      <c r="H9" s="8">
        <f>IF(G9=0,"",AVERAGE(Cleaned_Case_Ratings!AN$4:AN$30))</f>
        <v>2.8636363636363638</v>
      </c>
      <c r="I9" s="8">
        <f>COUNT(Cleaned_Case_Ratings!AO$4:AO$30)</f>
        <v>22</v>
      </c>
      <c r="J9" s="8">
        <f>IF(I9=0,"",AVERAGE(Cleaned_Case_Ratings!AO$4:AO$30))</f>
        <v>2.4090909090909092</v>
      </c>
      <c r="K9" s="8">
        <f>COUNT(Cleaned_Case_Ratings!AP$4:AP$30)</f>
        <v>22</v>
      </c>
      <c r="L9" s="8">
        <f>IF(K9=0,"",AVERAGE(Cleaned_Case_Ratings!AP$4:AP$30))</f>
        <v>2.2727272727272729</v>
      </c>
      <c r="M9" s="8">
        <f>COUNT(Cleaned_Case_Ratings!AQ$4:AQ$30)</f>
        <v>22</v>
      </c>
      <c r="N9" s="8">
        <f>IF(M9=0,"",AVERAGE(Cleaned_Case_Ratings!AQ$4:AQ$30))</f>
        <v>2.6818181818181817</v>
      </c>
    </row>
    <row r="10" spans="1:14" ht="18" customHeight="1">
      <c r="A10" t="s">
        <v>139</v>
      </c>
      <c r="B10" t="s">
        <v>140</v>
      </c>
      <c r="C10">
        <f>COUNT(Cleaned_Case_Ratings!AR$4:AR$30)</f>
        <v>25</v>
      </c>
      <c r="D10" s="8">
        <f>IF(C10=0,"",AVERAGE(Cleaned_Case_Ratings!AR$4:AR$30))</f>
        <v>4.04</v>
      </c>
      <c r="E10" s="8">
        <f>COUNT(Cleaned_Case_Ratings!AS$4:AS$30)</f>
        <v>24</v>
      </c>
      <c r="F10" s="8">
        <f>IF(E10=0,"",AVERAGE(Cleaned_Case_Ratings!AS$4:AS$30))</f>
        <v>3.875</v>
      </c>
      <c r="G10" s="8">
        <f>COUNT(Cleaned_Case_Ratings!AT$4:AT$30)</f>
        <v>25</v>
      </c>
      <c r="H10" s="8">
        <f>IF(G10=0,"",AVERAGE(Cleaned_Case_Ratings!AT$4:AT$30))</f>
        <v>3.2</v>
      </c>
      <c r="I10" s="8">
        <f>COUNT(Cleaned_Case_Ratings!AU$4:AU$30)</f>
        <v>23</v>
      </c>
      <c r="J10" s="8">
        <f>IF(I10=0,"",AVERAGE(Cleaned_Case_Ratings!AU$4:AU$30))</f>
        <v>2.1304347826086958</v>
      </c>
      <c r="K10" s="8">
        <f>COUNT(Cleaned_Case_Ratings!AV$4:AV$30)</f>
        <v>24</v>
      </c>
      <c r="L10" s="8">
        <f>IF(K10=0,"",AVERAGE(Cleaned_Case_Ratings!AV$4:AV$30))</f>
        <v>2.4166666666666665</v>
      </c>
      <c r="M10" s="8">
        <f>COUNT(Cleaned_Case_Ratings!AW$4:AW$30)</f>
        <v>25</v>
      </c>
      <c r="N10" s="8">
        <f>IF(M10=0,"",AVERAGE(Cleaned_Case_Ratings!AW$4:AW$30))</f>
        <v>2.84</v>
      </c>
    </row>
    <row r="11" spans="1:14" ht="18" customHeight="1">
      <c r="A11" t="s">
        <v>141</v>
      </c>
      <c r="B11" t="s">
        <v>142</v>
      </c>
      <c r="C11">
        <f>COUNT(Cleaned_Case_Ratings!AX$4:AX$30)</f>
        <v>23</v>
      </c>
      <c r="D11" s="8">
        <f>IF(C11=0,"",AVERAGE(Cleaned_Case_Ratings!AX$4:AX$30))</f>
        <v>3.8695652173913042</v>
      </c>
      <c r="E11" s="8">
        <f>COUNT(Cleaned_Case_Ratings!AY$4:AY$30)</f>
        <v>23</v>
      </c>
      <c r="F11" s="8">
        <f>IF(E11=0,"",AVERAGE(Cleaned_Case_Ratings!AY$4:AY$30))</f>
        <v>4.0869565217391308</v>
      </c>
      <c r="G11" s="8">
        <f>COUNT(Cleaned_Case_Ratings!AZ$4:AZ$30)</f>
        <v>24</v>
      </c>
      <c r="H11" s="8">
        <f>IF(G11=0,"",AVERAGE(Cleaned_Case_Ratings!AZ$4:AZ$30))</f>
        <v>3.0416666666666665</v>
      </c>
      <c r="I11" s="8">
        <f>COUNT(Cleaned_Case_Ratings!BA$4:BA$30)</f>
        <v>23</v>
      </c>
      <c r="J11" s="8">
        <f>IF(I11=0,"",AVERAGE(Cleaned_Case_Ratings!BA$4:BA$30))</f>
        <v>2.347826086956522</v>
      </c>
      <c r="K11" s="8">
        <f>COUNT(Cleaned_Case_Ratings!BB$4:BB$30)</f>
        <v>23</v>
      </c>
      <c r="L11" s="8">
        <f>IF(K11=0,"",AVERAGE(Cleaned_Case_Ratings!BB$4:BB$30))</f>
        <v>2.3043478260869565</v>
      </c>
      <c r="M11" s="8">
        <f>COUNT(Cleaned_Case_Ratings!BC$4:BC$30)</f>
        <v>23</v>
      </c>
      <c r="N11" s="8">
        <f>IF(M11=0,"",AVERAGE(Cleaned_Case_Ratings!BC$4:BC$30))</f>
        <v>2.5652173913043477</v>
      </c>
    </row>
    <row r="12" spans="1:14" ht="18" customHeight="1">
      <c r="A12" t="s">
        <v>143</v>
      </c>
      <c r="B12" t="s">
        <v>144</v>
      </c>
      <c r="C12">
        <f>COUNT(Cleaned_Case_Ratings!BD$4:BD$30)</f>
        <v>25</v>
      </c>
      <c r="D12" s="8">
        <f>IF(C12=0,"",AVERAGE(Cleaned_Case_Ratings!BD$4:BD$30))</f>
        <v>3.32</v>
      </c>
      <c r="E12" s="8">
        <f>COUNT(Cleaned_Case_Ratings!BE$4:BE$30)</f>
        <v>25</v>
      </c>
      <c r="F12" s="8">
        <f>IF(E12=0,"",AVERAGE(Cleaned_Case_Ratings!BE$4:BE$30))</f>
        <v>3.12</v>
      </c>
      <c r="G12" s="8">
        <f>COUNT(Cleaned_Case_Ratings!BF$4:BF$30)</f>
        <v>25</v>
      </c>
      <c r="H12" s="8">
        <f>IF(G12=0,"",AVERAGE(Cleaned_Case_Ratings!BF$4:BF$30))</f>
        <v>2.88</v>
      </c>
      <c r="I12" s="8">
        <f>COUNT(Cleaned_Case_Ratings!BG$4:BG$30)</f>
        <v>25</v>
      </c>
      <c r="J12" s="8">
        <f>IF(I12=0,"",AVERAGE(Cleaned_Case_Ratings!BG$4:BG$30))</f>
        <v>1.8</v>
      </c>
      <c r="K12" s="8">
        <f>COUNT(Cleaned_Case_Ratings!BH$4:BH$30)</f>
        <v>25</v>
      </c>
      <c r="L12" s="8">
        <f>IF(K12=0,"",AVERAGE(Cleaned_Case_Ratings!BH$4:BH$30))</f>
        <v>2.2000000000000002</v>
      </c>
      <c r="M12" s="8">
        <f>COUNT(Cleaned_Case_Ratings!BI$4:BI$30)</f>
        <v>25</v>
      </c>
      <c r="N12" s="8">
        <f>IF(M12=0,"",AVERAGE(Cleaned_Case_Ratings!BI$4:BI$30))</f>
        <v>2.68</v>
      </c>
    </row>
    <row r="13" spans="1:14" ht="18" customHeight="1">
      <c r="A13" t="s">
        <v>145</v>
      </c>
      <c r="B13" t="s">
        <v>146</v>
      </c>
      <c r="C13">
        <f>COUNT(Cleaned_Case_Ratings!BJ$4:BJ$30)</f>
        <v>22</v>
      </c>
      <c r="D13" s="8">
        <f>IF(C13=0,"",AVERAGE(Cleaned_Case_Ratings!BJ$4:BJ$30))</f>
        <v>3.0454545454545454</v>
      </c>
      <c r="E13" s="8">
        <f>COUNT(Cleaned_Case_Ratings!BK$4:BK$30)</f>
        <v>22</v>
      </c>
      <c r="F13" s="8">
        <f>IF(E13=0,"",AVERAGE(Cleaned_Case_Ratings!BK$4:BK$30))</f>
        <v>3.0909090909090908</v>
      </c>
      <c r="G13" s="8">
        <f>COUNT(Cleaned_Case_Ratings!BL$4:BL$30)</f>
        <v>22</v>
      </c>
      <c r="H13" s="8">
        <f>IF(G13=0,"",AVERAGE(Cleaned_Case_Ratings!BL$4:BL$30))</f>
        <v>3.1818181818181817</v>
      </c>
      <c r="I13" s="8">
        <f>COUNT(Cleaned_Case_Ratings!BM$4:BM$30)</f>
        <v>22</v>
      </c>
      <c r="J13" s="8">
        <f>IF(I13=0,"",AVERAGE(Cleaned_Case_Ratings!BM$4:BM$30))</f>
        <v>2.0454545454545454</v>
      </c>
      <c r="K13" s="8">
        <f>COUNT(Cleaned_Case_Ratings!BN$4:BN$30)</f>
        <v>21</v>
      </c>
      <c r="L13" s="8">
        <f>IF(K13=0,"",AVERAGE(Cleaned_Case_Ratings!BN$4:BN$30))</f>
        <v>2.3333333333333335</v>
      </c>
      <c r="M13" s="8">
        <f>COUNT(Cleaned_Case_Ratings!BO$4:BO$30)</f>
        <v>22</v>
      </c>
      <c r="N13" s="8">
        <f>IF(M13=0,"",AVERAGE(Cleaned_Case_Ratings!BO$4:BO$30))</f>
        <v>2.5909090909090908</v>
      </c>
    </row>
    <row r="14" spans="1:14" ht="18" customHeight="1">
      <c r="A14" t="s">
        <v>147</v>
      </c>
      <c r="B14" t="s">
        <v>148</v>
      </c>
      <c r="C14">
        <f>COUNT(Cleaned_Case_Ratings!BP$4:BP$30)</f>
        <v>20</v>
      </c>
      <c r="D14" s="8">
        <f>IF(C14=0,"",AVERAGE(Cleaned_Case_Ratings!BP$4:BP$30))</f>
        <v>3</v>
      </c>
      <c r="E14" s="8">
        <f>COUNT(Cleaned_Case_Ratings!BQ$4:BQ$30)</f>
        <v>20</v>
      </c>
      <c r="F14" s="8">
        <f>IF(E14=0,"",AVERAGE(Cleaned_Case_Ratings!BQ$4:BQ$30))</f>
        <v>2.85</v>
      </c>
      <c r="G14" s="8">
        <f>COUNT(Cleaned_Case_Ratings!BR$4:BR$30)</f>
        <v>20</v>
      </c>
      <c r="H14" s="8">
        <f>IF(G14=0,"",AVERAGE(Cleaned_Case_Ratings!BR$4:BR$30))</f>
        <v>3.1</v>
      </c>
      <c r="I14" s="8">
        <f>COUNT(Cleaned_Case_Ratings!BS$4:BS$30)</f>
        <v>21</v>
      </c>
      <c r="J14" s="8">
        <f>IF(I14=0,"",AVERAGE(Cleaned_Case_Ratings!BS$4:BS$30))</f>
        <v>1.7619047619047619</v>
      </c>
      <c r="K14" s="8">
        <f>COUNT(Cleaned_Case_Ratings!BT$4:BT$30)</f>
        <v>20</v>
      </c>
      <c r="L14" s="8">
        <f>IF(K14=0,"",AVERAGE(Cleaned_Case_Ratings!BT$4:BT$30))</f>
        <v>2.1</v>
      </c>
      <c r="M14" s="8">
        <f>COUNT(Cleaned_Case_Ratings!BU$4:BU$30)</f>
        <v>19</v>
      </c>
      <c r="N14" s="8">
        <f>IF(M14=0,"",AVERAGE(Cleaned_Case_Ratings!BU$4:BU$30))</f>
        <v>2.9473684210526314</v>
      </c>
    </row>
    <row r="15" spans="1:14" ht="18" customHeight="1">
      <c r="A15" t="s">
        <v>149</v>
      </c>
      <c r="B15" t="s">
        <v>150</v>
      </c>
      <c r="C15">
        <f>COUNT(Cleaned_Case_Ratings!BV$4:BV$30)</f>
        <v>26</v>
      </c>
      <c r="D15" s="8">
        <f>IF(C15=0,"",AVERAGE(Cleaned_Case_Ratings!BV$4:BV$30))</f>
        <v>3.3846153846153846</v>
      </c>
      <c r="E15" s="8">
        <f>COUNT(Cleaned_Case_Ratings!BW$4:BW$30)</f>
        <v>26</v>
      </c>
      <c r="F15" s="8">
        <f>IF(E15=0,"",AVERAGE(Cleaned_Case_Ratings!BW$4:BW$30))</f>
        <v>3.0384615384615383</v>
      </c>
      <c r="G15" s="8">
        <f>COUNT(Cleaned_Case_Ratings!BX$4:BX$30)</f>
        <v>26</v>
      </c>
      <c r="H15" s="8">
        <f>IF(G15=0,"",AVERAGE(Cleaned_Case_Ratings!BX$4:BX$30))</f>
        <v>3.1923076923076925</v>
      </c>
      <c r="I15" s="8">
        <f>COUNT(Cleaned_Case_Ratings!BY$4:BY$30)</f>
        <v>26</v>
      </c>
      <c r="J15" s="8">
        <f>IF(I15=0,"",AVERAGE(Cleaned_Case_Ratings!BY$4:BY$30))</f>
        <v>1.9230769230769231</v>
      </c>
      <c r="K15" s="8">
        <f>COUNT(Cleaned_Case_Ratings!BZ$4:BZ$30)</f>
        <v>26</v>
      </c>
      <c r="L15" s="8">
        <f>IF(K15=0,"",AVERAGE(Cleaned_Case_Ratings!BZ$4:BZ$30))</f>
        <v>2.5</v>
      </c>
      <c r="M15" s="8">
        <f>COUNT(Cleaned_Case_Ratings!CA$4:CA$30)</f>
        <v>26</v>
      </c>
      <c r="N15" s="8">
        <f>IF(M15=0,"",AVERAGE(Cleaned_Case_Ratings!CA$4:CA$30))</f>
        <v>3.4615384615384617</v>
      </c>
    </row>
    <row r="16" spans="1:14" ht="18" customHeight="1">
      <c r="A16" t="s">
        <v>151</v>
      </c>
      <c r="B16" t="s">
        <v>152</v>
      </c>
      <c r="C16">
        <f>COUNT(Cleaned_Case_Ratings!CB$4:CB$30)</f>
        <v>26</v>
      </c>
      <c r="D16" s="8">
        <f>IF(C16=0,"",AVERAGE(Cleaned_Case_Ratings!CB$4:CB$30))</f>
        <v>3.9615384615384617</v>
      </c>
      <c r="E16" s="8">
        <f>COUNT(Cleaned_Case_Ratings!CC$4:CC$30)</f>
        <v>26</v>
      </c>
      <c r="F16" s="8">
        <f>IF(E16=0,"",AVERAGE(Cleaned_Case_Ratings!CC$4:CC$30))</f>
        <v>3.8461538461538463</v>
      </c>
      <c r="G16" s="8">
        <f>COUNT(Cleaned_Case_Ratings!CD$4:CD$30)</f>
        <v>26</v>
      </c>
      <c r="H16" s="8">
        <f>IF(G16=0,"",AVERAGE(Cleaned_Case_Ratings!CD$4:CD$30))</f>
        <v>3.7307692307692308</v>
      </c>
      <c r="I16" s="8">
        <f>COUNT(Cleaned_Case_Ratings!CE$4:CE$30)</f>
        <v>26</v>
      </c>
      <c r="J16" s="8">
        <f>IF(I16=0,"",AVERAGE(Cleaned_Case_Ratings!CE$4:CE$30))</f>
        <v>2.1153846153846154</v>
      </c>
      <c r="K16" s="8">
        <f>COUNT(Cleaned_Case_Ratings!CF$4:CF$30)</f>
        <v>26</v>
      </c>
      <c r="L16" s="8">
        <f>IF(K16=0,"",AVERAGE(Cleaned_Case_Ratings!CF$4:CF$30))</f>
        <v>2.5</v>
      </c>
      <c r="M16" s="8">
        <f>COUNT(Cleaned_Case_Ratings!CG$4:CG$30)</f>
        <v>26</v>
      </c>
      <c r="N16" s="8">
        <f>IF(M16=0,"",AVERAGE(Cleaned_Case_Ratings!CG$4:CG$30))</f>
        <v>3.2692307692307692</v>
      </c>
    </row>
    <row r="17" spans="1:14" ht="18" customHeight="1">
      <c r="A17" t="s">
        <v>153</v>
      </c>
      <c r="B17" t="s">
        <v>154</v>
      </c>
      <c r="C17">
        <f>COUNT(Cleaned_Case_Ratings!CH$4:CH$30)</f>
        <v>17</v>
      </c>
      <c r="D17" s="8">
        <f>IF(C17=0,"",AVERAGE(Cleaned_Case_Ratings!CH$4:CH$30))</f>
        <v>3.5294117647058822</v>
      </c>
      <c r="E17" s="8">
        <f>COUNT(Cleaned_Case_Ratings!CI$4:CI$30)</f>
        <v>17</v>
      </c>
      <c r="F17" s="8">
        <f>IF(E17=0,"",AVERAGE(Cleaned_Case_Ratings!CI$4:CI$30))</f>
        <v>3.3529411764705883</v>
      </c>
      <c r="G17" s="8">
        <f>COUNT(Cleaned_Case_Ratings!CJ$4:CJ$30)</f>
        <v>17</v>
      </c>
      <c r="H17" s="8">
        <f>IF(G17=0,"",AVERAGE(Cleaned_Case_Ratings!CJ$4:CJ$30))</f>
        <v>2.5294117647058822</v>
      </c>
      <c r="I17" s="8">
        <f>COUNT(Cleaned_Case_Ratings!CK$4:CK$30)</f>
        <v>16</v>
      </c>
      <c r="J17" s="8">
        <f>IF(I17=0,"",AVERAGE(Cleaned_Case_Ratings!CK$4:CK$30))</f>
        <v>2.0625</v>
      </c>
      <c r="K17" s="8">
        <f>COUNT(Cleaned_Case_Ratings!CL$4:CL$30)</f>
        <v>17</v>
      </c>
      <c r="L17" s="8">
        <f>IF(K17=0,"",AVERAGE(Cleaned_Case_Ratings!CL$4:CL$30))</f>
        <v>1.8823529411764706</v>
      </c>
      <c r="M17" s="8">
        <f>COUNT(Cleaned_Case_Ratings!CM$4:CM$30)</f>
        <v>17</v>
      </c>
      <c r="N17" s="8">
        <f>IF(M17=0,"",AVERAGE(Cleaned_Case_Ratings!CM$4:CM$30))</f>
        <v>2.8823529411764706</v>
      </c>
    </row>
    <row r="18" spans="1:14" ht="18" customHeight="1">
      <c r="A18" t="s">
        <v>155</v>
      </c>
      <c r="B18" t="s">
        <v>156</v>
      </c>
      <c r="C18">
        <f>COUNT(Cleaned_Case_Ratings!CN$4:CN$30)</f>
        <v>19</v>
      </c>
      <c r="D18" s="8">
        <f>IF(C18=0,"",AVERAGE(Cleaned_Case_Ratings!CN$4:CN$30))</f>
        <v>3.5789473684210527</v>
      </c>
      <c r="E18" s="8">
        <f>COUNT(Cleaned_Case_Ratings!CO$4:CO$30)</f>
        <v>19</v>
      </c>
      <c r="F18" s="8">
        <f>IF(E18=0,"",AVERAGE(Cleaned_Case_Ratings!CO$4:CO$30))</f>
        <v>3.2105263157894739</v>
      </c>
      <c r="G18" s="8">
        <f>COUNT(Cleaned_Case_Ratings!CP$4:CP$30)</f>
        <v>19</v>
      </c>
      <c r="H18" s="8">
        <f>IF(G18=0,"",AVERAGE(Cleaned_Case_Ratings!CP$4:CP$30))</f>
        <v>2.6315789473684212</v>
      </c>
      <c r="I18" s="8">
        <f>COUNT(Cleaned_Case_Ratings!CQ$4:CQ$30)</f>
        <v>19</v>
      </c>
      <c r="J18" s="8">
        <f>IF(I18=0,"",AVERAGE(Cleaned_Case_Ratings!CQ$4:CQ$30))</f>
        <v>1.8421052631578947</v>
      </c>
      <c r="K18" s="8">
        <f>COUNT(Cleaned_Case_Ratings!CR$4:CR$30)</f>
        <v>19</v>
      </c>
      <c r="L18" s="8">
        <f>IF(K18=0,"",AVERAGE(Cleaned_Case_Ratings!CR$4:CR$30))</f>
        <v>2</v>
      </c>
      <c r="M18" s="8">
        <f>COUNT(Cleaned_Case_Ratings!CS$4:CS$30)</f>
        <v>19</v>
      </c>
      <c r="N18" s="8">
        <f>IF(M18=0,"",AVERAGE(Cleaned_Case_Ratings!CS$4:CS$30))</f>
        <v>2.5789473684210527</v>
      </c>
    </row>
    <row r="19" spans="1:14" ht="18" customHeight="1">
      <c r="A19" t="s">
        <v>157</v>
      </c>
      <c r="B19" t="s">
        <v>158</v>
      </c>
      <c r="C19">
        <f>COUNT(Cleaned_Case_Ratings!CT$4:CT$30)</f>
        <v>22</v>
      </c>
      <c r="D19" s="8">
        <f>IF(C19=0,"",AVERAGE(Cleaned_Case_Ratings!CT$4:CT$30))</f>
        <v>3.7272727272727271</v>
      </c>
      <c r="E19" s="8">
        <f>COUNT(Cleaned_Case_Ratings!CU$4:CU$30)</f>
        <v>21</v>
      </c>
      <c r="F19" s="8">
        <f>IF(E19=0,"",AVERAGE(Cleaned_Case_Ratings!CU$4:CU$30))</f>
        <v>3.5714285714285716</v>
      </c>
      <c r="G19" s="8">
        <f>COUNT(Cleaned_Case_Ratings!CV$4:CV$30)</f>
        <v>22</v>
      </c>
      <c r="H19" s="8">
        <f>IF(G19=0,"",AVERAGE(Cleaned_Case_Ratings!CV$4:CV$30))</f>
        <v>2.8636363636363638</v>
      </c>
      <c r="I19" s="8">
        <f>COUNT(Cleaned_Case_Ratings!CW$4:CW$30)</f>
        <v>22</v>
      </c>
      <c r="J19" s="8">
        <f>IF(I19=0,"",AVERAGE(Cleaned_Case_Ratings!CW$4:CW$30))</f>
        <v>2.0909090909090908</v>
      </c>
      <c r="K19" s="8">
        <f>COUNT(Cleaned_Case_Ratings!CX$4:CX$30)</f>
        <v>22</v>
      </c>
      <c r="L19" s="8">
        <f>IF(K19=0,"",AVERAGE(Cleaned_Case_Ratings!CX$4:CX$30))</f>
        <v>2</v>
      </c>
      <c r="M19" s="8">
        <f>COUNT(Cleaned_Case_Ratings!CY$4:CY$30)</f>
        <v>22</v>
      </c>
      <c r="N19" s="8">
        <f>IF(M19=0,"",AVERAGE(Cleaned_Case_Ratings!CY$4:CY$30))</f>
        <v>3.1818181818181817</v>
      </c>
    </row>
    <row r="20" spans="1:14" ht="18" customHeight="1">
      <c r="A20" t="s">
        <v>159</v>
      </c>
      <c r="B20" t="s">
        <v>160</v>
      </c>
      <c r="C20">
        <f>COUNT(Cleaned_Case_Ratings!CZ$4:CZ$30)</f>
        <v>21</v>
      </c>
      <c r="D20" s="8">
        <f>IF(C20=0,"",AVERAGE(Cleaned_Case_Ratings!CZ$4:CZ$30))</f>
        <v>4.333333333333333</v>
      </c>
      <c r="E20" s="8">
        <f>COUNT(Cleaned_Case_Ratings!DA$4:DA$30)</f>
        <v>21</v>
      </c>
      <c r="F20" s="8">
        <f>IF(E20=0,"",AVERAGE(Cleaned_Case_Ratings!DA$4:DA$30))</f>
        <v>3.6190476190476191</v>
      </c>
      <c r="G20" s="8">
        <f>COUNT(Cleaned_Case_Ratings!DB$4:DB$30)</f>
        <v>21</v>
      </c>
      <c r="H20" s="8">
        <f>IF(G20=0,"",AVERAGE(Cleaned_Case_Ratings!DB$4:DB$30))</f>
        <v>2.8571428571428572</v>
      </c>
      <c r="I20" s="8">
        <f>COUNT(Cleaned_Case_Ratings!DC$4:DC$30)</f>
        <v>21</v>
      </c>
      <c r="J20" s="8">
        <f>IF(I20=0,"",AVERAGE(Cleaned_Case_Ratings!DC$4:DC$30))</f>
        <v>2</v>
      </c>
      <c r="K20" s="8">
        <f>COUNT(Cleaned_Case_Ratings!DD$4:DD$30)</f>
        <v>21</v>
      </c>
      <c r="L20" s="8">
        <f>IF(K20=0,"",AVERAGE(Cleaned_Case_Ratings!DD$4:DD$30))</f>
        <v>2.0952380952380953</v>
      </c>
      <c r="M20" s="8">
        <f>COUNT(Cleaned_Case_Ratings!DE$4:DE$30)</f>
        <v>21</v>
      </c>
      <c r="N20" s="8">
        <f>IF(M20=0,"",AVERAGE(Cleaned_Case_Ratings!DE$4:DE$30))</f>
        <v>3.1428571428571428</v>
      </c>
    </row>
    <row r="21" spans="1:14" ht="18" customHeight="1"/>
    <row r="22" spans="1:14" ht="18" customHeight="1"/>
    <row r="23" spans="1:14" ht="18" customHeight="1"/>
    <row r="24" spans="1:14" ht="18" customHeight="1"/>
    <row r="25" spans="1:14" ht="18" customHeight="1"/>
    <row r="26" spans="1:14" ht="18" customHeight="1"/>
    <row r="27" spans="1:14" ht="18" customHeight="1"/>
    <row r="28" spans="1:14" ht="18" customHeight="1"/>
    <row r="29" spans="1:14" ht="18" customHeight="1"/>
    <row r="30" spans="1:14" ht="18" customHeight="1"/>
    <row r="31" spans="1:14" ht="18" customHeight="1"/>
    <row r="32" spans="1:1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</sheetData>
  <mergeCells count="1">
    <mergeCell ref="A1: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0"/>
  <sheetViews>
    <sheetView workbookViewId="0">
      <selection activeCell="D56" sqref="D56"/>
    </sheetView>
  </sheetViews>
  <sheetFormatPr defaultRowHeight="14.25"/>
  <cols>
    <col min="1" max="1" width="45" customWidth="1"/>
    <col min="2" max="5" width="18" customWidth="1"/>
    <col min="6" max="6" width="20" customWidth="1"/>
    <col min="7" max="10" width="18" customWidth="1"/>
  </cols>
  <sheetData>
    <row r="1" spans="1:10" ht="18" customHeight="1">
      <c r="A1" s="27" t="s">
        <v>170</v>
      </c>
      <c r="B1" s="27"/>
      <c r="C1" s="27"/>
      <c r="D1" s="27"/>
      <c r="E1" s="27"/>
      <c r="F1" s="27"/>
      <c r="G1" s="27"/>
      <c r="H1" s="27"/>
    </row>
    <row r="2" spans="1:10" ht="18" customHeight="1"/>
    <row r="3" spans="1:10" ht="18" customHeight="1">
      <c r="A3" s="1" t="s">
        <v>171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10" ht="18" customHeight="1">
      <c r="A4" t="s">
        <v>177</v>
      </c>
      <c r="B4" s="7">
        <v>29.777777777777771</v>
      </c>
      <c r="C4" s="7">
        <v>2</v>
      </c>
      <c r="D4" s="7">
        <v>3.418516763331766E-7</v>
      </c>
      <c r="E4" s="7" t="s">
        <v>178</v>
      </c>
      <c r="F4" s="7" t="s">
        <v>109</v>
      </c>
      <c r="G4" s="7"/>
      <c r="H4" s="7"/>
      <c r="I4" s="7"/>
      <c r="J4" s="7"/>
    </row>
    <row r="5" spans="1:10" ht="18" customHeight="1">
      <c r="A5" t="s">
        <v>179</v>
      </c>
      <c r="B5" s="7">
        <v>3.5609190937845434</v>
      </c>
      <c r="C5" s="7"/>
      <c r="D5" s="7"/>
      <c r="E5" s="7" t="s">
        <v>180</v>
      </c>
      <c r="F5" s="7" t="s">
        <v>109</v>
      </c>
      <c r="G5" s="7"/>
      <c r="H5" s="7"/>
      <c r="I5" s="7"/>
      <c r="J5" s="7"/>
    </row>
    <row r="6" spans="1:10" ht="18" customHeight="1">
      <c r="A6" t="s">
        <v>181</v>
      </c>
      <c r="B6" s="7">
        <v>2.4171797073850851</v>
      </c>
      <c r="C6" s="7"/>
      <c r="D6" s="7"/>
      <c r="E6" s="7" t="s">
        <v>182</v>
      </c>
      <c r="F6" s="7" t="s">
        <v>109</v>
      </c>
      <c r="G6" s="7"/>
      <c r="H6" s="7"/>
      <c r="I6" s="7"/>
      <c r="J6" s="7"/>
    </row>
    <row r="7" spans="1:10" ht="18" customHeight="1">
      <c r="A7" t="s">
        <v>183</v>
      </c>
      <c r="B7" s="7">
        <v>2.6191823791163693</v>
      </c>
      <c r="C7" s="7"/>
      <c r="D7" s="7"/>
      <c r="E7" s="7" t="s">
        <v>184</v>
      </c>
      <c r="F7" s="7" t="s">
        <v>109</v>
      </c>
      <c r="G7" s="7"/>
      <c r="H7" s="7"/>
      <c r="I7" s="7"/>
      <c r="J7" s="7"/>
    </row>
    <row r="8" spans="1:10" ht="18" customHeight="1">
      <c r="A8" t="s">
        <v>185</v>
      </c>
      <c r="B8" s="7">
        <v>3.5854705185185187</v>
      </c>
      <c r="C8" s="7"/>
      <c r="D8" s="7"/>
      <c r="E8" s="7" t="s">
        <v>186</v>
      </c>
      <c r="F8" s="7" t="s">
        <v>109</v>
      </c>
      <c r="G8" s="7"/>
      <c r="H8" s="7"/>
      <c r="I8" s="7"/>
      <c r="J8" s="7"/>
    </row>
    <row r="9" spans="1:10" ht="18" customHeight="1">
      <c r="A9" t="s">
        <v>187</v>
      </c>
      <c r="B9" s="7">
        <v>2.386490909090909</v>
      </c>
      <c r="C9" s="7"/>
      <c r="D9" s="7"/>
      <c r="E9" s="7" t="s">
        <v>188</v>
      </c>
      <c r="F9" s="7" t="s">
        <v>109</v>
      </c>
      <c r="G9" s="7"/>
      <c r="H9" s="7"/>
      <c r="I9" s="7"/>
      <c r="J9" s="7"/>
    </row>
    <row r="10" spans="1:10" ht="18" customHeight="1">
      <c r="A10" t="s">
        <v>189</v>
      </c>
      <c r="B10" s="7">
        <v>2.593822009569378</v>
      </c>
      <c r="C10" s="7"/>
      <c r="D10" s="7"/>
      <c r="E10" s="7" t="s">
        <v>190</v>
      </c>
      <c r="F10" s="7" t="s">
        <v>109</v>
      </c>
      <c r="G10" s="7"/>
      <c r="H10" s="7"/>
      <c r="I10" s="7"/>
      <c r="J10" s="7"/>
    </row>
    <row r="11" spans="1:10" ht="18" customHeight="1">
      <c r="B11" s="7"/>
      <c r="C11" s="7"/>
      <c r="D11" s="7"/>
      <c r="E11" s="7"/>
      <c r="F11" s="7"/>
      <c r="G11" s="7"/>
      <c r="H11" s="7"/>
      <c r="I11" s="7"/>
      <c r="J11" s="7"/>
    </row>
    <row r="12" spans="1:10" ht="66.75" customHeight="1">
      <c r="A12" s="1" t="s">
        <v>191</v>
      </c>
      <c r="B12" s="9" t="s">
        <v>192</v>
      </c>
      <c r="C12" s="9" t="s">
        <v>193</v>
      </c>
      <c r="D12" s="9" t="s">
        <v>194</v>
      </c>
      <c r="E12" s="7"/>
      <c r="F12" s="9" t="s">
        <v>195</v>
      </c>
      <c r="G12" s="9" t="s">
        <v>196</v>
      </c>
      <c r="H12" s="9" t="s">
        <v>197</v>
      </c>
      <c r="I12" s="9" t="s">
        <v>198</v>
      </c>
      <c r="J12" s="9" t="s">
        <v>199</v>
      </c>
    </row>
    <row r="13" spans="1:10" ht="18" customHeight="1">
      <c r="A13" t="s">
        <v>200</v>
      </c>
      <c r="B13" s="7">
        <v>0</v>
      </c>
      <c r="C13" s="7">
        <v>7.62939453125E-6</v>
      </c>
      <c r="D13" s="7">
        <v>2.288818359375E-5</v>
      </c>
      <c r="E13" s="7"/>
      <c r="F13" s="7" t="s">
        <v>22</v>
      </c>
      <c r="G13" s="7">
        <v>12</v>
      </c>
      <c r="H13" s="7">
        <v>0.64933929251645084</v>
      </c>
      <c r="I13" s="7">
        <v>0.33600000000000002</v>
      </c>
      <c r="J13" s="7">
        <v>0.76</v>
      </c>
    </row>
    <row r="14" spans="1:10" ht="18" customHeight="1">
      <c r="A14" t="s">
        <v>201</v>
      </c>
      <c r="B14" s="7">
        <v>0</v>
      </c>
      <c r="C14" s="7">
        <v>7.62939453125E-6</v>
      </c>
      <c r="D14" s="7">
        <v>2.288818359375E-5</v>
      </c>
      <c r="E14" s="7"/>
      <c r="F14" s="7" t="s">
        <v>26</v>
      </c>
      <c r="G14" s="7">
        <v>13</v>
      </c>
      <c r="H14" s="7">
        <v>0.63613253099476197</v>
      </c>
      <c r="I14" s="7">
        <v>0.316</v>
      </c>
      <c r="J14" s="7">
        <v>0.747</v>
      </c>
    </row>
    <row r="15" spans="1:10" ht="18" customHeight="1">
      <c r="A15" t="s">
        <v>202</v>
      </c>
      <c r="B15" s="7">
        <v>18</v>
      </c>
      <c r="C15" s="7">
        <v>1.93023681640625E-3</v>
      </c>
      <c r="D15" s="7">
        <v>1.93023681640625E-3</v>
      </c>
      <c r="E15" s="7"/>
      <c r="F15" s="7" t="s">
        <v>24</v>
      </c>
      <c r="G15" s="7">
        <v>12</v>
      </c>
      <c r="H15" s="7">
        <v>0.33261980277500691</v>
      </c>
      <c r="I15" s="7">
        <v>-0.13</v>
      </c>
      <c r="J15" s="7">
        <v>0.56299999999999994</v>
      </c>
    </row>
    <row r="16" spans="1:10" ht="18" customHeight="1">
      <c r="B16" s="7"/>
      <c r="C16" s="7"/>
      <c r="D16" s="7"/>
      <c r="E16" s="7"/>
      <c r="F16" s="7"/>
      <c r="G16" s="7"/>
      <c r="H16" s="7"/>
      <c r="I16" s="7"/>
      <c r="J16" s="7"/>
    </row>
    <row r="17" spans="1:10" ht="18" customHeight="1">
      <c r="A17" s="1" t="s">
        <v>203</v>
      </c>
      <c r="B17" s="9" t="s">
        <v>204</v>
      </c>
      <c r="C17" s="9" t="s">
        <v>205</v>
      </c>
      <c r="D17" s="7"/>
      <c r="E17" s="7"/>
      <c r="F17" s="34"/>
      <c r="G17" s="34"/>
      <c r="H17" s="34"/>
      <c r="I17" s="34"/>
      <c r="J17" s="34"/>
    </row>
    <row r="18" spans="1:10" ht="18" customHeight="1">
      <c r="A18" t="s">
        <v>206</v>
      </c>
      <c r="B18" s="7">
        <v>0.98968008255933959</v>
      </c>
      <c r="C18" s="7" t="s">
        <v>207</v>
      </c>
      <c r="D18" s="7"/>
      <c r="E18" s="7"/>
      <c r="F18" s="34"/>
      <c r="G18" s="34"/>
      <c r="H18" s="34"/>
      <c r="I18" s="34"/>
      <c r="J18" s="34"/>
    </row>
    <row r="19" spans="1:10" ht="18" customHeight="1">
      <c r="A19" t="s">
        <v>208</v>
      </c>
      <c r="B19" s="7">
        <v>2</v>
      </c>
      <c r="C19" s="7" t="s">
        <v>209</v>
      </c>
      <c r="D19" s="7"/>
      <c r="E19" s="7"/>
      <c r="F19" s="34"/>
      <c r="G19" s="34"/>
      <c r="H19" s="34"/>
      <c r="I19" s="34"/>
      <c r="J19" s="34"/>
    </row>
    <row r="20" spans="1:10" ht="18" customHeight="1">
      <c r="A20" t="s">
        <v>210</v>
      </c>
      <c r="B20" s="7">
        <v>1</v>
      </c>
      <c r="C20" s="7" t="s">
        <v>211</v>
      </c>
      <c r="D20" s="7"/>
      <c r="E20" s="7"/>
      <c r="F20" s="34"/>
      <c r="G20" s="34"/>
      <c r="H20" s="34"/>
      <c r="I20" s="34"/>
      <c r="J20" s="34"/>
    </row>
    <row r="21" spans="1:10" ht="18" customHeight="1">
      <c r="A21" t="s">
        <v>212</v>
      </c>
      <c r="B21" s="7">
        <v>0</v>
      </c>
      <c r="C21" s="7" t="s">
        <v>213</v>
      </c>
      <c r="D21" s="7"/>
      <c r="E21" s="7"/>
      <c r="F21" s="7"/>
      <c r="G21" s="7"/>
      <c r="H21" s="7"/>
      <c r="I21" s="7"/>
      <c r="J21" s="7"/>
    </row>
    <row r="22" spans="1:10" ht="18" customHeight="1">
      <c r="B22" s="7"/>
      <c r="C22" s="7"/>
      <c r="D22" s="7"/>
      <c r="E22" s="7"/>
      <c r="F22" s="7"/>
      <c r="G22" s="7"/>
      <c r="H22" s="7"/>
      <c r="I22" s="7"/>
      <c r="J22" s="7"/>
    </row>
    <row r="23" spans="1:10" ht="18" customHeight="1">
      <c r="A23" s="1" t="s">
        <v>214</v>
      </c>
      <c r="B23" s="9" t="s">
        <v>204</v>
      </c>
      <c r="C23" s="9" t="s">
        <v>175</v>
      </c>
      <c r="D23" s="7"/>
      <c r="E23" s="7"/>
      <c r="F23" s="7"/>
      <c r="G23" s="7"/>
      <c r="H23" s="7"/>
      <c r="I23" s="7"/>
      <c r="J23" s="7"/>
    </row>
    <row r="24" spans="1:10" ht="18" customHeight="1">
      <c r="A24" t="s">
        <v>215</v>
      </c>
      <c r="B24" s="7">
        <v>0.97936016511867907</v>
      </c>
      <c r="C24" s="7" t="s">
        <v>216</v>
      </c>
      <c r="D24" s="7"/>
      <c r="E24" s="7"/>
      <c r="F24" s="7"/>
      <c r="G24" s="7"/>
      <c r="H24" s="7"/>
      <c r="I24" s="7"/>
      <c r="J24" s="7"/>
    </row>
    <row r="25" spans="1:10" ht="18" customHeight="1">
      <c r="A25" t="s">
        <v>217</v>
      </c>
      <c r="B25" s="7">
        <v>0.99793601651186792</v>
      </c>
      <c r="C25" s="7" t="s">
        <v>218</v>
      </c>
      <c r="D25" s="7"/>
      <c r="E25" s="7"/>
      <c r="F25" s="7"/>
      <c r="G25" s="7"/>
      <c r="H25" s="7"/>
      <c r="I25" s="7"/>
      <c r="J25" s="7"/>
    </row>
    <row r="26" spans="1:10" ht="18" customHeight="1">
      <c r="A26" t="s">
        <v>219</v>
      </c>
      <c r="B26" s="7">
        <v>0.99036807705538343</v>
      </c>
      <c r="C26" s="7" t="s">
        <v>220</v>
      </c>
      <c r="D26" s="7"/>
      <c r="E26" s="7"/>
      <c r="F26" s="7"/>
      <c r="G26" s="7"/>
      <c r="H26" s="7"/>
      <c r="I26" s="7"/>
      <c r="J26" s="7"/>
    </row>
    <row r="27" spans="1:10" ht="18" customHeight="1">
      <c r="A27" t="s">
        <v>221</v>
      </c>
      <c r="B27" s="7">
        <v>3</v>
      </c>
      <c r="C27" s="7" t="s">
        <v>222</v>
      </c>
      <c r="D27" s="7"/>
      <c r="E27" s="7"/>
      <c r="F27" s="7"/>
      <c r="G27" s="7"/>
      <c r="H27" s="7"/>
      <c r="I27" s="7"/>
      <c r="J27" s="7"/>
    </row>
    <row r="28" spans="1:10" ht="18" customHeight="1">
      <c r="B28" s="7"/>
      <c r="C28" s="7"/>
      <c r="D28" s="7"/>
      <c r="E28" s="7"/>
      <c r="F28" s="7"/>
      <c r="G28" s="7"/>
      <c r="H28" s="7"/>
      <c r="I28" s="7"/>
      <c r="J28" s="7"/>
    </row>
    <row r="29" spans="1:10" ht="18" customHeight="1">
      <c r="A29" s="1" t="s">
        <v>223</v>
      </c>
      <c r="B29" s="9" t="s">
        <v>224</v>
      </c>
      <c r="C29" s="9" t="s">
        <v>225</v>
      </c>
      <c r="D29" s="9" t="s">
        <v>226</v>
      </c>
      <c r="E29" s="7"/>
      <c r="F29" s="7"/>
      <c r="G29" s="7"/>
      <c r="H29" s="7"/>
      <c r="I29" s="7"/>
      <c r="J29" s="7"/>
    </row>
    <row r="30" spans="1:10" ht="18" customHeight="1">
      <c r="A30" t="s">
        <v>56</v>
      </c>
      <c r="B30" s="7">
        <v>0.98761609907120751</v>
      </c>
      <c r="C30" s="7">
        <v>2.6756127071349431E-14</v>
      </c>
      <c r="D30" s="7">
        <v>2</v>
      </c>
      <c r="E30" s="7"/>
      <c r="F30" s="7"/>
      <c r="G30" s="7"/>
      <c r="H30" s="7"/>
      <c r="I30" s="7"/>
      <c r="J30" s="7"/>
    </row>
    <row r="31" spans="1:10" ht="18" customHeight="1">
      <c r="A31" t="s">
        <v>57</v>
      </c>
      <c r="B31" s="7">
        <v>0.97936016511867907</v>
      </c>
      <c r="C31" s="7">
        <v>1.5523232299128773E-12</v>
      </c>
      <c r="D31" s="7">
        <v>3</v>
      </c>
      <c r="E31" s="7"/>
      <c r="F31" s="7"/>
      <c r="G31" s="7"/>
      <c r="H31" s="7"/>
      <c r="I31" s="7"/>
      <c r="J31" s="7"/>
    </row>
    <row r="32" spans="1:10" ht="18" customHeight="1">
      <c r="A32" t="s">
        <v>58</v>
      </c>
      <c r="B32" s="7">
        <v>0.99380804953560364</v>
      </c>
      <c r="C32" s="7">
        <v>1.0655688645945191E-16</v>
      </c>
      <c r="D32" s="7">
        <v>2</v>
      </c>
      <c r="E32" s="7"/>
      <c r="F32" s="7"/>
      <c r="G32" s="7"/>
      <c r="H32" s="7"/>
      <c r="I32" s="7"/>
      <c r="J32" s="7"/>
    </row>
    <row r="33" spans="1:10" ht="18" customHeight="1">
      <c r="A33" t="s">
        <v>59</v>
      </c>
      <c r="B33" s="7">
        <v>0.98555211558307521</v>
      </c>
      <c r="C33" s="7">
        <v>9.1241703340625331E-14</v>
      </c>
      <c r="D33" s="7">
        <v>2</v>
      </c>
      <c r="E33" s="7"/>
      <c r="F33" s="7"/>
      <c r="G33" s="7"/>
      <c r="H33" s="7"/>
      <c r="I33" s="7"/>
      <c r="J33" s="7"/>
    </row>
    <row r="34" spans="1:10" ht="18" customHeight="1">
      <c r="A34" t="s">
        <v>60</v>
      </c>
      <c r="B34" s="7">
        <v>0.99174406604747178</v>
      </c>
      <c r="C34" s="7">
        <v>1.0575341096645946E-15</v>
      </c>
      <c r="D34" s="7">
        <v>1</v>
      </c>
      <c r="E34" s="7"/>
      <c r="F34" s="7"/>
      <c r="G34" s="7"/>
      <c r="H34" s="7"/>
      <c r="I34" s="7"/>
      <c r="J34" s="7"/>
    </row>
    <row r="35" spans="1:10" ht="18" customHeight="1">
      <c r="A35" t="s">
        <v>61</v>
      </c>
      <c r="B35" s="7">
        <v>0.99587203302373584</v>
      </c>
      <c r="C35" s="7">
        <v>4.1845243932672481E-18</v>
      </c>
      <c r="D35" s="7">
        <v>1</v>
      </c>
      <c r="E35" s="7"/>
      <c r="F35" s="7"/>
      <c r="G35" s="7"/>
      <c r="H35" s="7"/>
      <c r="I35" s="7"/>
      <c r="J35" s="7"/>
    </row>
    <row r="36" spans="1:10" ht="18" customHeight="1">
      <c r="A36" t="s">
        <v>62</v>
      </c>
      <c r="B36" s="7">
        <v>0.98761609907120751</v>
      </c>
      <c r="C36" s="7">
        <v>2.6756127071349431E-14</v>
      </c>
      <c r="D36" s="7">
        <v>2</v>
      </c>
      <c r="E36" s="7"/>
      <c r="F36" s="7"/>
      <c r="G36" s="7"/>
      <c r="H36" s="7"/>
      <c r="I36" s="7"/>
      <c r="J36" s="7"/>
    </row>
    <row r="37" spans="1:10" ht="18" customHeight="1">
      <c r="A37" t="s">
        <v>63</v>
      </c>
      <c r="B37" s="7">
        <v>0.98555211558307521</v>
      </c>
      <c r="C37" s="7">
        <v>9.1241703340625331E-14</v>
      </c>
      <c r="D37" s="7">
        <v>2</v>
      </c>
      <c r="E37" s="7"/>
      <c r="F37" s="7"/>
      <c r="G37" s="7"/>
      <c r="H37" s="7"/>
      <c r="I37" s="7"/>
      <c r="J37" s="7"/>
    </row>
    <row r="38" spans="1:10" ht="18" customHeight="1">
      <c r="A38" t="s">
        <v>64</v>
      </c>
      <c r="B38" s="7">
        <v>0.98761609907120751</v>
      </c>
      <c r="C38" s="7">
        <v>2.6756127071349431E-14</v>
      </c>
      <c r="D38" s="7">
        <v>2</v>
      </c>
      <c r="E38" s="7"/>
      <c r="F38" s="7"/>
      <c r="G38" s="7"/>
      <c r="H38" s="7"/>
      <c r="I38" s="7"/>
      <c r="J38" s="7"/>
    </row>
    <row r="39" spans="1:10" ht="18" customHeight="1">
      <c r="A39" t="s">
        <v>65</v>
      </c>
      <c r="B39" s="7">
        <v>0.99174406604747178</v>
      </c>
      <c r="C39" s="7">
        <v>1.0575341096645946E-15</v>
      </c>
      <c r="D39" s="7">
        <v>2</v>
      </c>
      <c r="E39" s="7"/>
      <c r="F39" s="7"/>
      <c r="G39" s="7"/>
      <c r="H39" s="7"/>
      <c r="I39" s="7"/>
      <c r="J39" s="7"/>
    </row>
    <row r="40" spans="1:10" ht="18" customHeight="1">
      <c r="A40" t="s">
        <v>66</v>
      </c>
      <c r="B40" s="7">
        <v>0.99174406604747178</v>
      </c>
      <c r="C40" s="7">
        <v>1.0575341096645946E-15</v>
      </c>
      <c r="D40" s="7">
        <v>2</v>
      </c>
      <c r="E40" s="7"/>
      <c r="F40" s="7"/>
      <c r="G40" s="7"/>
      <c r="H40" s="7"/>
      <c r="I40" s="7"/>
      <c r="J40" s="7"/>
    </row>
    <row r="41" spans="1:10" ht="18" customHeight="1">
      <c r="A41" t="s">
        <v>67</v>
      </c>
      <c r="B41" s="7">
        <v>0.99174406604747178</v>
      </c>
      <c r="C41" s="7">
        <v>1.0575341096645946E-15</v>
      </c>
      <c r="D41" s="7">
        <v>1</v>
      </c>
      <c r="E41" s="7"/>
      <c r="F41" s="7"/>
      <c r="G41" s="7"/>
      <c r="H41" s="7"/>
      <c r="I41" s="7"/>
      <c r="J41" s="7"/>
    </row>
    <row r="42" spans="1:10" ht="18" customHeight="1">
      <c r="A42" t="s">
        <v>68</v>
      </c>
      <c r="B42" s="7">
        <v>0.99793601651186792</v>
      </c>
      <c r="C42" s="7">
        <v>1.6451231715312471E-20</v>
      </c>
      <c r="D42" s="7">
        <v>1</v>
      </c>
      <c r="E42" s="7"/>
      <c r="F42" s="7"/>
      <c r="G42" s="7"/>
      <c r="H42" s="7"/>
      <c r="I42" s="7"/>
      <c r="J42" s="7"/>
    </row>
    <row r="43" spans="1:10" ht="18" customHeight="1">
      <c r="A43" t="s">
        <v>69</v>
      </c>
      <c r="B43" s="7">
        <v>0.99380804953560364</v>
      </c>
      <c r="C43" s="7">
        <v>1.0655688645945191E-16</v>
      </c>
      <c r="D43" s="7">
        <v>1</v>
      </c>
      <c r="E43" s="7"/>
      <c r="F43" s="7"/>
      <c r="G43" s="7"/>
      <c r="H43" s="7"/>
      <c r="I43" s="7"/>
      <c r="J43" s="7"/>
    </row>
    <row r="44" spans="1:10" ht="18" customHeight="1">
      <c r="A44" t="s">
        <v>70</v>
      </c>
      <c r="B44" s="7">
        <v>0.98348813209494312</v>
      </c>
      <c r="C44" s="7">
        <v>2.6382891204281547E-13</v>
      </c>
      <c r="D44" s="7">
        <v>2</v>
      </c>
      <c r="E44" s="7"/>
      <c r="F44" s="7"/>
      <c r="G44" s="7"/>
      <c r="H44" s="7"/>
      <c r="I44" s="7"/>
      <c r="J44" s="7"/>
    </row>
    <row r="45" spans="1:10" ht="18" customHeight="1">
      <c r="A45" t="s">
        <v>71</v>
      </c>
      <c r="B45" s="7">
        <v>0.99793601651186792</v>
      </c>
      <c r="C45" s="7">
        <v>1.6451231715312471E-20</v>
      </c>
      <c r="D45" s="7">
        <v>1</v>
      </c>
      <c r="E45" s="7"/>
      <c r="F45" s="7"/>
      <c r="G45" s="7"/>
      <c r="H45" s="7"/>
      <c r="I45" s="7"/>
      <c r="J45" s="7"/>
    </row>
    <row r="46" spans="1:10" ht="18" customHeight="1">
      <c r="A46" t="s">
        <v>72</v>
      </c>
      <c r="B46" s="7">
        <v>0.98348813209494312</v>
      </c>
      <c r="C46" s="7">
        <v>2.6382891204281547E-13</v>
      </c>
      <c r="D46" s="7">
        <v>2</v>
      </c>
      <c r="E46" s="7"/>
      <c r="F46" s="7"/>
      <c r="G46" s="7"/>
      <c r="H46" s="7"/>
      <c r="I46" s="7"/>
      <c r="J46" s="7"/>
    </row>
    <row r="47" spans="1:10" ht="18" customHeight="1">
      <c r="A47" t="s">
        <v>73</v>
      </c>
      <c r="B47" s="7">
        <v>0.99587203302373584</v>
      </c>
      <c r="C47" s="7">
        <v>4.1845243932672481E-18</v>
      </c>
      <c r="D47" s="7">
        <v>1</v>
      </c>
      <c r="E47" s="7"/>
      <c r="F47" s="7"/>
      <c r="G47" s="7"/>
      <c r="H47" s="7"/>
      <c r="I47" s="7"/>
      <c r="J47" s="7"/>
    </row>
    <row r="48" spans="1:10" ht="18" customHeight="1">
      <c r="A48" t="s">
        <v>74</v>
      </c>
      <c r="B48" s="7">
        <v>0.99174406604747178</v>
      </c>
      <c r="C48" s="7">
        <v>1.0575341096645946E-15</v>
      </c>
      <c r="D48" s="7">
        <v>2</v>
      </c>
      <c r="E48" s="7"/>
      <c r="F48" s="7"/>
      <c r="G48" s="7"/>
      <c r="H48" s="7"/>
      <c r="I48" s="7"/>
      <c r="J48" s="7"/>
    </row>
    <row r="49" spans="1:10" ht="18" customHeight="1">
      <c r="A49" t="s">
        <v>75</v>
      </c>
      <c r="B49" s="7">
        <v>0.99174406604747178</v>
      </c>
      <c r="C49" s="7">
        <v>1.0575341096645946E-15</v>
      </c>
      <c r="D49" s="7">
        <v>2</v>
      </c>
      <c r="E49" s="7"/>
      <c r="F49" s="7"/>
      <c r="G49" s="7"/>
      <c r="H49" s="7"/>
      <c r="I49" s="7"/>
      <c r="J49" s="7"/>
    </row>
    <row r="50" spans="1:10" ht="18" customHeight="1">
      <c r="A50" t="s">
        <v>76</v>
      </c>
      <c r="B50" s="7">
        <v>0.98968008255933959</v>
      </c>
      <c r="C50" s="7">
        <v>6.2628942221469563E-15</v>
      </c>
      <c r="D50" s="7">
        <v>2</v>
      </c>
      <c r="E50" s="7"/>
      <c r="F50" s="7"/>
      <c r="G50" s="7"/>
      <c r="H50" s="7"/>
      <c r="I50" s="7"/>
      <c r="J50" s="7"/>
    </row>
    <row r="51" spans="1:10" ht="18" customHeight="1">
      <c r="A51" t="s">
        <v>77</v>
      </c>
      <c r="B51" s="7">
        <v>0.99587203302373584</v>
      </c>
      <c r="C51" s="7">
        <v>4.1845243932672481E-18</v>
      </c>
      <c r="D51" s="7">
        <v>1</v>
      </c>
      <c r="E51" s="7"/>
      <c r="F51" s="7"/>
      <c r="G51" s="7"/>
      <c r="H51" s="7"/>
      <c r="I51" s="7"/>
      <c r="J51" s="7"/>
    </row>
    <row r="52" spans="1:10" ht="18" customHeight="1">
      <c r="A52" t="s">
        <v>78</v>
      </c>
      <c r="B52" s="7">
        <v>0.99380804953560364</v>
      </c>
      <c r="C52" s="7">
        <v>1.0655688645945191E-16</v>
      </c>
      <c r="D52" s="7">
        <v>2</v>
      </c>
      <c r="E52" s="7"/>
      <c r="F52" s="7"/>
      <c r="G52" s="7"/>
      <c r="H52" s="7"/>
      <c r="I52" s="7"/>
      <c r="J52" s="7"/>
    </row>
    <row r="53" spans="1:10" ht="18" customHeight="1">
      <c r="A53" t="s">
        <v>79</v>
      </c>
      <c r="B53" s="7">
        <v>0.98555211558307521</v>
      </c>
      <c r="C53" s="7">
        <v>9.1241703340625331E-14</v>
      </c>
      <c r="D53" s="7">
        <v>2</v>
      </c>
      <c r="E53" s="7"/>
      <c r="F53" s="7"/>
      <c r="G53" s="7"/>
      <c r="H53" s="7"/>
      <c r="I53" s="7"/>
      <c r="J53" s="7"/>
    </row>
    <row r="54" spans="1:10" ht="18" customHeight="1">
      <c r="A54" t="s">
        <v>80</v>
      </c>
      <c r="B54" s="7">
        <v>0.97936016511867907</v>
      </c>
      <c r="C54" s="7">
        <v>1.5523232299128773E-12</v>
      </c>
      <c r="D54" s="7">
        <v>3</v>
      </c>
      <c r="E54" s="7"/>
      <c r="F54" s="7"/>
      <c r="G54" s="7"/>
      <c r="H54" s="7"/>
      <c r="I54" s="7"/>
      <c r="J54" s="7"/>
    </row>
    <row r="55" spans="1:10" ht="18" customHeight="1">
      <c r="A55" t="s">
        <v>81</v>
      </c>
      <c r="B55" s="7">
        <v>0.99174406604747178</v>
      </c>
      <c r="C55" s="7">
        <v>1.0575341096645946E-15</v>
      </c>
      <c r="D55" s="7">
        <v>2</v>
      </c>
      <c r="E55" s="7"/>
      <c r="F55" s="7"/>
      <c r="G55" s="7"/>
      <c r="H55" s="7"/>
      <c r="I55" s="7"/>
      <c r="J55" s="7"/>
    </row>
    <row r="56" spans="1:10" ht="18" customHeight="1">
      <c r="B56" s="7"/>
      <c r="C56" s="7"/>
      <c r="D56" s="7"/>
      <c r="E56" s="7"/>
      <c r="F56" s="7"/>
      <c r="G56" s="7"/>
      <c r="H56" s="7"/>
      <c r="I56" s="7"/>
      <c r="J56" s="7"/>
    </row>
    <row r="57" spans="1:10" ht="18" customHeight="1"/>
    <row r="58" spans="1:10" ht="18" customHeight="1"/>
    <row r="59" spans="1:10" ht="18" customHeight="1"/>
    <row r="60" spans="1:10" ht="18" customHeight="1"/>
    <row r="61" spans="1:10" ht="18" customHeight="1"/>
    <row r="62" spans="1:10" ht="18" customHeight="1"/>
    <row r="63" spans="1:10" ht="18" customHeight="1"/>
    <row r="64" spans="1:10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</sheetData>
  <mergeCells count="2">
    <mergeCell ref="A1:H1"/>
    <mergeCell ref="F17:J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README</vt:lpstr>
      <vt:lpstr>Raw_Case_Ratings</vt:lpstr>
      <vt:lpstr>Raw_AHP</vt:lpstr>
      <vt:lpstr>AHP_Transformed</vt:lpstr>
      <vt:lpstr>AHP_Screening_Summary</vt:lpstr>
      <vt:lpstr>Cleaned_Case_Ratings</vt:lpstr>
      <vt:lpstr>FRP_Profile_Scores</vt:lpstr>
      <vt:lpstr>Valid_N_and_Means</vt:lpstr>
      <vt:lpstr>Robustness_Outputs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2026-09-20T10:54:38Z</dcterms:created>
  <dcterms:modified xsi:type="dcterms:W3CDTF">2026-09-20T12:16:03Z</dcterms:modified>
</cp:coreProperties>
</file>