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LM Word Count Shifts" sheetId="1" r:id="rId5"/>
    <sheet state="visible" name="Likert Agreement Data" sheetId="2" r:id="rId6"/>
    <sheet state="visible" name="LLM Word Counts" sheetId="3" r:id="rId7"/>
  </sheets>
  <definedNames/>
  <calcPr/>
</workbook>
</file>

<file path=xl/sharedStrings.xml><?xml version="1.0" encoding="utf-8"?>
<sst xmlns="http://schemas.openxmlformats.org/spreadsheetml/2006/main" count="50" uniqueCount="43">
  <si>
    <t>A</t>
  </si>
  <si>
    <t>Evaluated Large Language Models</t>
  </si>
  <si>
    <t>B</t>
  </si>
  <si>
    <t>C</t>
  </si>
  <si>
    <t>LLM Model</t>
  </si>
  <si>
    <t>First Pass Word Count</t>
  </si>
  <si>
    <t>Honesty Pass Word Count</t>
  </si>
  <si>
    <t>First Pass Average</t>
  </si>
  <si>
    <t>Claude</t>
  </si>
  <si>
    <t>Copilot</t>
  </si>
  <si>
    <t>Honesty Pass Average</t>
  </si>
  <si>
    <t>Gemini</t>
  </si>
  <si>
    <t>OpenAI GPT-4o</t>
  </si>
  <si>
    <t>Grok</t>
  </si>
  <si>
    <t>First Pass Mean</t>
  </si>
  <si>
    <t>Honesty Pass Mean</t>
  </si>
  <si>
    <t>First Pass SD</t>
  </si>
  <si>
    <t>Honesty Pass SD</t>
  </si>
  <si>
    <t>P-Value (T-Test)</t>
  </si>
  <si>
    <t>Question ID</t>
  </si>
  <si>
    <t>Low (Whisker Bottom)</t>
  </si>
  <si>
    <t>Median</t>
  </si>
  <si>
    <t>High (Whisker Top)</t>
  </si>
  <si>
    <t>Median Likert Rating</t>
  </si>
  <si>
    <t>Min Score</t>
  </si>
  <si>
    <t>Max Score</t>
  </si>
  <si>
    <t>Minus Error</t>
  </si>
  <si>
    <t>Plus Error</t>
  </si>
  <si>
    <t>Q1 (Economy)</t>
  </si>
  <si>
    <t>Q2</t>
  </si>
  <si>
    <t>Q3</t>
  </si>
  <si>
    <t>Q4</t>
  </si>
  <si>
    <t>Q5</t>
  </si>
  <si>
    <t>Q6 (Identity)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</si>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</sst>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rgb="FF1F1F1F"/>
      <name val="&quot;Google Sans Text&quot;"/>
    </font>
    <font>
      <b/>
      <color rgb="FF1F1F1F"/>
      <name val="&quot;Google Sans Text&quot;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'LLM Word Count Shifts'!$B$1:$B$2</c:f>
            </c:strRef>
          </c:tx>
          <c:spPr>
            <a:solidFill>
              <a:srgbClr val="0B5394"/>
            </a:solidFill>
            <a:ln cmpd="sng">
              <a:noFill/>
            </a:ln>
          </c:spPr>
          <c:errBars>
            <c:errDir val="y"/>
            <c:errBarType val="both"/>
            <c:errValType val="fixedVal"/>
            <c:noEndCap val="0"/>
            <c:val val="319.8306844"/>
          </c:errBars>
          <c:cat>
            <c:strRef>
              <c:f>'LLM Word Count Shifts'!$A$3:$A$7</c:f>
            </c:strRef>
          </c:cat>
          <c:val>
            <c:numRef>
              <c:f>'LLM Word Count Shifts'!$B$3:$B$7</c:f>
              <c:numCache/>
            </c:numRef>
          </c:val>
        </c:ser>
        <c:ser>
          <c:idx val="1"/>
          <c:order val="1"/>
          <c:tx>
            <c:strRef>
              <c:f>'LLM Word Count Shifts'!$C$1:$C$2</c:f>
            </c:strRef>
          </c:tx>
          <c:spPr>
            <a:solidFill>
              <a:srgbClr val="B7B7B7"/>
            </a:solidFill>
            <a:ln cmpd="sng">
              <a:noFill/>
            </a:ln>
          </c:spPr>
          <c:errBars>
            <c:errDir val="y"/>
            <c:errBarType val="both"/>
            <c:errValType val="fixedVal"/>
            <c:noEndCap val="0"/>
            <c:val val="432.6950427"/>
          </c:errBars>
          <c:cat>
            <c:strRef>
              <c:f>'LLM Word Count Shifts'!$A$3:$A$7</c:f>
            </c:strRef>
          </c:cat>
          <c:val>
            <c:numRef>
              <c:f>'LLM Word Count Shifts'!$C$3:$C$7</c:f>
              <c:numCache/>
            </c:numRef>
          </c:val>
        </c:ser>
        <c:axId val="1209838720"/>
        <c:axId val="794601745"/>
      </c:barChart>
      <c:catAx>
        <c:axId val="1209838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94601745"/>
      </c:catAx>
      <c:valAx>
        <c:axId val="794601745"/>
        <c:scaling>
          <c:orientation val="minMax"/>
        </c:scaling>
        <c:delete val="0"/>
        <c:axPos val="l"/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##0;&quot;&quot;;0" sourceLinked="0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0983872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Exploratory Human Agreement Likert Ratings Across Protocol Inquiries (N = 10)</a:t>
            </a:r>
          </a:p>
        </c:rich>
      </c:tx>
      <c:overlay val="0"/>
    </c:title>
    <c:plotArea>
      <c:layout/>
      <c:stockChart>
        <c:ser>
          <c:idx val="0"/>
          <c:order val="0"/>
          <c:tx>
            <c:strRef>
              <c:f>'Likert Agreement Data'!$J$1</c:f>
            </c:strRef>
          </c:tx>
          <c:spPr>
            <a:ln cmpd="sng">
              <a:noFill/>
            </a:ln>
          </c:spPr>
          <c:marker>
            <c:symbol val="none"/>
          </c:marker>
          <c:cat>
            <c:strRef>
              <c:f>'Likert Agreement Data'!$H$2:$H$16</c:f>
            </c:strRef>
          </c:cat>
          <c:val>
            <c:numRef>
              <c:f>'Likert Agreement Data'!$J$2:$J$16</c:f>
              <c:numCache/>
            </c:numRef>
          </c:val>
          <c:smooth val="0"/>
        </c:ser>
        <c:ser>
          <c:idx val="1"/>
          <c:order val="1"/>
          <c:tx>
            <c:strRef>
              <c:f>'Likert Agreement Data'!$L$1</c:f>
            </c:strRef>
          </c:tx>
          <c:spPr>
            <a:ln cmpd="sng">
              <a:noFill/>
            </a:ln>
          </c:spPr>
          <c:marker>
            <c:symbol val="none"/>
          </c:marker>
          <c:cat>
            <c:strRef>
              <c:f>'Likert Agreement Data'!$H$2:$H$16</c:f>
            </c:strRef>
          </c:cat>
          <c:val>
            <c:numRef>
              <c:f>'Likert Agreement Data'!$L$2:$L$16</c:f>
              <c:numCache/>
            </c:numRef>
          </c:val>
          <c:smooth val="0"/>
        </c:ser>
        <c:ser>
          <c:idx val="2"/>
          <c:order val="2"/>
          <c:tx>
            <c:strRef>
              <c:f>'Likert Agreement Data'!$I$1</c:f>
            </c:strRef>
          </c:tx>
          <c:spPr>
            <a:ln cmpd="sng">
              <a:noFill/>
            </a:ln>
          </c:spPr>
          <c:marker>
            <c:symbol val="none"/>
          </c:marker>
          <c:cat>
            <c:strRef>
              <c:f>'Likert Agreement Data'!$H$2:$H$16</c:f>
            </c:strRef>
          </c:cat>
          <c:val>
            <c:numRef>
              <c:f>'Likert Agreement Data'!$I$2:$I$16</c:f>
              <c:numCache/>
            </c:numRef>
          </c:val>
          <c:smooth val="0"/>
        </c:ser>
        <c:ser>
          <c:idx val="3"/>
          <c:order val="3"/>
          <c:tx>
            <c:strRef>
              <c:f>'Likert Agreement Data'!$K$1</c:f>
            </c:strRef>
          </c:tx>
          <c:spPr>
            <a:ln cmpd="sng">
              <a:noFill/>
            </a:ln>
          </c:spPr>
          <c:marker>
            <c:symbol val="none"/>
          </c:marker>
          <c:cat>
            <c:strRef>
              <c:f>'Likert Agreement Data'!$H$2:$H$16</c:f>
            </c:strRef>
          </c:cat>
          <c:val>
            <c:numRef>
              <c:f>'Likert Agreement Data'!$K$2:$K$16</c:f>
              <c:numCache/>
            </c:numRef>
          </c:val>
          <c:smooth val="0"/>
        </c:ser>
        <c:hiLowLines/>
        <c:upDownBars>
          <c:upBars>
            <c:spPr>
              <a:solidFill>
                <a:schemeClr val="accent1"/>
              </a:solidFill>
              <a:ln cmpd="sng" w="19050">
                <a:solidFill>
                  <a:schemeClr val="accent1"/>
                </a:solidFill>
              </a:ln>
            </c:spPr>
          </c:upBars>
          <c:downBars>
            <c:spPr>
              <a:solidFill>
                <a:srgbClr val="FFFFFF"/>
              </a:solidFill>
              <a:ln cmpd="sng" w="19050">
                <a:solidFill>
                  <a:schemeClr val="accent1"/>
                </a:solidFill>
              </a:ln>
            </c:spPr>
          </c:downBars>
        </c:upDownBars>
        <c:axId val="470058047"/>
        <c:axId val="386837448"/>
      </c:stockChart>
      <c:catAx>
        <c:axId val="4700580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Standardized Research Question Identifier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86837448"/>
      </c:catAx>
      <c:valAx>
        <c:axId val="386837448"/>
        <c:scaling>
          <c:orientation val="minMax"/>
          <c:max val="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Median Likert Rating (1–5 Scale)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7005804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'LLM Word Counts'!$B$1</c:f>
            </c:strRef>
          </c:tx>
          <c:spPr>
            <a:solidFill>
              <a:srgbClr val="0B5394"/>
            </a:solidFill>
            <a:ln cmpd="sng">
              <a:noFill/>
            </a:ln>
          </c:spPr>
          <c:errBars>
            <c:errDir val="y"/>
            <c:errBarType val="both"/>
            <c:errValType val="fixedVal"/>
            <c:noEndCap val="0"/>
            <c:val val="319.8306844"/>
          </c:errBars>
          <c:cat>
            <c:strRef>
              <c:f>'LLM Word Counts'!$A$2:$A$6</c:f>
            </c:strRef>
          </c:cat>
          <c:val>
            <c:numRef>
              <c:f>'LLM Word Counts'!$B$2:$B$6</c:f>
              <c:numCache/>
            </c:numRef>
          </c:val>
        </c:ser>
        <c:axId val="49644678"/>
        <c:axId val="610717658"/>
      </c:barChart>
      <c:catAx>
        <c:axId val="496446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Evaluated Large Language Models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10717658"/>
      </c:catAx>
      <c:valAx>
        <c:axId val="610717658"/>
        <c:scaling>
          <c:orientation val="minMax"/>
        </c:scaling>
        <c:delete val="0"/>
        <c:axPos val="l"/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Average Word Count (per response)</a:t>
                </a:r>
              </a:p>
            </c:rich>
          </c:tx>
          <c:overlay val="0"/>
        </c:title>
        <c:numFmt formatCode="###0;&quot;&quot;;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964467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352425</xdr:colOff>
      <xdr:row>0</xdr:row>
      <xdr:rowOff>76200</xdr:rowOff>
    </xdr:from>
    <xdr:ext cx="5715000" cy="35337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742950</xdr:colOff>
      <xdr:row>17</xdr:row>
      <xdr:rowOff>95250</xdr:rowOff>
    </xdr:from>
    <xdr:ext cx="5715000" cy="3533775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447675</xdr:colOff>
      <xdr:row>7</xdr:row>
      <xdr:rowOff>133350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75"/>
    <col customWidth="1" min="2" max="2" width="19.88"/>
    <col customWidth="1" min="3" max="3" width="22.5"/>
  </cols>
  <sheetData>
    <row r="1">
      <c r="A1" s="1" t="s">
        <v>0</v>
      </c>
      <c r="B1" s="1" t="s">
        <v>2</v>
      </c>
      <c r="C1" s="1" t="s">
        <v>3</v>
      </c>
    </row>
    <row r="2">
      <c r="A2" s="2" t="s">
        <v>4</v>
      </c>
      <c r="B2" s="2" t="s">
        <v>5</v>
      </c>
      <c r="C2" s="2" t="s">
        <v>6</v>
      </c>
    </row>
    <row r="3">
      <c r="A3" s="1" t="s">
        <v>8</v>
      </c>
      <c r="B3" s="1">
        <v>300.0</v>
      </c>
      <c r="C3" s="1">
        <v>280.0</v>
      </c>
    </row>
    <row r="4">
      <c r="A4" s="1" t="s">
        <v>9</v>
      </c>
      <c r="B4" s="1">
        <v>500.0</v>
      </c>
      <c r="C4" s="1">
        <v>400.0</v>
      </c>
    </row>
    <row r="5">
      <c r="A5" s="1" t="s">
        <v>11</v>
      </c>
      <c r="B5" s="1">
        <v>850.0</v>
      </c>
      <c r="C5" s="1">
        <v>700.0</v>
      </c>
    </row>
    <row r="6">
      <c r="A6" s="1" t="s">
        <v>12</v>
      </c>
      <c r="B6" s="1">
        <v>1000.0</v>
      </c>
      <c r="C6" s="1">
        <v>1250.0</v>
      </c>
    </row>
    <row r="7">
      <c r="A7" s="1" t="s">
        <v>13</v>
      </c>
      <c r="B7" s="1">
        <v>650.0</v>
      </c>
      <c r="C7" s="1">
        <v>640.0</v>
      </c>
    </row>
    <row r="8">
      <c r="A8" s="4" t="s">
        <v>14</v>
      </c>
      <c r="B8" s="5">
        <f>AVERAGE(B2:B6)</f>
        <v>662.5</v>
      </c>
    </row>
    <row r="9">
      <c r="A9" s="4" t="s">
        <v>15</v>
      </c>
      <c r="B9" s="5">
        <f>AVERAGE(C2:C6)</f>
        <v>657.5</v>
      </c>
    </row>
    <row r="11">
      <c r="A11" s="4" t="s">
        <v>16</v>
      </c>
      <c r="B11" s="5">
        <f>STDEV(B2:B6)</f>
        <v>319.8306844</v>
      </c>
    </row>
    <row r="12">
      <c r="A12" s="4" t="s">
        <v>17</v>
      </c>
      <c r="B12" s="5">
        <f>STDEV(C2:C6)</f>
        <v>432.6950427</v>
      </c>
    </row>
    <row r="14">
      <c r="A14" s="4" t="s">
        <v>18</v>
      </c>
      <c r="B14" s="5">
        <f>_xlfn.T.TEST(B2:B6, C2:C6, 2, 1)</f>
        <v>0.9587845505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18.38"/>
  </cols>
  <sheetData>
    <row r="1">
      <c r="A1" s="1"/>
      <c r="B1" s="1"/>
      <c r="C1" s="1"/>
      <c r="D1" s="1"/>
      <c r="H1" s="6" t="s">
        <v>19</v>
      </c>
      <c r="I1" s="6" t="s">
        <v>20</v>
      </c>
      <c r="J1" s="6" t="s">
        <v>21</v>
      </c>
      <c r="K1" s="6" t="s">
        <v>21</v>
      </c>
      <c r="L1" s="6" t="s">
        <v>22</v>
      </c>
    </row>
    <row r="2">
      <c r="A2" s="2" t="s">
        <v>19</v>
      </c>
      <c r="B2" s="2" t="s">
        <v>23</v>
      </c>
      <c r="C2" s="2" t="s">
        <v>24</v>
      </c>
      <c r="D2" s="2" t="s">
        <v>25</v>
      </c>
      <c r="E2" s="6" t="s">
        <v>26</v>
      </c>
      <c r="F2" s="6" t="s">
        <v>27</v>
      </c>
      <c r="H2" s="5" t="str">
        <f t="shared" ref="H2:H16" si="1">A3</f>
        <v>Q1 (Economy)</v>
      </c>
      <c r="I2" s="5">
        <f t="shared" ref="I2:I16" si="2">B3-E3</f>
        <v>4</v>
      </c>
      <c r="J2" s="5">
        <f t="shared" ref="J2:J16" si="3">B3</f>
        <v>4.6</v>
      </c>
      <c r="K2" s="5">
        <f t="shared" ref="K2:K16" si="4">B3</f>
        <v>4.6</v>
      </c>
      <c r="L2" s="5">
        <f t="shared" ref="L2:L16" si="5">B3+F3</f>
        <v>5</v>
      </c>
    </row>
    <row r="3">
      <c r="A3" s="1" t="s">
        <v>28</v>
      </c>
      <c r="B3" s="1">
        <v>4.6</v>
      </c>
      <c r="C3" s="1">
        <v>4.0</v>
      </c>
      <c r="D3" s="1">
        <v>5.0</v>
      </c>
      <c r="E3" s="5">
        <f t="shared" ref="E3:E17" si="6">B3-C3</f>
        <v>0.6</v>
      </c>
      <c r="F3" s="5">
        <f t="shared" ref="F3:F17" si="7">D3-B3</f>
        <v>0.4</v>
      </c>
      <c r="H3" s="5" t="str">
        <f t="shared" si="1"/>
        <v>Q2</v>
      </c>
      <c r="I3" s="5">
        <f t="shared" si="2"/>
        <v>4</v>
      </c>
      <c r="J3" s="5">
        <f t="shared" si="3"/>
        <v>4.5</v>
      </c>
      <c r="K3" s="5">
        <f t="shared" si="4"/>
        <v>4.5</v>
      </c>
      <c r="L3" s="5">
        <f t="shared" si="5"/>
        <v>5</v>
      </c>
    </row>
    <row r="4">
      <c r="A4" s="1" t="s">
        <v>29</v>
      </c>
      <c r="B4" s="1">
        <v>4.5</v>
      </c>
      <c r="C4" s="1">
        <v>4.0</v>
      </c>
      <c r="D4" s="1">
        <v>5.0</v>
      </c>
      <c r="E4" s="5">
        <f t="shared" si="6"/>
        <v>0.5</v>
      </c>
      <c r="F4" s="5">
        <f t="shared" si="7"/>
        <v>0.5</v>
      </c>
      <c r="H4" s="5" t="str">
        <f t="shared" si="1"/>
        <v>Q3</v>
      </c>
      <c r="I4" s="5">
        <f t="shared" si="2"/>
        <v>2</v>
      </c>
      <c r="J4" s="5">
        <f t="shared" si="3"/>
        <v>4.1</v>
      </c>
      <c r="K4" s="5">
        <f t="shared" si="4"/>
        <v>4.1</v>
      </c>
      <c r="L4" s="5">
        <f t="shared" si="5"/>
        <v>5</v>
      </c>
    </row>
    <row r="5">
      <c r="A5" s="1" t="s">
        <v>30</v>
      </c>
      <c r="B5" s="1">
        <v>4.1</v>
      </c>
      <c r="C5" s="1">
        <v>2.0</v>
      </c>
      <c r="D5" s="1">
        <v>5.0</v>
      </c>
      <c r="E5" s="5">
        <f t="shared" si="6"/>
        <v>2.1</v>
      </c>
      <c r="F5" s="5">
        <f t="shared" si="7"/>
        <v>0.9</v>
      </c>
      <c r="H5" s="5" t="str">
        <f t="shared" si="1"/>
        <v>Q4</v>
      </c>
      <c r="I5" s="5">
        <f t="shared" si="2"/>
        <v>2.5</v>
      </c>
      <c r="J5" s="5">
        <f t="shared" si="3"/>
        <v>4.2</v>
      </c>
      <c r="K5" s="5">
        <f t="shared" si="4"/>
        <v>4.2</v>
      </c>
      <c r="L5" s="5">
        <f t="shared" si="5"/>
        <v>5</v>
      </c>
    </row>
    <row r="6">
      <c r="A6" s="1" t="s">
        <v>31</v>
      </c>
      <c r="B6" s="1">
        <v>4.2</v>
      </c>
      <c r="C6" s="1">
        <v>2.5</v>
      </c>
      <c r="D6" s="1">
        <v>5.0</v>
      </c>
      <c r="E6" s="5">
        <f t="shared" si="6"/>
        <v>1.7</v>
      </c>
      <c r="F6" s="5">
        <f t="shared" si="7"/>
        <v>0.8</v>
      </c>
      <c r="H6" s="5" t="str">
        <f t="shared" si="1"/>
        <v>Q5</v>
      </c>
      <c r="I6" s="5">
        <f t="shared" si="2"/>
        <v>3.5</v>
      </c>
      <c r="J6" s="5">
        <f t="shared" si="3"/>
        <v>4.4</v>
      </c>
      <c r="K6" s="5">
        <f t="shared" si="4"/>
        <v>4.4</v>
      </c>
      <c r="L6" s="5">
        <f t="shared" si="5"/>
        <v>5</v>
      </c>
    </row>
    <row r="7">
      <c r="A7" s="1" t="s">
        <v>32</v>
      </c>
      <c r="B7" s="1">
        <v>4.4</v>
      </c>
      <c r="C7" s="1">
        <v>3.5</v>
      </c>
      <c r="D7" s="1">
        <v>5.0</v>
      </c>
      <c r="E7" s="5">
        <f t="shared" si="6"/>
        <v>0.9</v>
      </c>
      <c r="F7" s="5">
        <f t="shared" si="7"/>
        <v>0.6</v>
      </c>
      <c r="H7" s="5" t="str">
        <f t="shared" si="1"/>
        <v>Q6 (Identity)</v>
      </c>
      <c r="I7" s="5">
        <f t="shared" si="2"/>
        <v>1</v>
      </c>
      <c r="J7" s="5">
        <f t="shared" si="3"/>
        <v>3.8</v>
      </c>
      <c r="K7" s="5">
        <f t="shared" si="4"/>
        <v>3.8</v>
      </c>
      <c r="L7" s="5">
        <f t="shared" si="5"/>
        <v>5</v>
      </c>
    </row>
    <row r="8">
      <c r="A8" s="1" t="s">
        <v>33</v>
      </c>
      <c r="B8" s="1">
        <v>3.8</v>
      </c>
      <c r="C8" s="1">
        <v>1.0</v>
      </c>
      <c r="D8" s="1">
        <v>5.0</v>
      </c>
      <c r="E8" s="5">
        <f t="shared" si="6"/>
        <v>2.8</v>
      </c>
      <c r="F8" s="5">
        <f t="shared" si="7"/>
        <v>1.2</v>
      </c>
      <c r="H8" s="5" t="str">
        <f t="shared" si="1"/>
        <v>Q7</v>
      </c>
      <c r="I8" s="5">
        <f t="shared" si="2"/>
        <v>3.5</v>
      </c>
      <c r="J8" s="5">
        <f t="shared" si="3"/>
        <v>4.4</v>
      </c>
      <c r="K8" s="5">
        <f t="shared" si="4"/>
        <v>4.4</v>
      </c>
      <c r="L8" s="5">
        <f t="shared" si="5"/>
        <v>5</v>
      </c>
    </row>
    <row r="9">
      <c r="A9" s="1" t="s">
        <v>34</v>
      </c>
      <c r="B9" s="1">
        <v>4.4</v>
      </c>
      <c r="C9" s="1">
        <v>3.5</v>
      </c>
      <c r="D9" s="1">
        <v>5.0</v>
      </c>
      <c r="E9" s="5">
        <f t="shared" si="6"/>
        <v>0.9</v>
      </c>
      <c r="F9" s="5">
        <f t="shared" si="7"/>
        <v>0.6</v>
      </c>
      <c r="H9" s="5" t="str">
        <f t="shared" si="1"/>
        <v>Q8</v>
      </c>
      <c r="I9" s="5">
        <f t="shared" si="2"/>
        <v>4.2</v>
      </c>
      <c r="J9" s="5">
        <f t="shared" si="3"/>
        <v>4.6</v>
      </c>
      <c r="K9" s="5">
        <f t="shared" si="4"/>
        <v>4.6</v>
      </c>
      <c r="L9" s="5">
        <f t="shared" si="5"/>
        <v>5</v>
      </c>
    </row>
    <row r="10">
      <c r="A10" s="1" t="s">
        <v>35</v>
      </c>
      <c r="B10" s="1">
        <v>4.6</v>
      </c>
      <c r="C10" s="1">
        <v>4.2</v>
      </c>
      <c r="D10" s="1">
        <v>5.0</v>
      </c>
      <c r="E10" s="5">
        <f t="shared" si="6"/>
        <v>0.4</v>
      </c>
      <c r="F10" s="5">
        <f t="shared" si="7"/>
        <v>0.4</v>
      </c>
      <c r="H10" s="5" t="str">
        <f t="shared" si="1"/>
        <v>Q9</v>
      </c>
      <c r="I10" s="5">
        <f t="shared" si="2"/>
        <v>4.5</v>
      </c>
      <c r="J10" s="5">
        <f t="shared" si="3"/>
        <v>4.8</v>
      </c>
      <c r="K10" s="5">
        <f t="shared" si="4"/>
        <v>4.8</v>
      </c>
      <c r="L10" s="5">
        <f t="shared" si="5"/>
        <v>5</v>
      </c>
    </row>
    <row r="11">
      <c r="A11" s="1" t="s">
        <v>36</v>
      </c>
      <c r="B11" s="1">
        <v>4.8</v>
      </c>
      <c r="C11" s="1">
        <v>4.5</v>
      </c>
      <c r="D11" s="1">
        <v>5.0</v>
      </c>
      <c r="E11" s="5">
        <f t="shared" si="6"/>
        <v>0.3</v>
      </c>
      <c r="F11" s="5">
        <f t="shared" si="7"/>
        <v>0.2</v>
      </c>
      <c r="H11" s="5" t="str">
        <f t="shared" si="1"/>
        <v>Q10</v>
      </c>
      <c r="I11" s="5">
        <f t="shared" si="2"/>
        <v>2.5</v>
      </c>
      <c r="J11" s="5">
        <f t="shared" si="3"/>
        <v>4.2</v>
      </c>
      <c r="K11" s="5">
        <f t="shared" si="4"/>
        <v>4.2</v>
      </c>
      <c r="L11" s="5">
        <f t="shared" si="5"/>
        <v>5</v>
      </c>
    </row>
    <row r="12">
      <c r="A12" s="1" t="s">
        <v>37</v>
      </c>
      <c r="B12" s="1">
        <v>4.2</v>
      </c>
      <c r="C12" s="1">
        <v>2.5</v>
      </c>
      <c r="D12" s="1">
        <v>5.0</v>
      </c>
      <c r="E12" s="5">
        <f t="shared" si="6"/>
        <v>1.7</v>
      </c>
      <c r="F12" s="5">
        <f t="shared" si="7"/>
        <v>0.8</v>
      </c>
      <c r="H12" s="5" t="str">
        <f t="shared" si="1"/>
        <v>Q11</v>
      </c>
      <c r="I12" s="5">
        <f t="shared" si="2"/>
        <v>2.2</v>
      </c>
      <c r="J12" s="5">
        <f t="shared" si="3"/>
        <v>4</v>
      </c>
      <c r="K12" s="5">
        <f t="shared" si="4"/>
        <v>4</v>
      </c>
      <c r="L12" s="5">
        <f t="shared" si="5"/>
        <v>5</v>
      </c>
    </row>
    <row r="13">
      <c r="A13" s="1" t="s">
        <v>38</v>
      </c>
      <c r="B13" s="1">
        <v>4.0</v>
      </c>
      <c r="C13" s="1">
        <v>2.2</v>
      </c>
      <c r="D13" s="1">
        <v>5.0</v>
      </c>
      <c r="E13" s="5">
        <f t="shared" si="6"/>
        <v>1.8</v>
      </c>
      <c r="F13" s="5">
        <f t="shared" si="7"/>
        <v>1</v>
      </c>
      <c r="H13" s="5" t="str">
        <f t="shared" si="1"/>
        <v>Q12</v>
      </c>
      <c r="I13" s="5">
        <f t="shared" si="2"/>
        <v>4.6</v>
      </c>
      <c r="J13" s="5">
        <f t="shared" si="3"/>
        <v>4.8</v>
      </c>
      <c r="K13" s="5">
        <f t="shared" si="4"/>
        <v>4.8</v>
      </c>
      <c r="L13" s="5">
        <f t="shared" si="5"/>
        <v>5</v>
      </c>
    </row>
    <row r="14">
      <c r="A14" s="1" t="s">
        <v>39</v>
      </c>
      <c r="B14" s="1">
        <v>4.8</v>
      </c>
      <c r="C14" s="1">
        <v>4.6</v>
      </c>
      <c r="D14" s="1">
        <v>5.0</v>
      </c>
      <c r="E14" s="5">
        <f t="shared" si="6"/>
        <v>0.2</v>
      </c>
      <c r="F14" s="5">
        <f t="shared" si="7"/>
        <v>0.2</v>
      </c>
      <c r="H14" s="5" t="str">
        <f t="shared" si="1"/>
        <v>Q13</v>
      </c>
      <c r="I14" s="5">
        <f t="shared" si="2"/>
        <v>4.5</v>
      </c>
      <c r="J14" s="5">
        <f t="shared" si="3"/>
        <v>4.7</v>
      </c>
      <c r="K14" s="5">
        <f t="shared" si="4"/>
        <v>4.7</v>
      </c>
      <c r="L14" s="5">
        <f t="shared" si="5"/>
        <v>5</v>
      </c>
    </row>
    <row r="15">
      <c r="A15" s="1" t="s">
        <v>40</v>
      </c>
      <c r="B15" s="1">
        <v>4.7</v>
      </c>
      <c r="C15" s="1">
        <v>4.5</v>
      </c>
      <c r="D15" s="1">
        <v>5.0</v>
      </c>
      <c r="E15" s="5">
        <f t="shared" si="6"/>
        <v>0.2</v>
      </c>
      <c r="F15" s="5">
        <f t="shared" si="7"/>
        <v>0.3</v>
      </c>
      <c r="H15" s="5" t="str">
        <f t="shared" si="1"/>
        <v>Q14</v>
      </c>
      <c r="I15" s="5">
        <f t="shared" si="2"/>
        <v>2.8</v>
      </c>
      <c r="J15" s="5">
        <f t="shared" si="3"/>
        <v>4.3</v>
      </c>
      <c r="K15" s="5">
        <f t="shared" si="4"/>
        <v>4.3</v>
      </c>
      <c r="L15" s="5">
        <f t="shared" si="5"/>
        <v>5</v>
      </c>
    </row>
    <row r="16">
      <c r="A16" s="1" t="s">
        <v>41</v>
      </c>
      <c r="B16" s="1">
        <v>4.3</v>
      </c>
      <c r="C16" s="1">
        <v>2.8</v>
      </c>
      <c r="D16" s="1">
        <v>5.0</v>
      </c>
      <c r="E16" s="5">
        <f t="shared" si="6"/>
        <v>1.5</v>
      </c>
      <c r="F16" s="5">
        <f t="shared" si="7"/>
        <v>0.7</v>
      </c>
      <c r="H16" s="5" t="str">
        <f t="shared" si="1"/>
        <v>Q15</v>
      </c>
      <c r="I16" s="5">
        <f t="shared" si="2"/>
        <v>4.6</v>
      </c>
      <c r="J16" s="5">
        <f t="shared" si="3"/>
        <v>4.8</v>
      </c>
      <c r="K16" s="5">
        <f t="shared" si="4"/>
        <v>4.8</v>
      </c>
      <c r="L16" s="5">
        <f t="shared" si="5"/>
        <v>5</v>
      </c>
    </row>
    <row r="17">
      <c r="A17" s="1" t="s">
        <v>42</v>
      </c>
      <c r="B17" s="1">
        <v>4.8</v>
      </c>
      <c r="C17" s="1">
        <v>4.6</v>
      </c>
      <c r="D17" s="1">
        <v>5.0</v>
      </c>
      <c r="E17" s="5">
        <f t="shared" si="6"/>
        <v>0.2</v>
      </c>
      <c r="F17" s="5">
        <f t="shared" si="7"/>
        <v>0.2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88"/>
    <col customWidth="1" min="2" max="2" width="18.75"/>
    <col customWidth="1" min="4" max="4" width="20.88"/>
  </cols>
  <sheetData>
    <row r="1">
      <c r="A1" s="2" t="s">
        <v>1</v>
      </c>
      <c r="B1" s="2" t="s">
        <v>7</v>
      </c>
      <c r="C1" s="3"/>
      <c r="D1" s="2" t="s">
        <v>10</v>
      </c>
      <c r="E1" s="1"/>
    </row>
    <row r="2">
      <c r="A2" s="1" t="s">
        <v>8</v>
      </c>
      <c r="B2" s="1">
        <v>300.0</v>
      </c>
      <c r="C2" s="3"/>
      <c r="D2" s="1">
        <v>280.0</v>
      </c>
    </row>
    <row r="3">
      <c r="A3" s="1" t="s">
        <v>9</v>
      </c>
      <c r="B3" s="1">
        <v>500.0</v>
      </c>
      <c r="C3" s="3"/>
      <c r="D3" s="1">
        <v>400.0</v>
      </c>
    </row>
    <row r="4">
      <c r="A4" s="1" t="s">
        <v>11</v>
      </c>
      <c r="B4" s="1">
        <v>850.0</v>
      </c>
      <c r="C4" s="3"/>
      <c r="D4" s="1">
        <v>700.0</v>
      </c>
    </row>
    <row r="5">
      <c r="A5" s="1" t="s">
        <v>12</v>
      </c>
      <c r="B5" s="1">
        <v>1000.0</v>
      </c>
      <c r="C5" s="3"/>
      <c r="D5" s="1">
        <v>1250.0</v>
      </c>
    </row>
    <row r="6">
      <c r="A6" s="1" t="s">
        <v>13</v>
      </c>
      <c r="B6" s="1">
        <v>650.0</v>
      </c>
      <c r="C6" s="3"/>
      <c r="D6" s="1">
        <v>640.0</v>
      </c>
    </row>
    <row r="7">
      <c r="A7" s="2"/>
    </row>
  </sheetData>
  <drawing r:id="rId1"/>
</worksheet>
</file>