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22bbac798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 Comparison" sheetId="1" r:id="R779f69f7a40946b2"/>
    <x:sheet xmlns:r="http://schemas.openxmlformats.org/officeDocument/2006/relationships" name="File Validation" sheetId="2" r:id="R6795b50ec5f64f49"/>
    <x:sheet xmlns:r="http://schemas.openxmlformats.org/officeDocument/2006/relationships" name="Phenology Components" sheetId="3" r:id="Rbc0852cea20349db"/>
    <x:sheet xmlns:r="http://schemas.openxmlformats.org/officeDocument/2006/relationships" name="Phenology QC" sheetId="4" r:id="R0a2e239def0643c1"/>
    <x:sheet xmlns:r="http://schemas.openxmlformats.org/officeDocument/2006/relationships" name="Summary" sheetId="5" r:id="R1b3471b7d5d64170"/>
    <x:sheet xmlns:r="http://schemas.openxmlformats.org/officeDocument/2006/relationships" name="Methods and Sources" sheetId="6" r:id="R6066db52297f4408"/>
    <x:sheet xmlns:r="http://schemas.openxmlformats.org/officeDocument/2006/relationships" name="Online Resource 2" sheetId="7" r:id="R9608879b15cc44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0"/>
    <x:numFmt numFmtId="201" formatCode="0.000"/>
    <x:numFmt numFmtId="202" formatCode="#,##0"/>
    <x:numFmt numFmtId="203" formatCode="#,##0.0"/>
    <x:numFmt numFmtId="204" formatCode="0.000000"/>
    <x:numFmt numFmtId="205" formatCode="0.00"/>
    <x:numFmt numFmtId="206" formatCode="yyyy-mm-dd hh:mm"/>
    <x:numFmt numFmtId="207" formatCode="0.0"/>
    <x:numFmt numFmtId="208" formatCode="#,##0.000"/>
    <x:numFmt numFmtId="209" formatCode="0.000000000000"/>
  </x:numFmts>
  <x:fonts count="1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7496D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6"/>
      <x:color rgb="FFFFFFFF"/>
      <x:name val="Aptos"/>
    </x:font>
    <x:font>
      <x:sz val="11"/>
      <x:name val="Aptos"/>
    </x:font>
    <x:font>
      <x:i/>
      <x:sz val="11"/>
      <x:color rgb="FF27496D"/>
      <x:name val="Aptos"/>
    </x:font>
    <x:font>
      <x:b/>
      <x:sz val="11"/>
      <x:color rgb="FFFFFFFF"/>
      <x:name val="Aptos"/>
    </x:font>
    <x:font>
      <x:sz val="11"/>
      <x:color rgb="FF1F2937"/>
      <x:name val="Aptos"/>
    </x:font>
    <x:font>
      <x:b/>
      <x:sz val="18"/>
      <x:color rgb="FFFFFFFF"/>
      <x:name val="Arial"/>
    </x:font>
    <x:font>
      <x:b/>
      <x:sz val="11"/>
      <x:color rgb="FF44546A"/>
      <x:name val="Arial"/>
    </x:font>
    <x:font>
      <x:b/>
      <x:sz val="10"/>
      <x:color rgb="FF1F1F1F"/>
      <x:name val="Arial"/>
    </x:font>
    <x:font>
      <x:sz val="10"/>
      <x:color rgb="FF1F1F1F"/>
      <x:name val="Arial"/>
    </x:font>
    <x:font>
      <x:b/>
      <x:sz val="10"/>
      <x:color rgb="FFFFFFFF"/>
      <x:name val="Arial"/>
    </x:font>
    <x:font>
      <x:b/>
      <x:sz val="10"/>
      <x:color rgb="FF1F4E79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EEF5FA"/>
      </x:patternFill>
    </x:fill>
    <x:fill>
      <x:patternFill patternType="solid">
        <x:fgColor rgb="FF1F4E79"/>
      </x:patternFill>
    </x:fill>
    <x:fill>
      <x:patternFill patternType="solid">
        <x:fgColor rgb="FFE8EEF5"/>
      </x:patternFill>
    </x:fill>
  </x:fills>
  <x:borders count="32">
    <x:border/>
    <x:border/>
    <x:border>
      <x:left style="thin">
        <x:color rgb="FFC9D5E2"/>
      </x:left>
      <x:right style="thin">
        <x:color rgb="FFC9D5E2"/>
      </x:right>
      <x:top style="thin">
        <x:color rgb="FFC9D5E2"/>
      </x:top>
      <x:bottom style="thin">
        <x:color rgb="FFC9D5E2"/>
      </x:bottom>
    </x:border>
    <x:border>
      <x:left style="thin">
        <x:color rgb="FFC9D5E2"/>
      </x:left>
      <x:right style="thin">
        <x:color rgb="FFC9D5E2"/>
      </x:right>
      <x:top style="thin">
        <x:color rgb="FFC9D5E2"/>
      </x:top>
      <x:bottom style="thin">
        <x:color rgb="FFC9D5E2"/>
      </x:bottom>
    </x:border>
    <x:border>
      <x:left style="medium">
        <x:color rgb="FF1F4E78"/>
      </x:left>
      <x:top style="medium">
        <x:color rgb="FF1F4E78"/>
      </x:top>
    </x:border>
    <x:border>
      <x:top style="medium">
        <x:color rgb="FF1F4E78"/>
      </x:top>
    </x:border>
    <x:border>
      <x:right style="medium">
        <x:color rgb="FF1F4E78"/>
      </x:right>
      <x:top style="medium">
        <x:color rgb="FF1F4E78"/>
      </x:top>
    </x:border>
    <x:border>
      <x:left style="medium">
        <x:color rgb="FF1F4E78"/>
      </x:left>
    </x:border>
    <x:border>
      <x:right style="medium">
        <x:color rgb="FF1F4E78"/>
      </x:right>
    </x:border>
    <x:border>
      <x:left style="medium">
        <x:color rgb="FF1F4E78"/>
      </x:left>
      <x:bottom style="medium">
        <x:color rgb="FF1F4E78"/>
      </x:bottom>
    </x:border>
    <x:border>
      <x:bottom style="medium">
        <x:color rgb="FF1F4E78"/>
      </x:bottom>
    </x:border>
    <x:border>
      <x:right style="medium">
        <x:color rgb="FF1F4E78"/>
      </x:right>
      <x:bottom style="medium">
        <x:color rgb="FF1F4E78"/>
      </x:bottom>
    </x:border>
    <x:border>
      <x:left style="medium">
        <x:color rgb="FF1F4E78"/>
      </x:left>
      <x:top style="medium">
        <x:color rgb="FF1F4E78"/>
      </x:top>
    </x:border>
    <x:border>
      <x:top style="medium">
        <x:color rgb="FF1F4E78"/>
      </x:top>
    </x:border>
    <x:border>
      <x:right style="medium">
        <x:color rgb="FF1F4E78"/>
      </x:right>
      <x:top style="medium">
        <x:color rgb="FF1F4E78"/>
      </x:top>
    </x:border>
    <x:border>
      <x:left style="medium">
        <x:color rgb="FF1F4E78"/>
      </x:left>
    </x:border>
    <x:border>
      <x:right style="medium">
        <x:color rgb="FF1F4E78"/>
      </x:right>
    </x:border>
    <x:border>
      <x:left style="medium">
        <x:color rgb="FF1F4E78"/>
      </x:left>
      <x:bottom style="medium">
        <x:color rgb="FF1F4E78"/>
      </x:bottom>
    </x:border>
    <x:border>
      <x:bottom style="medium">
        <x:color rgb="FF1F4E78"/>
      </x:bottom>
    </x:border>
    <x:border>
      <x:right style="medium">
        <x:color rgb="FF1F4E78"/>
      </x:right>
      <x:bottom style="medium">
        <x:color rgb="FF1F4E78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</x:border>
    <x:border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bottom style="thin">
        <x:color rgb="FFD9E2F3"/>
      </x:bottom>
    </x:border>
    <x:border>
      <x:left style="thin">
        <x:color rgb="FFD9E2F3"/>
      </x:left>
      <x:bottom style="thin">
        <x:color rgb="FFD9E2F3"/>
      </x:bottom>
    </x:border>
    <x:border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D9E2F3"/>
      </x:left>
      <x:top style="thin">
        <x:color rgb="FFD9E2F3"/>
      </x:top>
      <x:bottom style="thin">
        <x:color rgb="FFD9E2F3"/>
      </x:bottom>
    </x:border>
    <x:border>
      <x:right style="thin">
        <x:color rgb="FFD9E2F3"/>
      </x:right>
      <x:top style="thin">
        <x:color rgb="FFD9E2F3"/>
      </x:top>
    </x:border>
    <x:border>
      <x:left style="thin">
        <x:color rgb="FFD9E2F3"/>
      </x:left>
      <x:right style="thin">
        <x:color rgb="FFD9E2F3"/>
      </x:right>
      <x:top style="thin">
        <x:color rgb="FFD9E2F3"/>
      </x:top>
    </x:border>
    <x:border>
      <x:left style="thin">
        <x:color rgb="FFD9E2F3"/>
      </x:left>
      <x:top style="thin">
        <x:color rgb="FFD9E2F3"/>
      </x:top>
    </x:border>
  </x:borders>
  <x:cellStyleXfs count="1">
    <x:xf numFmtId="0" fontId="0" fillId="0" borderId="0"/>
  </x:cellStyleXfs>
  <x:cellXfs count="2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1" fontId="0" fillId="0" borderId="2" xfId="0" applyNumberFormat="1" applyFont="1" applyFill="1" applyBorder="1" applyAlignment="1">
      <x:alignment vertical="center"/>
    </x:xf>
    <x:xf numFmtId="201" fontId="0" fillId="0" borderId="3" xfId="0" applyNumberFormat="1" applyFont="1" applyFill="1" applyBorder="1" applyAlignment="1">
      <x:alignment vertical="center"/>
    </x:xf>
    <x:xf numFmtId="200" fontId="0" fillId="4" borderId="2" xfId="0" applyNumberFormat="1" applyFont="1" applyFill="1" applyBorder="1" applyAlignment="1">
      <x:alignment vertical="center"/>
    </x:xf>
    <x:xf numFmtId="200" fontId="0" fillId="4" borderId="3" xfId="0" applyNumberFormat="1" applyFont="1" applyFill="1" applyBorder="1" applyAlignment="1">
      <x:alignment vertical="center"/>
    </x:xf>
    <x:xf numFmtId="201" fontId="0" fillId="4" borderId="2" xfId="0" applyNumberFormat="1" applyFont="1" applyFill="1" applyBorder="1" applyAlignment="1">
      <x:alignment vertical="center"/>
    </x:xf>
    <x:xf numFmtId="201" fontId="0" fillId="4" borderId="3" xfId="0" applyNumberFormat="1" applyFont="1" applyFill="1" applyBorder="1" applyAlignment="1">
      <x:alignment vertical="center"/>
    </x:xf>
    <x:xf numFmtId="201" fontId="0" fillId="5" borderId="2" xfId="0" applyNumberFormat="1" applyFont="1" applyFill="1" applyBorder="1" applyAlignment="1">
      <x:alignment vertical="center"/>
    </x:xf>
    <x:xf numFmtId="200" fontId="0" fillId="5" borderId="2" xfId="0" applyNumberFormat="1" applyFont="1" applyFill="1" applyBorder="1" applyAlignment="1">
      <x:alignment vertical="center"/>
    </x:xf>
    <x:xf numFmtId="201" fontId="0" fillId="5" borderId="3" xfId="0" applyNumberFormat="1" applyFont="1" applyFill="1" applyBorder="1" applyAlignment="1">
      <x:alignment vertical="center"/>
    </x:xf>
    <x:xf numFmtId="200" fontId="0" fillId="5" borderId="3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4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9" xfId="0" applyNumberFormat="1" applyFont="1" applyFill="1" applyBorder="1"/>
    <x:xf numFmtId="0" fontId="4" fillId="6" borderId="10" xfId="0" applyNumberFormat="1" applyFont="1" applyFill="1" applyBorder="1"/>
    <x:xf numFmtId="0" fontId="4" fillId="6" borderId="11" xfId="0" applyNumberFormat="1" applyFont="1" applyFill="1" applyBorder="1"/>
    <x:xf numFmtId="0" fontId="4" fillId="6" borderId="12" xfId="0" applyNumberFormat="1" applyFont="1" applyFill="1" applyBorder="1"/>
    <x:xf numFmtId="0" fontId="4" fillId="6" borderId="13" xfId="0" applyNumberFormat="1" applyFont="1" applyFill="1" applyBorder="1"/>
    <x:xf numFmtId="0" fontId="4" fillId="6" borderId="14" xfId="0" applyNumberFormat="1" applyFont="1" applyFill="1" applyBorder="1"/>
    <x:xf numFmtId="0" fontId="4" fillId="6" borderId="15" xfId="0" applyNumberFormat="1" applyFont="1" applyFill="1" applyBorder="1"/>
    <x:xf numFmtId="0" fontId="4" fillId="6" borderId="16" xfId="0" applyNumberFormat="1" applyFont="1" applyFill="1" applyBorder="1"/>
    <x:xf numFmtId="0" fontId="4" fillId="6" borderId="17" xfId="0" applyNumberFormat="1" applyFont="1" applyFill="1" applyBorder="1"/>
    <x:xf numFmtId="0" fontId="4" fillId="6" borderId="18" xfId="0" applyNumberFormat="1" applyFont="1" applyFill="1" applyBorder="1"/>
    <x:xf numFmtId="0" fontId="4" fillId="6" borderId="19" xfId="0" applyNumberFormat="1" applyFont="1" applyFill="1" applyBorder="1"/>
    <x:xf numFmtId="0" fontId="4" fillId="6" borderId="4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4" fillId="6" borderId="6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0" fontId="4" fillId="6" borderId="9" xfId="0" applyNumberFormat="1" applyFont="1" applyFill="1" applyBorder="1" applyAlignment="1">
      <x:alignment wrapText="1"/>
    </x:xf>
    <x:xf numFmtId="0" fontId="4" fillId="6" borderId="10" xfId="0" applyNumberFormat="1" applyFont="1" applyFill="1" applyBorder="1" applyAlignment="1">
      <x:alignment wrapText="1"/>
    </x:xf>
    <x:xf numFmtId="0" fontId="4" fillId="6" borderId="11" xfId="0" applyNumberFormat="1" applyFont="1" applyFill="1" applyBorder="1" applyAlignment="1">
      <x:alignment wrapText="1"/>
    </x:xf>
    <x:xf numFmtId="0" fontId="4" fillId="6" borderId="12" xfId="0" applyNumberFormat="1" applyFont="1" applyFill="1" applyBorder="1" applyAlignment="1">
      <x:alignment wrapText="1"/>
    </x:xf>
    <x:xf numFmtId="0" fontId="4" fillId="6" borderId="13" xfId="0" applyNumberFormat="1" applyFont="1" applyFill="1" applyBorder="1" applyAlignment="1">
      <x:alignment wrapText="1"/>
    </x:xf>
    <x:xf numFmtId="0" fontId="4" fillId="6" borderId="14" xfId="0" applyNumberFormat="1" applyFont="1" applyFill="1" applyBorder="1" applyAlignment="1">
      <x:alignment wrapText="1"/>
    </x:xf>
    <x:xf numFmtId="0" fontId="4" fillId="6" borderId="15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4" fillId="6" borderId="16" xfId="0" applyNumberFormat="1" applyFont="1" applyFill="1" applyBorder="1" applyAlignment="1">
      <x:alignment wrapText="1"/>
    </x:xf>
    <x:xf numFmtId="0" fontId="4" fillId="6" borderId="17" xfId="0" applyNumberFormat="1" applyFont="1" applyFill="1" applyBorder="1" applyAlignment="1">
      <x:alignment wrapText="1"/>
    </x:xf>
    <x:xf numFmtId="0" fontId="4" fillId="6" borderId="18" xfId="0" applyNumberFormat="1" applyFont="1" applyFill="1" applyBorder="1" applyAlignment="1">
      <x:alignment wrapText="1"/>
    </x:xf>
    <x:xf numFmtId="0" fontId="4" fillId="6" borderId="19" xfId="0" applyNumberFormat="1" applyFont="1" applyFill="1" applyBorder="1" applyAlignment="1">
      <x:alignment wrapText="1"/>
    </x:xf>
    <x:xf numFmtId="0" fontId="4" fillId="6" borderId="4" xfId="0" applyNumberFormat="1" applyFont="1" applyFill="1" applyBorder="1" applyAlignment="1">
      <x:alignment vertical="top" wrapText="1"/>
    </x:xf>
    <x:xf numFmtId="0" fontId="4" fillId="6" borderId="5" xfId="0" applyNumberFormat="1" applyFont="1" applyFill="1" applyBorder="1" applyAlignment="1">
      <x:alignment vertical="top" wrapText="1"/>
    </x:xf>
    <x:xf numFmtId="0" fontId="4" fillId="6" borderId="6" xfId="0" applyNumberFormat="1" applyFont="1" applyFill="1" applyBorder="1" applyAlignment="1">
      <x:alignment vertical="top" wrapText="1"/>
    </x:xf>
    <x:xf numFmtId="0" fontId="4" fillId="6" borderId="7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8" xfId="0" applyNumberFormat="1" applyFont="1" applyFill="1" applyBorder="1" applyAlignment="1">
      <x:alignment vertical="top" wrapText="1"/>
    </x:xf>
    <x:xf numFmtId="0" fontId="4" fillId="6" borderId="9" xfId="0" applyNumberFormat="1" applyFont="1" applyFill="1" applyBorder="1" applyAlignment="1">
      <x:alignment vertical="top" wrapText="1"/>
    </x:xf>
    <x:xf numFmtId="0" fontId="4" fillId="6" borderId="10" xfId="0" applyNumberFormat="1" applyFont="1" applyFill="1" applyBorder="1" applyAlignment="1">
      <x:alignment vertical="top" wrapText="1"/>
    </x:xf>
    <x:xf numFmtId="0" fontId="4" fillId="6" borderId="11" xfId="0" applyNumberFormat="1" applyFont="1" applyFill="1" applyBorder="1" applyAlignment="1">
      <x:alignment vertical="top" wrapText="1"/>
    </x:xf>
    <x:xf numFmtId="0" fontId="4" fillId="6" borderId="12" xfId="0" applyNumberFormat="1" applyFont="1" applyFill="1" applyBorder="1" applyAlignment="1">
      <x:alignment vertical="top" wrapText="1"/>
    </x:xf>
    <x:xf numFmtId="0" fontId="4" fillId="6" borderId="13" xfId="0" applyNumberFormat="1" applyFont="1" applyFill="1" applyBorder="1" applyAlignment="1">
      <x:alignment vertical="top" wrapText="1"/>
    </x:xf>
    <x:xf numFmtId="0" fontId="4" fillId="6" borderId="14" xfId="0" applyNumberFormat="1" applyFont="1" applyFill="1" applyBorder="1" applyAlignment="1">
      <x:alignment vertical="top" wrapText="1"/>
    </x:xf>
    <x:xf numFmtId="0" fontId="4" fillId="6" borderId="15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6" borderId="16" xfId="0" applyNumberFormat="1" applyFont="1" applyFill="1" applyBorder="1" applyAlignment="1">
      <x:alignment vertical="top" wrapText="1"/>
    </x:xf>
    <x:xf numFmtId="0" fontId="4" fillId="6" borderId="17" xfId="0" applyNumberFormat="1" applyFont="1" applyFill="1" applyBorder="1" applyAlignment="1">
      <x:alignment vertical="top" wrapText="1"/>
    </x:xf>
    <x:xf numFmtId="0" fontId="4" fillId="6" borderId="18" xfId="0" applyNumberFormat="1" applyFont="1" applyFill="1" applyBorder="1" applyAlignment="1">
      <x:alignment vertical="top" wrapText="1"/>
    </x:xf>
    <x:xf numFmtId="0" fontId="4" fillId="6" borderId="19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2" borderId="2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/>
    </x:xf>
    <x:xf numFmtId="200" fontId="6" fillId="0" borderId="2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vertical="center"/>
    </x:xf>
    <x:xf numFmtId="201" fontId="6" fillId="5" borderId="2" xfId="0" applyNumberFormat="1" applyFont="1" applyFill="1" applyBorder="1" applyAlignment="1">
      <x:alignment vertical="center"/>
    </x:xf>
    <x:xf numFmtId="200" fontId="6" fillId="5" borderId="2" xfId="0" applyNumberFormat="1" applyFont="1" applyFill="1" applyBorder="1" applyAlignment="1">
      <x:alignment vertical="center"/>
    </x:xf>
    <x:xf numFmtId="201" fontId="6" fillId="0" borderId="2" xfId="0" applyNumberFormat="1" applyFont="1" applyFill="1" applyBorder="1" applyAlignment="1">
      <x:alignment vertical="center"/>
    </x:xf>
    <x:xf numFmtId="0" fontId="9" fillId="6" borderId="4" xfId="0" applyNumberFormat="1" applyFont="1" applyFill="1" applyBorder="1" applyAlignment="1">
      <x:alignment vertical="top" wrapText="1"/>
    </x:xf>
    <x:xf numFmtId="0" fontId="9" fillId="6" borderId="5" xfId="0" applyNumberFormat="1" applyFont="1" applyFill="1" applyBorder="1" applyAlignment="1">
      <x:alignment vertical="top" wrapText="1"/>
    </x:xf>
    <x:xf numFmtId="0" fontId="9" fillId="6" borderId="6" xfId="0" applyNumberFormat="1" applyFont="1" applyFill="1" applyBorder="1" applyAlignment="1">
      <x:alignment vertical="top" wrapText="1"/>
    </x:xf>
    <x:xf numFmtId="0" fontId="9" fillId="6" borderId="7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 applyAlignment="1">
      <x:alignment vertical="top" wrapText="1"/>
    </x:xf>
    <x:xf numFmtId="0" fontId="9" fillId="6" borderId="8" xfId="0" applyNumberFormat="1" applyFont="1" applyFill="1" applyBorder="1" applyAlignment="1">
      <x:alignment vertical="top" wrapText="1"/>
    </x:xf>
    <x:xf numFmtId="0" fontId="9" fillId="6" borderId="9" xfId="0" applyNumberFormat="1" applyFont="1" applyFill="1" applyBorder="1" applyAlignment="1">
      <x:alignment vertical="top" wrapText="1"/>
    </x:xf>
    <x:xf numFmtId="0" fontId="9" fillId="6" borderId="10" xfId="0" applyNumberFormat="1" applyFont="1" applyFill="1" applyBorder="1" applyAlignment="1">
      <x:alignment vertical="top" wrapText="1"/>
    </x:xf>
    <x:xf numFmtId="0" fontId="9" fillId="6" borderId="1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3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 applyAlignment="1">
      <x:alignment vertical="center"/>
    </x:xf>
    <x:xf numFmtId="200" fontId="6" fillId="0" borderId="3" xfId="0" applyNumberFormat="1" applyFont="1" applyFill="1" applyBorder="1" applyAlignment="1">
      <x:alignment vertical="center"/>
    </x:xf>
    <x:xf numFmtId="200" fontId="6" fillId="4" borderId="3" xfId="0" applyNumberFormat="1" applyFont="1" applyFill="1" applyBorder="1" applyAlignment="1">
      <x:alignment vertical="center"/>
    </x:xf>
    <x:xf numFmtId="201" fontId="6" fillId="4" borderId="3" xfId="0" applyNumberFormat="1" applyFont="1" applyFill="1" applyBorder="1" applyAlignment="1">
      <x:alignment vertical="center"/>
    </x:xf>
    <x:xf numFmtId="201" fontId="6" fillId="5" borderId="3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1" fontId="6" fillId="0" borderId="3" xfId="0" applyNumberFormat="1" applyFont="1" applyFill="1" applyBorder="1" applyAlignment="1">
      <x:alignment vertical="center"/>
    </x:xf>
    <x:xf numFmtId="0" fontId="9" fillId="6" borderId="12" xfId="0" applyNumberFormat="1" applyFont="1" applyFill="1" applyBorder="1" applyAlignment="1">
      <x:alignment vertical="top" wrapText="1"/>
    </x:xf>
    <x:xf numFmtId="0" fontId="9" fillId="6" borderId="13" xfId="0" applyNumberFormat="1" applyFont="1" applyFill="1" applyBorder="1" applyAlignment="1">
      <x:alignment vertical="top" wrapText="1"/>
    </x:xf>
    <x:xf numFmtId="0" fontId="9" fillId="6" borderId="14" xfId="0" applyNumberFormat="1" applyFont="1" applyFill="1" applyBorder="1" applyAlignment="1">
      <x:alignment vertical="top" wrapText="1"/>
    </x:xf>
    <x:xf numFmtId="0" fontId="9" fillId="6" borderId="15" xfId="0" applyNumberFormat="1" applyFont="1" applyFill="1" applyBorder="1" applyAlignment="1">
      <x:alignment vertical="top" wrapText="1"/>
    </x:xf>
    <x:xf numFmtId="0" fontId="9" fillId="6" borderId="1" xfId="0" applyNumberFormat="1" applyFont="1" applyFill="1" applyBorder="1" applyAlignment="1">
      <x:alignment vertical="top" wrapText="1"/>
    </x:xf>
    <x:xf numFmtId="0" fontId="9" fillId="6" borderId="16" xfId="0" applyNumberFormat="1" applyFont="1" applyFill="1" applyBorder="1" applyAlignment="1">
      <x:alignment vertical="top" wrapText="1"/>
    </x:xf>
    <x:xf numFmtId="0" fontId="9" fillId="6" borderId="17" xfId="0" applyNumberFormat="1" applyFont="1" applyFill="1" applyBorder="1" applyAlignment="1">
      <x:alignment vertical="top" wrapText="1"/>
    </x:xf>
    <x:xf numFmtId="0" fontId="9" fillId="6" borderId="18" xfId="0" applyNumberFormat="1" applyFont="1" applyFill="1" applyBorder="1" applyAlignment="1">
      <x:alignment vertical="top" wrapText="1"/>
    </x:xf>
    <x:xf numFmtId="0" fontId="9" fillId="6" borderId="19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center"/>
    </x:xf>
    <x:xf numFmtId="202" fontId="0" fillId="0" borderId="3" xfId="0" applyNumberFormat="1" applyFont="1" applyFill="1" applyBorder="1" applyAlignment="1">
      <x:alignment vertical="center"/>
    </x:xf>
    <x:xf numFmtId="203" fontId="0" fillId="0" borderId="2" xfId="0" applyNumberFormat="1" applyFont="1" applyFill="1" applyBorder="1" applyAlignment="1">
      <x:alignment vertical="center"/>
    </x:xf>
    <x:xf numFmtId="203" fontId="0" fillId="0" borderId="3" xfId="0" applyNumberFormat="1" applyFont="1" applyFill="1" applyBorder="1" applyAlignment="1">
      <x:alignment vertical="center"/>
    </x:xf>
    <x:xf numFmtId="204" fontId="0" fillId="0" borderId="2" xfId="0" applyNumberFormat="1" applyFont="1" applyFill="1" applyBorder="1" applyAlignment="1">
      <x:alignment vertical="center"/>
    </x:xf>
    <x:xf numFmtId="204" fontId="0" fillId="0" borderId="3" xfId="0" applyNumberFormat="1" applyFont="1" applyFill="1" applyBorder="1" applyAlignment="1">
      <x:alignment vertical="center"/>
    </x:xf>
    <x:xf numFmtId="205" fontId="0" fillId="0" borderId="2" xfId="0" applyNumberFormat="1" applyFont="1" applyFill="1" applyBorder="1" applyAlignment="1">
      <x:alignment vertical="center"/>
    </x:xf>
    <x:xf numFmtId="205" fontId="0" fillId="0" borderId="3" xfId="0" applyNumberFormat="1" applyFont="1" applyFill="1" applyBorder="1" applyAlignment="1">
      <x:alignment vertical="center"/>
    </x:xf>
    <x:xf numFmtId="206" fontId="0" fillId="0" borderId="2" xfId="0" applyNumberFormat="1" applyFont="1" applyFill="1" applyBorder="1" applyAlignment="1">
      <x:alignment vertical="center"/>
    </x:xf>
    <x:xf numFmtId="206" fontId="0" fillId="0" borderId="3" xfId="0" applyNumberFormat="1" applyFont="1" applyFill="1" applyBorder="1" applyAlignment="1">
      <x:alignment vertical="center"/>
    </x:xf>
    <x:xf numFmtId="207" fontId="0" fillId="0" borderId="2" xfId="0" applyNumberFormat="1" applyFont="1" applyFill="1" applyBorder="1" applyAlignment="1">
      <x:alignment vertical="center"/>
    </x:xf>
    <x:xf numFmtId="207" fontId="0" fillId="0" borderId="3" xfId="0" applyNumberFormat="1" applyFont="1" applyFill="1" applyBorder="1" applyAlignment="1">
      <x:alignment vertical="center"/>
    </x:xf>
    <x:xf numFmtId="208" fontId="0" fillId="0" borderId="2" xfId="0" applyNumberFormat="1" applyFont="1" applyFill="1" applyBorder="1" applyAlignment="1">
      <x:alignment vertical="center"/>
    </x:xf>
    <x:xf numFmtId="208" fontId="0" fillId="0" borderId="3" xfId="0" applyNumberFormat="1" applyFont="1" applyFill="1" applyBorder="1" applyAlignment="1">
      <x:alignment vertical="center"/>
    </x:xf>
    <x:xf numFmtId="209" fontId="0" fillId="0" borderId="2" xfId="0" applyNumberFormat="1" applyFont="1" applyFill="1" applyBorder="1" applyAlignment="1">
      <x:alignment vertical="center"/>
    </x:xf>
    <x:xf numFmtId="209" fontId="0" fillId="0" borderId="3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0" fillId="7" borderId="0" xfId="0" applyNumberFormat="1" applyFont="1" applyFill="1" applyBorder="1"/>
    <x:xf numFmtId="0" fontId="10" fillId="7" borderId="0" xfId="0" applyNumberFormat="1" applyFont="1" applyFill="1" applyBorder="1" applyAlignment="1">
      <x:alignment horizontal="left"/>
    </x:xf>
    <x:xf numFmtId="0" fontId="10" fillId="7" borderId="0" xfId="0" applyNumberFormat="1" applyFont="1" applyFill="1" applyBorder="1" applyAlignment="1">
      <x:alignment horizontal="left" vertical="center"/>
    </x:xf>
    <x:xf numFmtId="0" fontId="11" fillId="0" borderId="0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20" xfId="0" applyNumberFormat="1" applyFont="1" applyFill="1" applyBorder="1"/>
    <x:xf numFmtId="0" fontId="12" fillId="8" borderId="21" xfId="0" applyNumberFormat="1" applyFont="1" applyFill="1" applyBorder="1"/>
    <x:xf numFmtId="0" fontId="12" fillId="8" borderId="22" xfId="0" applyNumberFormat="1" applyFont="1" applyFill="1" applyBorder="1"/>
    <x:xf numFmtId="0" fontId="12" fillId="8" borderId="20" xfId="0" applyNumberFormat="1" applyFont="1" applyFill="1" applyBorder="1" applyAlignment="1">
      <x:alignment wrapText="1"/>
    </x:xf>
    <x:xf numFmtId="0" fontId="12" fillId="8" borderId="21" xfId="0" applyNumberFormat="1" applyFont="1" applyFill="1" applyBorder="1" applyAlignment="1">
      <x:alignment wrapText="1"/>
    </x:xf>
    <x:xf numFmtId="0" fontId="12" fillId="8" borderId="22" xfId="0" applyNumberFormat="1" applyFont="1" applyFill="1" applyBorder="1" applyAlignment="1">
      <x:alignment wrapText="1"/>
    </x:xf>
    <x:xf numFmtId="0" fontId="12" fillId="8" borderId="20" xfId="0" applyNumberFormat="1" applyFont="1" applyFill="1" applyBorder="1" applyAlignment="1">
      <x:alignment vertical="top" wrapText="1"/>
    </x:xf>
    <x:xf numFmtId="0" fontId="12" fillId="8" borderId="21" xfId="0" applyNumberFormat="1" applyFont="1" applyFill="1" applyBorder="1" applyAlignment="1">
      <x:alignment vertical="top" wrapText="1"/>
    </x:xf>
    <x:xf numFmtId="0" fontId="12" fillId="8" borderId="22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20" xfId="0" applyNumberFormat="1" applyFont="1" applyFill="1" applyBorder="1"/>
    <x:xf numFmtId="0" fontId="13" fillId="0" borderId="21" xfId="0" applyNumberFormat="1" applyFont="1" applyFill="1" applyBorder="1"/>
    <x:xf numFmtId="0" fontId="13" fillId="0" borderId="22" xfId="0" applyNumberFormat="1" applyFont="1" applyFill="1" applyBorder="1"/>
    <x:xf numFmtId="0" fontId="13" fillId="0" borderId="20" xfId="0" applyNumberFormat="1" applyFont="1" applyFill="1" applyBorder="1" applyAlignment="1">
      <x:alignment wrapText="1"/>
    </x:xf>
    <x:xf numFmtId="0" fontId="13" fillId="0" borderId="21" xfId="0" applyNumberFormat="1" applyFont="1" applyFill="1" applyBorder="1" applyAlignment="1">
      <x:alignment wrapText="1"/>
    </x:xf>
    <x:xf numFmtId="0" fontId="13" fillId="0" borderId="22" xfId="0" applyNumberFormat="1" applyFont="1" applyFill="1" applyBorder="1" applyAlignment="1">
      <x:alignment wrapText="1"/>
    </x:xf>
    <x:xf numFmtId="0" fontId="13" fillId="0" borderId="20" xfId="0" applyNumberFormat="1" applyFont="1" applyFill="1" applyBorder="1" applyAlignment="1">
      <x:alignment vertical="top" wrapText="1"/>
    </x:xf>
    <x:xf numFmtId="0" fontId="13" fillId="0" borderId="21" xfId="0" applyNumberFormat="1" applyFont="1" applyFill="1" applyBorder="1" applyAlignment="1">
      <x:alignment vertical="top" wrapText="1"/>
    </x:xf>
    <x:xf numFmtId="0" fontId="13" fillId="0" borderId="22" xfId="0" applyNumberFormat="1" applyFont="1" applyFill="1" applyBorder="1" applyAlignment="1">
      <x:alignment vertical="top" wrapText="1"/>
    </x:xf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wrapText="1"/>
    </x:xf>
    <x:xf numFmtId="0" fontId="14" fillId="7" borderId="0" xfId="0" applyNumberFormat="1" applyFont="1" applyFill="1" applyBorder="1" applyAlignment="1">
      <x:alignment horizontal="center" wrapText="1"/>
    </x:xf>
    <x:xf numFmtId="0" fontId="14" fillId="7" borderId="0" xfId="0" applyNumberFormat="1" applyFont="1" applyFill="1" applyBorder="1" applyAlignment="1">
      <x:alignment horizontal="center" vertical="center" wrapText="1"/>
    </x:xf>
    <x:xf numFmtId="0" fontId="13" fillId="0" borderId="23" xfId="0" applyNumberFormat="1" applyFont="1" applyFill="1" applyBorder="1"/>
    <x:xf numFmtId="0" fontId="13" fillId="0" borderId="24" xfId="0" applyNumberFormat="1" applyFont="1" applyFill="1" applyBorder="1"/>
    <x:xf numFmtId="0" fontId="13" fillId="0" borderId="25" xfId="0" applyNumberFormat="1" applyFont="1" applyFill="1" applyBorder="1"/>
    <x:xf numFmtId="0" fontId="13" fillId="0" borderId="26" xfId="0" applyNumberFormat="1" applyFont="1" applyFill="1" applyBorder="1"/>
    <x:xf numFmtId="0" fontId="13" fillId="0" borderId="27" xfId="0" applyNumberFormat="1" applyFont="1" applyFill="1" applyBorder="1"/>
    <x:xf numFmtId="0" fontId="13" fillId="0" borderId="28" xfId="0" applyNumberFormat="1" applyFont="1" applyFill="1" applyBorder="1"/>
    <x:xf numFmtId="0" fontId="13" fillId="0" borderId="29" xfId="0" applyNumberFormat="1" applyFont="1" applyFill="1" applyBorder="1"/>
    <x:xf numFmtId="0" fontId="13" fillId="0" borderId="30" xfId="0" applyNumberFormat="1" applyFont="1" applyFill="1" applyBorder="1"/>
    <x:xf numFmtId="0" fontId="13" fillId="0" borderId="31" xfId="0" applyNumberFormat="1" applyFont="1" applyFill="1" applyBorder="1"/>
    <x:xf numFmtId="0" fontId="13" fillId="0" borderId="23" xfId="0" applyNumberFormat="1" applyFont="1" applyFill="1" applyBorder="1" applyAlignment="1">
      <x:alignment wrapText="1"/>
    </x:xf>
    <x:xf numFmtId="0" fontId="13" fillId="0" borderId="24" xfId="0" applyNumberFormat="1" applyFont="1" applyFill="1" applyBorder="1" applyAlignment="1">
      <x:alignment wrapText="1"/>
    </x:xf>
    <x:xf numFmtId="0" fontId="13" fillId="0" borderId="25" xfId="0" applyNumberFormat="1" applyFont="1" applyFill="1" applyBorder="1" applyAlignment="1">
      <x:alignment wrapText="1"/>
    </x:xf>
    <x:xf numFmtId="0" fontId="13" fillId="0" borderId="26" xfId="0" applyNumberFormat="1" applyFont="1" applyFill="1" applyBorder="1" applyAlignment="1">
      <x:alignment wrapText="1"/>
    </x:xf>
    <x:xf numFmtId="0" fontId="13" fillId="0" borderId="27" xfId="0" applyNumberFormat="1" applyFont="1" applyFill="1" applyBorder="1" applyAlignment="1">
      <x:alignment wrapText="1"/>
    </x:xf>
    <x:xf numFmtId="0" fontId="13" fillId="0" borderId="28" xfId="0" applyNumberFormat="1" applyFont="1" applyFill="1" applyBorder="1" applyAlignment="1">
      <x:alignment wrapText="1"/>
    </x:xf>
    <x:xf numFmtId="0" fontId="13" fillId="0" borderId="29" xfId="0" applyNumberFormat="1" applyFont="1" applyFill="1" applyBorder="1" applyAlignment="1">
      <x:alignment wrapText="1"/>
    </x:xf>
    <x:xf numFmtId="0" fontId="13" fillId="0" borderId="30" xfId="0" applyNumberFormat="1" applyFont="1" applyFill="1" applyBorder="1" applyAlignment="1">
      <x:alignment wrapText="1"/>
    </x:xf>
    <x:xf numFmtId="0" fontId="13" fillId="0" borderId="31" xfId="0" applyNumberFormat="1" applyFont="1" applyFill="1" applyBorder="1" applyAlignment="1">
      <x:alignment wrapText="1"/>
    </x:xf>
    <x:xf numFmtId="0" fontId="13" fillId="0" borderId="23" xfId="0" applyNumberFormat="1" applyFont="1" applyFill="1" applyBorder="1" applyAlignment="1">
      <x:alignment vertical="top" wrapText="1"/>
    </x:xf>
    <x:xf numFmtId="0" fontId="13" fillId="0" borderId="24" xfId="0" applyNumberFormat="1" applyFont="1" applyFill="1" applyBorder="1" applyAlignment="1">
      <x:alignment vertical="top" wrapText="1"/>
    </x:xf>
    <x:xf numFmtId="0" fontId="13" fillId="0" borderId="25" xfId="0" applyNumberFormat="1" applyFont="1" applyFill="1" applyBorder="1" applyAlignment="1">
      <x:alignment vertical="top" wrapText="1"/>
    </x:xf>
    <x:xf numFmtId="0" fontId="13" fillId="0" borderId="26" xfId="0" applyNumberFormat="1" applyFont="1" applyFill="1" applyBorder="1" applyAlignment="1">
      <x:alignment vertical="top" wrapText="1"/>
    </x:xf>
    <x:xf numFmtId="0" fontId="13" fillId="0" borderId="27" xfId="0" applyNumberFormat="1" applyFont="1" applyFill="1" applyBorder="1" applyAlignment="1">
      <x:alignment vertical="top" wrapText="1"/>
    </x:xf>
    <x:xf numFmtId="0" fontId="13" fillId="0" borderId="28" xfId="0" applyNumberFormat="1" applyFont="1" applyFill="1" applyBorder="1" applyAlignment="1">
      <x:alignment vertical="top" wrapText="1"/>
    </x:xf>
    <x:xf numFmtId="0" fontId="13" fillId="0" borderId="29" xfId="0" applyNumberFormat="1" applyFont="1" applyFill="1" applyBorder="1" applyAlignment="1">
      <x:alignment vertical="top" wrapText="1"/>
    </x:xf>
    <x:xf numFmtId="0" fontId="13" fillId="0" borderId="30" xfId="0" applyNumberFormat="1" applyFont="1" applyFill="1" applyBorder="1" applyAlignment="1">
      <x:alignment vertical="top" wrapText="1"/>
    </x:xf>
    <x:xf numFmtId="0" fontId="13" fillId="0" borderId="31" xfId="0" applyNumberFormat="1" applyFont="1" applyFill="1" applyBorder="1" applyAlignment="1">
      <x:alignment vertical="top" wrapText="1"/>
    </x:xf>
    <x:xf numFmtId="0" fontId="15" fillId="0" borderId="23" xfId="0" applyNumberFormat="1" applyFont="1" applyFill="1" applyBorder="1" applyAlignment="1">
      <x:alignment vertical="top" wrapText="1"/>
    </x:xf>
    <x:xf numFmtId="0" fontId="15" fillId="0" borderId="26" xfId="0" applyNumberFormat="1" applyFont="1" applyFill="1" applyBorder="1" applyAlignment="1">
      <x:alignment vertical="top" wrapText="1"/>
    </x:xf>
    <x:xf numFmtId="0" fontId="15" fillId="0" borderId="2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cfc2086ab4ad6" /><Relationship Type="http://schemas.openxmlformats.org/officeDocument/2006/relationships/theme" Target="/xl/theme/theme1.xml" Id="R3b77f620c97f4b48" /><Relationship Type="http://schemas.openxmlformats.org/officeDocument/2006/relationships/sharedStrings" Target="/xl/sharedStrings.xml" Id="R552a7c5e375a476f" /><Relationship Type="http://schemas.openxmlformats.org/officeDocument/2006/relationships/worksheet" Target="/xl/worksheets/sheet1.xml" Id="R779f69f7a40946b2" /><Relationship Type="http://schemas.openxmlformats.org/officeDocument/2006/relationships/worksheet" Target="/xl/worksheets/sheet2.xml" Id="R6795b50ec5f64f49" /><Relationship Type="http://schemas.openxmlformats.org/officeDocument/2006/relationships/worksheet" Target="/xl/worksheets/sheet3.xml" Id="Rbc0852cea20349db" /><Relationship Type="http://schemas.openxmlformats.org/officeDocument/2006/relationships/worksheet" Target="/xl/worksheets/sheet4.xml" Id="R0a2e239def0643c1" /><Relationship Type="http://schemas.openxmlformats.org/officeDocument/2006/relationships/worksheet" Target="/xl/worksheets/sheet5.xml" Id="R1b3471b7d5d64170" /><Relationship Type="http://schemas.openxmlformats.org/officeDocument/2006/relationships/worksheet" Target="/xl/worksheets/sheet6.xml" Id="R6066db52297f4408" /><Relationship Type="http://schemas.openxmlformats.org/officeDocument/2006/relationships/worksheet" Target="/xl/worksheets/sheet7.xml" Id="R9608879b15cc443e" /></Relationships>
</file>

<file path=xl/tables/table1.xml><?xml version="1.0" encoding="utf-8"?>
<x:table xmlns:x="http://schemas.openxmlformats.org/spreadsheetml/2006/main" id="1" name="DirectComparisonTable" displayName="DirectComparisonTable" ref="A1:Y10" headerRowCount="1" totalsRowCount="0" totalsRowShown="0">
  <x:tableColumns count="25">
    <x:tableColumn id="1" name="province"/>
    <x:tableColumn id="2" name="year"/>
    <x:tableColumn id="3" name="window_days"/>
    <x:tableColumn id="4" name="all_area_tmax_c"/>
    <x:tableColumn id="5" name="rice_weighted_tmax_c"/>
    <x:tableColumn id="6" name="delta_tmax_c_rice_minus_all"/>
    <x:tableColumn id="7" name="all_area_tmin_c"/>
    <x:tableColumn id="8" name="rice_weighted_tmin_c"/>
    <x:tableColumn id="9" name="delta_tmin_c_rice_minus_all"/>
    <x:tableColumn id="10" name="all_area_tmean_c"/>
    <x:tableColumn id="11" name="rice_weighted_tmean_c"/>
    <x:tableColumn id="12" name="delta_tmean_c_rice_minus_all"/>
    <x:tableColumn id="13" name="all_area_dtr_c"/>
    <x:tableColumn id="14" name="rice_weighted_dtr_c"/>
    <x:tableColumn id="15" name="delta_dtr_c_rice_minus_all"/>
    <x:tableColumn id="16" name="adm1_intersecting_era5_cells"/>
    <x:tableColumn id="17" name="rice_5arcmin_cells"/>
    <x:tableColumn id="18" name="rice_era5_cells"/>
    <x:tableColumn id="19" name="rice_area_ha"/>
    <x:tableColumn id="20" name="max_mapping_distance_deg"/>
    <x:tableColumn id="21" name="all_area_finite_weight_tmax"/>
    <x:tableColumn id="22" name="all_area_finite_weight_tmin"/>
    <x:tableColumn id="23" name="rice_finite_weight_tmax"/>
    <x:tableColumn id="24" name="rice_finite_weight_tmin"/>
    <x:tableColumn id="25" name="daily_conven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leValidationTable" displayName="FileValidationTable" ref="A1:P31" headerRowCount="1" totalsRowCount="0" totalsRowShown="0">
  <x:tableColumns count="16">
    <x:tableColumn id="1" name="task"/>
    <x:tableColumn id="2" name="status"/>
    <x:tableColumn id="3" name="path"/>
    <x:tableColumn id="4" name="bytes"/>
    <x:tableColumn id="5" name="days"/>
    <x:tableColumn id="6" name="end"/>
    <x:tableColumn id="7" name="kelvin_max"/>
    <x:tableColumn id="8" name="kelvin_min"/>
    <x:tableColumn id="9" name="partial_cells"/>
    <x:tableColumn id="10" name="sha256"/>
    <x:tableColumn id="11" name="spatial_dims"/>
    <x:tableColumn id="12" name="start"/>
    <x:tableColumn id="13" name="valid_cells_per_day_max"/>
    <x:tableColumn id="14" name="valid_cells_per_day_min"/>
    <x:tableColumn id="15" name="variable"/>
    <x:tableColumn id="16" name="validated_utc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henologyComponentsTable" displayName="PhenologyComponentsTable" ref="A1:K403" headerRowCount="1" totalsRowCount="0" totalsRowShown="0">
  <x:tableColumns count="11">
    <x:tableColumn id="1" name="province"/>
    <x:tableColumn id="2" name="year"/>
    <x:tableColumn id="3" name="cluster_id"/>
    <x:tableColumn id="4" name="flower_doy"/>
    <x:tableColumn id="5" name="rounded_flower_doy"/>
    <x:tableColumn id="6" name="allocated_area_ha"/>
    <x:tableColumn id="7" name="province_weight"/>
    <x:tableColumn id="8" name="all_area_tmax_c"/>
    <x:tableColumn id="9" name="all_area_tmin_c"/>
    <x:tableColumn id="10" name="all_area_tmean_c"/>
    <x:tableColumn id="11" name="all_area_dtr_c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henologyQCTable" displayName="PhenologyQCTable" ref="A1:J4" headerRowCount="1" totalsRowCount="0" totalsRowShown="0">
  <x:tableColumns count="10">
    <x:tableColumn id="1" name="province"/>
    <x:tableColumn id="2" name="phenology_rows"/>
    <x:tableColumn id="3" name="climate_clusters"/>
    <x:tableColumn id="4" name="flower_doy_min"/>
    <x:tableColumn id="5" name="flower_doy_max"/>
    <x:tableColumn id="6" name="allocated_area_ha"/>
    <x:tableColumn id="7" name="declared_total_area_ha"/>
    <x:tableColumn id="8" name="relative_weight_error"/>
    <x:tableColumn id="9" name="weight_sum"/>
    <x:tableColumn id="10" name="QC_pa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4af8dc59fa486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29b1f36327444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c1b38f01d2d429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fe9330649ac418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0" hidden="0" customWidth="1"/>
    <x:col min="3" max="3" width="1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</x:cols>
  <x:sheetData>
    <x:row r="1" ht="48" customHeight="1">
      <x:c r="A1" s="20" t="str">
        <x:v>province</x:v>
      </x:c>
      <x:c r="B1" s="20" t="str">
        <x:v>year</x:v>
      </x:c>
      <x:c r="C1" s="20" t="str">
        <x:v>window_days</x:v>
      </x:c>
      <x:c r="D1" s="20" t="str">
        <x:v>all_area_tmax_c</x:v>
      </x:c>
      <x:c r="E1" s="20" t="str">
        <x:v>rice_weighted_tmax_c</x:v>
      </x:c>
      <x:c r="F1" s="20" t="str">
        <x:v>delta_tmax_c_rice_minus_all</x:v>
      </x:c>
      <x:c r="G1" s="20" t="str">
        <x:v>all_area_tmin_c</x:v>
      </x:c>
      <x:c r="H1" s="20" t="str">
        <x:v>rice_weighted_tmin_c</x:v>
      </x:c>
      <x:c r="I1" s="20" t="str">
        <x:v>delta_tmin_c_rice_minus_all</x:v>
      </x:c>
      <x:c r="J1" s="20" t="str">
        <x:v>all_area_tmean_c</x:v>
      </x:c>
      <x:c r="K1" s="20" t="str">
        <x:v>rice_weighted_tmean_c</x:v>
      </x:c>
      <x:c r="L1" s="20" t="str">
        <x:v>delta_tmean_c_rice_minus_all</x:v>
      </x:c>
      <x:c r="M1" s="20" t="str">
        <x:v>all_area_dtr_c</x:v>
      </x:c>
      <x:c r="N1" s="20" t="str">
        <x:v>rice_weighted_dtr_c</x:v>
      </x:c>
      <x:c r="O1" s="20" t="str">
        <x:v>delta_dtr_c_rice_minus_all</x:v>
      </x:c>
      <x:c r="P1" s="20" t="str">
        <x:v>adm1_intersecting_era5_cells</x:v>
      </x:c>
      <x:c r="Q1" s="20" t="str">
        <x:v>rice_5arcmin_cells</x:v>
      </x:c>
      <x:c r="R1" s="20" t="str">
        <x:v>rice_era5_cells</x:v>
      </x:c>
      <x:c r="S1" s="20" t="str">
        <x:v>rice_area_ha</x:v>
      </x:c>
      <x:c r="T1" s="20" t="str">
        <x:v>max_mapping_distance_deg</x:v>
      </x:c>
      <x:c r="U1" s="20" t="str">
        <x:v>all_area_finite_weight_tmax</x:v>
      </x:c>
      <x:c r="V1" s="20" t="str">
        <x:v>all_area_finite_weight_tmin</x:v>
      </x:c>
      <x:c r="W1" s="20" t="str">
        <x:v>rice_finite_weight_tmax</x:v>
      </x:c>
      <x:c r="X1" s="20" t="str">
        <x:v>rice_finite_weight_tmin</x:v>
      </x:c>
      <x:c r="Y1" s="20" t="str">
        <x:v>daily_convention</x:v>
      </x:c>
      <x:c r="Z1" t="str">
        <x:v>area_convention</x:v>
      </x:c>
    </x:row>
    <x:row r="2">
      <x:c r="A2" s="24" t="str">
        <x:v>Anhui</x:v>
      </x:c>
      <x:c r="B2" s="26" t="str">
        <x:v>1961</x:v>
      </x:c>
      <x:c r="C2" s="26" t="str">
        <x:v>15</x:v>
      </x:c>
      <x:c r="D2" s="28" t="str">
        <x:v>29.768507524342812</x:v>
      </x:c>
      <x:c r="E2" s="28" t="str">
        <x:v>30.21449744520951</x:v>
      </x:c>
      <x:c r="F2" s="28" t="n">
        <x:f>E2-D2</x:f>
        <x:v>0.44598992086669753</x:v>
      </x:c>
      <x:c r="G2" s="28" t="str">
        <x:v>23.518702895906614</x:v>
      </x:c>
      <x:c r="H2" s="28" t="str">
        <x:v>24.09016031769623</x:v>
      </x:c>
      <x:c r="I2" s="28" t="n">
        <x:f>H2-G2</x:f>
        <x:v>0.5714574217896171</x:v>
      </x:c>
      <x:c r="J2" s="28" t="n">
        <x:f>(D2+G2)/2</x:f>
        <x:v>26.64360521012471</x:v>
      </x:c>
      <x:c r="K2" s="28" t="n">
        <x:f>(E2+H2)/2</x:f>
        <x:v>27.15232888145287</x:v>
      </x:c>
      <x:c r="L2" s="28" t="n">
        <x:f>K2-J2</x:f>
        <x:v>0.5087236713281591</x:v>
      </x:c>
      <x:c r="M2" s="28" t="n">
        <x:f>D2-G2</x:f>
        <x:v>6.249804628436198</x:v>
      </x:c>
      <x:c r="N2" s="28" t="n">
        <x:f>E2-H2</x:f>
        <x:v>6.124337127513279</x:v>
      </x:c>
      <x:c r="O2" s="28" t="n">
        <x:f>N2-M2</x:f>
        <x:v>-0.12546750092291958</x:v>
      </x:c>
      <x:c r="P2" s="134" t="str">
        <x:v>1507</x:v>
      </x:c>
      <x:c r="Q2" s="134" t="str">
        <x:v>2114</x:v>
      </x:c>
      <x:c r="R2" s="134" t="str">
        <x:v>1505</x:v>
      </x:c>
      <x:c r="S2" s="136" t="str">
        <x:v>2247143.8259308455</x:v>
      </x:c>
      <x:c r="T2" s="138" t="str">
        <x:v>0.05000000000000071</x:v>
      </x:c>
      <x:c r="U2" s="138" t="str">
        <x:v>1.0</x:v>
      </x:c>
      <x:c r="V2" s="138" t="str">
        <x:v>1.0</x:v>
      </x:c>
      <x:c r="W2" s="138" t="str">
        <x:v>1.0000000000000016</x:v>
      </x:c>
      <x:c r="X2" s="138" t="str">
        <x:v>1.0000000000000016</x:v>
      </x:c>
      <x:c r="Y2" s="138" t="str">
        <x:v>ERA5-Land 0.1-degree exact cell; floor(longitude/15+0.5) local-solar UTC offset</x:v>
      </x:c>
      <x:c r="Z2" t="str">
        <x:v>exact cell x GADM 4.1 ADM1 intersection area in EPSG:6933</x:v>
      </x:c>
    </x:row>
    <x:row r="3">
      <x:c r="A3" s="24" t="str">
        <x:v>Anhui</x:v>
      </x:c>
      <x:c r="B3" s="26" t="str">
        <x:v>1989</x:v>
      </x:c>
      <x:c r="C3" s="26" t="str">
        <x:v>15</x:v>
      </x:c>
      <x:c r="D3" s="28" t="str">
        <x:v>27.001158527519483</x:v>
      </x:c>
      <x:c r="E3" s="28" t="str">
        <x:v>27.110048140772076</x:v>
      </x:c>
      <x:c r="F3" s="28" t="n">
        <x:f>E3-D3</x:f>
        <x:v>0.10888961325259316</x:v>
      </x:c>
      <x:c r="G3" s="28" t="str">
        <x:v>20.699522222615354</x:v>
      </x:c>
      <x:c r="H3" s="28" t="str">
        <x:v>21.174616466244164</x:v>
      </x:c>
      <x:c r="I3" s="28" t="n">
        <x:f>H3-G3</x:f>
        <x:v>0.4750942436288099</x:v>
      </x:c>
      <x:c r="J3" s="28" t="n">
        <x:f>(D3+G3)/2</x:f>
        <x:v>23.850340375067418</x:v>
      </x:c>
      <x:c r="K3" s="28" t="n">
        <x:f>(E3+H3)/2</x:f>
        <x:v>24.14233230350812</x:v>
      </x:c>
      <x:c r="L3" s="28" t="n">
        <x:f>K3-J3</x:f>
        <x:v>0.29199192844070154</x:v>
      </x:c>
      <x:c r="M3" s="28" t="n">
        <x:f>D3-G3</x:f>
        <x:v>6.301636304904129</x:v>
      </x:c>
      <x:c r="N3" s="28" t="n">
        <x:f>E3-H3</x:f>
        <x:v>5.935431674527912</x:v>
      </x:c>
      <x:c r="O3" s="28" t="n">
        <x:f>N3-M3</x:f>
        <x:v>-0.36620463037621676</x:v>
      </x:c>
      <x:c r="P3" s="134" t="str">
        <x:v>1507</x:v>
      </x:c>
      <x:c r="Q3" s="134" t="str">
        <x:v>2114</x:v>
      </x:c>
      <x:c r="R3" s="134" t="str">
        <x:v>1505</x:v>
      </x:c>
      <x:c r="S3" s="136" t="str">
        <x:v>2247143.8259308455</x:v>
      </x:c>
      <x:c r="T3" s="138" t="str">
        <x:v>0.05000000000000071</x:v>
      </x:c>
      <x:c r="U3" s="138" t="str">
        <x:v>1.0</x:v>
      </x:c>
      <x:c r="V3" s="138" t="str">
        <x:v>1.0</x:v>
      </x:c>
      <x:c r="W3" s="138" t="str">
        <x:v>1.0000000000000016</x:v>
      </x:c>
      <x:c r="X3" s="138" t="str">
        <x:v>1.0000000000000016</x:v>
      </x:c>
      <x:c r="Y3" s="138" t="str">
        <x:v>ERA5-Land 0.1-degree exact cell; floor(longitude/15+0.5) local-solar UTC offset</x:v>
      </x:c>
      <x:c r="Z3" t="str">
        <x:v>exact cell x GADM 4.1 ADM1 intersection area in EPSG:6933</x:v>
      </x:c>
    </x:row>
    <x:row r="4">
      <x:c r="A4" s="24" t="str">
        <x:v>Anhui</x:v>
      </x:c>
      <x:c r="B4" s="26" t="str">
        <x:v>2017</x:v>
      </x:c>
      <x:c r="C4" s="26" t="str">
        <x:v>15</x:v>
      </x:c>
      <x:c r="D4" s="28" t="str">
        <x:v>28.560613945616428</x:v>
      </x:c>
      <x:c r="E4" s="28" t="str">
        <x:v>28.78411632296531</x:v>
      </x:c>
      <x:c r="F4" s="28" t="n">
        <x:f>E4-D4</x:f>
        <x:v>0.22350237734888267</x:v>
      </x:c>
      <x:c r="G4" s="28" t="str">
        <x:v>22.287882996559222</x:v>
      </x:c>
      <x:c r="H4" s="28" t="str">
        <x:v>22.697806090843198</x:v>
      </x:c>
      <x:c r="I4" s="28" t="n">
        <x:f>H4-G4</x:f>
        <x:v>0.40992309428397533</x:v>
      </x:c>
      <x:c r="J4" s="28" t="n">
        <x:f>(D4+G4)/2</x:f>
        <x:v>25.424248471087825</x:v>
      </x:c>
      <x:c r="K4" s="28" t="n">
        <x:f>(E4+H4)/2</x:f>
        <x:v>25.740961206904252</x:v>
      </x:c>
      <x:c r="L4" s="28" t="n">
        <x:f>K4-J4</x:f>
        <x:v>0.3167127358164272</x:v>
      </x:c>
      <x:c r="M4" s="28" t="n">
        <x:f>D4-G4</x:f>
        <x:v>6.272730949057205</x:v>
      </x:c>
      <x:c r="N4" s="28" t="n">
        <x:f>E4-H4</x:f>
        <x:v>6.086310232122113</x:v>
      </x:c>
      <x:c r="O4" s="28" t="n">
        <x:f>N4-M4</x:f>
        <x:v>-0.18642071693509266</x:v>
      </x:c>
      <x:c r="P4" s="134" t="str">
        <x:v>1507</x:v>
      </x:c>
      <x:c r="Q4" s="134" t="str">
        <x:v>2114</x:v>
      </x:c>
      <x:c r="R4" s="134" t="str">
        <x:v>1505</x:v>
      </x:c>
      <x:c r="S4" s="136" t="str">
        <x:v>2247143.8259308455</x:v>
      </x:c>
      <x:c r="T4" s="138" t="str">
        <x:v>0.05000000000000071</x:v>
      </x:c>
      <x:c r="U4" s="138" t="str">
        <x:v>1.0</x:v>
      </x:c>
      <x:c r="V4" s="138" t="str">
        <x:v>1.0</x:v>
      </x:c>
      <x:c r="W4" s="138" t="str">
        <x:v>1.0000000000000016</x:v>
      </x:c>
      <x:c r="X4" s="138" t="str">
        <x:v>1.0000000000000016</x:v>
      </x:c>
      <x:c r="Y4" s="138" t="str">
        <x:v>ERA5-Land 0.1-degree exact cell; floor(longitude/15+0.5) local-solar UTC offset</x:v>
      </x:c>
      <x:c r="Z4" t="str">
        <x:v>exact cell x GADM 4.1 ADM1 intersection area in EPSG:6933</x:v>
      </x:c>
    </x:row>
    <x:row r="5">
      <x:c r="A5" s="24" t="str">
        <x:v>Guangdong</x:v>
      </x:c>
      <x:c r="B5" s="26" t="str">
        <x:v>1961</x:v>
      </x:c>
      <x:c r="C5" s="26" t="str">
        <x:v>15</x:v>
      </x:c>
      <x:c r="D5" s="28" t="str">
        <x:v>28.973008121487638</x:v>
      </x:c>
      <x:c r="E5" s="28" t="str">
        <x:v>29.277830198638537</x:v>
      </x:c>
      <x:c r="F5" s="28" t="n">
        <x:f>E5-D5</x:f>
        <x:v>0.3048220771508987</x:v>
      </x:c>
      <x:c r="G5" s="28" t="str">
        <x:v>21.445010553254217</x:v>
      </x:c>
      <x:c r="H5" s="28" t="str">
        <x:v>21.796652102202223</x:v>
      </x:c>
      <x:c r="I5" s="28" t="n">
        <x:f>H5-G5</x:f>
        <x:v>0.35164154894800603</x:v>
      </x:c>
      <x:c r="J5" s="28" t="n">
        <x:f>(D5+G5)/2</x:f>
        <x:v>25.20900933737093</x:v>
      </x:c>
      <x:c r="K5" s="28" t="n">
        <x:f>(E5+H5)/2</x:f>
        <x:v>25.53724115042038</x:v>
      </x:c>
      <x:c r="L5" s="28" t="n">
        <x:f>K5-J5</x:f>
        <x:v>0.3282318130494488</x:v>
      </x:c>
      <x:c r="M5" s="28" t="n">
        <x:f>D5-G5</x:f>
        <x:v>7.52799756823342</x:v>
      </x:c>
      <x:c r="N5" s="28" t="n">
        <x:f>E5-H5</x:f>
        <x:v>7.481178096436313</x:v>
      </x:c>
      <x:c r="O5" s="28" t="n">
        <x:f>N5-M5</x:f>
        <x:v>-0.046819471797107326</x:v>
      </x:c>
      <x:c r="P5" s="134" t="str">
        <x:v>1826</x:v>
      </x:c>
      <x:c r="Q5" s="134" t="str">
        <x:v>2219</x:v>
      </x:c>
      <x:c r="R5" s="134" t="str">
        <x:v>1578</x:v>
      </x:c>
      <x:c r="S5" s="136" t="str">
        <x:v>2916890.716384838</x:v>
      </x:c>
      <x:c r="T5" s="138" t="str">
        <x:v>0.05000000000000071</x:v>
      </x:c>
      <x:c r="U5" s="138" t="str">
        <x:v>0.9754659621031202</x:v>
      </x:c>
      <x:c r="V5" s="138" t="str">
        <x:v>0.9754659621031202</x:v>
      </x:c>
      <x:c r="W5" s="138" t="str">
        <x:v>0.997261693527922</x:v>
      </x:c>
      <x:c r="X5" s="138" t="str">
        <x:v>0.997261693527922</x:v>
      </x:c>
      <x:c r="Y5" s="138" t="str">
        <x:v>ERA5-Land 0.1-degree exact cell; floor(longitude/15+0.5) local-solar UTC offset</x:v>
      </x:c>
      <x:c r="Z5" t="str">
        <x:v>exact cell x GADM 4.1 ADM1 intersection area in EPSG:6933</x:v>
      </x:c>
    </x:row>
    <x:row r="6">
      <x:c r="A6" s="24" t="str">
        <x:v>Guangdong</x:v>
      </x:c>
      <x:c r="B6" s="26" t="str">
        <x:v>1989</x:v>
      </x:c>
      <x:c r="C6" s="26" t="str">
        <x:v>15</x:v>
      </x:c>
      <x:c r="D6" s="28" t="str">
        <x:v>27.478757163084364</x:v>
      </x:c>
      <x:c r="E6" s="28" t="str">
        <x:v>27.828269620993275</x:v>
      </x:c>
      <x:c r="F6" s="28" t="n">
        <x:f>E6-D6</x:f>
        <x:v>0.3495124579089115</x:v>
      </x:c>
      <x:c r="G6" s="28" t="str">
        <x:v>20.9675216037223</x:v>
      </x:c>
      <x:c r="H6" s="28" t="str">
        <x:v>21.415837602174665</x:v>
      </x:c>
      <x:c r="I6" s="28" t="n">
        <x:f>H6-G6</x:f>
        <x:v>0.44831599845236525</x:v>
      </x:c>
      <x:c r="J6" s="28" t="n">
        <x:f>(D6+G6)/2</x:f>
        <x:v>24.223139383403332</x:v>
      </x:c>
      <x:c r="K6" s="28" t="n">
        <x:f>(E6+H6)/2</x:f>
        <x:v>24.622053611583972</x:v>
      </x:c>
      <x:c r="L6" s="28" t="n">
        <x:f>K6-J6</x:f>
        <x:v>0.39891422818064015</x:v>
      </x:c>
      <x:c r="M6" s="28" t="n">
        <x:f>D6-G6</x:f>
        <x:v>6.511235559362063</x:v>
      </x:c>
      <x:c r="N6" s="28" t="n">
        <x:f>E6-H6</x:f>
        <x:v>6.41243201881861</x:v>
      </x:c>
      <x:c r="O6" s="28" t="n">
        <x:f>N6-M6</x:f>
        <x:v>-0.09880354054345375</x:v>
      </x:c>
      <x:c r="P6" s="134" t="str">
        <x:v>1826</x:v>
      </x:c>
      <x:c r="Q6" s="134" t="str">
        <x:v>2219</x:v>
      </x:c>
      <x:c r="R6" s="134" t="str">
        <x:v>1578</x:v>
      </x:c>
      <x:c r="S6" s="136" t="str">
        <x:v>2916890.716384838</x:v>
      </x:c>
      <x:c r="T6" s="138" t="str">
        <x:v>0.05000000000000071</x:v>
      </x:c>
      <x:c r="U6" s="138" t="str">
        <x:v>0.9754659621031202</x:v>
      </x:c>
      <x:c r="V6" s="138" t="str">
        <x:v>0.9754659621031202</x:v>
      </x:c>
      <x:c r="W6" s="138" t="str">
        <x:v>0.997261693527922</x:v>
      </x:c>
      <x:c r="X6" s="138" t="str">
        <x:v>0.997261693527922</x:v>
      </x:c>
      <x:c r="Y6" s="138" t="str">
        <x:v>ERA5-Land 0.1-degree exact cell; floor(longitude/15+0.5) local-solar UTC offset</x:v>
      </x:c>
      <x:c r="Z6" t="str">
        <x:v>exact cell x GADM 4.1 ADM1 intersection area in EPSG:6933</x:v>
      </x:c>
    </x:row>
    <x:row r="7">
      <x:c r="A7" s="24" t="str">
        <x:v>Guangdong</x:v>
      </x:c>
      <x:c r="B7" s="26" t="str">
        <x:v>2017</x:v>
      </x:c>
      <x:c r="C7" s="26" t="str">
        <x:v>15</x:v>
      </x:c>
      <x:c r="D7" s="28" t="str">
        <x:v>27.720751855257838</x:v>
      </x:c>
      <x:c r="E7" s="28" t="str">
        <x:v>28.122270435767604</x:v>
      </x:c>
      <x:c r="F7" s="28" t="n">
        <x:f>E7-D7</x:f>
        <x:v>0.40151858050976585</x:v>
      </x:c>
      <x:c r="G7" s="28" t="str">
        <x:v>22.01212121560948</x:v>
      </x:c>
      <x:c r="H7" s="28" t="str">
        <x:v>22.451907201380457</x:v>
      </x:c>
      <x:c r="I7" s="28" t="n">
        <x:f>H7-G7</x:f>
        <x:v>0.43978598577097827</x:v>
      </x:c>
      <x:c r="J7" s="28" t="n">
        <x:f>(D7+G7)/2</x:f>
        <x:v>24.866436535433657</x:v>
      </x:c>
      <x:c r="K7" s="28" t="n">
        <x:f>(E7+H7)/2</x:f>
        <x:v>25.28708881857403</x:v>
      </x:c>
      <x:c r="L7" s="28" t="n">
        <x:f>K7-J7</x:f>
        <x:v>0.42065228314037384</x:v>
      </x:c>
      <x:c r="M7" s="28" t="n">
        <x:f>D7-G7</x:f>
        <x:v>5.708630639648359</x:v>
      </x:c>
      <x:c r="N7" s="28" t="n">
        <x:f>E7-H7</x:f>
        <x:v>5.670363234387146</x:v>
      </x:c>
      <x:c r="O7" s="28" t="n">
        <x:f>N7-M7</x:f>
        <x:v>-0.03826740526121242</x:v>
      </x:c>
      <x:c r="P7" s="134" t="str">
        <x:v>1826</x:v>
      </x:c>
      <x:c r="Q7" s="134" t="str">
        <x:v>2219</x:v>
      </x:c>
      <x:c r="R7" s="134" t="str">
        <x:v>1578</x:v>
      </x:c>
      <x:c r="S7" s="136" t="str">
        <x:v>2916890.716384838</x:v>
      </x:c>
      <x:c r="T7" s="138" t="str">
        <x:v>0.05000000000000071</x:v>
      </x:c>
      <x:c r="U7" s="138" t="str">
        <x:v>0.9754659621031202</x:v>
      </x:c>
      <x:c r="V7" s="138" t="str">
        <x:v>0.9754659621031202</x:v>
      </x:c>
      <x:c r="W7" s="138" t="str">
        <x:v>0.997261693527922</x:v>
      </x:c>
      <x:c r="X7" s="138" t="str">
        <x:v>0.997261693527922</x:v>
      </x:c>
      <x:c r="Y7" s="138" t="str">
        <x:v>ERA5-Land 0.1-degree exact cell; floor(longitude/15+0.5) local-solar UTC offset</x:v>
      </x:c>
      <x:c r="Z7" t="str">
        <x:v>exact cell x GADM 4.1 ADM1 intersection area in EPSG:6933</x:v>
      </x:c>
    </x:row>
    <x:row r="8">
      <x:c r="A8" s="24" t="str">
        <x:v>Heilongjiang</x:v>
      </x:c>
      <x:c r="B8" s="26" t="str">
        <x:v>1961</x:v>
      </x:c>
      <x:c r="C8" s="26" t="str">
        <x:v>15</x:v>
      </x:c>
      <x:c r="D8" s="28" t="str">
        <x:v>23.580252579342805</x:v>
      </x:c>
      <x:c r="E8" s="28" t="str">
        <x:v>24.620569302010548</x:v>
      </x:c>
      <x:c r="F8" s="28" t="n">
        <x:f>E8-D8</x:f>
        <x:v>1.0403167226677432</x:v>
      </x:c>
      <x:c r="G8" s="28" t="str">
        <x:v>15.63004662746092</x:v>
      </x:c>
      <x:c r="H8" s="28" t="str">
        <x:v>16.693712004054674</x:v>
      </x:c>
      <x:c r="I8" s="28" t="n">
        <x:f>H8-G8</x:f>
        <x:v>1.0636653765937538</x:v>
      </x:c>
      <x:c r="J8" s="28" t="n">
        <x:f>(D8+G8)/2</x:f>
        <x:v>19.605149603401863</x:v>
      </x:c>
      <x:c r="K8" s="28" t="n">
        <x:f>(E8+H8)/2</x:f>
        <x:v>20.657140653032613</x:v>
      </x:c>
      <x:c r="L8" s="28" t="n">
        <x:f>K8-J8</x:f>
        <x:v>1.0519910496307503</x:v>
      </x:c>
      <x:c r="M8" s="28" t="n">
        <x:f>D8-G8</x:f>
        <x:v>7.950205951881884</x:v>
      </x:c>
      <x:c r="N8" s="28" t="n">
        <x:f>E8-H8</x:f>
        <x:v>7.926857297955873</x:v>
      </x:c>
      <x:c r="O8" s="28" t="n">
        <x:f>N8-M8</x:f>
        <x:v>-0.0233486539260106</x:v>
      </x:c>
      <x:c r="P8" s="134" t="str">
        <x:v>5858</x:v>
      </x:c>
      <x:c r="Q8" s="134" t="str">
        <x:v>6469</x:v>
      </x:c>
      <x:c r="R8" s="134" t="str">
        <x:v>4601</x:v>
      </x:c>
      <x:c r="S8" s="136" t="str">
        <x:v>1353050.8228193014</x:v>
      </x:c>
      <x:c r="T8" s="138" t="str">
        <x:v>0.05000000000001137</x:v>
      </x:c>
      <x:c r="U8" s="138" t="str">
        <x:v>0.9999999999999999</x:v>
      </x:c>
      <x:c r="V8" s="138" t="str">
        <x:v>0.9999999999999999</x:v>
      </x:c>
      <x:c r="W8" s="138" t="str">
        <x:v>0.9999999999999994</x:v>
      </x:c>
      <x:c r="X8" s="138" t="str">
        <x:v>0.9999999999999994</x:v>
      </x:c>
      <x:c r="Y8" s="138" t="str">
        <x:v>ERA5-Land 0.1-degree exact cell; floor(longitude/15+0.5) local-solar UTC offset</x:v>
      </x:c>
      <x:c r="Z8" t="str">
        <x:v>exact cell x GADM 4.1 ADM1 intersection area in EPSG:6933</x:v>
      </x:c>
    </x:row>
    <x:row r="9">
      <x:c r="A9" s="24" t="str">
        <x:v>Heilongjiang</x:v>
      </x:c>
      <x:c r="B9" s="26" t="str">
        <x:v>1989</x:v>
      </x:c>
      <x:c r="C9" s="26" t="str">
        <x:v>15</x:v>
      </x:c>
      <x:c r="D9" s="28" t="str">
        <x:v>23.316635553233777</x:v>
      </x:c>
      <x:c r="E9" s="28" t="str">
        <x:v>24.802525773431878</x:v>
      </x:c>
      <x:c r="F9" s="28" t="n">
        <x:f>E9-D9</x:f>
        <x:v>1.485890220198101</x:v>
      </x:c>
      <x:c r="G9" s="28" t="str">
        <x:v>14.182970701104962</x:v>
      </x:c>
      <x:c r="H9" s="28" t="str">
        <x:v>15.70332758628461</x:v>
      </x:c>
      <x:c r="I9" s="28" t="n">
        <x:f>H9-G9</x:f>
        <x:v>1.5203568851796483</x:v>
      </x:c>
      <x:c r="J9" s="28" t="n">
        <x:f>(D9+G9)/2</x:f>
        <x:v>18.74980312716937</x:v>
      </x:c>
      <x:c r="K9" s="28" t="n">
        <x:f>(E9+H9)/2</x:f>
        <x:v>20.252926679858245</x:v>
      </x:c>
      <x:c r="L9" s="28" t="n">
        <x:f>K9-J9</x:f>
        <x:v>1.5031235526888764</x:v>
      </x:c>
      <x:c r="M9" s="28" t="n">
        <x:f>D9-G9</x:f>
        <x:v>9.133664852128815</x:v>
      </x:c>
      <x:c r="N9" s="28" t="n">
        <x:f>E9-H9</x:f>
        <x:v>9.099198187147268</x:v>
      </x:c>
      <x:c r="O9" s="28" t="n">
        <x:f>N9-M9</x:f>
        <x:v>-0.03446666498154727</x:v>
      </x:c>
      <x:c r="P9" s="134" t="str">
        <x:v>5858</x:v>
      </x:c>
      <x:c r="Q9" s="134" t="str">
        <x:v>6469</x:v>
      </x:c>
      <x:c r="R9" s="134" t="str">
        <x:v>4601</x:v>
      </x:c>
      <x:c r="S9" s="136" t="str">
        <x:v>1353050.8228193014</x:v>
      </x:c>
      <x:c r="T9" s="138" t="str">
        <x:v>0.05000000000001137</x:v>
      </x:c>
      <x:c r="U9" s="138" t="str">
        <x:v>0.9999999999999999</x:v>
      </x:c>
      <x:c r="V9" s="138" t="str">
        <x:v>0.9999999999999999</x:v>
      </x:c>
      <x:c r="W9" s="138" t="str">
        <x:v>0.9999999999999994</x:v>
      </x:c>
      <x:c r="X9" s="138" t="str">
        <x:v>0.9999999999999994</x:v>
      </x:c>
      <x:c r="Y9" s="138" t="str">
        <x:v>ERA5-Land 0.1-degree exact cell; floor(longitude/15+0.5) local-solar UTC offset</x:v>
      </x:c>
      <x:c r="Z9" t="str">
        <x:v>exact cell x GADM 4.1 ADM1 intersection area in EPSG:6933</x:v>
      </x:c>
    </x:row>
    <x:row r="10">
      <x:c r="A10" s="24" t="str">
        <x:v>Heilongjiang</x:v>
      </x:c>
      <x:c r="B10" s="26" t="str">
        <x:v>2017</x:v>
      </x:c>
      <x:c r="C10" s="26" t="str">
        <x:v>15</x:v>
      </x:c>
      <x:c r="D10" s="28" t="str">
        <x:v>25.764480094707004</x:v>
      </x:c>
      <x:c r="E10" s="28" t="str">
        <x:v>26.847356512897512</x:v>
      </x:c>
      <x:c r="F10" s="28" t="n">
        <x:f>E10-D10</x:f>
        <x:v>1.0828764181905086</x:v>
      </x:c>
      <x:c r="G10" s="28" t="str">
        <x:v>17.674866611898018</x:v>
      </x:c>
      <x:c r="H10" s="28" t="str">
        <x:v>18.521088285413704</x:v>
      </x:c>
      <x:c r="I10" s="28" t="n">
        <x:f>H10-G10</x:f>
        <x:v>0.8462216735156858</x:v>
      </x:c>
      <x:c r="J10" s="28" t="n">
        <x:f>(D10+G10)/2</x:f>
        <x:v>21.71967335330251</x:v>
      </x:c>
      <x:c r="K10" s="28" t="n">
        <x:f>(E10+H10)/2</x:f>
        <x:v>22.68422239915561</x:v>
      </x:c>
      <x:c r="L10" s="28" t="n">
        <x:f>K10-J10</x:f>
        <x:v>0.9645490458530972</x:v>
      </x:c>
      <x:c r="M10" s="28" t="n">
        <x:f>D10-G10</x:f>
        <x:v>8.089613482808986</x:v>
      </x:c>
      <x:c r="N10" s="28" t="n">
        <x:f>E10-H10</x:f>
        <x:v>8.326268227483808</x:v>
      </x:c>
      <x:c r="O10" s="28" t="n">
        <x:f>N10-M10</x:f>
        <x:v>0.23665474467482284</x:v>
      </x:c>
      <x:c r="P10" s="134" t="str">
        <x:v>5858</x:v>
      </x:c>
      <x:c r="Q10" s="134" t="str">
        <x:v>6469</x:v>
      </x:c>
      <x:c r="R10" s="134" t="str">
        <x:v>4601</x:v>
      </x:c>
      <x:c r="S10" s="136" t="str">
        <x:v>1353050.8228193014</x:v>
      </x:c>
      <x:c r="T10" s="138" t="str">
        <x:v>0.05000000000001137</x:v>
      </x:c>
      <x:c r="U10" s="138" t="str">
        <x:v>0.9999999999999999</x:v>
      </x:c>
      <x:c r="V10" s="138" t="str">
        <x:v>0.9999999999999999</x:v>
      </x:c>
      <x:c r="W10" s="138" t="str">
        <x:v>0.9999999999999994</x:v>
      </x:c>
      <x:c r="X10" s="138" t="str">
        <x:v>0.9999999999999994</x:v>
      </x:c>
      <x:c r="Y10" s="138" t="str">
        <x:v>ERA5-Land 0.1-degree exact cell; floor(longitude/15+0.5) local-solar UTC offset</x:v>
      </x:c>
      <x:c r="Z10" t="str">
        <x:v>exact cell x GADM 4.1 ADM1 intersection area in EPSG:6933</x:v>
      </x:c>
    </x:row>
  </x:sheetData>
  <x:conditionalFormatting sqref="F2:F10">
    <x:cfRule type="colorScale" priority="1">
      <x:colorScale>
        <x:cfvo type="min"/>
        <x:cfvo type="percentile" val="50"/>
        <x:cfvo type="max"/>
        <x:color rgb="FFFCE4D6"/>
        <x:color rgb="FFFFFFFF"/>
        <x:color rgb="FFE2F0D9"/>
      </x:colorScale>
    </x:cfRule>
  </x:conditionalFormatting>
  <x:conditionalFormatting sqref="I2:I10">
    <x:cfRule type="colorScale" priority="2">
      <x:colorScale>
        <x:cfvo type="min"/>
        <x:cfvo type="percentile" val="50"/>
        <x:cfvo type="max"/>
        <x:color rgb="FFFCE4D6"/>
        <x:color rgb="FFFFFFFF"/>
        <x:color rgb="FFE2F0D9"/>
      </x:colorScale>
    </x:cfRule>
  </x:conditionalFormatting>
  <x:conditionalFormatting sqref="L2:L10">
    <x:cfRule type="colorScale" priority="3">
      <x:colorScale>
        <x:cfvo type="min"/>
        <x:cfvo type="percentile" val="50"/>
        <x:cfvo type="max"/>
        <x:color rgb="FFFCE4D6"/>
        <x:color rgb="FFFFFFFF"/>
        <x:color rgb="FFE2F0D9"/>
      </x:colorScale>
    </x:cfRule>
  </x:conditionalFormatting>
  <x:conditionalFormatting sqref="O2:O10">
    <x:cfRule type="colorScale" priority="4">
      <x:colorScale>
        <x:cfvo type="min"/>
        <x:cfvo type="percentile" val="50"/>
        <x:cfvo type="max"/>
        <x:color rgb="FFFCE4D6"/>
        <x:color rgb="FFFFFFFF"/>
        <x:color rgb="FFE2F0D9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e24af8dc59fa4869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2" hidden="0" customWidth="1"/>
    <x:col min="3" max="3" width="46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6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34" customHeight="1">
      <x:c r="A1" s="20" t="str">
        <x:v>task</x:v>
      </x:c>
      <x:c r="B1" s="20" t="str">
        <x:v>status</x:v>
      </x:c>
      <x:c r="C1" s="20" t="str">
        <x:v>path</x:v>
      </x:c>
      <x:c r="D1" s="20" t="str">
        <x:v>bytes</x:v>
      </x:c>
      <x:c r="E1" s="20" t="str">
        <x:v>days</x:v>
      </x:c>
      <x:c r="F1" s="20" t="str">
        <x:v>end</x:v>
      </x:c>
      <x:c r="G1" s="20" t="str">
        <x:v>kelvin_max</x:v>
      </x:c>
      <x:c r="H1" s="20" t="str">
        <x:v>kelvin_min</x:v>
      </x:c>
      <x:c r="I1" s="20" t="str">
        <x:v>partial_cells</x:v>
      </x:c>
      <x:c r="J1" s="20" t="str">
        <x:v>sha256</x:v>
      </x:c>
      <x:c r="K1" s="20" t="str">
        <x:v>spatial_dims</x:v>
      </x:c>
      <x:c r="L1" s="20" t="str">
        <x:v>start</x:v>
      </x:c>
      <x:c r="M1" s="20" t="str">
        <x:v>valid_cells_per_day_max</x:v>
      </x:c>
      <x:c r="N1" s="20" t="str">
        <x:v>valid_cells_per_day_min</x:v>
      </x:c>
      <x:c r="O1" s="20" t="str">
        <x:v>variable</x:v>
      </x:c>
      <x:c r="P1" s="20" t="str">
        <x:v>validated_utc</x:v>
      </x:c>
    </x:row>
    <x:row r="2">
      <x:c r="A2" s="24" t="str">
        <x:v>Anhui:z8:1961:tmax</x:v>
      </x:c>
      <x:c r="B2" s="24" t="str">
        <x:v>validated</x:v>
      </x:c>
      <x:c r="C2" s="24" t="str">
        <x:v>china_benchmark_by_adm1/Anhui/Anhui_z8_1961_tmax.nc</x:v>
      </x:c>
      <x:c r="D2" s="134" t="str">
        <x:v>718978</x:v>
      </x:c>
      <x:c r="E2" s="134" t="str">
        <x:v>153</x:v>
      </x:c>
      <x:c r="F2" s="24" t="str">
        <x:v>1961-10-31</x:v>
      </x:c>
      <x:c r="G2" s="140" t="str">
        <x:v>314.039794921875</x:v>
      </x:c>
      <x:c r="H2" s="140" t="str">
        <x:v>282.538818359375</x:v>
      </x:c>
      <x:c r="I2" s="26" t="str">
        <x:v>0</x:v>
      </x:c>
      <x:c r="J2" s="24" t="str">
        <x:v>b7610a08d8e62e037dc78c24f46808264c12d58270001db879c2eb62cf37a3b6</x:v>
      </x:c>
      <x:c r="K2" s="24" t="str">
        <x:v>{'latitude': 55, 'longitude': 50}</x:v>
      </x:c>
      <x:c r="L2" s="24" t="str">
        <x:v>1961-06-01</x:v>
      </x:c>
      <x:c r="M2" s="134" t="str">
        <x:v>2744</x:v>
      </x:c>
      <x:c r="N2" s="134" t="str">
        <x:v>2744</x:v>
      </x:c>
      <x:c r="O2" s="24" t="str">
        <x:v>t2m</x:v>
      </x:c>
      <x:c r="P2" s="142" t="n">
        <x:v>46265.95393636574</x:v>
      </x:c>
    </x:row>
    <x:row r="3">
      <x:c r="A3" s="24" t="str">
        <x:v>Anhui:z8:1961:tmin</x:v>
      </x:c>
      <x:c r="B3" s="24" t="str">
        <x:v>validated</x:v>
      </x:c>
      <x:c r="C3" s="24" t="str">
        <x:v>china_benchmark_by_adm1/Anhui/Anhui_z8_1961_tmin.nc</x:v>
      </x:c>
      <x:c r="D3" s="134" t="str">
        <x:v>728356</x:v>
      </x:c>
      <x:c r="E3" s="134" t="str">
        <x:v>153</x:v>
      </x:c>
      <x:c r="F3" s="24" t="str">
        <x:v>1961-10-31</x:v>
      </x:c>
      <x:c r="G3" s="140" t="str">
        <x:v>304.3856201171875</x:v>
      </x:c>
      <x:c r="H3" s="140" t="str">
        <x:v>278.123779296875</x:v>
      </x:c>
      <x:c r="I3" s="26" t="str">
        <x:v>0</x:v>
      </x:c>
      <x:c r="J3" s="24" t="str">
        <x:v>4fea45d210e3f65e6e51a5f9f1db450bbb62cb24895ee63bb52c8f96d05e80e4</x:v>
      </x:c>
      <x:c r="K3" s="24" t="str">
        <x:v>{'latitude': 55, 'longitude': 50}</x:v>
      </x:c>
      <x:c r="L3" s="24" t="str">
        <x:v>1961-06-01</x:v>
      </x:c>
      <x:c r="M3" s="134" t="str">
        <x:v>2744</x:v>
      </x:c>
      <x:c r="N3" s="134" t="str">
        <x:v>2744</x:v>
      </x:c>
      <x:c r="O3" s="24" t="str">
        <x:v>t2m</x:v>
      </x:c>
      <x:c r="P3" s="142" t="n">
        <x:v>46265.95393657407</x:v>
      </x:c>
    </x:row>
    <x:row r="4">
      <x:c r="A4" s="24" t="str">
        <x:v>Anhui:z8:1989:tmax</x:v>
      </x:c>
      <x:c r="B4" s="24" t="str">
        <x:v>validated</x:v>
      </x:c>
      <x:c r="C4" s="24" t="str">
        <x:v>china_benchmark_by_adm1/Anhui/Anhui_z8_1989_tmax.nc</x:v>
      </x:c>
      <x:c r="D4" s="134" t="str">
        <x:v>716253</x:v>
      </x:c>
      <x:c r="E4" s="134" t="str">
        <x:v>153</x:v>
      </x:c>
      <x:c r="F4" s="24" t="str">
        <x:v>1989-10-31</x:v>
      </x:c>
      <x:c r="G4" s="140" t="str">
        <x:v>310.56640625</x:v>
      </x:c>
      <x:c r="H4" s="140" t="str">
        <x:v>282.42822265625</x:v>
      </x:c>
      <x:c r="I4" s="26" t="str">
        <x:v>0</x:v>
      </x:c>
      <x:c r="J4" s="24" t="str">
        <x:v>4e55c14c6f83c6611314b29f03e10ba125b6f2a1789b53858d7187a5306f22d4</x:v>
      </x:c>
      <x:c r="K4" s="24" t="str">
        <x:v>{'latitude': 55, 'longitude': 50}</x:v>
      </x:c>
      <x:c r="L4" s="24" t="str">
        <x:v>1989-06-01</x:v>
      </x:c>
      <x:c r="M4" s="134" t="str">
        <x:v>2744</x:v>
      </x:c>
      <x:c r="N4" s="134" t="str">
        <x:v>2744</x:v>
      </x:c>
      <x:c r="O4" s="24" t="str">
        <x:v>t2m</x:v>
      </x:c>
      <x:c r="P4" s="142" t="n">
        <x:v>46265.95393681713</x:v>
      </x:c>
    </x:row>
    <x:row r="5">
      <x:c r="A5" s="24" t="str">
        <x:v>Anhui:z8:1989:tmin</x:v>
      </x:c>
      <x:c r="B5" s="24" t="str">
        <x:v>validated</x:v>
      </x:c>
      <x:c r="C5" s="24" t="str">
        <x:v>china_benchmark_by_adm1/Anhui/Anhui_z8_1989_tmin.nc</x:v>
      </x:c>
      <x:c r="D5" s="134" t="str">
        <x:v>731122</x:v>
      </x:c>
      <x:c r="E5" s="134" t="str">
        <x:v>153</x:v>
      </x:c>
      <x:c r="F5" s="24" t="str">
        <x:v>1989-10-31</x:v>
      </x:c>
      <x:c r="G5" s="140" t="str">
        <x:v>303.2998046875</x:v>
      </x:c>
      <x:c r="H5" s="140" t="str">
        <x:v>276.093017578125</x:v>
      </x:c>
      <x:c r="I5" s="26" t="str">
        <x:v>0</x:v>
      </x:c>
      <x:c r="J5" s="24" t="str">
        <x:v>9468f4736950820c830dcec1708559b6187e4d7cee9e22db4d411d25b9de0f85</x:v>
      </x:c>
      <x:c r="K5" s="24" t="str">
        <x:v>{'latitude': 55, 'longitude': 50}</x:v>
      </x:c>
      <x:c r="L5" s="24" t="str">
        <x:v>1989-06-01</x:v>
      </x:c>
      <x:c r="M5" s="134" t="str">
        <x:v>2744</x:v>
      </x:c>
      <x:c r="N5" s="134" t="str">
        <x:v>2744</x:v>
      </x:c>
      <x:c r="O5" s="24" t="str">
        <x:v>t2m</x:v>
      </x:c>
      <x:c r="P5" s="142" t="n">
        <x:v>46265.95393701389</x:v>
      </x:c>
    </x:row>
    <x:row r="6">
      <x:c r="A6" s="24" t="str">
        <x:v>Anhui:z8:2017:tmax</x:v>
      </x:c>
      <x:c r="B6" s="24" t="str">
        <x:v>validated</x:v>
      </x:c>
      <x:c r="C6" s="24" t="str">
        <x:v>china_benchmark_by_adm1/Anhui/Anhui_z8_2017_tmax.nc</x:v>
      </x:c>
      <x:c r="D6" s="134" t="str">
        <x:v>713797</x:v>
      </x:c>
      <x:c r="E6" s="134" t="str">
        <x:v>153</x:v>
      </x:c>
      <x:c r="F6" s="24" t="str">
        <x:v>2017-10-31</x:v>
      </x:c>
      <x:c r="G6" s="140" t="str">
        <x:v>313.0166015625</x:v>
      </x:c>
      <x:c r="H6" s="140" t="str">
        <x:v>283.91943359375</x:v>
      </x:c>
      <x:c r="I6" s="26" t="str">
        <x:v>0</x:v>
      </x:c>
      <x:c r="J6" s="24" t="str">
        <x:v>1394a0d59096d2b81c6e44d5982e6aa81b54f6f86cfa78670813371a7acb8509</x:v>
      </x:c>
      <x:c r="K6" s="24" t="str">
        <x:v>{'latitude': 55, 'longitude': 50}</x:v>
      </x:c>
      <x:c r="L6" s="24" t="str">
        <x:v>2017-06-01</x:v>
      </x:c>
      <x:c r="M6" s="134" t="str">
        <x:v>2744</x:v>
      </x:c>
      <x:c r="N6" s="134" t="str">
        <x:v>2744</x:v>
      </x:c>
      <x:c r="O6" s="24" t="str">
        <x:v>t2m</x:v>
      </x:c>
      <x:c r="P6" s="142" t="n">
        <x:v>46265.953937199076</x:v>
      </x:c>
    </x:row>
    <x:row r="7">
      <x:c r="A7" s="24" t="str">
        <x:v>Anhui:z8:2017:tmin</x:v>
      </x:c>
      <x:c r="B7" s="24" t="str">
        <x:v>validated</x:v>
      </x:c>
      <x:c r="C7" s="24" t="str">
        <x:v>china_benchmark_by_adm1/Anhui/Anhui_z8_2017_tmin.nc</x:v>
      </x:c>
      <x:c r="D7" s="134" t="str">
        <x:v>727275</x:v>
      </x:c>
      <x:c r="E7" s="134" t="str">
        <x:v>153</x:v>
      </x:c>
      <x:c r="F7" s="24" t="str">
        <x:v>2017-10-31</x:v>
      </x:c>
      <x:c r="G7" s="140" t="str">
        <x:v>305.626220703125</x:v>
      </x:c>
      <x:c r="H7" s="140" t="str">
        <x:v>274.107421875</x:v>
      </x:c>
      <x:c r="I7" s="26" t="str">
        <x:v>0</x:v>
      </x:c>
      <x:c r="J7" s="24" t="str">
        <x:v>56dde7616567a54ae5826659fba6ae6a5caa44fb9e9ed6f0d09d49d7c783c4e0</x:v>
      </x:c>
      <x:c r="K7" s="24" t="str">
        <x:v>{'latitude': 55, 'longitude': 50}</x:v>
      </x:c>
      <x:c r="L7" s="24" t="str">
        <x:v>2017-06-01</x:v>
      </x:c>
      <x:c r="M7" s="134" t="str">
        <x:v>2744</x:v>
      </x:c>
      <x:c r="N7" s="134" t="str">
        <x:v>2744</x:v>
      </x:c>
      <x:c r="O7" s="24" t="str">
        <x:v>t2m</x:v>
      </x:c>
      <x:c r="P7" s="142" t="n">
        <x:v>46265.95393737269</x:v>
      </x:c>
    </x:row>
    <x:row r="8">
      <x:c r="A8" s="24" t="str">
        <x:v>Guangdong:z7:1961:tmax</x:v>
      </x:c>
      <x:c r="B8" s="24" t="str">
        <x:v>validated</x:v>
      </x:c>
      <x:c r="C8" s="24" t="str">
        <x:v>china_benchmark_by_adm1/Guangdong/Guangdong_z7_1961_tmax.nc</x:v>
      </x:c>
      <x:c r="D8" s="134" t="str">
        <x:v>404718</x:v>
      </x:c>
      <x:c r="E8" s="134" t="str">
        <x:v>153</x:v>
      </x:c>
      <x:c r="F8" s="24" t="str">
        <x:v>1961-10-31</x:v>
      </x:c>
      <x:c r="G8" s="140" t="str">
        <x:v>308.9512939453125</x:v>
      </x:c>
      <x:c r="H8" s="140" t="str">
        <x:v>285.775634765625</x:v>
      </x:c>
      <x:c r="I8" s="26" t="str">
        <x:v>0</x:v>
      </x:c>
      <x:c r="J8" s="24" t="str">
        <x:v>f7d76209957ea49c784dfc13683ae7bd6b8ee85ca93b35c7253bb6f8b9ffbae8</x:v>
      </x:c>
      <x:c r="K8" s="24" t="str">
        <x:v>{'latitude': 55, 'longitude': 30}</x:v>
      </x:c>
      <x:c r="L8" s="24" t="str">
        <x:v>1961-06-01</x:v>
      </x:c>
      <x:c r="M8" s="134" t="str">
        <x:v>1308</x:v>
      </x:c>
      <x:c r="N8" s="134" t="str">
        <x:v>1308</x:v>
      </x:c>
      <x:c r="O8" s="24" t="str">
        <x:v>t2m</x:v>
      </x:c>
      <x:c r="P8" s="142" t="n">
        <x:v>46265.95393751157</x:v>
      </x:c>
    </x:row>
    <x:row r="9">
      <x:c r="A9" s="24" t="str">
        <x:v>Guangdong:z7:1961:tmin</x:v>
      </x:c>
      <x:c r="B9" s="24" t="str">
        <x:v>validated</x:v>
      </x:c>
      <x:c r="C9" s="24" t="str">
        <x:v>china_benchmark_by_adm1/Guangdong/Guangdong_z7_1961_tmin.nc</x:v>
      </x:c>
      <x:c r="D9" s="134" t="str">
        <x:v>407355</x:v>
      </x:c>
      <x:c r="E9" s="134" t="str">
        <x:v>153</x:v>
      </x:c>
      <x:c r="F9" s="24" t="str">
        <x:v>1961-10-31</x:v>
      </x:c>
      <x:c r="G9" s="140" t="str">
        <x:v>302.830078125</x:v>
      </x:c>
      <x:c r="H9" s="140" t="str">
        <x:v>282.285400390625</x:v>
      </x:c>
      <x:c r="I9" s="26" t="str">
        <x:v>0</x:v>
      </x:c>
      <x:c r="J9" s="24" t="str">
        <x:v>a4328cffb7c26e8ef19e1a8420704030755b2283d339de48723ce23bd86fabc4</x:v>
      </x:c>
      <x:c r="K9" s="24" t="str">
        <x:v>{'latitude': 55, 'longitude': 30}</x:v>
      </x:c>
      <x:c r="L9" s="24" t="str">
        <x:v>1961-06-01</x:v>
      </x:c>
      <x:c r="M9" s="134" t="str">
        <x:v>1308</x:v>
      </x:c>
      <x:c r="N9" s="134" t="str">
        <x:v>1308</x:v>
      </x:c>
      <x:c r="O9" s="24" t="str">
        <x:v>t2m</x:v>
      </x:c>
      <x:c r="P9" s="142" t="n">
        <x:v>46265.953937638886</x:v>
      </x:c>
    </x:row>
    <x:row r="10">
      <x:c r="A10" s="24" t="str">
        <x:v>Guangdong:z7:1989:tmax</x:v>
      </x:c>
      <x:c r="B10" s="24" t="str">
        <x:v>validated</x:v>
      </x:c>
      <x:c r="C10" s="24" t="str">
        <x:v>china_benchmark_by_adm1/Guangdong/Guangdong_z7_1989_tmax.nc</x:v>
      </x:c>
      <x:c r="D10" s="134" t="str">
        <x:v>407767</x:v>
      </x:c>
      <x:c r="E10" s="134" t="str">
        <x:v>153</x:v>
      </x:c>
      <x:c r="F10" s="24" t="str">
        <x:v>1989-10-31</x:v>
      </x:c>
      <x:c r="G10" s="140" t="str">
        <x:v>312.342529296875</x:v>
      </x:c>
      <x:c r="H10" s="140" t="str">
        <x:v>284.43701171875</x:v>
      </x:c>
      <x:c r="I10" s="26" t="str">
        <x:v>0</x:v>
      </x:c>
      <x:c r="J10" s="24" t="str">
        <x:v>7753c12a7e63294bcf30127d84852db62f6a5edd972b5d8b0f5e3c58cb376a04</x:v>
      </x:c>
      <x:c r="K10" s="24" t="str">
        <x:v>{'latitude': 55, 'longitude': 30}</x:v>
      </x:c>
      <x:c r="L10" s="24" t="str">
        <x:v>1989-06-01</x:v>
      </x:c>
      <x:c r="M10" s="134" t="str">
        <x:v>1308</x:v>
      </x:c>
      <x:c r="N10" s="134" t="str">
        <x:v>1308</x:v>
      </x:c>
      <x:c r="O10" s="24" t="str">
        <x:v>t2m</x:v>
      </x:c>
      <x:c r="P10" s="142" t="n">
        <x:v>46265.95393775463</x:v>
      </x:c>
    </x:row>
    <x:row r="11">
      <x:c r="A11" s="24" t="str">
        <x:v>Guangdong:z7:1989:tmin</x:v>
      </x:c>
      <x:c r="B11" s="24" t="str">
        <x:v>validated</x:v>
      </x:c>
      <x:c r="C11" s="24" t="str">
        <x:v>china_benchmark_by_adm1/Guangdong/Guangdong_z7_1989_tmin.nc</x:v>
      </x:c>
      <x:c r="D11" s="134" t="str">
        <x:v>408684</x:v>
      </x:c>
      <x:c r="E11" s="134" t="str">
        <x:v>153</x:v>
      </x:c>
      <x:c r="F11" s="24" t="str">
        <x:v>1989-10-31</x:v>
      </x:c>
      <x:c r="G11" s="140" t="str">
        <x:v>301.7509765625</x:v>
      </x:c>
      <x:c r="H11" s="140" t="str">
        <x:v>280.785400390625</x:v>
      </x:c>
      <x:c r="I11" s="26" t="str">
        <x:v>0</x:v>
      </x:c>
      <x:c r="J11" s="24" t="str">
        <x:v>e4a1ce060fe63b64ea80dddaa3f09863539e66a8241e67cb850db863f2c6916b</x:v>
      </x:c>
      <x:c r="K11" s="24" t="str">
        <x:v>{'latitude': 55, 'longitude': 30}</x:v>
      </x:c>
      <x:c r="L11" s="24" t="str">
        <x:v>1989-06-01</x:v>
      </x:c>
      <x:c r="M11" s="134" t="str">
        <x:v>1308</x:v>
      </x:c>
      <x:c r="N11" s="134" t="str">
        <x:v>1308</x:v>
      </x:c>
      <x:c r="O11" s="24" t="str">
        <x:v>t2m</x:v>
      </x:c>
      <x:c r="P11" s="142" t="n">
        <x:v>46265.95393787037</x:v>
      </x:c>
    </x:row>
    <x:row r="12">
      <x:c r="A12" s="24" t="str">
        <x:v>Guangdong:z7:2017:tmax</x:v>
      </x:c>
      <x:c r="B12" s="24" t="str">
        <x:v>validated</x:v>
      </x:c>
      <x:c r="C12" s="24" t="str">
        <x:v>china_benchmark_by_adm1/Guangdong/Guangdong_z7_2017_tmax.nc</x:v>
      </x:c>
      <x:c r="D12" s="134" t="str">
        <x:v>406538</x:v>
      </x:c>
      <x:c r="E12" s="134" t="str">
        <x:v>153</x:v>
      </x:c>
      <x:c r="F12" s="24" t="str">
        <x:v>2017-10-31</x:v>
      </x:c>
      <x:c r="G12" s="140" t="str">
        <x:v>310.14697265625</x:v>
      </x:c>
      <x:c r="H12" s="140" t="str">
        <x:v>285.36474609375</x:v>
      </x:c>
      <x:c r="I12" s="26" t="str">
        <x:v>0</x:v>
      </x:c>
      <x:c r="J12" s="24" t="str">
        <x:v>751426d957d84fa53397b7cf6489e900f066abfe68d50adea08a334116737a66</x:v>
      </x:c>
      <x:c r="K12" s="24" t="str">
        <x:v>{'latitude': 55, 'longitude': 30}</x:v>
      </x:c>
      <x:c r="L12" s="24" t="str">
        <x:v>2017-06-01</x:v>
      </x:c>
      <x:c r="M12" s="134" t="str">
        <x:v>1308</x:v>
      </x:c>
      <x:c r="N12" s="134" t="str">
        <x:v>1308</x:v>
      </x:c>
      <x:c r="O12" s="24" t="str">
        <x:v>t2m</x:v>
      </x:c>
      <x:c r="P12" s="142" t="n">
        <x:v>46265.95393798611</x:v>
      </x:c>
    </x:row>
    <x:row r="13">
      <x:c r="A13" s="24" t="str">
        <x:v>Guangdong:z7:2017:tmin</x:v>
      </x:c>
      <x:c r="B13" s="24" t="str">
        <x:v>validated</x:v>
      </x:c>
      <x:c r="C13" s="24" t="str">
        <x:v>china_benchmark_by_adm1/Guangdong/Guangdong_z7_2017_tmin.nc</x:v>
      </x:c>
      <x:c r="D13" s="134" t="str">
        <x:v>407860</x:v>
      </x:c>
      <x:c r="E13" s="134" t="str">
        <x:v>153</x:v>
      </x:c>
      <x:c r="F13" s="24" t="str">
        <x:v>2017-10-31</x:v>
      </x:c>
      <x:c r="G13" s="140" t="str">
        <x:v>303.040283203125</x:v>
      </x:c>
      <x:c r="H13" s="140" t="str">
        <x:v>279.752685546875</x:v>
      </x:c>
      <x:c r="I13" s="26" t="str">
        <x:v>0</x:v>
      </x:c>
      <x:c r="J13" s="24" t="str">
        <x:v>02aeb64e8aa1941e5f38c5cc42c5ae500bfffccff33a71d42946a43456416f2a</x:v>
      </x:c>
      <x:c r="K13" s="24" t="str">
        <x:v>{'latitude': 55, 'longitude': 30}</x:v>
      </x:c>
      <x:c r="L13" s="24" t="str">
        <x:v>2017-06-01</x:v>
      </x:c>
      <x:c r="M13" s="134" t="str">
        <x:v>1308</x:v>
      </x:c>
      <x:c r="N13" s="134" t="str">
        <x:v>1308</x:v>
      </x:c>
      <x:c r="O13" s="24" t="str">
        <x:v>t2m</x:v>
      </x:c>
      <x:c r="P13" s="142" t="n">
        <x:v>46265.953938125</x:v>
      </x:c>
    </x:row>
    <x:row r="14">
      <x:c r="A14" s="24" t="str">
        <x:v>Guangdong:z8:1961:tmax</x:v>
      </x:c>
      <x:c r="B14" s="24" t="str">
        <x:v>validated</x:v>
      </x:c>
      <x:c r="C14" s="24" t="str">
        <x:v>china_benchmark_by_adm1/Guangdong/Guangdong_z8_1961_tmax.nc</x:v>
      </x:c>
      <x:c r="D14" s="134" t="str">
        <x:v>489405</x:v>
      </x:c>
      <x:c r="E14" s="134" t="str">
        <x:v>153</x:v>
      </x:c>
      <x:c r="F14" s="24" t="str">
        <x:v>1961-10-31</x:v>
      </x:c>
      <x:c r="G14" s="140" t="str">
        <x:v>310.098876953125</x:v>
      </x:c>
      <x:c r="H14" s="140" t="str">
        <x:v>288.15478515625</x:v>
      </x:c>
      <x:c r="I14" s="26" t="str">
        <x:v>0</x:v>
      </x:c>
      <x:c r="J14" s="24" t="str">
        <x:v>bc1935dc15909dfcc947546559f1233a3e5123918b57ddd364b8bf9b8f06893b</x:v>
      </x:c>
      <x:c r="K14" s="24" t="str">
        <x:v>{'latitude': 55, 'longitude': 50}</x:v>
      </x:c>
      <x:c r="L14" s="24" t="str">
        <x:v>1961-06-01</x:v>
      </x:c>
      <x:c r="M14" s="134" t="str">
        <x:v>1478</x:v>
      </x:c>
      <x:c r="N14" s="134" t="str">
        <x:v>1478</x:v>
      </x:c>
      <x:c r="O14" s="24" t="str">
        <x:v>t2m</x:v>
      </x:c>
      <x:c r="P14" s="142" t="n">
        <x:v>46265.953938287035</x:v>
      </x:c>
    </x:row>
    <x:row r="15">
      <x:c r="A15" s="24" t="str">
        <x:v>Guangdong:z8:1961:tmin</x:v>
      </x:c>
      <x:c r="B15" s="24" t="str">
        <x:v>validated</x:v>
      </x:c>
      <x:c r="C15" s="24" t="str">
        <x:v>china_benchmark_by_adm1/Guangdong/Guangdong_z8_1961_tmin.nc</x:v>
      </x:c>
      <x:c r="D15" s="134" t="str">
        <x:v>493068</x:v>
      </x:c>
      <x:c r="E15" s="134" t="str">
        <x:v>153</x:v>
      </x:c>
      <x:c r="F15" s="24" t="str">
        <x:v>1961-10-31</x:v>
      </x:c>
      <x:c r="G15" s="140" t="str">
        <x:v>302.0367431640625</x:v>
      </x:c>
      <x:c r="H15" s="140" t="str">
        <x:v>280.84716796875</x:v>
      </x:c>
      <x:c r="I15" s="26" t="str">
        <x:v>0</x:v>
      </x:c>
      <x:c r="J15" s="24" t="str">
        <x:v>5812f888446e781a119c89c90b71919b203d3dc02206c00e8de85bba255430ad</x:v>
      </x:c>
      <x:c r="K15" s="24" t="str">
        <x:v>{'latitude': 55, 'longitude': 50}</x:v>
      </x:c>
      <x:c r="L15" s="24" t="str">
        <x:v>1961-06-01</x:v>
      </x:c>
      <x:c r="M15" s="134" t="str">
        <x:v>1478</x:v>
      </x:c>
      <x:c r="N15" s="134" t="str">
        <x:v>1478</x:v>
      </x:c>
      <x:c r="O15" s="24" t="str">
        <x:v>t2m</x:v>
      </x:c>
      <x:c r="P15" s="142" t="n">
        <x:v>46265.95393844907</x:v>
      </x:c>
    </x:row>
    <x:row r="16">
      <x:c r="A16" s="24" t="str">
        <x:v>Guangdong:z8:1989:tmax</x:v>
      </x:c>
      <x:c r="B16" s="24" t="str">
        <x:v>validated</x:v>
      </x:c>
      <x:c r="C16" s="24" t="str">
        <x:v>china_benchmark_by_adm1/Guangdong/Guangdong_z8_1989_tmax.nc</x:v>
      </x:c>
      <x:c r="D16" s="134" t="str">
        <x:v>490947</x:v>
      </x:c>
      <x:c r="E16" s="134" t="str">
        <x:v>153</x:v>
      </x:c>
      <x:c r="F16" s="24" t="str">
        <x:v>1989-10-31</x:v>
      </x:c>
      <x:c r="G16" s="140" t="str">
        <x:v>313.008544921875</x:v>
      </x:c>
      <x:c r="H16" s="140" t="str">
        <x:v>286.05712890625</x:v>
      </x:c>
      <x:c r="I16" s="26" t="str">
        <x:v>0</x:v>
      </x:c>
      <x:c r="J16" s="24" t="str">
        <x:v>dbef32cf979b8b872b7a34b92b0e59e9b043a0309a1c6e521f6c3652a408a3a0</x:v>
      </x:c>
      <x:c r="K16" s="24" t="str">
        <x:v>{'latitude': 55, 'longitude': 50}</x:v>
      </x:c>
      <x:c r="L16" s="24" t="str">
        <x:v>1989-06-01</x:v>
      </x:c>
      <x:c r="M16" s="134" t="str">
        <x:v>1478</x:v>
      </x:c>
      <x:c r="N16" s="134" t="str">
        <x:v>1478</x:v>
      </x:c>
      <x:c r="O16" s="24" t="str">
        <x:v>t2m</x:v>
      </x:c>
      <x:c r="P16" s="142" t="n">
        <x:v>46265.953938611114</x:v>
      </x:c>
    </x:row>
    <x:row r="17">
      <x:c r="A17" s="24" t="str">
        <x:v>Guangdong:z8:1989:tmin</x:v>
      </x:c>
      <x:c r="B17" s="24" t="str">
        <x:v>validated</x:v>
      </x:c>
      <x:c r="C17" s="24" t="str">
        <x:v>china_benchmark_by_adm1/Guangdong/Guangdong_z8_1989_tmin.nc</x:v>
      </x:c>
      <x:c r="D17" s="134" t="str">
        <x:v>490381</x:v>
      </x:c>
      <x:c r="E17" s="134" t="str">
        <x:v>153</x:v>
      </x:c>
      <x:c r="F17" s="24" t="str">
        <x:v>1989-10-31</x:v>
      </x:c>
      <x:c r="G17" s="140" t="str">
        <x:v>302.075927734375</x:v>
      </x:c>
      <x:c r="H17" s="140" t="str">
        <x:v>280.606689453125</x:v>
      </x:c>
      <x:c r="I17" s="26" t="str">
        <x:v>0</x:v>
      </x:c>
      <x:c r="J17" s="24" t="str">
        <x:v>037dcf109e119eb40f2da024a0b25556e4058a5dd0f1c9dafd9fa553460d3526</x:v>
      </x:c>
      <x:c r="K17" s="24" t="str">
        <x:v>{'latitude': 55, 'longitude': 50}</x:v>
      </x:c>
      <x:c r="L17" s="24" t="str">
        <x:v>1989-06-01</x:v>
      </x:c>
      <x:c r="M17" s="134" t="str">
        <x:v>1478</x:v>
      </x:c>
      <x:c r="N17" s="134" t="str">
        <x:v>1478</x:v>
      </x:c>
      <x:c r="O17" s="24" t="str">
        <x:v>t2m</x:v>
      </x:c>
      <x:c r="P17" s="142" t="n">
        <x:v>46265.95393877315</x:v>
      </x:c>
    </x:row>
    <x:row r="18">
      <x:c r="A18" s="24" t="str">
        <x:v>Guangdong:z8:2017:tmax</x:v>
      </x:c>
      <x:c r="B18" s="24" t="str">
        <x:v>validated</x:v>
      </x:c>
      <x:c r="C18" s="24" t="str">
        <x:v>china_benchmark_by_adm1/Guangdong/Guangdong_z8_2017_tmax.nc</x:v>
      </x:c>
      <x:c r="D18" s="134" t="str">
        <x:v>489960</x:v>
      </x:c>
      <x:c r="E18" s="134" t="str">
        <x:v>153</x:v>
      </x:c>
      <x:c r="F18" s="24" t="str">
        <x:v>2017-10-31</x:v>
      </x:c>
      <x:c r="G18" s="140" t="str">
        <x:v>311.98095703125</x:v>
      </x:c>
      <x:c r="H18" s="140" t="str">
        <x:v>286.50537109375</x:v>
      </x:c>
      <x:c r="I18" s="26" t="str">
        <x:v>0</x:v>
      </x:c>
      <x:c r="J18" s="24" t="str">
        <x:v>9e7f1e20229ad6540c41d26ba0106afd92ac98b491be46f59bc48cda086f2115</x:v>
      </x:c>
      <x:c r="K18" s="24" t="str">
        <x:v>{'latitude': 55, 'longitude': 50}</x:v>
      </x:c>
      <x:c r="L18" s="24" t="str">
        <x:v>2017-06-01</x:v>
      </x:c>
      <x:c r="M18" s="134" t="str">
        <x:v>1478</x:v>
      </x:c>
      <x:c r="N18" s="134" t="str">
        <x:v>1478</x:v>
      </x:c>
      <x:c r="O18" s="24" t="str">
        <x:v>t2m</x:v>
      </x:c>
      <x:c r="P18" s="142" t="n">
        <x:v>46265.953938935185</x:v>
      </x:c>
    </x:row>
    <x:row r="19">
      <x:c r="A19" s="24" t="str">
        <x:v>Guangdong:z8:2017:tmin</x:v>
      </x:c>
      <x:c r="B19" s="24" t="str">
        <x:v>validated</x:v>
      </x:c>
      <x:c r="C19" s="24" t="str">
        <x:v>china_benchmark_by_adm1/Guangdong/Guangdong_z8_2017_tmin.nc</x:v>
      </x:c>
      <x:c r="D19" s="134" t="str">
        <x:v>492272</x:v>
      </x:c>
      <x:c r="E19" s="134" t="str">
        <x:v>153</x:v>
      </x:c>
      <x:c r="F19" s="24" t="str">
        <x:v>2017-10-31</x:v>
      </x:c>
      <x:c r="G19" s="140" t="str">
        <x:v>302.6357421875</x:v>
      </x:c>
      <x:c r="H19" s="140" t="str">
        <x:v>278.0205078125</x:v>
      </x:c>
      <x:c r="I19" s="26" t="str">
        <x:v>0</x:v>
      </x:c>
      <x:c r="J19" s="24" t="str">
        <x:v>7f5db3628f99c25cc7603f343d07c4294c02d58c5ada8a25072c9c34a382b942</x:v>
      </x:c>
      <x:c r="K19" s="24" t="str">
        <x:v>{'latitude': 55, 'longitude': 50}</x:v>
      </x:c>
      <x:c r="L19" s="24" t="str">
        <x:v>2017-06-01</x:v>
      </x:c>
      <x:c r="M19" s="134" t="str">
        <x:v>1478</x:v>
      </x:c>
      <x:c r="N19" s="134" t="str">
        <x:v>1478</x:v>
      </x:c>
      <x:c r="O19" s="24" t="str">
        <x:v>t2m</x:v>
      </x:c>
      <x:c r="P19" s="142" t="n">
        <x:v>46265.95393909722</x:v>
      </x:c>
    </x:row>
    <x:row r="20">
      <x:c r="A20" s="24" t="str">
        <x:v>Heilongjiang:z8:1961:tmax</x:v>
      </x:c>
      <x:c r="B20" s="24" t="str">
        <x:v>validated</x:v>
      </x:c>
      <x:c r="C20" s="24" t="str">
        <x:v>china_benchmark_by_adm1/Heilongjiang/Heilongjiang_z8_1961_tmax.nc</x:v>
      </x:c>
      <x:c r="D20" s="134" t="str">
        <x:v>1667419</x:v>
      </x:c>
      <x:c r="E20" s="134" t="str">
        <x:v>153</x:v>
      </x:c>
      <x:c r="F20" s="24" t="str">
        <x:v>1961-10-31</x:v>
      </x:c>
      <x:c r="G20" s="140" t="str">
        <x:v>312.177490234375</x:v>
      </x:c>
      <x:c r="H20" s="140" t="str">
        <x:v>262.4951171875</x:v>
      </x:c>
      <x:c r="I20" s="26" t="str">
        <x:v>0</x:v>
      </x:c>
      <x:c r="J20" s="24" t="str">
        <x:v>98d50c87184ed0da7175ca22d741e8ef8fe60a2a31917d31df8c46eb99fd65e9</x:v>
      </x:c>
      <x:c r="K20" s="24" t="str">
        <x:v>{'latitude': 103, 'longitude': 65}</x:v>
      </x:c>
      <x:c r="L20" s="24" t="str">
        <x:v>1961-06-01</x:v>
      </x:c>
      <x:c r="M20" s="134" t="str">
        <x:v>6695</x:v>
      </x:c>
      <x:c r="N20" s="134" t="str">
        <x:v>6695</x:v>
      </x:c>
      <x:c r="O20" s="24" t="str">
        <x:v>t2m</x:v>
      </x:c>
      <x:c r="P20" s="142" t="n">
        <x:v>46265.95393943287</x:v>
      </x:c>
    </x:row>
    <x:row r="21">
      <x:c r="A21" s="24" t="str">
        <x:v>Heilongjiang:z8:1961:tmin</x:v>
      </x:c>
      <x:c r="B21" s="24" t="str">
        <x:v>validated</x:v>
      </x:c>
      <x:c r="C21" s="24" t="str">
        <x:v>china_benchmark_by_adm1/Heilongjiang/Heilongjiang_z8_1961_tmin.nc</x:v>
      </x:c>
      <x:c r="D21" s="134" t="str">
        <x:v>1691593</x:v>
      </x:c>
      <x:c r="E21" s="134" t="str">
        <x:v>153</x:v>
      </x:c>
      <x:c r="F21" s="24" t="str">
        <x:v>1961-10-31</x:v>
      </x:c>
      <x:c r="G21" s="140" t="str">
        <x:v>297.96337890625</x:v>
      </x:c>
      <x:c r="H21" s="140" t="str">
        <x:v>246.3814239501953</x:v>
      </x:c>
      <x:c r="I21" s="26" t="str">
        <x:v>0</x:v>
      </x:c>
      <x:c r="J21" s="24" t="str">
        <x:v>c9ad7a7180166d8d326ef0162048a9a9e3ef577d8738dbce8b8cd1f71d07ac01</x:v>
      </x:c>
      <x:c r="K21" s="24" t="str">
        <x:v>{'latitude': 103, 'longitude': 65}</x:v>
      </x:c>
      <x:c r="L21" s="24" t="str">
        <x:v>1961-06-01</x:v>
      </x:c>
      <x:c r="M21" s="134" t="str">
        <x:v>6695</x:v>
      </x:c>
      <x:c r="N21" s="134" t="str">
        <x:v>6695</x:v>
      </x:c>
      <x:c r="O21" s="24" t="str">
        <x:v>t2m</x:v>
      </x:c>
      <x:c r="P21" s="142" t="n">
        <x:v>46265.95393980324</x:v>
      </x:c>
    </x:row>
    <x:row r="22">
      <x:c r="A22" s="24" t="str">
        <x:v>Heilongjiang:z8:1989:tmax</x:v>
      </x:c>
      <x:c r="B22" s="24" t="str">
        <x:v>validated</x:v>
      </x:c>
      <x:c r="C22" s="24" t="str">
        <x:v>china_benchmark_by_adm1/Heilongjiang/Heilongjiang_z8_1989_tmax.nc</x:v>
      </x:c>
      <x:c r="D22" s="134" t="str">
        <x:v>1678316</x:v>
      </x:c>
      <x:c r="E22" s="134" t="str">
        <x:v>153</x:v>
      </x:c>
      <x:c r="F22" s="24" t="str">
        <x:v>1989-10-31</x:v>
      </x:c>
      <x:c r="G22" s="140" t="str">
        <x:v>311.007080078125</x:v>
      </x:c>
      <x:c r="H22" s="140" t="str">
        <x:v>265.98095703125</x:v>
      </x:c>
      <x:c r="I22" s="26" t="str">
        <x:v>0</x:v>
      </x:c>
      <x:c r="J22" s="24" t="str">
        <x:v>4893b7ec4124be55a50acd3f01359bc51c72ee6364141ce9a812dcaf1420adf5</x:v>
      </x:c>
      <x:c r="K22" s="24" t="str">
        <x:v>{'latitude': 103, 'longitude': 65}</x:v>
      </x:c>
      <x:c r="L22" s="24" t="str">
        <x:v>1989-06-01</x:v>
      </x:c>
      <x:c r="M22" s="134" t="str">
        <x:v>6695</x:v>
      </x:c>
      <x:c r="N22" s="134" t="str">
        <x:v>6695</x:v>
      </x:c>
      <x:c r="O22" s="24" t="str">
        <x:v>t2m</x:v>
      </x:c>
      <x:c r="P22" s="142" t="n">
        <x:v>46265.953940150466</x:v>
      </x:c>
    </x:row>
    <x:row r="23">
      <x:c r="A23" s="24" t="str">
        <x:v>Heilongjiang:z8:1989:tmin</x:v>
      </x:c>
      <x:c r="B23" s="24" t="str">
        <x:v>validated</x:v>
      </x:c>
      <x:c r="C23" s="24" t="str">
        <x:v>china_benchmark_by_adm1/Heilongjiang/Heilongjiang_z8_1989_tmin.nc</x:v>
      </x:c>
      <x:c r="D23" s="134" t="str">
        <x:v>1694477</x:v>
      </x:c>
      <x:c r="E23" s="134" t="str">
        <x:v>153</x:v>
      </x:c>
      <x:c r="F23" s="24" t="str">
        <x:v>1989-10-31</x:v>
      </x:c>
      <x:c r="G23" s="140" t="str">
        <x:v>299.6220703125</x:v>
      </x:c>
      <x:c r="H23" s="140" t="str">
        <x:v>250.08843994140625</x:v>
      </x:c>
      <x:c r="I23" s="26" t="str">
        <x:v>0</x:v>
      </x:c>
      <x:c r="J23" s="24" t="str">
        <x:v>7d911b8ea83150e075f6b9b03aec1912badef83bcee4ca0cc77495a2e83dfa69</x:v>
      </x:c>
      <x:c r="K23" s="24" t="str">
        <x:v>{'latitude': 103, 'longitude': 65}</x:v>
      </x:c>
      <x:c r="L23" s="24" t="str">
        <x:v>1989-06-01</x:v>
      </x:c>
      <x:c r="M23" s="134" t="str">
        <x:v>6695</x:v>
      </x:c>
      <x:c r="N23" s="134" t="str">
        <x:v>6695</x:v>
      </x:c>
      <x:c r="O23" s="24" t="str">
        <x:v>t2m</x:v>
      </x:c>
      <x:c r="P23" s="142" t="n">
        <x:v>46265.95394050926</x:v>
      </x:c>
    </x:row>
    <x:row r="24">
      <x:c r="A24" s="24" t="str">
        <x:v>Heilongjiang:z8:2017:tmax</x:v>
      </x:c>
      <x:c r="B24" s="24" t="str">
        <x:v>validated</x:v>
      </x:c>
      <x:c r="C24" s="24" t="str">
        <x:v>china_benchmark_by_adm1/Heilongjiang/Heilongjiang_z8_2017_tmax.nc</x:v>
      </x:c>
      <x:c r="D24" s="134" t="str">
        <x:v>1677496</x:v>
      </x:c>
      <x:c r="E24" s="134" t="str">
        <x:v>153</x:v>
      </x:c>
      <x:c r="F24" s="24" t="str">
        <x:v>2017-10-31</x:v>
      </x:c>
      <x:c r="G24" s="140" t="str">
        <x:v>316.71337890625</x:v>
      </x:c>
      <x:c r="H24" s="140" t="str">
        <x:v>265.550048828125</x:v>
      </x:c>
      <x:c r="I24" s="26" t="str">
        <x:v>0</x:v>
      </x:c>
      <x:c r="J24" s="24" t="str">
        <x:v>31e67d88ffd856fe990cdee2c839e37c1950b3890d4742e8f45ca00acf965078</x:v>
      </x:c>
      <x:c r="K24" s="24" t="str">
        <x:v>{'latitude': 103, 'longitude': 65}</x:v>
      </x:c>
      <x:c r="L24" s="24" t="str">
        <x:v>2017-06-01</x:v>
      </x:c>
      <x:c r="M24" s="134" t="str">
        <x:v>6695</x:v>
      </x:c>
      <x:c r="N24" s="134" t="str">
        <x:v>6695</x:v>
      </x:c>
      <x:c r="O24" s="24" t="str">
        <x:v>t2m</x:v>
      </x:c>
      <x:c r="P24" s="142" t="n">
        <x:v>46265.953940844905</x:v>
      </x:c>
    </x:row>
    <x:row r="25">
      <x:c r="A25" s="24" t="str">
        <x:v>Heilongjiang:z8:2017:tmin</x:v>
      </x:c>
      <x:c r="B25" s="24" t="str">
        <x:v>validated</x:v>
      </x:c>
      <x:c r="C25" s="24" t="str">
        <x:v>china_benchmark_by_adm1/Heilongjiang/Heilongjiang_z8_2017_tmin.nc</x:v>
      </x:c>
      <x:c r="D25" s="134" t="str">
        <x:v>1692536</x:v>
      </x:c>
      <x:c r="E25" s="134" t="str">
        <x:v>153</x:v>
      </x:c>
      <x:c r="F25" s="24" t="str">
        <x:v>2017-10-31</x:v>
      </x:c>
      <x:c r="G25" s="140" t="str">
        <x:v>300.748046875</x:v>
      </x:c>
      <x:c r="H25" s="140" t="str">
        <x:v>255.27389526367188</x:v>
      </x:c>
      <x:c r="I25" s="26" t="str">
        <x:v>0</x:v>
      </x:c>
      <x:c r="J25" s="24" t="str">
        <x:v>9f7868856ef74ec05f78b43d0ed37f0a6f89142cea617ed5e078dedce463b444</x:v>
      </x:c>
      <x:c r="K25" s="24" t="str">
        <x:v>{'latitude': 103, 'longitude': 65}</x:v>
      </x:c>
      <x:c r="L25" s="24" t="str">
        <x:v>2017-06-01</x:v>
      </x:c>
      <x:c r="M25" s="134" t="str">
        <x:v>6695</x:v>
      </x:c>
      <x:c r="N25" s="134" t="str">
        <x:v>6695</x:v>
      </x:c>
      <x:c r="O25" s="24" t="str">
        <x:v>t2m</x:v>
      </x:c>
      <x:c r="P25" s="142" t="n">
        <x:v>46265.95394118055</x:v>
      </x:c>
    </x:row>
    <x:row r="26">
      <x:c r="A26" s="24" t="str">
        <x:v>Heilongjiang:z9:1961:tmax</x:v>
      </x:c>
      <x:c r="B26" s="24" t="str">
        <x:v>validated</x:v>
      </x:c>
      <x:c r="C26" s="24" t="str">
        <x:v>china_benchmark_by_adm1/Heilongjiang/Heilongjiang_z9_1961_tmax.nc</x:v>
      </x:c>
      <x:c r="D26" s="134" t="str">
        <x:v>2064199</x:v>
      </x:c>
      <x:c r="E26" s="134" t="str">
        <x:v>153</x:v>
      </x:c>
      <x:c r="F26" s="24" t="str">
        <x:v>1961-10-31</x:v>
      </x:c>
      <x:c r="G26" s="140" t="str">
        <x:v>306.195556640625</x:v>
      </x:c>
      <x:c r="H26" s="140" t="str">
        <x:v>254.4475555419922</x:v>
      </x:c>
      <x:c r="I26" s="26" t="str">
        <x:v>0</x:v>
      </x:c>
      <x:c r="J26" s="24" t="str">
        <x:v>7eb221e5648ebe5c3a6a70dcad72f4ac26b975749ba7023fbe1897a324212a07</x:v>
      </x:c>
      <x:c r="K26" s="24" t="str">
        <x:v>{'latitude': 103, 'longitude': 78}</x:v>
      </x:c>
      <x:c r="L26" s="24" t="str">
        <x:v>1961-06-01</x:v>
      </x:c>
      <x:c r="M26" s="134" t="str">
        <x:v>8028</x:v>
      </x:c>
      <x:c r="N26" s="134" t="str">
        <x:v>8028</x:v>
      </x:c>
      <x:c r="O26" s="24" t="str">
        <x:v>t2m</x:v>
      </x:c>
      <x:c r="P26" s="142" t="n">
        <x:v>46265.95394179398</x:v>
      </x:c>
    </x:row>
    <x:row r="27">
      <x:c r="A27" s="24" t="str">
        <x:v>Heilongjiang:z9:1961:tmin</x:v>
      </x:c>
      <x:c r="B27" s="24" t="str">
        <x:v>validated</x:v>
      </x:c>
      <x:c r="C27" s="24" t="str">
        <x:v>china_benchmark_by_adm1/Heilongjiang/Heilongjiang_z9_1961_tmin.nc</x:v>
      </x:c>
      <x:c r="D27" s="134" t="str">
        <x:v>2087443</x:v>
      </x:c>
      <x:c r="E27" s="134" t="str">
        <x:v>153</x:v>
      </x:c>
      <x:c r="F27" s="24" t="str">
        <x:v>1961-10-31</x:v>
      </x:c>
      <x:c r="G27" s="140" t="str">
        <x:v>298.53759765625</x:v>
      </x:c>
      <x:c r="H27" s="140" t="str">
        <x:v>243.69296264648438</x:v>
      </x:c>
      <x:c r="I27" s="26" t="str">
        <x:v>0</x:v>
      </x:c>
      <x:c r="J27" s="24" t="str">
        <x:v>e02e292a5233c24b0bd21ba370dc8f0b87bd52529ba76b73f6ea3b3d12e961ba</x:v>
      </x:c>
      <x:c r="K27" s="24" t="str">
        <x:v>{'latitude': 103, 'longitude': 78}</x:v>
      </x:c>
      <x:c r="L27" s="24" t="str">
        <x:v>1961-06-01</x:v>
      </x:c>
      <x:c r="M27" s="134" t="str">
        <x:v>8028</x:v>
      </x:c>
      <x:c r="N27" s="134" t="str">
        <x:v>8028</x:v>
      </x:c>
      <x:c r="O27" s="24" t="str">
        <x:v>t2m</x:v>
      </x:c>
      <x:c r="P27" s="142" t="n">
        <x:v>46265.953942175925</x:v>
      </x:c>
    </x:row>
    <x:row r="28">
      <x:c r="A28" s="24" t="str">
        <x:v>Heilongjiang:z9:1989:tmax</x:v>
      </x:c>
      <x:c r="B28" s="24" t="str">
        <x:v>validated</x:v>
      </x:c>
      <x:c r="C28" s="24" t="str">
        <x:v>china_benchmark_by_adm1/Heilongjiang/Heilongjiang_z9_1989_tmax.nc</x:v>
      </x:c>
      <x:c r="D28" s="134" t="str">
        <x:v>2075644</x:v>
      </x:c>
      <x:c r="E28" s="134" t="str">
        <x:v>153</x:v>
      </x:c>
      <x:c r="F28" s="24" t="str">
        <x:v>1989-10-31</x:v>
      </x:c>
      <x:c r="G28" s="140" t="str">
        <x:v>307.400390625</x:v>
      </x:c>
      <x:c r="H28" s="140" t="str">
        <x:v>256.37347412109375</x:v>
      </x:c>
      <x:c r="I28" s="26" t="str">
        <x:v>0</x:v>
      </x:c>
      <x:c r="J28" s="24" t="str">
        <x:v>a3298daee52e9a6a3080e2d24e91ca30b020fc06f30687ce79a96eda38e42b9a</x:v>
      </x:c>
      <x:c r="K28" s="24" t="str">
        <x:v>{'latitude': 103, 'longitude': 78}</x:v>
      </x:c>
      <x:c r="L28" s="24" t="str">
        <x:v>1989-06-01</x:v>
      </x:c>
      <x:c r="M28" s="134" t="str">
        <x:v>8028</x:v>
      </x:c>
      <x:c r="N28" s="134" t="str">
        <x:v>8028</x:v>
      </x:c>
      <x:c r="O28" s="24" t="str">
        <x:v>t2m</x:v>
      </x:c>
      <x:c r="P28" s="142" t="n">
        <x:v>46265.95394259259</x:v>
      </x:c>
    </x:row>
    <x:row r="29">
      <x:c r="A29" s="24" t="str">
        <x:v>Heilongjiang:z9:1989:tmin</x:v>
      </x:c>
      <x:c r="B29" s="24" t="str">
        <x:v>validated</x:v>
      </x:c>
      <x:c r="C29" s="24" t="str">
        <x:v>china_benchmark_by_adm1/Heilongjiang/Heilongjiang_z9_1989_tmin.nc</x:v>
      </x:c>
      <x:c r="D29" s="134" t="str">
        <x:v>2094943</x:v>
      </x:c>
      <x:c r="E29" s="134" t="str">
        <x:v>153</x:v>
      </x:c>
      <x:c r="F29" s="24" t="str">
        <x:v>1989-10-31</x:v>
      </x:c>
      <x:c r="G29" s="140" t="str">
        <x:v>300.83154296875</x:v>
      </x:c>
      <x:c r="H29" s="140" t="str">
        <x:v>243.59425354003906</x:v>
      </x:c>
      <x:c r="I29" s="26" t="str">
        <x:v>0</x:v>
      </x:c>
      <x:c r="J29" s="24" t="str">
        <x:v>ffa0ceb152560f9b663e798e629a3f5bc7168389c1799574cb6d96facd4043b6</x:v>
      </x:c>
      <x:c r="K29" s="24" t="str">
        <x:v>{'latitude': 103, 'longitude': 78}</x:v>
      </x:c>
      <x:c r="L29" s="24" t="str">
        <x:v>1989-06-01</x:v>
      </x:c>
      <x:c r="M29" s="134" t="str">
        <x:v>8028</x:v>
      </x:c>
      <x:c r="N29" s="134" t="str">
        <x:v>8028</x:v>
      </x:c>
      <x:c r="O29" s="24" t="str">
        <x:v>t2m</x:v>
      </x:c>
      <x:c r="P29" s="142" t="n">
        <x:v>46265.95394303241</x:v>
      </x:c>
    </x:row>
    <x:row r="30">
      <x:c r="A30" s="24" t="str">
        <x:v>Heilongjiang:z9:2017:tmax</x:v>
      </x:c>
      <x:c r="B30" s="24" t="str">
        <x:v>validated</x:v>
      </x:c>
      <x:c r="C30" s="24" t="str">
        <x:v>china_benchmark_by_adm1/Heilongjiang/Heilongjiang_z9_2017_tmax.nc</x:v>
      </x:c>
      <x:c r="D30" s="134" t="str">
        <x:v>2073666</x:v>
      </x:c>
      <x:c r="E30" s="134" t="str">
        <x:v>153</x:v>
      </x:c>
      <x:c r="F30" s="24" t="str">
        <x:v>2017-10-31</x:v>
      </x:c>
      <x:c r="G30" s="140" t="str">
        <x:v>309.498779296875</x:v>
      </x:c>
      <x:c r="H30" s="140" t="str">
        <x:v>256.91064453125</x:v>
      </x:c>
      <x:c r="I30" s="26" t="str">
        <x:v>0</x:v>
      </x:c>
      <x:c r="J30" s="24" t="str">
        <x:v>df0e577b1ce5a0133a3477e59eb03817b8a48deb851a82d945189d140a43b720</x:v>
      </x:c>
      <x:c r="K30" s="24" t="str">
        <x:v>{'latitude': 103, 'longitude': 78}</x:v>
      </x:c>
      <x:c r="L30" s="24" t="str">
        <x:v>2017-06-01</x:v>
      </x:c>
      <x:c r="M30" s="134" t="str">
        <x:v>8028</x:v>
      </x:c>
      <x:c r="N30" s="134" t="str">
        <x:v>8028</x:v>
      </x:c>
      <x:c r="O30" s="24" t="str">
        <x:v>t2m</x:v>
      </x:c>
      <x:c r="P30" s="142" t="n">
        <x:v>46265.953943402776</x:v>
      </x:c>
    </x:row>
    <x:row r="31">
      <x:c r="A31" s="24" t="str">
        <x:v>Heilongjiang:z9:2017:tmin</x:v>
      </x:c>
      <x:c r="B31" s="24" t="str">
        <x:v>validated</x:v>
      </x:c>
      <x:c r="C31" s="24" t="str">
        <x:v>china_benchmark_by_adm1/Heilongjiang/Heilongjiang_z9_2017_tmin.nc</x:v>
      </x:c>
      <x:c r="D31" s="134" t="str">
        <x:v>2094254</x:v>
      </x:c>
      <x:c r="E31" s="134" t="str">
        <x:v>153</x:v>
      </x:c>
      <x:c r="F31" s="24" t="str">
        <x:v>2017-10-31</x:v>
      </x:c>
      <x:c r="G31" s="140" t="str">
        <x:v>301.350341796875</x:v>
      </x:c>
      <x:c r="H31" s="140" t="str">
        <x:v>246.3300323486328</x:v>
      </x:c>
      <x:c r="I31" s="26" t="str">
        <x:v>0</x:v>
      </x:c>
      <x:c r="J31" s="24" t="str">
        <x:v>40f1e9efb2b3bbe2414c84a2c8396845dc167fef7a67dad24eae57625a82e31c</x:v>
      </x:c>
      <x:c r="K31" s="24" t="str">
        <x:v>{'latitude': 103, 'longitude': 78}</x:v>
      </x:c>
      <x:c r="L31" s="24" t="str">
        <x:v>2017-06-01</x:v>
      </x:c>
      <x:c r="M31" s="134" t="str">
        <x:v>8028</x:v>
      </x:c>
      <x:c r="N31" s="134" t="str">
        <x:v>8028</x:v>
      </x:c>
      <x:c r="O31" s="24" t="str">
        <x:v>t2m</x:v>
      </x:c>
      <x:c r="P31" s="142" t="n">
        <x:v>46265.954431342594</x:v>
      </x:c>
    </x:row>
  </x:sheetData>
  <x:pageMargins left="0.7" right="0.7" top="0.75" bottom="0.75" header="0.3" footer="0.3"/>
  <x:tableParts count="1">
    <x:tablePart xmlns:r="http://schemas.openxmlformats.org/officeDocument/2006/relationships" r:id="R129b1f36327444d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20" t="str">
        <x:v>province</x:v>
      </x:c>
      <x:c r="B1" s="20" t="str">
        <x:v>year</x:v>
      </x:c>
      <x:c r="C1" s="20" t="str">
        <x:v>cluster_id</x:v>
      </x:c>
      <x:c r="D1" s="20" t="str">
        <x:v>flower_doy</x:v>
      </x:c>
      <x:c r="E1" s="20" t="str">
        <x:v>rounded_flower_doy</x:v>
      </x:c>
      <x:c r="F1" s="20" t="str">
        <x:v>allocated_area_ha</x:v>
      </x:c>
      <x:c r="G1" s="20" t="str">
        <x:v>province_weight</x:v>
      </x:c>
      <x:c r="H1" s="20" t="str">
        <x:v>all_area_tmax_c</x:v>
      </x:c>
      <x:c r="I1" s="20" t="str">
        <x:v>all_area_tmin_c</x:v>
      </x:c>
      <x:c r="J1" s="20" t="str">
        <x:v>all_area_tmean_c</x:v>
      </x:c>
      <x:c r="K1" s="20" t="str">
        <x:v>all_area_dtr_c</x:v>
      </x:c>
    </x:row>
    <x:row r="2">
      <x:c r="A2" s="24" t="str">
        <x:v>Anhui</x:v>
      </x:c>
      <x:c r="B2" s="26" t="str">
        <x:v>1961</x:v>
      </x:c>
      <x:c r="C2" s="26" t="str">
        <x:v>11</x:v>
      </x:c>
      <x:c r="D2" s="144" t="str">
        <x:v>175.0</x:v>
      </x:c>
      <x:c r="E2" s="26" t="str">
        <x:v>175</x:v>
      </x:c>
      <x:c r="F2" s="146" t="str">
        <x:v>138426.87069397615</x:v>
      </x:c>
      <x:c r="G2" s="138" t="str">
        <x:v>0.06160125092866939</x:v>
      </x:c>
      <x:c r="H2" s="28" t="str">
        <x:v>30.99392829175641</x:v>
      </x:c>
      <x:c r="I2" s="28" t="str">
        <x:v>23.91162269155674</x:v>
      </x:c>
      <x:c r="J2" s="28" t="n">
        <x:f>(H2+I2)/2</x:f>
        <x:v>27.452775491656574</x:v>
      </x:c>
      <x:c r="K2" s="28" t="n">
        <x:f>H2-I2</x:f>
        <x:v>7.082305600199671</x:v>
      </x:c>
    </x:row>
    <x:row r="3">
      <x:c r="A3" s="24" t="str">
        <x:v>Anhui</x:v>
      </x:c>
      <x:c r="B3" s="26" t="str">
        <x:v>1961</x:v>
      </x:c>
      <x:c r="C3" s="26" t="str">
        <x:v>11</x:v>
      </x:c>
      <x:c r="D3" s="144" t="str">
        <x:v>182.7</x:v>
      </x:c>
      <x:c r="E3" s="26" t="str">
        <x:v>183</x:v>
      </x:c>
      <x:c r="F3" s="146" t="str">
        <x:v>103.85847039311308</x:v>
      </x:c>
      <x:c r="G3" s="138" t="str">
        <x:v>4.621798978536289e-05</x:v>
      </x:c>
      <x:c r="H3" s="28" t="str">
        <x:v>31.021203886993153</x:v>
      </x:c>
      <x:c r="I3" s="28" t="str">
        <x:v>24.7157550121064</x:v>
      </x:c>
      <x:c r="J3" s="28" t="n">
        <x:f>(H3+I3)/2</x:f>
        <x:v>27.868479449549774</x:v>
      </x:c>
      <x:c r="K3" s="28" t="n">
        <x:f>H3-I3</x:f>
        <x:v>6.305448874886753</x:v>
      </x:c>
    </x:row>
    <x:row r="4">
      <x:c r="A4" s="24" t="str">
        <x:v>Anhui</x:v>
      </x:c>
      <x:c r="B4" s="26" t="str">
        <x:v>1961</x:v>
      </x:c>
      <x:c r="C4" s="26" t="str">
        <x:v>11</x:v>
      </x:c>
      <x:c r="D4" s="144" t="str">
        <x:v>184.5</x:v>
      </x:c>
      <x:c r="E4" s="26" t="str">
        <x:v>185</x:v>
      </x:c>
      <x:c r="F4" s="146" t="str">
        <x:v>118.54997685683576</x:v>
      </x:c>
      <x:c r="G4" s="138" t="str">
        <x:v>5.275584744012913e-05</x:v>
      </x:c>
      <x:c r="H4" s="28" t="str">
        <x:v>31.297754130021723</x:v>
      </x:c>
      <x:c r="I4" s="28" t="str">
        <x:v>25.00761436326899</x:v>
      </x:c>
      <x:c r="J4" s="28" t="n">
        <x:f>(H4+I4)/2</x:f>
        <x:v>28.152684246645357</x:v>
      </x:c>
      <x:c r="K4" s="28" t="n">
        <x:f>H4-I4</x:f>
        <x:v>6.290139766752734</x:v>
      </x:c>
    </x:row>
    <x:row r="5">
      <x:c r="A5" s="24" t="str">
        <x:v>Anhui</x:v>
      </x:c>
      <x:c r="B5" s="26" t="str">
        <x:v>1961</x:v>
      </x:c>
      <x:c r="C5" s="26" t="str">
        <x:v>11</x:v>
      </x:c>
      <x:c r="D5" s="144" t="str">
        <x:v>240.1</x:v>
      </x:c>
      <x:c r="E5" s="26" t="str">
        <x:v>240</x:v>
      </x:c>
      <x:c r="F5" s="146" t="str">
        <x:v>875896.8136856469</x:v>
      </x:c>
      <x:c r="G5" s="138" t="str">
        <x:v>0.38978226652796466</x:v>
      </x:c>
      <x:c r="H5" s="28" t="str">
        <x:v>30.29275909719376</x:v>
      </x:c>
      <x:c r="I5" s="28" t="str">
        <x:v>24.386781834658468</x:v>
      </x:c>
      <x:c r="J5" s="28" t="n">
        <x:f>(H5+I5)/2</x:f>
        <x:v>27.339770465926115</x:v>
      </x:c>
      <x:c r="K5" s="28" t="n">
        <x:f>H5-I5</x:f>
        <x:v>5.905977262535291</x:v>
      </x:c>
    </x:row>
    <x:row r="6">
      <x:c r="A6" s="24" t="str">
        <x:v>Anhui</x:v>
      </x:c>
      <x:c r="B6" s="26" t="str">
        <x:v>1961</x:v>
      </x:c>
      <x:c r="C6" s="26" t="str">
        <x:v>11</x:v>
      </x:c>
      <x:c r="D6" s="144" t="str">
        <x:v>245.8</x:v>
      </x:c>
      <x:c r="E6" s="26" t="str">
        <x:v>246</x:v>
      </x:c>
      <x:c r="F6" s="146" t="str">
        <x:v>12000.430431848528</x:v>
      </x:c>
      <x:c r="G6" s="138" t="str">
        <x:v>0.0053403036749895315</x:v>
      </x:c>
      <x:c r="H6" s="28" t="str">
        <x:v>27.885487834804866</x:v>
      </x:c>
      <x:c r="I6" s="28" t="str">
        <x:v>22.22700539153982</x:v>
      </x:c>
      <x:c r="J6" s="28" t="n">
        <x:f>(H6+I6)/2</x:f>
        <x:v>25.05624661317234</x:v>
      </x:c>
      <x:c r="K6" s="28" t="n">
        <x:f>H6-I6</x:f>
        <x:v>5.658482443265047</x:v>
      </x:c>
    </x:row>
    <x:row r="7">
      <x:c r="A7" s="24" t="str">
        <x:v>Anhui</x:v>
      </x:c>
      <x:c r="B7" s="26" t="str">
        <x:v>1961</x:v>
      </x:c>
      <x:c r="C7" s="26" t="str">
        <x:v>11</x:v>
      </x:c>
      <x:c r="D7" s="144" t="str">
        <x:v>255.6</x:v>
      </x:c>
      <x:c r="E7" s="26" t="str">
        <x:v>256</x:v>
      </x:c>
      <x:c r="F7" s="146" t="str">
        <x:v>369.6101569676148</x:v>
      </x:c>
      <x:c r="G7" s="138" t="str">
        <x:v>0.0001644799735123805</x:v>
      </x:c>
      <x:c r="H7" s="28" t="str">
        <x:v>26.27567695252655</x:v>
      </x:c>
      <x:c r="I7" s="28" t="str">
        <x:v>19.293273327593326</x:v>
      </x:c>
      <x:c r="J7" s="28" t="n">
        <x:f>(H7+I7)/2</x:f>
        <x:v>22.78447514005994</x:v>
      </x:c>
      <x:c r="K7" s="28" t="n">
        <x:f>H7-I7</x:f>
        <x:v>6.982403624933223</x:v>
      </x:c>
    </x:row>
    <x:row r="8">
      <x:c r="A8" s="24" t="str">
        <x:v>Anhui</x:v>
      </x:c>
      <x:c r="B8" s="26" t="str">
        <x:v>1961</x:v>
      </x:c>
      <x:c r="C8" s="26" t="str">
        <x:v>11</x:v>
      </x:c>
      <x:c r="D8" s="144" t="str">
        <x:v>263.3</x:v>
      </x:c>
      <x:c r="E8" s="26" t="str">
        <x:v>263</x:v>
      </x:c>
      <x:c r="F8" s="146" t="str">
        <x:v>147938.10905310596</x:v>
      </x:c>
      <x:c r="G8" s="138" t="str">
        <x:v>0.06583384087212346</x:v>
      </x:c>
      <x:c r="H8" s="28" t="str">
        <x:v>25.73325449902928</x:v>
      </x:c>
      <x:c r="I8" s="28" t="str">
        <x:v>18.23265501615608</x:v>
      </x:c>
      <x:c r="J8" s="28" t="n">
        <x:f>(H8+I8)/2</x:f>
        <x:v>21.98295475759268</x:v>
      </x:c>
      <x:c r="K8" s="28" t="n">
        <x:f>H8-I8</x:f>
        <x:v>7.5005994828731986</x:v>
      </x:c>
    </x:row>
    <x:row r="9">
      <x:c r="A9" s="24" t="str">
        <x:v>Anhui</x:v>
      </x:c>
      <x:c r="B9" s="26" t="str">
        <x:v>1961</x:v>
      </x:c>
      <x:c r="C9" s="26" t="str">
        <x:v>11</x:v>
      </x:c>
      <x:c r="D9" s="144" t="str">
        <x:v>273.8</x:v>
      </x:c>
      <x:c r="E9" s="26" t="str">
        <x:v>274</x:v>
      </x:c>
      <x:c r="F9" s="146" t="str">
        <x:v>122.1325333364352</x:v>
      </x:c>
      <x:c r="G9" s="138" t="str">
        <x:v>5.4350118549195966e-05</x:v>
      </x:c>
      <x:c r="H9" s="28" t="str">
        <x:v>25.25805281516756</x:v>
      </x:c>
      <x:c r="I9" s="28" t="str">
        <x:v>17.547435324749415</x:v>
      </x:c>
      <x:c r="J9" s="28" t="n">
        <x:f>(H9+I9)/2</x:f>
        <x:v>21.402744069958487</x:v>
      </x:c>
      <x:c r="K9" s="28" t="n">
        <x:f>H9-I9</x:f>
        <x:v>7.710617490418144</x:v>
      </x:c>
    </x:row>
    <x:row r="10">
      <x:c r="A10" s="24" t="str">
        <x:v>Anhui</x:v>
      </x:c>
      <x:c r="B10" s="26" t="str">
        <x:v>1961</x:v>
      </x:c>
      <x:c r="C10" s="26" t="str">
        <x:v>11</x:v>
      </x:c>
      <x:c r="D10" s="144" t="str">
        <x:v>280.1</x:v>
      </x:c>
      <x:c r="E10" s="26" t="str">
        <x:v>280</x:v>
      </x:c>
      <x:c r="F10" s="146" t="str">
        <x:v>160.89466972136043</x:v>
      </x:c>
      <x:c r="G10" s="138" t="str">
        <x:v>7.15996314364579e-05</x:v>
      </x:c>
      <x:c r="H10" s="28" t="str">
        <x:v>23.523915372151567</x:v>
      </x:c>
      <x:c r="I10" s="28" t="str">
        <x:v>15.321707373277928</x:v>
      </x:c>
      <x:c r="J10" s="28" t="n">
        <x:f>(H10+I10)/2</x:f>
        <x:v>19.422811372714747</x:v>
      </x:c>
      <x:c r="K10" s="28" t="n">
        <x:f>H10-I10</x:f>
        <x:v>8.20220799887364</x:v>
      </x:c>
    </x:row>
    <x:row r="11">
      <x:c r="A11" s="24" t="str">
        <x:v>Anhui</x:v>
      </x:c>
      <x:c r="B11" s="26" t="str">
        <x:v>1961</x:v>
      </x:c>
      <x:c r="C11" s="26" t="str">
        <x:v>82</x:v>
      </x:c>
      <x:c r="D11" s="144" t="str">
        <x:v>175.0</x:v>
      </x:c>
      <x:c r="E11" s="26" t="str">
        <x:v>175</x:v>
      </x:c>
      <x:c r="F11" s="146" t="str">
        <x:v>3082.883703750685</x:v>
      </x:c>
      <x:c r="G11" s="138" t="str">
        <x:v>0.0013719120548386116</x:v>
      </x:c>
      <x:c r="H11" s="28" t="str">
        <x:v>30.99392829175641</x:v>
      </x:c>
      <x:c r="I11" s="28" t="str">
        <x:v>23.91162269155674</x:v>
      </x:c>
      <x:c r="J11" s="28" t="n">
        <x:f>(H11+I11)/2</x:f>
        <x:v>27.452775491656574</x:v>
      </x:c>
      <x:c r="K11" s="28" t="n">
        <x:f>H11-I11</x:f>
        <x:v>7.082305600199671</x:v>
      </x:c>
    </x:row>
    <x:row r="12">
      <x:c r="A12" s="24" t="str">
        <x:v>Anhui</x:v>
      </x:c>
      <x:c r="B12" s="26" t="str">
        <x:v>1961</x:v>
      </x:c>
      <x:c r="C12" s="26" t="str">
        <x:v>82</x:v>
      </x:c>
      <x:c r="D12" s="144" t="str">
        <x:v>240.1</x:v>
      </x:c>
      <x:c r="E12" s="26" t="str">
        <x:v>240</x:v>
      </x:c>
      <x:c r="F12" s="146" t="str">
        <x:v>19416.94687660859</x:v>
      </x:c>
      <x:c r="G12" s="138" t="str">
        <x:v>0.008640722793328734</x:v>
      </x:c>
      <x:c r="H12" s="28" t="str">
        <x:v>30.29275909719376</x:v>
      </x:c>
      <x:c r="I12" s="28" t="str">
        <x:v>24.386781834658468</x:v>
      </x:c>
      <x:c r="J12" s="28" t="n">
        <x:f>(H12+I12)/2</x:f>
        <x:v>27.339770465926115</x:v>
      </x:c>
      <x:c r="K12" s="28" t="n">
        <x:f>H12-I12</x:f>
        <x:v>5.905977262535291</x:v>
      </x:c>
    </x:row>
    <x:row r="13">
      <x:c r="A13" s="24" t="str">
        <x:v>Anhui</x:v>
      </x:c>
      <x:c r="B13" s="26" t="str">
        <x:v>1961</x:v>
      </x:c>
      <x:c r="C13" s="26" t="str">
        <x:v>82</x:v>
      </x:c>
      <x:c r="D13" s="144" t="str">
        <x:v>263.3</x:v>
      </x:c>
      <x:c r="E13" s="26" t="str">
        <x:v>263</x:v>
      </x:c>
      <x:c r="F13" s="146" t="str">
        <x:v>3278.986505498898</x:v>
      </x:c>
      <x:c r="G13" s="138" t="str">
        <x:v>0.001459179634014137</x:v>
      </x:c>
      <x:c r="H13" s="28" t="str">
        <x:v>25.73325449902928</x:v>
      </x:c>
      <x:c r="I13" s="28" t="str">
        <x:v>18.23265501615608</x:v>
      </x:c>
      <x:c r="J13" s="28" t="n">
        <x:f>(H13+I13)/2</x:f>
        <x:v>21.98295475759268</x:v>
      </x:c>
      <x:c r="K13" s="28" t="n">
        <x:f>H13-I13</x:f>
        <x:v>7.5005994828731986</x:v>
      </x:c>
    </x:row>
    <x:row r="14">
      <x:c r="A14" s="24" t="str">
        <x:v>Anhui</x:v>
      </x:c>
      <x:c r="B14" s="26" t="str">
        <x:v>1961</x:v>
      </x:c>
      <x:c r="C14" s="26" t="str">
        <x:v>138</x:v>
      </x:c>
      <x:c r="D14" s="144" t="str">
        <x:v>172.2</x:v>
      </x:c>
      <x:c r="E14" s="26" t="str">
        <x:v>172</x:v>
      </x:c>
      <x:c r="F14" s="146" t="str">
        <x:v>118.9716093117772</x:v>
      </x:c>
      <x:c r="G14" s="138" t="str">
        <x:v>5.294347782233967e-05</x:v>
      </x:c>
      <x:c r="H14" s="28" t="str">
        <x:v>30.78593516650936</x:v>
      </x:c>
      <x:c r="I14" s="28" t="str">
        <x:v>23.786471711562893</x:v>
      </x:c>
      <x:c r="J14" s="28" t="n">
        <x:f>(H14+I14)/2</x:f>
        <x:v>27.28620343903613</x:v>
      </x:c>
      <x:c r="K14" s="28" t="n">
        <x:f>H14-I14</x:f>
        <x:v>6.9994634549464685</x:v>
      </x:c>
    </x:row>
    <x:row r="15">
      <x:c r="A15" s="24" t="str">
        <x:v>Anhui</x:v>
      </x:c>
      <x:c r="B15" s="26" t="str">
        <x:v>1961</x:v>
      </x:c>
      <x:c r="C15" s="26" t="str">
        <x:v>138</x:v>
      </x:c>
      <x:c r="D15" s="144" t="str">
        <x:v>175.0</x:v>
      </x:c>
      <x:c r="E15" s="26" t="str">
        <x:v>175</x:v>
      </x:c>
      <x:c r="F15" s="146" t="str">
        <x:v>11109.334761568543</x:v>
      </x:c>
      <x:c r="G15" s="138" t="str">
        <x:v>0.004943757775257964</x:v>
      </x:c>
      <x:c r="H15" s="28" t="str">
        <x:v>30.99392829175641</x:v>
      </x:c>
      <x:c r="I15" s="28" t="str">
        <x:v>23.91162269155674</x:v>
      </x:c>
      <x:c r="J15" s="28" t="n">
        <x:f>(H15+I15)/2</x:f>
        <x:v>27.452775491656574</x:v>
      </x:c>
      <x:c r="K15" s="28" t="n">
        <x:f>H15-I15</x:f>
        <x:v>7.082305600199671</x:v>
      </x:c>
    </x:row>
    <x:row r="16">
      <x:c r="A16" s="24" t="str">
        <x:v>Anhui</x:v>
      </x:c>
      <x:c r="B16" s="26" t="str">
        <x:v>1961</x:v>
      </x:c>
      <x:c r="C16" s="26" t="str">
        <x:v>138</x:v>
      </x:c>
      <x:c r="D16" s="144" t="str">
        <x:v>224.0</x:v>
      </x:c>
      <x:c r="E16" s="26" t="str">
        <x:v>224</x:v>
      </x:c>
      <x:c r="F16" s="146" t="str">
        <x:v>33.69073023361564</x:v>
      </x:c>
      <x:c r="G16" s="138" t="str">
        <x:v>1.4992689762374142e-05</x:v>
      </x:c>
      <x:c r="H16" s="28" t="str">
        <x:v>31.576142038033048</x:v>
      </x:c>
      <x:c r="I16" s="28" t="str">
        <x:v>24.987093350666076</x:v>
      </x:c>
      <x:c r="J16" s="28" t="n">
        <x:f>(H16+I16)/2</x:f>
        <x:v>28.281617694349563</x:v>
      </x:c>
      <x:c r="K16" s="28" t="n">
        <x:f>H16-I16</x:f>
        <x:v>6.589048687366972</x:v>
      </x:c>
    </x:row>
    <x:row r="17">
      <x:c r="A17" s="24" t="str">
        <x:v>Anhui</x:v>
      </x:c>
      <x:c r="B17" s="26" t="str">
        <x:v>1961</x:v>
      </x:c>
      <x:c r="C17" s="26" t="str">
        <x:v>138</x:v>
      </x:c>
      <x:c r="D17" s="144" t="str">
        <x:v>240.1</x:v>
      </x:c>
      <x:c r="E17" s="26" t="str">
        <x:v>240</x:v>
      </x:c>
      <x:c r="F17" s="146" t="str">
        <x:v>69886.48553341473</x:v>
      </x:c>
      <x:c r="G17" s="138" t="str">
        <x:v>0.031100139086320085</x:v>
      </x:c>
      <x:c r="H17" s="28" t="str">
        <x:v>30.29275909719376</x:v>
      </x:c>
      <x:c r="I17" s="28" t="str">
        <x:v>24.386781834658468</x:v>
      </x:c>
      <x:c r="J17" s="28" t="n">
        <x:f>(H17+I17)/2</x:f>
        <x:v>27.339770465926115</x:v>
      </x:c>
      <x:c r="K17" s="28" t="n">
        <x:f>H17-I17</x:f>
        <x:v>5.905977262535291</x:v>
      </x:c>
    </x:row>
    <x:row r="18">
      <x:c r="A18" s="24" t="str">
        <x:v>Anhui</x:v>
      </x:c>
      <x:c r="B18" s="26" t="str">
        <x:v>1961</x:v>
      </x:c>
      <x:c r="C18" s="26" t="str">
        <x:v>138</x:v>
      </x:c>
      <x:c r="D18" s="144" t="str">
        <x:v>263.3</x:v>
      </x:c>
      <x:c r="E18" s="26" t="str">
        <x:v>263</x:v>
      </x:c>
      <x:c r="F18" s="146" t="str">
        <x:v>11816.001597444294</x:v>
      </x:c>
      <x:c r="G18" s="138" t="str">
        <x:v>0.005258231120364401</x:v>
      </x:c>
      <x:c r="H18" s="28" t="str">
        <x:v>25.73325449902928</x:v>
      </x:c>
      <x:c r="I18" s="28" t="str">
        <x:v>18.23265501615608</x:v>
      </x:c>
      <x:c r="J18" s="28" t="n">
        <x:f>(H18+I18)/2</x:f>
        <x:v>21.98295475759268</x:v>
      </x:c>
      <x:c r="K18" s="28" t="n">
        <x:f>H18-I18</x:f>
        <x:v>7.5005994828731986</x:v>
      </x:c>
    </x:row>
    <x:row r="19">
      <x:c r="A19" s="24" t="str">
        <x:v>Anhui</x:v>
      </x:c>
      <x:c r="B19" s="26" t="str">
        <x:v>1961</x:v>
      </x:c>
      <x:c r="C19" s="26" t="str">
        <x:v>138</x:v>
      </x:c>
      <x:c r="D19" s="144" t="str">
        <x:v>278.8</x:v>
      </x:c>
      <x:c r="E19" s="26" t="str">
        <x:v>279</x:v>
      </x:c>
      <x:c r="F19" s="146" t="str">
        <x:v>127.36446886699709</x:v>
      </x:c>
      <x:c r="G19" s="138" t="str">
        <x:v>5.66783787478482e-05</x:v>
      </x:c>
      <x:c r="H19" s="28" t="str">
        <x:v>23.754278189715368</x:v>
      </x:c>
      <x:c r="I19" s="28" t="str">
        <x:v>15.866330271496834</x:v>
      </x:c>
      <x:c r="J19" s="28" t="n">
        <x:f>(H19+I19)/2</x:f>
        <x:v>19.8103042306061</x:v>
      </x:c>
      <x:c r="K19" s="28" t="n">
        <x:f>H19-I19</x:f>
        <x:v>7.887947918218535</x:v>
      </x:c>
    </x:row>
    <x:row r="20">
      <x:c r="A20" s="24" t="str">
        <x:v>Anhui</x:v>
      </x:c>
      <x:c r="B20" s="26" t="str">
        <x:v>1961</x:v>
      </x:c>
      <x:c r="C20" s="26" t="str">
        <x:v>151</x:v>
      </x:c>
      <x:c r="D20" s="144" t="str">
        <x:v>172.2</x:v>
      </x:c>
      <x:c r="E20" s="26" t="str">
        <x:v>172</x:v>
      </x:c>
      <x:c r="F20" s="146" t="str">
        <x:v>7.937726021103203</x:v>
      </x:c>
      <x:c r="G20" s="138" t="str">
        <x:v>3.53236225002871e-06</x:v>
      </x:c>
      <x:c r="H20" s="28" t="str">
        <x:v>30.78593516650936</x:v>
      </x:c>
      <x:c r="I20" s="28" t="str">
        <x:v>23.786471711562893</x:v>
      </x:c>
      <x:c r="J20" s="28" t="n">
        <x:f>(H20+I20)/2</x:f>
        <x:v>27.28620343903613</x:v>
      </x:c>
      <x:c r="K20" s="28" t="n">
        <x:f>H20-I20</x:f>
        <x:v>6.9994634549464685</x:v>
      </x:c>
    </x:row>
    <x:row r="21">
      <x:c r="A21" s="24" t="str">
        <x:v>Anhui</x:v>
      </x:c>
      <x:c r="B21" s="26" t="str">
        <x:v>1961</x:v>
      </x:c>
      <x:c r="C21" s="26" t="str">
        <x:v>151</x:v>
      </x:c>
      <x:c r="D21" s="144" t="str">
        <x:v>175.0</x:v>
      </x:c>
      <x:c r="E21" s="26" t="str">
        <x:v>175</x:v>
      </x:c>
      <x:c r="F21" s="146" t="str">
        <x:v>9462.90927829764</x:v>
      </x:c>
      <x:c r="G21" s="138" t="str">
        <x:v>0.004211083050893627</x:v>
      </x:c>
      <x:c r="H21" s="28" t="str">
        <x:v>30.99392829175641</x:v>
      </x:c>
      <x:c r="I21" s="28" t="str">
        <x:v>23.91162269155674</x:v>
      </x:c>
      <x:c r="J21" s="28" t="n">
        <x:f>(H21+I21)/2</x:f>
        <x:v>27.452775491656574</x:v>
      </x:c>
      <x:c r="K21" s="28" t="n">
        <x:f>H21-I21</x:f>
        <x:v>7.082305600199671</x:v>
      </x:c>
    </x:row>
    <x:row r="22">
      <x:c r="A22" s="24" t="str">
        <x:v>Anhui</x:v>
      </x:c>
      <x:c r="B22" s="26" t="str">
        <x:v>1961</x:v>
      </x:c>
      <x:c r="C22" s="26" t="str">
        <x:v>151</x:v>
      </x:c>
      <x:c r="D22" s="144" t="str">
        <x:v>184.5</x:v>
      </x:c>
      <x:c r="E22" s="26" t="str">
        <x:v>185</x:v>
      </x:c>
      <x:c r="F22" s="146" t="str">
        <x:v>162.75594634352103</x:v>
      </x:c>
      <x:c r="G22" s="138" t="str">
        <x:v>7.242791692521143e-05</x:v>
      </x:c>
      <x:c r="H22" s="28" t="str">
        <x:v>31.297754130021723</x:v>
      </x:c>
      <x:c r="I22" s="28" t="str">
        <x:v>25.00761436326899</x:v>
      </x:c>
      <x:c r="J22" s="28" t="n">
        <x:f>(H22+I22)/2</x:f>
        <x:v>28.152684246645357</x:v>
      </x:c>
      <x:c r="K22" s="28" t="n">
        <x:f>H22-I22</x:f>
        <x:v>6.290139766752734</x:v>
      </x:c>
    </x:row>
    <x:row r="23">
      <x:c r="A23" s="24" t="str">
        <x:v>Anhui</x:v>
      </x:c>
      <x:c r="B23" s="26" t="str">
        <x:v>1961</x:v>
      </x:c>
      <x:c r="C23" s="26" t="str">
        <x:v>151</x:v>
      </x:c>
      <x:c r="D23" s="144" t="str">
        <x:v>224.0</x:v>
      </x:c>
      <x:c r="E23" s="26" t="str">
        <x:v>224</x:v>
      </x:c>
      <x:c r="F23" s="146" t="str">
        <x:v>2.24782860038917</x:v>
      </x:c>
      <x:c r="G23" s="138" t="str">
        <x:v>1.0003047310325325e-06</x:v>
      </x:c>
      <x:c r="H23" s="28" t="str">
        <x:v>31.576142038033048</x:v>
      </x:c>
      <x:c r="I23" s="28" t="str">
        <x:v>24.987093350666076</x:v>
      </x:c>
      <x:c r="J23" s="28" t="n">
        <x:f>(H23+I23)/2</x:f>
        <x:v>28.281617694349563</x:v>
      </x:c>
      <x:c r="K23" s="28" t="n">
        <x:f>H23-I23</x:f>
        <x:v>6.589048687366972</x:v>
      </x:c>
    </x:row>
    <x:row r="24">
      <x:c r="A24" s="24" t="str">
        <x:v>Anhui</x:v>
      </x:c>
      <x:c r="B24" s="26" t="str">
        <x:v>1961</x:v>
      </x:c>
      <x:c r="C24" s="26" t="str">
        <x:v>151</x:v>
      </x:c>
      <x:c r="D24" s="144" t="str">
        <x:v>240.1</x:v>
      </x:c>
      <x:c r="E24" s="26" t="str">
        <x:v>240</x:v>
      </x:c>
      <x:c r="F24" s="146" t="str">
        <x:v>59529.16952953444</x:v>
      </x:c>
      <x:c r="G24" s="138" t="str">
        <x:v>0.026491036685146484</x:v>
      </x:c>
      <x:c r="H24" s="28" t="str">
        <x:v>30.29275909719376</x:v>
      </x:c>
      <x:c r="I24" s="28" t="str">
        <x:v>24.386781834658468</x:v>
      </x:c>
      <x:c r="J24" s="28" t="n">
        <x:f>(H24+I24)/2</x:f>
        <x:v>27.339770465926115</x:v>
      </x:c>
      <x:c r="K24" s="28" t="n">
        <x:f>H24-I24</x:f>
        <x:v>5.905977262535291</x:v>
      </x:c>
    </x:row>
    <x:row r="25">
      <x:c r="A25" s="24" t="str">
        <x:v>Anhui</x:v>
      </x:c>
      <x:c r="B25" s="26" t="str">
        <x:v>1961</x:v>
      </x:c>
      <x:c r="C25" s="26" t="str">
        <x:v>151</x:v>
      </x:c>
      <x:c r="D25" s="144" t="str">
        <x:v>263.3</x:v>
      </x:c>
      <x:c r="E25" s="26" t="str">
        <x:v>263</x:v>
      </x:c>
      <x:c r="F25" s="146" t="str">
        <x:v>11033.94087734062</x:v>
      </x:c>
      <x:c r="G25" s="138" t="str">
        <x:v>0.004910206792291089</x:v>
      </x:c>
      <x:c r="H25" s="28" t="str">
        <x:v>25.73325449902928</x:v>
      </x:c>
      <x:c r="I25" s="28" t="str">
        <x:v>18.23265501615608</x:v>
      </x:c>
      <x:c r="J25" s="28" t="n">
        <x:f>(H25+I25)/2</x:f>
        <x:v>21.98295475759268</x:v>
      </x:c>
      <x:c r="K25" s="28" t="n">
        <x:f>H25-I25</x:f>
        <x:v>7.5005994828731986</x:v>
      </x:c>
    </x:row>
    <x:row r="26">
      <x:c r="A26" s="24" t="str">
        <x:v>Anhui</x:v>
      </x:c>
      <x:c r="B26" s="26" t="str">
        <x:v>1961</x:v>
      </x:c>
      <x:c r="C26" s="26" t="str">
        <x:v>151</x:v>
      </x:c>
      <x:c r="D26" s="144" t="str">
        <x:v>278.8</x:v>
      </x:c>
      <x:c r="E26" s="26" t="str">
        <x:v>279</x:v>
      </x:c>
      <x:c r="F26" s="146" t="str">
        <x:v>8.497693395406333</x:v>
      </x:c>
      <x:c r="G26" s="138" t="str">
        <x:v>3.781552963965844e-06</x:v>
      </x:c>
      <x:c r="H26" s="28" t="str">
        <x:v>23.754278189715368</x:v>
      </x:c>
      <x:c r="I26" s="28" t="str">
        <x:v>15.866330271496834</x:v>
      </x:c>
      <x:c r="J26" s="28" t="n">
        <x:f>(H26+I26)/2</x:f>
        <x:v>19.8103042306061</x:v>
      </x:c>
      <x:c r="K26" s="28" t="n">
        <x:f>H26-I26</x:f>
        <x:v>7.887947918218535</x:v>
      </x:c>
    </x:row>
    <x:row r="27">
      <x:c r="A27" s="24" t="str">
        <x:v>Anhui</x:v>
      </x:c>
      <x:c r="B27" s="26" t="str">
        <x:v>1961</x:v>
      </x:c>
      <x:c r="C27" s="26" t="str">
        <x:v>151</x:v>
      </x:c>
      <x:c r="D27" s="144" t="str">
        <x:v>280.1</x:v>
      </x:c>
      <x:c r="E27" s="26" t="str">
        <x:v>280</x:v>
      </x:c>
      <x:c r="F27" s="146" t="str">
        <x:v>220.89050480163235</x:v>
      </x:c>
      <x:c r="G27" s="138" t="str">
        <x:v>9.82983386522364e-05</x:v>
      </x:c>
      <x:c r="H27" s="28" t="str">
        <x:v>23.523915372151567</x:v>
      </x:c>
      <x:c r="I27" s="28" t="str">
        <x:v>15.321707373277928</x:v>
      </x:c>
      <x:c r="J27" s="28" t="n">
        <x:f>(H27+I27)/2</x:f>
        <x:v>19.422811372714747</x:v>
      </x:c>
      <x:c r="K27" s="28" t="n">
        <x:f>H27-I27</x:f>
        <x:v>8.20220799887364</x:v>
      </x:c>
    </x:row>
    <x:row r="28">
      <x:c r="A28" s="24" t="str">
        <x:v>Anhui</x:v>
      </x:c>
      <x:c r="B28" s="26" t="str">
        <x:v>1961</x:v>
      </x:c>
      <x:c r="C28" s="26" t="str">
        <x:v>172</x:v>
      </x:c>
      <x:c r="D28" s="144" t="str">
        <x:v>175.0</x:v>
      </x:c>
      <x:c r="E28" s="26" t="str">
        <x:v>175</x:v>
      </x:c>
      <x:c r="F28" s="146" t="str">
        <x:v>32319.58739534565</x:v>
      </x:c>
      <x:c r="G28" s="138" t="str">
        <x:v>0.014382518387294483</x:v>
      </x:c>
      <x:c r="H28" s="28" t="str">
        <x:v>30.99392829175641</x:v>
      </x:c>
      <x:c r="I28" s="28" t="str">
        <x:v>23.91162269155674</x:v>
      </x:c>
      <x:c r="J28" s="28" t="n">
        <x:f>(H28+I28)/2</x:f>
        <x:v>27.452775491656574</x:v>
      </x:c>
      <x:c r="K28" s="28" t="n">
        <x:f>H28-I28</x:f>
        <x:v>7.082305600199671</x:v>
      </x:c>
    </x:row>
    <x:row r="29">
      <x:c r="A29" s="24" t="str">
        <x:v>Anhui</x:v>
      </x:c>
      <x:c r="B29" s="26" t="str">
        <x:v>1961</x:v>
      </x:c>
      <x:c r="C29" s="26" t="str">
        <x:v>172</x:v>
      </x:c>
      <x:c r="D29" s="144" t="str">
        <x:v>240.1</x:v>
      </x:c>
      <x:c r="E29" s="26" t="str">
        <x:v>240</x:v>
      </x:c>
      <x:c r="F29" s="146" t="str">
        <x:v>203315.71830605692</x:v>
      </x:c>
      <x:c r="G29" s="138" t="str">
        <x:v>0.09047739444173605</x:v>
      </x:c>
      <x:c r="H29" s="28" t="str">
        <x:v>30.29275909719376</x:v>
      </x:c>
      <x:c r="I29" s="28" t="str">
        <x:v>24.386781834658468</x:v>
      </x:c>
      <x:c r="J29" s="28" t="n">
        <x:f>(H29+I29)/2</x:f>
        <x:v>27.339770465926115</x:v>
      </x:c>
      <x:c r="K29" s="28" t="n">
        <x:f>H29-I29</x:f>
        <x:v>5.905977262535291</x:v>
      </x:c>
    </x:row>
    <x:row r="30">
      <x:c r="A30" s="24" t="str">
        <x:v>Anhui</x:v>
      </x:c>
      <x:c r="B30" s="26" t="str">
        <x:v>1961</x:v>
      </x:c>
      <x:c r="C30" s="26" t="str">
        <x:v>172</x:v>
      </x:c>
      <x:c r="D30" s="144" t="str">
        <x:v>263.3</x:v>
      </x:c>
      <x:c r="E30" s="26" t="str">
        <x:v>263</x:v>
      </x:c>
      <x:c r="F30" s="146" t="str">
        <x:v>34375.44231840443</x:v>
      </x:c>
      <x:c r="G30" s="138" t="str">
        <x:v>0.015297393038100232</x:v>
      </x:c>
      <x:c r="H30" s="28" t="str">
        <x:v>25.73325449902928</x:v>
      </x:c>
      <x:c r="I30" s="28" t="str">
        <x:v>18.23265501615608</x:v>
      </x:c>
      <x:c r="J30" s="28" t="n">
        <x:f>(H30+I30)/2</x:f>
        <x:v>21.98295475759268</x:v>
      </x:c>
      <x:c r="K30" s="28" t="n">
        <x:f>H30-I30</x:f>
        <x:v>7.5005994828731986</x:v>
      </x:c>
    </x:row>
    <x:row r="31">
      <x:c r="A31" s="24" t="str">
        <x:v>Anhui</x:v>
      </x:c>
      <x:c r="B31" s="26" t="str">
        <x:v>1961</x:v>
      </x:c>
      <x:c r="C31" s="26" t="str">
        <x:v>186</x:v>
      </x:c>
      <x:c r="D31" s="144" t="str">
        <x:v>172.2</x:v>
      </x:c>
      <x:c r="E31" s="26" t="str">
        <x:v>172</x:v>
      </x:c>
      <x:c r="F31" s="146" t="str">
        <x:v>989.9006866739204</x:v>
      </x:c>
      <x:c r="G31" s="138" t="str">
        <x:v>0.0004405150552674879</x:v>
      </x:c>
      <x:c r="H31" s="28" t="str">
        <x:v>30.78593516650936</x:v>
      </x:c>
      <x:c r="I31" s="28" t="str">
        <x:v>23.786471711562893</x:v>
      </x:c>
      <x:c r="J31" s="28" t="n">
        <x:f>(H31+I31)/2</x:f>
        <x:v>27.28620343903613</x:v>
      </x:c>
      <x:c r="K31" s="28" t="n">
        <x:f>H31-I31</x:f>
        <x:v>6.9994634549464685</x:v>
      </x:c>
    </x:row>
    <x:row r="32">
      <x:c r="A32" s="24" t="str">
        <x:v>Anhui</x:v>
      </x:c>
      <x:c r="B32" s="26" t="str">
        <x:v>1961</x:v>
      </x:c>
      <x:c r="C32" s="26" t="str">
        <x:v>186</x:v>
      </x:c>
      <x:c r="D32" s="144" t="str">
        <x:v>175.0</x:v>
      </x:c>
      <x:c r="E32" s="26" t="str">
        <x:v>175</x:v>
      </x:c>
      <x:c r="F32" s="146" t="str">
        <x:v>61789.48032778984</x:v>
      </x:c>
      <x:c r="G32" s="138" t="str">
        <x:v>0.027496896110863974</x:v>
      </x:c>
      <x:c r="H32" s="28" t="str">
        <x:v>30.99392829175641</x:v>
      </x:c>
      <x:c r="I32" s="28" t="str">
        <x:v>23.91162269155674</x:v>
      </x:c>
      <x:c r="J32" s="28" t="n">
        <x:f>(H32+I32)/2</x:f>
        <x:v>27.452775491656574</x:v>
      </x:c>
      <x:c r="K32" s="28" t="n">
        <x:f>H32-I32</x:f>
        <x:v>7.082305600199671</x:v>
      </x:c>
    </x:row>
    <x:row r="33">
      <x:c r="A33" s="24" t="str">
        <x:v>Anhui</x:v>
      </x:c>
      <x:c r="B33" s="26" t="str">
        <x:v>1961</x:v>
      </x:c>
      <x:c r="C33" s="26" t="str">
        <x:v>186</x:v>
      </x:c>
      <x:c r="D33" s="144" t="str">
        <x:v>182.7</x:v>
      </x:c>
      <x:c r="E33" s="26" t="str">
        <x:v>183</x:v>
      </x:c>
      <x:c r="F33" s="146" t="str">
        <x:v>469.4675883319681</x:v>
      </x:c>
      <x:c r="G33" s="138" t="str">
        <x:v>0.00020891746354397158</x:v>
      </x:c>
      <x:c r="H33" s="28" t="str">
        <x:v>31.021203886993153</x:v>
      </x:c>
      <x:c r="I33" s="28" t="str">
        <x:v>24.7157550121064</x:v>
      </x:c>
      <x:c r="J33" s="28" t="n">
        <x:f>(H33+I33)/2</x:f>
        <x:v>27.868479449549774</x:v>
      </x:c>
      <x:c r="K33" s="28" t="n">
        <x:f>H33-I33</x:f>
        <x:v>6.305448874886753</x:v>
      </x:c>
    </x:row>
    <x:row r="34">
      <x:c r="A34" s="24" t="str">
        <x:v>Anhui</x:v>
      </x:c>
      <x:c r="B34" s="26" t="str">
        <x:v>1961</x:v>
      </x:c>
      <x:c r="C34" s="26" t="str">
        <x:v>186</x:v>
      </x:c>
      <x:c r="D34" s="144" t="str">
        <x:v>184.5</x:v>
      </x:c>
      <x:c r="E34" s="26" t="str">
        <x:v>185</x:v>
      </x:c>
      <x:c r="F34" s="146" t="str">
        <x:v>118.00996432964516</x:v>
      </x:c>
      <x:c r="G34" s="138" t="str">
        <x:v>5.251553681961649e-05</x:v>
      </x:c>
      <x:c r="H34" s="28" t="str">
        <x:v>31.297754130021723</x:v>
      </x:c>
      <x:c r="I34" s="28" t="str">
        <x:v>25.00761436326899</x:v>
      </x:c>
      <x:c r="J34" s="28" t="n">
        <x:f>(H34+I34)/2</x:f>
        <x:v>28.152684246645357</x:v>
      </x:c>
      <x:c r="K34" s="28" t="n">
        <x:f>H34-I34</x:f>
        <x:v>6.290139766752734</x:v>
      </x:c>
    </x:row>
    <x:row r="35">
      <x:c r="A35" s="24" t="str">
        <x:v>Anhui</x:v>
      </x:c>
      <x:c r="B35" s="26" t="str">
        <x:v>1961</x:v>
      </x:c>
      <x:c r="C35" s="26" t="str">
        <x:v>186</x:v>
      </x:c>
      <x:c r="D35" s="144" t="str">
        <x:v>224.0</x:v>
      </x:c>
      <x:c r="E35" s="26" t="str">
        <x:v>224</x:v>
      </x:c>
      <x:c r="F35" s="146" t="str">
        <x:v>280.32298786010045</x:v>
      </x:c>
      <x:c r="G35" s="138" t="str">
        <x:v>0.00012474634895431357</x:v>
      </x:c>
      <x:c r="H35" s="28" t="str">
        <x:v>31.576142038033048</x:v>
      </x:c>
      <x:c r="I35" s="28" t="str">
        <x:v>24.987093350666076</x:v>
      </x:c>
      <x:c r="J35" s="28" t="n">
        <x:f>(H35+I35)/2</x:f>
        <x:v>28.281617694349563</x:v>
      </x:c>
      <x:c r="K35" s="28" t="n">
        <x:f>H35-I35</x:f>
        <x:v>6.589048687366972</x:v>
      </x:c>
    </x:row>
    <x:row r="36">
      <x:c r="A36" s="24" t="str">
        <x:v>Anhui</x:v>
      </x:c>
      <x:c r="B36" s="26" t="str">
        <x:v>1961</x:v>
      </x:c>
      <x:c r="C36" s="26" t="str">
        <x:v>186</x:v>
      </x:c>
      <x:c r="D36" s="144" t="str">
        <x:v>240.1</x:v>
      </x:c>
      <x:c r="E36" s="26" t="str">
        <x:v>240</x:v>
      </x:c>
      <x:c r="F36" s="146" t="str">
        <x:v>389012.2672874858</x:v>
      </x:c>
      <x:c r="G36" s="138" t="str">
        <x:v>0.17311409389932728</x:v>
      </x:c>
      <x:c r="H36" s="28" t="str">
        <x:v>30.29275909719376</x:v>
      </x:c>
      <x:c r="I36" s="28" t="str">
        <x:v>24.386781834658468</x:v>
      </x:c>
      <x:c r="J36" s="28" t="n">
        <x:f>(H36+I36)/2</x:f>
        <x:v>27.339770465926115</x:v>
      </x:c>
      <x:c r="K36" s="28" t="n">
        <x:f>H36-I36</x:f>
        <x:v>5.905977262535291</x:v>
      </x:c>
    </x:row>
    <x:row r="37">
      <x:c r="A37" s="24" t="str">
        <x:v>Anhui</x:v>
      </x:c>
      <x:c r="B37" s="26" t="str">
        <x:v>1961</x:v>
      </x:c>
      <x:c r="C37" s="26" t="str">
        <x:v>186</x:v>
      </x:c>
      <x:c r="D37" s="144" t="str">
        <x:v>245.8</x:v>
      </x:c>
      <x:c r="E37" s="26" t="str">
        <x:v>246</x:v>
      </x:c>
      <x:c r="F37" s="146" t="str">
        <x:v>1712.2470271657362</x:v>
      </x:c>
      <x:c r="G37" s="138" t="str">
        <x:v>0.0007619659264384042</x:v>
      </x:c>
      <x:c r="H37" s="28" t="str">
        <x:v>27.885487834804866</x:v>
      </x:c>
      <x:c r="I37" s="28" t="str">
        <x:v>22.22700539153982</x:v>
      </x:c>
      <x:c r="J37" s="28" t="n">
        <x:f>(H37+I37)/2</x:f>
        <x:v>25.05624661317234</x:v>
      </x:c>
      <x:c r="K37" s="28" t="n">
        <x:f>H37-I37</x:f>
        <x:v>5.658482443265047</x:v>
      </x:c>
    </x:row>
    <x:row r="38">
      <x:c r="A38" s="24" t="str">
        <x:v>Anhui</x:v>
      </x:c>
      <x:c r="B38" s="26" t="str">
        <x:v>1961</x:v>
      </x:c>
      <x:c r="C38" s="26" t="str">
        <x:v>186</x:v>
      </x:c>
      <x:c r="D38" s="144" t="str">
        <x:v>255.6</x:v>
      </x:c>
      <x:c r="E38" s="26" t="str">
        <x:v>256</x:v>
      </x:c>
      <x:c r="F38" s="146" t="str">
        <x:v>1670.7350720436998</x:v>
      </x:c>
      <x:c r="G38" s="138" t="str">
        <x:v>0.0007434927185186392</x:v>
      </x:c>
      <x:c r="H38" s="28" t="str">
        <x:v>26.27567695252655</x:v>
      </x:c>
      <x:c r="I38" s="28" t="str">
        <x:v>19.293273327593326</x:v>
      </x:c>
      <x:c r="J38" s="28" t="n">
        <x:f>(H38+I38)/2</x:f>
        <x:v>22.78447514005994</x:v>
      </x:c>
      <x:c r="K38" s="28" t="n">
        <x:f>H38-I38</x:f>
        <x:v>6.982403624933223</x:v>
      </x:c>
    </x:row>
    <x:row r="39">
      <x:c r="A39" s="24" t="str">
        <x:v>Anhui</x:v>
      </x:c>
      <x:c r="B39" s="26" t="str">
        <x:v>1961</x:v>
      </x:c>
      <x:c r="C39" s="26" t="str">
        <x:v>186</x:v>
      </x:c>
      <x:c r="D39" s="144" t="str">
        <x:v>263.3</x:v>
      </x:c>
      <x:c r="E39" s="26" t="str">
        <x:v>263</x:v>
      </x:c>
      <x:c r="F39" s="146" t="str">
        <x:v>66422.58474734415</x:v>
      </x:c>
      <x:c r="G39" s="138" t="str">
        <x:v>0.029558670869600262</x:v>
      </x:c>
      <x:c r="H39" s="28" t="str">
        <x:v>25.73325449902928</x:v>
      </x:c>
      <x:c r="I39" s="28" t="str">
        <x:v>18.23265501615608</x:v>
      </x:c>
      <x:c r="J39" s="28" t="n">
        <x:f>(H39+I39)/2</x:f>
        <x:v>21.98295475759268</x:v>
      </x:c>
      <x:c r="K39" s="28" t="n">
        <x:f>H39-I39</x:f>
        <x:v>7.5005994828731986</x:v>
      </x:c>
    </x:row>
    <x:row r="40">
      <x:c r="A40" s="24" t="str">
        <x:v>Anhui</x:v>
      </x:c>
      <x:c r="B40" s="26" t="str">
        <x:v>1961</x:v>
      </x:c>
      <x:c r="C40" s="26" t="str">
        <x:v>186</x:v>
      </x:c>
      <x:c r="D40" s="144" t="str">
        <x:v>273.8</x:v>
      </x:c>
      <x:c r="E40" s="26" t="str">
        <x:v>274</x:v>
      </x:c>
      <x:c r="F40" s="146" t="str">
        <x:v>552.0711566933686</x:v>
      </x:c>
      <x:c r="G40" s="138" t="str">
        <x:v>0.0002456768233180097</x:v>
      </x:c>
      <x:c r="H40" s="28" t="str">
        <x:v>25.25805281516756</x:v>
      </x:c>
      <x:c r="I40" s="28" t="str">
        <x:v>17.547435324749415</x:v>
      </x:c>
      <x:c r="J40" s="28" t="n">
        <x:f>(H40+I40)/2</x:f>
        <x:v>21.402744069958487</x:v>
      </x:c>
      <x:c r="K40" s="28" t="n">
        <x:f>H40-I40</x:f>
        <x:v>7.710617490418144</x:v>
      </x:c>
    </x:row>
    <x:row r="41">
      <x:c r="A41" s="24" t="str">
        <x:v>Anhui</x:v>
      </x:c>
      <x:c r="B41" s="26" t="str">
        <x:v>1961</x:v>
      </x:c>
      <x:c r="C41" s="26" t="str">
        <x:v>186</x:v>
      </x:c>
      <x:c r="D41" s="144" t="str">
        <x:v>278.8</x:v>
      </x:c>
      <x:c r="E41" s="26" t="str">
        <x:v>279</x:v>
      </x:c>
      <x:c r="F41" s="146" t="str">
        <x:v>1059.733291989847</x:v>
      </x:c>
      <x:c r="G41" s="138" t="str">
        <x:v>0.0004715912171535654</x:v>
      </x:c>
      <x:c r="H41" s="28" t="str">
        <x:v>23.754278189715368</x:v>
      </x:c>
      <x:c r="I41" s="28" t="str">
        <x:v>15.866330271496834</x:v>
      </x:c>
      <x:c r="J41" s="28" t="n">
        <x:f>(H41+I41)/2</x:f>
        <x:v>19.8103042306061</x:v>
      </x:c>
      <x:c r="K41" s="28" t="n">
        <x:f>H41-I41</x:f>
        <x:v>7.887947918218535</x:v>
      </x:c>
    </x:row>
    <x:row r="42">
      <x:c r="A42" s="24" t="str">
        <x:v>Anhui</x:v>
      </x:c>
      <x:c r="B42" s="26" t="str">
        <x:v>1961</x:v>
      </x:c>
      <x:c r="C42" s="26" t="str">
        <x:v>186</x:v>
      </x:c>
      <x:c r="D42" s="144" t="str">
        <x:v>280.1</x:v>
      </x:c>
      <x:c r="E42" s="26" t="str">
        <x:v>280</x:v>
      </x:c>
      <x:c r="F42" s="146" t="str">
        <x:v>160.16177090930373</x:v>
      </x:c>
      <x:c r="G42" s="138" t="str">
        <x:v>7.127348461683762e-05</x:v>
      </x:c>
      <x:c r="H42" s="28" t="str">
        <x:v>23.523915372151567</x:v>
      </x:c>
      <x:c r="I42" s="28" t="str">
        <x:v>15.321707373277928</x:v>
      </x:c>
      <x:c r="J42" s="28" t="n">
        <x:f>(H42+I42)/2</x:f>
        <x:v>19.422811372714747</x:v>
      </x:c>
      <x:c r="K42" s="28" t="n">
        <x:f>H42-I42</x:f>
        <x:v>8.20220799887364</x:v>
      </x:c>
    </x:row>
    <x:row r="43">
      <x:c r="A43" s="24" t="str">
        <x:v>Anhui</x:v>
      </x:c>
      <x:c r="B43" s="26" t="str">
        <x:v>1961</x:v>
      </x:c>
      <x:c r="C43" s="26" t="str">
        <x:v>308</x:v>
      </x:c>
      <x:c r="D43" s="144" t="str">
        <x:v>175.0</x:v>
      </x:c>
      <x:c r="E43" s="26" t="str">
        <x:v>175</x:v>
      </x:c>
      <x:c r="F43" s="146" t="str">
        <x:v>2820.958616068459</x:v>
      </x:c>
      <x:c r="G43" s="138" t="str">
        <x:v>0.0012553529433746503</x:v>
      </x:c>
      <x:c r="H43" s="28" t="str">
        <x:v>30.99392829175641</x:v>
      </x:c>
      <x:c r="I43" s="28" t="str">
        <x:v>23.91162269155674</x:v>
      </x:c>
      <x:c r="J43" s="28" t="n">
        <x:f>(H43+I43)/2</x:f>
        <x:v>27.452775491656574</x:v>
      </x:c>
      <x:c r="K43" s="28" t="n">
        <x:f>H43-I43</x:f>
        <x:v>7.082305600199671</x:v>
      </x:c>
    </x:row>
    <x:row r="44">
      <x:c r="A44" s="24" t="str">
        <x:v>Anhui</x:v>
      </x:c>
      <x:c r="B44" s="26" t="str">
        <x:v>1961</x:v>
      </x:c>
      <x:c r="C44" s="26" t="str">
        <x:v>308</x:v>
      </x:c>
      <x:c r="D44" s="144" t="str">
        <x:v>240.1</x:v>
      </x:c>
      <x:c r="E44" s="26" t="str">
        <x:v>240</x:v>
      </x:c>
      <x:c r="F44" s="146" t="str">
        <x:v>17746.056604058485</x:v>
      </x:c>
      <x:c r="G44" s="138" t="str">
        <x:v>0.007897161009134542</x:v>
      </x:c>
      <x:c r="H44" s="28" t="str">
        <x:v>30.29275909719376</x:v>
      </x:c>
      <x:c r="I44" s="28" t="str">
        <x:v>24.386781834658468</x:v>
      </x:c>
      <x:c r="J44" s="28" t="n">
        <x:f>(H44+I44)/2</x:f>
        <x:v>27.339770465926115</x:v>
      </x:c>
      <x:c r="K44" s="28" t="n">
        <x:f>H44-I44</x:f>
        <x:v>5.905977262535291</x:v>
      </x:c>
    </x:row>
    <x:row r="45">
      <x:c r="A45" s="24" t="str">
        <x:v>Anhui</x:v>
      </x:c>
      <x:c r="B45" s="26" t="str">
        <x:v>1961</x:v>
      </x:c>
      <x:c r="C45" s="26" t="str">
        <x:v>308</x:v>
      </x:c>
      <x:c r="D45" s="144" t="str">
        <x:v>245.8</x:v>
      </x:c>
      <x:c r="E45" s="26" t="str">
        <x:v>246</x:v>
      </x:c>
      <x:c r="F45" s="146" t="str">
        <x:v>1256.8222038337185</x:v>
      </x:c>
      <x:c r="G45" s="138" t="str">
        <x:v>0.0005592976245359369</x:v>
      </x:c>
      <x:c r="H45" s="28" t="str">
        <x:v>27.885487834804866</x:v>
      </x:c>
      <x:c r="I45" s="28" t="str">
        <x:v>22.22700539153982</x:v>
      </x:c>
      <x:c r="J45" s="28" t="n">
        <x:f>(H45+I45)/2</x:f>
        <x:v>25.05624661317234</x:v>
      </x:c>
      <x:c r="K45" s="28" t="n">
        <x:f>H45-I45</x:f>
        <x:v>5.658482443265047</x:v>
      </x:c>
    </x:row>
    <x:row r="46">
      <x:c r="A46" s="24" t="str">
        <x:v>Anhui</x:v>
      </x:c>
      <x:c r="B46" s="26" t="str">
        <x:v>1961</x:v>
      </x:c>
      <x:c r="C46" s="26" t="str">
        <x:v>308</x:v>
      </x:c>
      <x:c r="D46" s="144" t="str">
        <x:v>263.3</x:v>
      </x:c>
      <x:c r="E46" s="26" t="str">
        <x:v>263</x:v>
      </x:c>
      <x:c r="F46" s="146" t="str">
        <x:v>3000.400314616398</x:v>
      </x:c>
      <x:c r="G46" s="138" t="str">
        <x:v>0.0013352061759436017</x:v>
      </x:c>
      <x:c r="H46" s="28" t="str">
        <x:v>25.73325449902928</x:v>
      </x:c>
      <x:c r="I46" s="28" t="str">
        <x:v>18.23265501615608</x:v>
      </x:c>
      <x:c r="J46" s="28" t="n">
        <x:f>(H46+I46)/2</x:f>
        <x:v>21.98295475759268</x:v>
      </x:c>
      <x:c r="K46" s="28" t="n">
        <x:f>H46-I46</x:f>
        <x:v>7.5005994828731986</x:v>
      </x:c>
    </x:row>
    <x:row r="47">
      <x:c r="A47" s="24" t="str">
        <x:v>Anhui</x:v>
      </x:c>
      <x:c r="B47" s="26" t="str">
        <x:v>1961</x:v>
      </x:c>
      <x:c r="C47" s="26" t="str">
        <x:v>327</x:v>
      </x:c>
      <x:c r="D47" s="144" t="str">
        <x:v>175.0</x:v>
      </x:c>
      <x:c r="E47" s="26" t="str">
        <x:v>175</x:v>
      </x:c>
      <x:c r="F47" s="146" t="str">
        <x:v>5886.95668870702</x:v>
      </x:c>
      <x:c r="G47" s="138" t="str">
        <x:v>0.002619750734587911</x:v>
      </x:c>
      <x:c r="H47" s="28" t="str">
        <x:v>30.99392829175641</x:v>
      </x:c>
      <x:c r="I47" s="28" t="str">
        <x:v>23.91162269155674</x:v>
      </x:c>
      <x:c r="J47" s="28" t="n">
        <x:f>(H47+I47)/2</x:f>
        <x:v>27.452775491656574</x:v>
      </x:c>
      <x:c r="K47" s="28" t="n">
        <x:f>H47-I47</x:f>
        <x:v>7.082305600199671</x:v>
      </x:c>
    </x:row>
    <x:row r="48">
      <x:c r="A48" s="24" t="str">
        <x:v>Anhui</x:v>
      </x:c>
      <x:c r="B48" s="26" t="str">
        <x:v>1961</x:v>
      </x:c>
      <x:c r="C48" s="26" t="str">
        <x:v>327</x:v>
      </x:c>
      <x:c r="D48" s="144" t="str">
        <x:v>226.7</x:v>
      </x:c>
      <x:c r="E48" s="26" t="str">
        <x:v>227</x:v>
      </x:c>
      <x:c r="F48" s="146" t="str">
        <x:v>0.1367825681998176</x:v>
      </x:c>
      <x:c r="G48" s="138" t="str">
        <x:v>6.08695209542974e-08</x:v>
      </x:c>
      <x:c r="H48" s="28" t="str">
        <x:v>32.1482751093073</x:v>
      </x:c>
      <x:c r="I48" s="28" t="str">
        <x:v>25.106380085289423</x:v>
      </x:c>
      <x:c r="J48" s="28" t="n">
        <x:f>(H48+I48)/2</x:f>
        <x:v>28.62732759729836</x:v>
      </x:c>
      <x:c r="K48" s="28" t="n">
        <x:f>H48-I48</x:f>
        <x:v>7.041895024017876</x:v>
      </x:c>
    </x:row>
    <x:row r="49">
      <x:c r="A49" s="24" t="str">
        <x:v>Anhui</x:v>
      </x:c>
      <x:c r="B49" s="26" t="str">
        <x:v>1961</x:v>
      </x:c>
      <x:c r="C49" s="26" t="str">
        <x:v>327</x:v>
      </x:c>
      <x:c r="D49" s="144" t="str">
        <x:v>240.1</x:v>
      </x:c>
      <x:c r="E49" s="26" t="str">
        <x:v>240</x:v>
      </x:c>
      <x:c r="F49" s="146" t="str">
        <x:v>37113.19145107141</x:v>
      </x:c>
      <x:c r="G49" s="138" t="str">
        <x:v>0.0165157169838463</x:v>
      </x:c>
      <x:c r="H49" s="28" t="str">
        <x:v>30.29275909719376</x:v>
      </x:c>
      <x:c r="I49" s="28" t="str">
        <x:v>24.386781834658468</x:v>
      </x:c>
      <x:c r="J49" s="28" t="n">
        <x:f>(H49+I49)/2</x:f>
        <x:v>27.339770465926115</x:v>
      </x:c>
      <x:c r="K49" s="28" t="n">
        <x:f>H49-I49</x:f>
        <x:v>5.905977262535291</x:v>
      </x:c>
    </x:row>
    <x:row r="50">
      <x:c r="A50" s="24" t="str">
        <x:v>Anhui</x:v>
      </x:c>
      <x:c r="B50" s="26" t="str">
        <x:v>1961</x:v>
      </x:c>
      <x:c r="C50" s="26" t="str">
        <x:v>327</x:v>
      </x:c>
      <x:c r="D50" s="144" t="str">
        <x:v>245.8</x:v>
      </x:c>
      <x:c r="E50" s="26" t="str">
        <x:v>246</x:v>
      </x:c>
      <x:c r="F50" s="146" t="str">
        <x:v>2081.719793967642</x:v>
      </x:c>
      <x:c r="G50" s="138" t="str">
        <x:v>0.0009263847600432613</x:v>
      </x:c>
      <x:c r="H50" s="28" t="str">
        <x:v>27.885487834804866</x:v>
      </x:c>
      <x:c r="I50" s="28" t="str">
        <x:v>22.22700539153982</x:v>
      </x:c>
      <x:c r="J50" s="28" t="n">
        <x:f>(H50+I50)/2</x:f>
        <x:v>25.05624661317234</x:v>
      </x:c>
      <x:c r="K50" s="28" t="n">
        <x:f>H50-I50</x:f>
        <x:v>5.658482443265047</x:v>
      </x:c>
    </x:row>
    <x:row r="51">
      <x:c r="A51" s="24" t="str">
        <x:v>Anhui</x:v>
      </x:c>
      <x:c r="B51" s="26" t="str">
        <x:v>1961</x:v>
      </x:c>
      <x:c r="C51" s="26" t="str">
        <x:v>327</x:v>
      </x:c>
      <x:c r="D51" s="144" t="str">
        <x:v>263.3</x:v>
      </x:c>
      <x:c r="E51" s="26" t="str">
        <x:v>263</x:v>
      </x:c>
      <x:c r="F51" s="146" t="str">
        <x:v>6261.42709088966</x:v>
      </x:c>
      <x:c r="G51" s="138" t="str">
        <x:v>0.0027863935626354307</x:v>
      </x:c>
      <x:c r="H51" s="28" t="str">
        <x:v>25.73325449902928</x:v>
      </x:c>
      <x:c r="I51" s="28" t="str">
        <x:v>18.23265501615608</x:v>
      </x:c>
      <x:c r="J51" s="28" t="n">
        <x:f>(H51+I51)/2</x:f>
        <x:v>21.98295475759268</x:v>
      </x:c>
      <x:c r="K51" s="28" t="n">
        <x:f>H51-I51</x:f>
        <x:v>7.5005994828731986</x:v>
      </x:c>
    </x:row>
    <x:row r="52">
      <x:c r="A52" s="24" t="str">
        <x:v>Anhui</x:v>
      </x:c>
      <x:c r="B52" s="26" t="str">
        <x:v>1961</x:v>
      </x:c>
      <x:c r="C52" s="26" t="str">
        <x:v>392</x:v>
      </x:c>
      <x:c r="D52" s="144" t="str">
        <x:v>172.2</x:v>
      </x:c>
      <x:c r="E52" s="26" t="str">
        <x:v>172</x:v>
      </x:c>
      <x:c r="F52" s="146" t="str">
        <x:v>973.8345342894252</x:v>
      </x:c>
      <x:c r="G52" s="138" t="str">
        <x:v>0.0004333654673331953</x:v>
      </x:c>
      <x:c r="H52" s="28" t="str">
        <x:v>30.78593516650936</x:v>
      </x:c>
      <x:c r="I52" s="28" t="str">
        <x:v>23.786471711562893</x:v>
      </x:c>
      <x:c r="J52" s="28" t="n">
        <x:f>(H52+I52)/2</x:f>
        <x:v>27.28620343903613</x:v>
      </x:c>
      <x:c r="K52" s="28" t="n">
        <x:f>H52-I52</x:f>
        <x:v>6.9994634549464685</x:v>
      </x:c>
    </x:row>
    <x:row r="53">
      <x:c r="A53" s="24" t="str">
        <x:v>Anhui</x:v>
      </x:c>
      <x:c r="B53" s="26" t="str">
        <x:v>1961</x:v>
      </x:c>
      <x:c r="C53" s="26" t="str">
        <x:v>392</x:v>
      </x:c>
      <x:c r="D53" s="144" t="str">
        <x:v>224.0</x:v>
      </x:c>
      <x:c r="E53" s="26" t="str">
        <x:v>224</x:v>
      </x:c>
      <x:c r="F53" s="146" t="str">
        <x:v>275.7733275755219</x:v>
      </x:c>
      <x:c r="G53" s="138" t="str">
        <x:v>0.000122721707615349</x:v>
      </x:c>
      <x:c r="H53" s="28" t="str">
        <x:v>31.576142038033048</x:v>
      </x:c>
      <x:c r="I53" s="28" t="str">
        <x:v>24.987093350666076</x:v>
      </x:c>
      <x:c r="J53" s="28" t="n">
        <x:f>(H53+I53)/2</x:f>
        <x:v>28.281617694349563</x:v>
      </x:c>
      <x:c r="K53" s="28" t="n">
        <x:f>H53-I53</x:f>
        <x:v>6.589048687366972</x:v>
      </x:c>
    </x:row>
    <x:row r="54">
      <x:c r="A54" s="24" t="str">
        <x:v>Anhui</x:v>
      </x:c>
      <x:c r="B54" s="26" t="str">
        <x:v>1961</x:v>
      </x:c>
      <x:c r="C54" s="26" t="str">
        <x:v>392</x:v>
      </x:c>
      <x:c r="D54" s="144" t="str">
        <x:v>278.8</x:v>
      </x:c>
      <x:c r="E54" s="26" t="str">
        <x:v>279</x:v>
      </x:c>
      <x:c r="F54" s="146" t="str">
        <x:v>1042.5337518892752</x:v>
      </x:c>
      <x:c r="G54" s="138" t="str">
        <x:v>0.0004639372610951689</x:v>
      </x:c>
      <x:c r="H54" s="28" t="str">
        <x:v>23.754278189715368</x:v>
      </x:c>
      <x:c r="I54" s="28" t="str">
        <x:v>15.866330271496834</x:v>
      </x:c>
      <x:c r="J54" s="28" t="n">
        <x:f>(H54+I54)/2</x:f>
        <x:v>19.8103042306061</x:v>
      </x:c>
      <x:c r="K54" s="28" t="n">
        <x:f>H54-I54</x:f>
        <x:v>7.887947918218535</x:v>
      </x:c>
    </x:row>
    <x:row r="55">
      <x:c r="A55" s="24" t="str">
        <x:v>Anhui</x:v>
      </x:c>
      <x:c r="B55" s="26" t="str">
        <x:v>1989</x:v>
      </x:c>
      <x:c r="C55" s="26" t="str">
        <x:v>11</x:v>
      </x:c>
      <x:c r="D55" s="144" t="str">
        <x:v>175.0</x:v>
      </x:c>
      <x:c r="E55" s="26" t="str">
        <x:v>175</x:v>
      </x:c>
      <x:c r="F55" s="146" t="str">
        <x:v>138426.87069397615</x:v>
      </x:c>
      <x:c r="G55" s="138" t="str">
        <x:v>0.06160125092866939</x:v>
      </x:c>
      <x:c r="H55" s="28" t="str">
        <x:v>27.682344008862884</x:v>
      </x:c>
      <x:c r="I55" s="28" t="str">
        <x:v>19.344599374148164</x:v>
      </x:c>
      <x:c r="J55" s="28" t="n">
        <x:f>(H55+I55)/2</x:f>
        <x:v>23.513471691505522</x:v>
      </x:c>
      <x:c r="K55" s="28" t="n">
        <x:f>H55-I55</x:f>
        <x:v>8.33774463471472</x:v>
      </x:c>
    </x:row>
    <x:row r="56">
      <x:c r="A56" s="24" t="str">
        <x:v>Anhui</x:v>
      </x:c>
      <x:c r="B56" s="26" t="str">
        <x:v>1989</x:v>
      </x:c>
      <x:c r="C56" s="26" t="str">
        <x:v>11</x:v>
      </x:c>
      <x:c r="D56" s="144" t="str">
        <x:v>182.7</x:v>
      </x:c>
      <x:c r="E56" s="26" t="str">
        <x:v>183</x:v>
      </x:c>
      <x:c r="F56" s="146" t="str">
        <x:v>103.85847039311308</x:v>
      </x:c>
      <x:c r="G56" s="138" t="str">
        <x:v>4.621798978536289e-05</x:v>
      </x:c>
      <x:c r="H56" s="28" t="str">
        <x:v>27.878495289963954</x:v>
      </x:c>
      <x:c r="I56" s="28" t="str">
        <x:v>21.17227317628619</x:v>
      </x:c>
      <x:c r="J56" s="28" t="n">
        <x:f>(H56+I56)/2</x:f>
        <x:v>24.525384233125074</x:v>
      </x:c>
      <x:c r="K56" s="28" t="n">
        <x:f>H56-I56</x:f>
        <x:v>6.706222113677764</x:v>
      </x:c>
    </x:row>
    <x:row r="57">
      <x:c r="A57" s="24" t="str">
        <x:v>Anhui</x:v>
      </x:c>
      <x:c r="B57" s="26" t="str">
        <x:v>1989</x:v>
      </x:c>
      <x:c r="C57" s="26" t="str">
        <x:v>11</x:v>
      </x:c>
      <x:c r="D57" s="144" t="str">
        <x:v>184.5</x:v>
      </x:c>
      <x:c r="E57" s="26" t="str">
        <x:v>185</x:v>
      </x:c>
      <x:c r="F57" s="146" t="str">
        <x:v>118.54997685683576</x:v>
      </x:c>
      <x:c r="G57" s="138" t="str">
        <x:v>5.275584744012913e-05</x:v>
      </x:c>
      <x:c r="H57" s="28" t="str">
        <x:v>27.864579483936154</x:v>
      </x:c>
      <x:c r="I57" s="28" t="str">
        <x:v>21.572335302505024</x:v>
      </x:c>
      <x:c r="J57" s="28" t="n">
        <x:f>(H57+I57)/2</x:f>
        <x:v>24.71845739322059</x:v>
      </x:c>
      <x:c r="K57" s="28" t="n">
        <x:f>H57-I57</x:f>
        <x:v>6.29224418143113</x:v>
      </x:c>
    </x:row>
    <x:row r="58">
      <x:c r="A58" s="24" t="str">
        <x:v>Anhui</x:v>
      </x:c>
      <x:c r="B58" s="26" t="str">
        <x:v>1989</x:v>
      </x:c>
      <x:c r="C58" s="26" t="str">
        <x:v>11</x:v>
      </x:c>
      <x:c r="D58" s="144" t="str">
        <x:v>240.1</x:v>
      </x:c>
      <x:c r="E58" s="26" t="str">
        <x:v>240</x:v>
      </x:c>
      <x:c r="F58" s="146" t="str">
        <x:v>875896.8136856469</x:v>
      </x:c>
      <x:c r="G58" s="138" t="str">
        <x:v>0.38978226652796466</x:v>
      </x:c>
      <x:c r="H58" s="28" t="str">
        <x:v>27.165099152063192</x:v>
      </x:c>
      <x:c r="I58" s="28" t="str">
        <x:v>21.262645989428318</x:v>
      </x:c>
      <x:c r="J58" s="28" t="n">
        <x:f>(H58+I58)/2</x:f>
        <x:v>24.213872570745757</x:v>
      </x:c>
      <x:c r="K58" s="28" t="n">
        <x:f>H58-I58</x:f>
        <x:v>5.902453162634874</x:v>
      </x:c>
    </x:row>
    <x:row r="59">
      <x:c r="A59" s="24" t="str">
        <x:v>Anhui</x:v>
      </x:c>
      <x:c r="B59" s="26" t="str">
        <x:v>1989</x:v>
      </x:c>
      <x:c r="C59" s="26" t="str">
        <x:v>11</x:v>
      </x:c>
      <x:c r="D59" s="144" t="str">
        <x:v>245.8</x:v>
      </x:c>
      <x:c r="E59" s="26" t="str">
        <x:v>246</x:v>
      </x:c>
      <x:c r="F59" s="146" t="str">
        <x:v>12000.430431848528</x:v>
      </x:c>
      <x:c r="G59" s="138" t="str">
        <x:v>0.0053403036749895315</x:v>
      </x:c>
      <x:c r="H59" s="28" t="str">
        <x:v>26.528359543155982</x:v>
      </x:c>
      <x:c r="I59" s="28" t="str">
        <x:v>20.29741723870947</x:v>
      </x:c>
      <x:c r="J59" s="28" t="n">
        <x:f>(H59+I59)/2</x:f>
        <x:v>23.41288839093273</x:v>
      </x:c>
      <x:c r="K59" s="28" t="n">
        <x:f>H59-I59</x:f>
        <x:v>6.230942304446511</x:v>
      </x:c>
    </x:row>
    <x:row r="60">
      <x:c r="A60" s="24" t="str">
        <x:v>Anhui</x:v>
      </x:c>
      <x:c r="B60" s="26" t="str">
        <x:v>1989</x:v>
      </x:c>
      <x:c r="C60" s="26" t="str">
        <x:v>11</x:v>
      </x:c>
      <x:c r="D60" s="144" t="str">
        <x:v>255.6</x:v>
      </x:c>
      <x:c r="E60" s="26" t="str">
        <x:v>256</x:v>
      </x:c>
      <x:c r="F60" s="146" t="str">
        <x:v>369.6101569676148</x:v>
      </x:c>
      <x:c r="G60" s="138" t="str">
        <x:v>0.0001644799735123805</x:v>
      </x:c>
      <x:c r="H60" s="28" t="str">
        <x:v>25.73960197400943</x:v>
      </x:c>
      <x:c r="I60" s="28" t="str">
        <x:v>19.130748442875152</x:v>
      </x:c>
      <x:c r="J60" s="28" t="n">
        <x:f>(H60+I60)/2</x:f>
        <x:v>22.435175208442292</x:v>
      </x:c>
      <x:c r="K60" s="28" t="n">
        <x:f>H60-I60</x:f>
        <x:v>6.6088535311342795</x:v>
      </x:c>
    </x:row>
    <x:row r="61">
      <x:c r="A61" s="24" t="str">
        <x:v>Anhui</x:v>
      </x:c>
      <x:c r="B61" s="26" t="str">
        <x:v>1989</x:v>
      </x:c>
      <x:c r="C61" s="26" t="str">
        <x:v>11</x:v>
      </x:c>
      <x:c r="D61" s="144" t="str">
        <x:v>263.3</x:v>
      </x:c>
      <x:c r="E61" s="26" t="str">
        <x:v>263</x:v>
      </x:c>
      <x:c r="F61" s="146" t="str">
        <x:v>147938.10905310596</x:v>
      </x:c>
      <x:c r="G61" s="138" t="str">
        <x:v>0.06583384087212346</x:v>
      </x:c>
      <x:c r="H61" s="28" t="str">
        <x:v>25.47271547559501</x:v>
      </x:c>
      <x:c r="I61" s="28" t="str">
        <x:v>18.757955264649247</x:v>
      </x:c>
      <x:c r="J61" s="28" t="n">
        <x:f>(H61+I61)/2</x:f>
        <x:v>22.11533537012213</x:v>
      </x:c>
      <x:c r="K61" s="28" t="n">
        <x:f>H61-I61</x:f>
        <x:v>6.714760210945762</x:v>
      </x:c>
    </x:row>
    <x:row r="62">
      <x:c r="A62" s="24" t="str">
        <x:v>Anhui</x:v>
      </x:c>
      <x:c r="B62" s="26" t="str">
        <x:v>1989</x:v>
      </x:c>
      <x:c r="C62" s="26" t="str">
        <x:v>11</x:v>
      </x:c>
      <x:c r="D62" s="144" t="str">
        <x:v>273.8</x:v>
      </x:c>
      <x:c r="E62" s="26" t="str">
        <x:v>274</x:v>
      </x:c>
      <x:c r="F62" s="146" t="str">
        <x:v>122.1325333364352</x:v>
      </x:c>
      <x:c r="G62" s="138" t="str">
        <x:v>5.4350118549195966e-05</x:v>
      </x:c>
      <x:c r="H62" s="28" t="str">
        <x:v>23.917912693230146</x:v>
      </x:c>
      <x:c r="I62" s="28" t="str">
        <x:v>16.280242708870553</x:v>
      </x:c>
      <x:c r="J62" s="28" t="n">
        <x:f>(H62+I62)/2</x:f>
        <x:v>20.099077701050348</x:v>
      </x:c>
      <x:c r="K62" s="28" t="n">
        <x:f>H62-I62</x:f>
        <x:v>7.637669984359594</x:v>
      </x:c>
    </x:row>
    <x:row r="63">
      <x:c r="A63" s="24" t="str">
        <x:v>Anhui</x:v>
      </x:c>
      <x:c r="B63" s="26" t="str">
        <x:v>1989</x:v>
      </x:c>
      <x:c r="C63" s="26" t="str">
        <x:v>11</x:v>
      </x:c>
      <x:c r="D63" s="144" t="str">
        <x:v>280.1</x:v>
      </x:c>
      <x:c r="E63" s="26" t="str">
        <x:v>280</x:v>
      </x:c>
      <x:c r="F63" s="146" t="str">
        <x:v>160.89466972136043</x:v>
      </x:c>
      <x:c r="G63" s="138" t="str">
        <x:v>7.15996314364579e-05</x:v>
      </x:c>
      <x:c r="H63" s="28" t="str">
        <x:v>23.214578889405004</x:v>
      </x:c>
      <x:c r="I63" s="28" t="str">
        <x:v>14.292588270057534</x:v>
      </x:c>
      <x:c r="J63" s="28" t="n">
        <x:f>(H63+I63)/2</x:f>
        <x:v>18.75358357973127</x:v>
      </x:c>
      <x:c r="K63" s="28" t="n">
        <x:f>H63-I63</x:f>
        <x:v>8.92199061934747</x:v>
      </x:c>
    </x:row>
    <x:row r="64">
      <x:c r="A64" s="24" t="str">
        <x:v>Anhui</x:v>
      </x:c>
      <x:c r="B64" s="26" t="str">
        <x:v>1989</x:v>
      </x:c>
      <x:c r="C64" s="26" t="str">
        <x:v>82</x:v>
      </x:c>
      <x:c r="D64" s="144" t="str">
        <x:v>175.0</x:v>
      </x:c>
      <x:c r="E64" s="26" t="str">
        <x:v>175</x:v>
      </x:c>
      <x:c r="F64" s="146" t="str">
        <x:v>3082.883703750685</x:v>
      </x:c>
      <x:c r="G64" s="138" t="str">
        <x:v>0.0013719120548386116</x:v>
      </x:c>
      <x:c r="H64" s="28" t="str">
        <x:v>27.682344008862884</x:v>
      </x:c>
      <x:c r="I64" s="28" t="str">
        <x:v>19.344599374148164</x:v>
      </x:c>
      <x:c r="J64" s="28" t="n">
        <x:f>(H64+I64)/2</x:f>
        <x:v>23.513471691505522</x:v>
      </x:c>
      <x:c r="K64" s="28" t="n">
        <x:f>H64-I64</x:f>
        <x:v>8.33774463471472</x:v>
      </x:c>
    </x:row>
    <x:row r="65">
      <x:c r="A65" s="24" t="str">
        <x:v>Anhui</x:v>
      </x:c>
      <x:c r="B65" s="26" t="str">
        <x:v>1989</x:v>
      </x:c>
      <x:c r="C65" s="26" t="str">
        <x:v>82</x:v>
      </x:c>
      <x:c r="D65" s="144" t="str">
        <x:v>240.1</x:v>
      </x:c>
      <x:c r="E65" s="26" t="str">
        <x:v>240</x:v>
      </x:c>
      <x:c r="F65" s="146" t="str">
        <x:v>19416.94687660859</x:v>
      </x:c>
      <x:c r="G65" s="138" t="str">
        <x:v>0.008640722793328734</x:v>
      </x:c>
      <x:c r="H65" s="28" t="str">
        <x:v>27.165099152063192</x:v>
      </x:c>
      <x:c r="I65" s="28" t="str">
        <x:v>21.262645989428318</x:v>
      </x:c>
      <x:c r="J65" s="28" t="n">
        <x:f>(H65+I65)/2</x:f>
        <x:v>24.213872570745757</x:v>
      </x:c>
      <x:c r="K65" s="28" t="n">
        <x:f>H65-I65</x:f>
        <x:v>5.902453162634874</x:v>
      </x:c>
    </x:row>
    <x:row r="66">
      <x:c r="A66" s="24" t="str">
        <x:v>Anhui</x:v>
      </x:c>
      <x:c r="B66" s="26" t="str">
        <x:v>1989</x:v>
      </x:c>
      <x:c r="C66" s="26" t="str">
        <x:v>82</x:v>
      </x:c>
      <x:c r="D66" s="144" t="str">
        <x:v>263.3</x:v>
      </x:c>
      <x:c r="E66" s="26" t="str">
        <x:v>263</x:v>
      </x:c>
      <x:c r="F66" s="146" t="str">
        <x:v>3278.986505498898</x:v>
      </x:c>
      <x:c r="G66" s="138" t="str">
        <x:v>0.001459179634014137</x:v>
      </x:c>
      <x:c r="H66" s="28" t="str">
        <x:v>25.47271547559501</x:v>
      </x:c>
      <x:c r="I66" s="28" t="str">
        <x:v>18.757955264649247</x:v>
      </x:c>
      <x:c r="J66" s="28" t="n">
        <x:f>(H66+I66)/2</x:f>
        <x:v>22.11533537012213</x:v>
      </x:c>
      <x:c r="K66" s="28" t="n">
        <x:f>H66-I66</x:f>
        <x:v>6.714760210945762</x:v>
      </x:c>
    </x:row>
    <x:row r="67">
      <x:c r="A67" s="24" t="str">
        <x:v>Anhui</x:v>
      </x:c>
      <x:c r="B67" s="26" t="str">
        <x:v>1989</x:v>
      </x:c>
      <x:c r="C67" s="26" t="str">
        <x:v>138</x:v>
      </x:c>
      <x:c r="D67" s="144" t="str">
        <x:v>172.2</x:v>
      </x:c>
      <x:c r="E67" s="26" t="str">
        <x:v>172</x:v>
      </x:c>
      <x:c r="F67" s="146" t="str">
        <x:v>118.9716093117772</x:v>
      </x:c>
      <x:c r="G67" s="138" t="str">
        <x:v>5.294347782233967e-05</x:v>
      </x:c>
      <x:c r="H67" s="28" t="str">
        <x:v>27.227402370233015</x:v>
      </x:c>
      <x:c r="I67" s="28" t="str">
        <x:v>19.33063614471445</x:v>
      </x:c>
      <x:c r="J67" s="28" t="n">
        <x:f>(H67+I67)/2</x:f>
        <x:v>23.279019257473735</x:v>
      </x:c>
      <x:c r="K67" s="28" t="n">
        <x:f>H67-I67</x:f>
        <x:v>7.896766225518565</x:v>
      </x:c>
    </x:row>
    <x:row r="68">
      <x:c r="A68" s="24" t="str">
        <x:v>Anhui</x:v>
      </x:c>
      <x:c r="B68" s="26" t="str">
        <x:v>1989</x:v>
      </x:c>
      <x:c r="C68" s="26" t="str">
        <x:v>138</x:v>
      </x:c>
      <x:c r="D68" s="144" t="str">
        <x:v>175.0</x:v>
      </x:c>
      <x:c r="E68" s="26" t="str">
        <x:v>175</x:v>
      </x:c>
      <x:c r="F68" s="146" t="str">
        <x:v>11109.334761568543</x:v>
      </x:c>
      <x:c r="G68" s="138" t="str">
        <x:v>0.004943757775257964</x:v>
      </x:c>
      <x:c r="H68" s="28" t="str">
        <x:v>27.682344008862884</x:v>
      </x:c>
      <x:c r="I68" s="28" t="str">
        <x:v>19.344599374148164</x:v>
      </x:c>
      <x:c r="J68" s="28" t="n">
        <x:f>(H68+I68)/2</x:f>
        <x:v>23.513471691505522</x:v>
      </x:c>
      <x:c r="K68" s="28" t="n">
        <x:f>H68-I68</x:f>
        <x:v>8.33774463471472</x:v>
      </x:c>
    </x:row>
    <x:row r="69">
      <x:c r="A69" s="24" t="str">
        <x:v>Anhui</x:v>
      </x:c>
      <x:c r="B69" s="26" t="str">
        <x:v>1989</x:v>
      </x:c>
      <x:c r="C69" s="26" t="str">
        <x:v>138</x:v>
      </x:c>
      <x:c r="D69" s="144" t="str">
        <x:v>224.0</x:v>
      </x:c>
      <x:c r="E69" s="26" t="str">
        <x:v>224</x:v>
      </x:c>
      <x:c r="F69" s="146" t="str">
        <x:v>33.69073023361564</x:v>
      </x:c>
      <x:c r="G69" s="138" t="str">
        <x:v>1.4992689762374142e-05</x:v>
      </x:c>
      <x:c r="H69" s="28" t="str">
        <x:v>30.07268426063509</x:v>
      </x:c>
      <x:c r="I69" s="28" t="str">
        <x:v>23.68281796203867</x:v>
      </x:c>
      <x:c r="J69" s="28" t="n">
        <x:f>(H69+I69)/2</x:f>
        <x:v>26.877751111336877</x:v>
      </x:c>
      <x:c r="K69" s="28" t="n">
        <x:f>H69-I69</x:f>
        <x:v>6.38986629859642</x:v>
      </x:c>
    </x:row>
    <x:row r="70">
      <x:c r="A70" s="24" t="str">
        <x:v>Anhui</x:v>
      </x:c>
      <x:c r="B70" s="26" t="str">
        <x:v>1989</x:v>
      </x:c>
      <x:c r="C70" s="26" t="str">
        <x:v>138</x:v>
      </x:c>
      <x:c r="D70" s="144" t="str">
        <x:v>240.1</x:v>
      </x:c>
      <x:c r="E70" s="26" t="str">
        <x:v>240</x:v>
      </x:c>
      <x:c r="F70" s="146" t="str">
        <x:v>69886.48553341473</x:v>
      </x:c>
      <x:c r="G70" s="138" t="str">
        <x:v>0.031100139086320085</x:v>
      </x:c>
      <x:c r="H70" s="28" t="str">
        <x:v>27.165099152063192</x:v>
      </x:c>
      <x:c r="I70" s="28" t="str">
        <x:v>21.262645989428318</x:v>
      </x:c>
      <x:c r="J70" s="28" t="n">
        <x:f>(H70+I70)/2</x:f>
        <x:v>24.213872570745757</x:v>
      </x:c>
      <x:c r="K70" s="28" t="n">
        <x:f>H70-I70</x:f>
        <x:v>5.902453162634874</x:v>
      </x:c>
    </x:row>
    <x:row r="71">
      <x:c r="A71" s="24" t="str">
        <x:v>Anhui</x:v>
      </x:c>
      <x:c r="B71" s="26" t="str">
        <x:v>1989</x:v>
      </x:c>
      <x:c r="C71" s="26" t="str">
        <x:v>138</x:v>
      </x:c>
      <x:c r="D71" s="144" t="str">
        <x:v>263.3</x:v>
      </x:c>
      <x:c r="E71" s="26" t="str">
        <x:v>263</x:v>
      </x:c>
      <x:c r="F71" s="146" t="str">
        <x:v>11816.001597444294</x:v>
      </x:c>
      <x:c r="G71" s="138" t="str">
        <x:v>0.005258231120364401</x:v>
      </x:c>
      <x:c r="H71" s="28" t="str">
        <x:v>25.47271547559501</x:v>
      </x:c>
      <x:c r="I71" s="28" t="str">
        <x:v>18.757955264649247</x:v>
      </x:c>
      <x:c r="J71" s="28" t="n">
        <x:f>(H71+I71)/2</x:f>
        <x:v>22.11533537012213</x:v>
      </x:c>
      <x:c r="K71" s="28" t="n">
        <x:f>H71-I71</x:f>
        <x:v>6.714760210945762</x:v>
      </x:c>
    </x:row>
    <x:row r="72">
      <x:c r="A72" s="24" t="str">
        <x:v>Anhui</x:v>
      </x:c>
      <x:c r="B72" s="26" t="str">
        <x:v>1989</x:v>
      </x:c>
      <x:c r="C72" s="26" t="str">
        <x:v>138</x:v>
      </x:c>
      <x:c r="D72" s="144" t="str">
        <x:v>278.8</x:v>
      </x:c>
      <x:c r="E72" s="26" t="str">
        <x:v>279</x:v>
      </x:c>
      <x:c r="F72" s="146" t="str">
        <x:v>127.36446886699709</x:v>
      </x:c>
      <x:c r="G72" s="138" t="str">
        <x:v>5.66783787478482e-05</x:v>
      </x:c>
      <x:c r="H72" s="28" t="str">
        <x:v>23.14009820278726</x:v>
      </x:c>
      <x:c r="I72" s="28" t="str">
        <x:v>14.470087657893348</x:v>
      </x:c>
      <x:c r="J72" s="28" t="n">
        <x:f>(H72+I72)/2</x:f>
        <x:v>18.805092930340304</x:v>
      </x:c>
      <x:c r="K72" s="28" t="n">
        <x:f>H72-I72</x:f>
        <x:v>8.670010544893913</x:v>
      </x:c>
    </x:row>
    <x:row r="73">
      <x:c r="A73" s="24" t="str">
        <x:v>Anhui</x:v>
      </x:c>
      <x:c r="B73" s="26" t="str">
        <x:v>1989</x:v>
      </x:c>
      <x:c r="C73" s="26" t="str">
        <x:v>151</x:v>
      </x:c>
      <x:c r="D73" s="144" t="str">
        <x:v>172.2</x:v>
      </x:c>
      <x:c r="E73" s="26" t="str">
        <x:v>172</x:v>
      </x:c>
      <x:c r="F73" s="146" t="str">
        <x:v>7.937726021103203</x:v>
      </x:c>
      <x:c r="G73" s="138" t="str">
        <x:v>3.53236225002871e-06</x:v>
      </x:c>
      <x:c r="H73" s="28" t="str">
        <x:v>27.227402370233015</x:v>
      </x:c>
      <x:c r="I73" s="28" t="str">
        <x:v>19.33063614471445</x:v>
      </x:c>
      <x:c r="J73" s="28" t="n">
        <x:f>(H73+I73)/2</x:f>
        <x:v>23.279019257473735</x:v>
      </x:c>
      <x:c r="K73" s="28" t="n">
        <x:f>H73-I73</x:f>
        <x:v>7.896766225518565</x:v>
      </x:c>
    </x:row>
    <x:row r="74">
      <x:c r="A74" s="24" t="str">
        <x:v>Anhui</x:v>
      </x:c>
      <x:c r="B74" s="26" t="str">
        <x:v>1989</x:v>
      </x:c>
      <x:c r="C74" s="26" t="str">
        <x:v>151</x:v>
      </x:c>
      <x:c r="D74" s="144" t="str">
        <x:v>175.0</x:v>
      </x:c>
      <x:c r="E74" s="26" t="str">
        <x:v>175</x:v>
      </x:c>
      <x:c r="F74" s="146" t="str">
        <x:v>9462.90927829764</x:v>
      </x:c>
      <x:c r="G74" s="138" t="str">
        <x:v>0.004211083050893627</x:v>
      </x:c>
      <x:c r="H74" s="28" t="str">
        <x:v>27.682344008862884</x:v>
      </x:c>
      <x:c r="I74" s="28" t="str">
        <x:v>19.344599374148164</x:v>
      </x:c>
      <x:c r="J74" s="28" t="n">
        <x:f>(H74+I74)/2</x:f>
        <x:v>23.513471691505522</x:v>
      </x:c>
      <x:c r="K74" s="28" t="n">
        <x:f>H74-I74</x:f>
        <x:v>8.33774463471472</x:v>
      </x:c>
    </x:row>
    <x:row r="75">
      <x:c r="A75" s="24" t="str">
        <x:v>Anhui</x:v>
      </x:c>
      <x:c r="B75" s="26" t="str">
        <x:v>1989</x:v>
      </x:c>
      <x:c r="C75" s="26" t="str">
        <x:v>151</x:v>
      </x:c>
      <x:c r="D75" s="144" t="str">
        <x:v>184.5</x:v>
      </x:c>
      <x:c r="E75" s="26" t="str">
        <x:v>185</x:v>
      </x:c>
      <x:c r="F75" s="146" t="str">
        <x:v>162.75594634352103</x:v>
      </x:c>
      <x:c r="G75" s="138" t="str">
        <x:v>7.242791692521143e-05</x:v>
      </x:c>
      <x:c r="H75" s="28" t="str">
        <x:v>27.864579483936154</x:v>
      </x:c>
      <x:c r="I75" s="28" t="str">
        <x:v>21.572335302505024</x:v>
      </x:c>
      <x:c r="J75" s="28" t="n">
        <x:f>(H75+I75)/2</x:f>
        <x:v>24.71845739322059</x:v>
      </x:c>
      <x:c r="K75" s="28" t="n">
        <x:f>H75-I75</x:f>
        <x:v>6.29224418143113</x:v>
      </x:c>
    </x:row>
    <x:row r="76">
      <x:c r="A76" s="24" t="str">
        <x:v>Anhui</x:v>
      </x:c>
      <x:c r="B76" s="26" t="str">
        <x:v>1989</x:v>
      </x:c>
      <x:c r="C76" s="26" t="str">
        <x:v>151</x:v>
      </x:c>
      <x:c r="D76" s="144" t="str">
        <x:v>224.0</x:v>
      </x:c>
      <x:c r="E76" s="26" t="str">
        <x:v>224</x:v>
      </x:c>
      <x:c r="F76" s="146" t="str">
        <x:v>2.24782860038917</x:v>
      </x:c>
      <x:c r="G76" s="138" t="str">
        <x:v>1.0003047310325325e-06</x:v>
      </x:c>
      <x:c r="H76" s="28" t="str">
        <x:v>30.07268426063509</x:v>
      </x:c>
      <x:c r="I76" s="28" t="str">
        <x:v>23.68281796203867</x:v>
      </x:c>
      <x:c r="J76" s="28" t="n">
        <x:f>(H76+I76)/2</x:f>
        <x:v>26.877751111336877</x:v>
      </x:c>
      <x:c r="K76" s="28" t="n">
        <x:f>H76-I76</x:f>
        <x:v>6.38986629859642</x:v>
      </x:c>
    </x:row>
    <x:row r="77">
      <x:c r="A77" s="24" t="str">
        <x:v>Anhui</x:v>
      </x:c>
      <x:c r="B77" s="26" t="str">
        <x:v>1989</x:v>
      </x:c>
      <x:c r="C77" s="26" t="str">
        <x:v>151</x:v>
      </x:c>
      <x:c r="D77" s="144" t="str">
        <x:v>240.1</x:v>
      </x:c>
      <x:c r="E77" s="26" t="str">
        <x:v>240</x:v>
      </x:c>
      <x:c r="F77" s="146" t="str">
        <x:v>59529.16952953444</x:v>
      </x:c>
      <x:c r="G77" s="138" t="str">
        <x:v>0.026491036685146484</x:v>
      </x:c>
      <x:c r="H77" s="28" t="str">
        <x:v>27.165099152063192</x:v>
      </x:c>
      <x:c r="I77" s="28" t="str">
        <x:v>21.262645989428318</x:v>
      </x:c>
      <x:c r="J77" s="28" t="n">
        <x:f>(H77+I77)/2</x:f>
        <x:v>24.213872570745757</x:v>
      </x:c>
      <x:c r="K77" s="28" t="n">
        <x:f>H77-I77</x:f>
        <x:v>5.902453162634874</x:v>
      </x:c>
    </x:row>
    <x:row r="78">
      <x:c r="A78" s="24" t="str">
        <x:v>Anhui</x:v>
      </x:c>
      <x:c r="B78" s="26" t="str">
        <x:v>1989</x:v>
      </x:c>
      <x:c r="C78" s="26" t="str">
        <x:v>151</x:v>
      </x:c>
      <x:c r="D78" s="144" t="str">
        <x:v>263.3</x:v>
      </x:c>
      <x:c r="E78" s="26" t="str">
        <x:v>263</x:v>
      </x:c>
      <x:c r="F78" s="146" t="str">
        <x:v>11033.94087734062</x:v>
      </x:c>
      <x:c r="G78" s="138" t="str">
        <x:v>0.004910206792291089</x:v>
      </x:c>
      <x:c r="H78" s="28" t="str">
        <x:v>25.47271547559501</x:v>
      </x:c>
      <x:c r="I78" s="28" t="str">
        <x:v>18.757955264649247</x:v>
      </x:c>
      <x:c r="J78" s="28" t="n">
        <x:f>(H78+I78)/2</x:f>
        <x:v>22.11533537012213</x:v>
      </x:c>
      <x:c r="K78" s="28" t="n">
        <x:f>H78-I78</x:f>
        <x:v>6.714760210945762</x:v>
      </x:c>
    </x:row>
    <x:row r="79">
      <x:c r="A79" s="24" t="str">
        <x:v>Anhui</x:v>
      </x:c>
      <x:c r="B79" s="26" t="str">
        <x:v>1989</x:v>
      </x:c>
      <x:c r="C79" s="26" t="str">
        <x:v>151</x:v>
      </x:c>
      <x:c r="D79" s="144" t="str">
        <x:v>278.8</x:v>
      </x:c>
      <x:c r="E79" s="26" t="str">
        <x:v>279</x:v>
      </x:c>
      <x:c r="F79" s="146" t="str">
        <x:v>8.497693395406333</x:v>
      </x:c>
      <x:c r="G79" s="138" t="str">
        <x:v>3.781552963965844e-06</x:v>
      </x:c>
      <x:c r="H79" s="28" t="str">
        <x:v>23.14009820278726</x:v>
      </x:c>
      <x:c r="I79" s="28" t="str">
        <x:v>14.470087657893348</x:v>
      </x:c>
      <x:c r="J79" s="28" t="n">
        <x:f>(H79+I79)/2</x:f>
        <x:v>18.805092930340304</x:v>
      </x:c>
      <x:c r="K79" s="28" t="n">
        <x:f>H79-I79</x:f>
        <x:v>8.670010544893913</x:v>
      </x:c>
    </x:row>
    <x:row r="80">
      <x:c r="A80" s="24" t="str">
        <x:v>Anhui</x:v>
      </x:c>
      <x:c r="B80" s="26" t="str">
        <x:v>1989</x:v>
      </x:c>
      <x:c r="C80" s="26" t="str">
        <x:v>151</x:v>
      </x:c>
      <x:c r="D80" s="144" t="str">
        <x:v>280.1</x:v>
      </x:c>
      <x:c r="E80" s="26" t="str">
        <x:v>280</x:v>
      </x:c>
      <x:c r="F80" s="146" t="str">
        <x:v>220.89050480163235</x:v>
      </x:c>
      <x:c r="G80" s="138" t="str">
        <x:v>9.82983386522364e-05</x:v>
      </x:c>
      <x:c r="H80" s="28" t="str">
        <x:v>23.214578889405004</x:v>
      </x:c>
      <x:c r="I80" s="28" t="str">
        <x:v>14.292588270057534</x:v>
      </x:c>
      <x:c r="J80" s="28" t="n">
        <x:f>(H80+I80)/2</x:f>
        <x:v>18.75358357973127</x:v>
      </x:c>
      <x:c r="K80" s="28" t="n">
        <x:f>H80-I80</x:f>
        <x:v>8.92199061934747</x:v>
      </x:c>
    </x:row>
    <x:row r="81">
      <x:c r="A81" s="24" t="str">
        <x:v>Anhui</x:v>
      </x:c>
      <x:c r="B81" s="26" t="str">
        <x:v>1989</x:v>
      </x:c>
      <x:c r="C81" s="26" t="str">
        <x:v>172</x:v>
      </x:c>
      <x:c r="D81" s="144" t="str">
        <x:v>175.0</x:v>
      </x:c>
      <x:c r="E81" s="26" t="str">
        <x:v>175</x:v>
      </x:c>
      <x:c r="F81" s="146" t="str">
        <x:v>32319.58739534565</x:v>
      </x:c>
      <x:c r="G81" s="138" t="str">
        <x:v>0.014382518387294483</x:v>
      </x:c>
      <x:c r="H81" s="28" t="str">
        <x:v>27.682344008862884</x:v>
      </x:c>
      <x:c r="I81" s="28" t="str">
        <x:v>19.344599374148164</x:v>
      </x:c>
      <x:c r="J81" s="28" t="n">
        <x:f>(H81+I81)/2</x:f>
        <x:v>23.513471691505522</x:v>
      </x:c>
      <x:c r="K81" s="28" t="n">
        <x:f>H81-I81</x:f>
        <x:v>8.33774463471472</x:v>
      </x:c>
    </x:row>
    <x:row r="82">
      <x:c r="A82" s="24" t="str">
        <x:v>Anhui</x:v>
      </x:c>
      <x:c r="B82" s="26" t="str">
        <x:v>1989</x:v>
      </x:c>
      <x:c r="C82" s="26" t="str">
        <x:v>172</x:v>
      </x:c>
      <x:c r="D82" s="144" t="str">
        <x:v>240.1</x:v>
      </x:c>
      <x:c r="E82" s="26" t="str">
        <x:v>240</x:v>
      </x:c>
      <x:c r="F82" s="146" t="str">
        <x:v>203315.71830605692</x:v>
      </x:c>
      <x:c r="G82" s="138" t="str">
        <x:v>0.09047739444173605</x:v>
      </x:c>
      <x:c r="H82" s="28" t="str">
        <x:v>27.165099152063192</x:v>
      </x:c>
      <x:c r="I82" s="28" t="str">
        <x:v>21.262645989428318</x:v>
      </x:c>
      <x:c r="J82" s="28" t="n">
        <x:f>(H82+I82)/2</x:f>
        <x:v>24.213872570745757</x:v>
      </x:c>
      <x:c r="K82" s="28" t="n">
        <x:f>H82-I82</x:f>
        <x:v>5.902453162634874</x:v>
      </x:c>
    </x:row>
    <x:row r="83">
      <x:c r="A83" s="24" t="str">
        <x:v>Anhui</x:v>
      </x:c>
      <x:c r="B83" s="26" t="str">
        <x:v>1989</x:v>
      </x:c>
      <x:c r="C83" s="26" t="str">
        <x:v>172</x:v>
      </x:c>
      <x:c r="D83" s="144" t="str">
        <x:v>263.3</x:v>
      </x:c>
      <x:c r="E83" s="26" t="str">
        <x:v>263</x:v>
      </x:c>
      <x:c r="F83" s="146" t="str">
        <x:v>34375.44231840443</x:v>
      </x:c>
      <x:c r="G83" s="138" t="str">
        <x:v>0.015297393038100232</x:v>
      </x:c>
      <x:c r="H83" s="28" t="str">
        <x:v>25.47271547559501</x:v>
      </x:c>
      <x:c r="I83" s="28" t="str">
        <x:v>18.757955264649247</x:v>
      </x:c>
      <x:c r="J83" s="28" t="n">
        <x:f>(H83+I83)/2</x:f>
        <x:v>22.11533537012213</x:v>
      </x:c>
      <x:c r="K83" s="28" t="n">
        <x:f>H83-I83</x:f>
        <x:v>6.714760210945762</x:v>
      </x:c>
    </x:row>
    <x:row r="84">
      <x:c r="A84" s="24" t="str">
        <x:v>Anhui</x:v>
      </x:c>
      <x:c r="B84" s="26" t="str">
        <x:v>1989</x:v>
      </x:c>
      <x:c r="C84" s="26" t="str">
        <x:v>186</x:v>
      </x:c>
      <x:c r="D84" s="144" t="str">
        <x:v>172.2</x:v>
      </x:c>
      <x:c r="E84" s="26" t="str">
        <x:v>172</x:v>
      </x:c>
      <x:c r="F84" s="146" t="str">
        <x:v>989.9006866739204</x:v>
      </x:c>
      <x:c r="G84" s="138" t="str">
        <x:v>0.0004405150552674879</x:v>
      </x:c>
      <x:c r="H84" s="28" t="str">
        <x:v>27.227402370233015</x:v>
      </x:c>
      <x:c r="I84" s="28" t="str">
        <x:v>19.33063614471445</x:v>
      </x:c>
      <x:c r="J84" s="28" t="n">
        <x:f>(H84+I84)/2</x:f>
        <x:v>23.279019257473735</x:v>
      </x:c>
      <x:c r="K84" s="28" t="n">
        <x:f>H84-I84</x:f>
        <x:v>7.896766225518565</x:v>
      </x:c>
    </x:row>
    <x:row r="85">
      <x:c r="A85" s="24" t="str">
        <x:v>Anhui</x:v>
      </x:c>
      <x:c r="B85" s="26" t="str">
        <x:v>1989</x:v>
      </x:c>
      <x:c r="C85" s="26" t="str">
        <x:v>186</x:v>
      </x:c>
      <x:c r="D85" s="144" t="str">
        <x:v>175.0</x:v>
      </x:c>
      <x:c r="E85" s="26" t="str">
        <x:v>175</x:v>
      </x:c>
      <x:c r="F85" s="146" t="str">
        <x:v>61789.48032778984</x:v>
      </x:c>
      <x:c r="G85" s="138" t="str">
        <x:v>0.027496896110863974</x:v>
      </x:c>
      <x:c r="H85" s="28" t="str">
        <x:v>27.682344008862884</x:v>
      </x:c>
      <x:c r="I85" s="28" t="str">
        <x:v>19.344599374148164</x:v>
      </x:c>
      <x:c r="J85" s="28" t="n">
        <x:f>(H85+I85)/2</x:f>
        <x:v>23.513471691505522</x:v>
      </x:c>
      <x:c r="K85" s="28" t="n">
        <x:f>H85-I85</x:f>
        <x:v>8.33774463471472</x:v>
      </x:c>
    </x:row>
    <x:row r="86">
      <x:c r="A86" s="24" t="str">
        <x:v>Anhui</x:v>
      </x:c>
      <x:c r="B86" s="26" t="str">
        <x:v>1989</x:v>
      </x:c>
      <x:c r="C86" s="26" t="str">
        <x:v>186</x:v>
      </x:c>
      <x:c r="D86" s="144" t="str">
        <x:v>182.7</x:v>
      </x:c>
      <x:c r="E86" s="26" t="str">
        <x:v>183</x:v>
      </x:c>
      <x:c r="F86" s="146" t="str">
        <x:v>469.4675883319681</x:v>
      </x:c>
      <x:c r="G86" s="138" t="str">
        <x:v>0.00020891746354397158</x:v>
      </x:c>
      <x:c r="H86" s="28" t="str">
        <x:v>27.878495289963954</x:v>
      </x:c>
      <x:c r="I86" s="28" t="str">
        <x:v>21.17227317628619</x:v>
      </x:c>
      <x:c r="J86" s="28" t="n">
        <x:f>(H86+I86)/2</x:f>
        <x:v>24.525384233125074</x:v>
      </x:c>
      <x:c r="K86" s="28" t="n">
        <x:f>H86-I86</x:f>
        <x:v>6.706222113677764</x:v>
      </x:c>
    </x:row>
    <x:row r="87">
      <x:c r="A87" s="24" t="str">
        <x:v>Anhui</x:v>
      </x:c>
      <x:c r="B87" s="26" t="str">
        <x:v>1989</x:v>
      </x:c>
      <x:c r="C87" s="26" t="str">
        <x:v>186</x:v>
      </x:c>
      <x:c r="D87" s="144" t="str">
        <x:v>184.5</x:v>
      </x:c>
      <x:c r="E87" s="26" t="str">
        <x:v>185</x:v>
      </x:c>
      <x:c r="F87" s="146" t="str">
        <x:v>118.00996432964516</x:v>
      </x:c>
      <x:c r="G87" s="138" t="str">
        <x:v>5.251553681961649e-05</x:v>
      </x:c>
      <x:c r="H87" s="28" t="str">
        <x:v>27.864579483936154</x:v>
      </x:c>
      <x:c r="I87" s="28" t="str">
        <x:v>21.572335302505024</x:v>
      </x:c>
      <x:c r="J87" s="28" t="n">
        <x:f>(H87+I87)/2</x:f>
        <x:v>24.71845739322059</x:v>
      </x:c>
      <x:c r="K87" s="28" t="n">
        <x:f>H87-I87</x:f>
        <x:v>6.29224418143113</x:v>
      </x:c>
    </x:row>
    <x:row r="88">
      <x:c r="A88" s="24" t="str">
        <x:v>Anhui</x:v>
      </x:c>
      <x:c r="B88" s="26" t="str">
        <x:v>1989</x:v>
      </x:c>
      <x:c r="C88" s="26" t="str">
        <x:v>186</x:v>
      </x:c>
      <x:c r="D88" s="144" t="str">
        <x:v>224.0</x:v>
      </x:c>
      <x:c r="E88" s="26" t="str">
        <x:v>224</x:v>
      </x:c>
      <x:c r="F88" s="146" t="str">
        <x:v>280.32298786010045</x:v>
      </x:c>
      <x:c r="G88" s="138" t="str">
        <x:v>0.00012474634895431357</x:v>
      </x:c>
      <x:c r="H88" s="28" t="str">
        <x:v>30.07268426063509</x:v>
      </x:c>
      <x:c r="I88" s="28" t="str">
        <x:v>23.68281796203867</x:v>
      </x:c>
      <x:c r="J88" s="28" t="n">
        <x:f>(H88+I88)/2</x:f>
        <x:v>26.877751111336877</x:v>
      </x:c>
      <x:c r="K88" s="28" t="n">
        <x:f>H88-I88</x:f>
        <x:v>6.38986629859642</x:v>
      </x:c>
    </x:row>
    <x:row r="89">
      <x:c r="A89" s="24" t="str">
        <x:v>Anhui</x:v>
      </x:c>
      <x:c r="B89" s="26" t="str">
        <x:v>1989</x:v>
      </x:c>
      <x:c r="C89" s="26" t="str">
        <x:v>186</x:v>
      </x:c>
      <x:c r="D89" s="144" t="str">
        <x:v>240.1</x:v>
      </x:c>
      <x:c r="E89" s="26" t="str">
        <x:v>240</x:v>
      </x:c>
      <x:c r="F89" s="146" t="str">
        <x:v>389012.2672874858</x:v>
      </x:c>
      <x:c r="G89" s="138" t="str">
        <x:v>0.17311409389932728</x:v>
      </x:c>
      <x:c r="H89" s="28" t="str">
        <x:v>27.165099152063192</x:v>
      </x:c>
      <x:c r="I89" s="28" t="str">
        <x:v>21.262645989428318</x:v>
      </x:c>
      <x:c r="J89" s="28" t="n">
        <x:f>(H89+I89)/2</x:f>
        <x:v>24.213872570745757</x:v>
      </x:c>
      <x:c r="K89" s="28" t="n">
        <x:f>H89-I89</x:f>
        <x:v>5.902453162634874</x:v>
      </x:c>
    </x:row>
    <x:row r="90">
      <x:c r="A90" s="24" t="str">
        <x:v>Anhui</x:v>
      </x:c>
      <x:c r="B90" s="26" t="str">
        <x:v>1989</x:v>
      </x:c>
      <x:c r="C90" s="26" t="str">
        <x:v>186</x:v>
      </x:c>
      <x:c r="D90" s="144" t="str">
        <x:v>245.8</x:v>
      </x:c>
      <x:c r="E90" s="26" t="str">
        <x:v>246</x:v>
      </x:c>
      <x:c r="F90" s="146" t="str">
        <x:v>1712.2470271657362</x:v>
      </x:c>
      <x:c r="G90" s="138" t="str">
        <x:v>0.0007619659264384042</x:v>
      </x:c>
      <x:c r="H90" s="28" t="str">
        <x:v>26.528359543155982</x:v>
      </x:c>
      <x:c r="I90" s="28" t="str">
        <x:v>20.29741723870947</x:v>
      </x:c>
      <x:c r="J90" s="28" t="n">
        <x:f>(H90+I90)/2</x:f>
        <x:v>23.41288839093273</x:v>
      </x:c>
      <x:c r="K90" s="28" t="n">
        <x:f>H90-I90</x:f>
        <x:v>6.230942304446511</x:v>
      </x:c>
    </x:row>
    <x:row r="91">
      <x:c r="A91" s="24" t="str">
        <x:v>Anhui</x:v>
      </x:c>
      <x:c r="B91" s="26" t="str">
        <x:v>1989</x:v>
      </x:c>
      <x:c r="C91" s="26" t="str">
        <x:v>186</x:v>
      </x:c>
      <x:c r="D91" s="144" t="str">
        <x:v>255.6</x:v>
      </x:c>
      <x:c r="E91" s="26" t="str">
        <x:v>256</x:v>
      </x:c>
      <x:c r="F91" s="146" t="str">
        <x:v>1670.7350720436998</x:v>
      </x:c>
      <x:c r="G91" s="138" t="str">
        <x:v>0.0007434927185186392</x:v>
      </x:c>
      <x:c r="H91" s="28" t="str">
        <x:v>25.73960197400943</x:v>
      </x:c>
      <x:c r="I91" s="28" t="str">
        <x:v>19.130748442875152</x:v>
      </x:c>
      <x:c r="J91" s="28" t="n">
        <x:f>(H91+I91)/2</x:f>
        <x:v>22.435175208442292</x:v>
      </x:c>
      <x:c r="K91" s="28" t="n">
        <x:f>H91-I91</x:f>
        <x:v>6.6088535311342795</x:v>
      </x:c>
    </x:row>
    <x:row r="92">
      <x:c r="A92" s="24" t="str">
        <x:v>Anhui</x:v>
      </x:c>
      <x:c r="B92" s="26" t="str">
        <x:v>1989</x:v>
      </x:c>
      <x:c r="C92" s="26" t="str">
        <x:v>186</x:v>
      </x:c>
      <x:c r="D92" s="144" t="str">
        <x:v>263.3</x:v>
      </x:c>
      <x:c r="E92" s="26" t="str">
        <x:v>263</x:v>
      </x:c>
      <x:c r="F92" s="146" t="str">
        <x:v>66422.58474734415</x:v>
      </x:c>
      <x:c r="G92" s="138" t="str">
        <x:v>0.029558670869600262</x:v>
      </x:c>
      <x:c r="H92" s="28" t="str">
        <x:v>25.47271547559501</x:v>
      </x:c>
      <x:c r="I92" s="28" t="str">
        <x:v>18.757955264649247</x:v>
      </x:c>
      <x:c r="J92" s="28" t="n">
        <x:f>(H92+I92)/2</x:f>
        <x:v>22.11533537012213</x:v>
      </x:c>
      <x:c r="K92" s="28" t="n">
        <x:f>H92-I92</x:f>
        <x:v>6.714760210945762</x:v>
      </x:c>
    </x:row>
    <x:row r="93">
      <x:c r="A93" s="24" t="str">
        <x:v>Anhui</x:v>
      </x:c>
      <x:c r="B93" s="26" t="str">
        <x:v>1989</x:v>
      </x:c>
      <x:c r="C93" s="26" t="str">
        <x:v>186</x:v>
      </x:c>
      <x:c r="D93" s="144" t="str">
        <x:v>273.8</x:v>
      </x:c>
      <x:c r="E93" s="26" t="str">
        <x:v>274</x:v>
      </x:c>
      <x:c r="F93" s="146" t="str">
        <x:v>552.0711566933686</x:v>
      </x:c>
      <x:c r="G93" s="138" t="str">
        <x:v>0.0002456768233180097</x:v>
      </x:c>
      <x:c r="H93" s="28" t="str">
        <x:v>23.917912693230146</x:v>
      </x:c>
      <x:c r="I93" s="28" t="str">
        <x:v>16.280242708870553</x:v>
      </x:c>
      <x:c r="J93" s="28" t="n">
        <x:f>(H93+I93)/2</x:f>
        <x:v>20.099077701050348</x:v>
      </x:c>
      <x:c r="K93" s="28" t="n">
        <x:f>H93-I93</x:f>
        <x:v>7.637669984359594</x:v>
      </x:c>
    </x:row>
    <x:row r="94">
      <x:c r="A94" s="24" t="str">
        <x:v>Anhui</x:v>
      </x:c>
      <x:c r="B94" s="26" t="str">
        <x:v>1989</x:v>
      </x:c>
      <x:c r="C94" s="26" t="str">
        <x:v>186</x:v>
      </x:c>
      <x:c r="D94" s="144" t="str">
        <x:v>278.8</x:v>
      </x:c>
      <x:c r="E94" s="26" t="str">
        <x:v>279</x:v>
      </x:c>
      <x:c r="F94" s="146" t="str">
        <x:v>1059.733291989847</x:v>
      </x:c>
      <x:c r="G94" s="138" t="str">
        <x:v>0.0004715912171535654</x:v>
      </x:c>
      <x:c r="H94" s="28" t="str">
        <x:v>23.14009820278726</x:v>
      </x:c>
      <x:c r="I94" s="28" t="str">
        <x:v>14.470087657893348</x:v>
      </x:c>
      <x:c r="J94" s="28" t="n">
        <x:f>(H94+I94)/2</x:f>
        <x:v>18.805092930340304</x:v>
      </x:c>
      <x:c r="K94" s="28" t="n">
        <x:f>H94-I94</x:f>
        <x:v>8.670010544893913</x:v>
      </x:c>
    </x:row>
    <x:row r="95">
      <x:c r="A95" s="24" t="str">
        <x:v>Anhui</x:v>
      </x:c>
      <x:c r="B95" s="26" t="str">
        <x:v>1989</x:v>
      </x:c>
      <x:c r="C95" s="26" t="str">
        <x:v>186</x:v>
      </x:c>
      <x:c r="D95" s="144" t="str">
        <x:v>280.1</x:v>
      </x:c>
      <x:c r="E95" s="26" t="str">
        <x:v>280</x:v>
      </x:c>
      <x:c r="F95" s="146" t="str">
        <x:v>160.16177090930373</x:v>
      </x:c>
      <x:c r="G95" s="138" t="str">
        <x:v>7.127348461683762e-05</x:v>
      </x:c>
      <x:c r="H95" s="28" t="str">
        <x:v>23.214578889405004</x:v>
      </x:c>
      <x:c r="I95" s="28" t="str">
        <x:v>14.292588270057534</x:v>
      </x:c>
      <x:c r="J95" s="28" t="n">
        <x:f>(H95+I95)/2</x:f>
        <x:v>18.75358357973127</x:v>
      </x:c>
      <x:c r="K95" s="28" t="n">
        <x:f>H95-I95</x:f>
        <x:v>8.92199061934747</x:v>
      </x:c>
    </x:row>
    <x:row r="96">
      <x:c r="A96" s="24" t="str">
        <x:v>Anhui</x:v>
      </x:c>
      <x:c r="B96" s="26" t="str">
        <x:v>1989</x:v>
      </x:c>
      <x:c r="C96" s="26" t="str">
        <x:v>308</x:v>
      </x:c>
      <x:c r="D96" s="144" t="str">
        <x:v>175.0</x:v>
      </x:c>
      <x:c r="E96" s="26" t="str">
        <x:v>175</x:v>
      </x:c>
      <x:c r="F96" s="146" t="str">
        <x:v>2820.958616068459</x:v>
      </x:c>
      <x:c r="G96" s="138" t="str">
        <x:v>0.0012553529433746503</x:v>
      </x:c>
      <x:c r="H96" s="28" t="str">
        <x:v>27.682344008862884</x:v>
      </x:c>
      <x:c r="I96" s="28" t="str">
        <x:v>19.344599374148164</x:v>
      </x:c>
      <x:c r="J96" s="28" t="n">
        <x:f>(H96+I96)/2</x:f>
        <x:v>23.513471691505522</x:v>
      </x:c>
      <x:c r="K96" s="28" t="n">
        <x:f>H96-I96</x:f>
        <x:v>8.33774463471472</x:v>
      </x:c>
    </x:row>
    <x:row r="97">
      <x:c r="A97" s="24" t="str">
        <x:v>Anhui</x:v>
      </x:c>
      <x:c r="B97" s="26" t="str">
        <x:v>1989</x:v>
      </x:c>
      <x:c r="C97" s="26" t="str">
        <x:v>308</x:v>
      </x:c>
      <x:c r="D97" s="144" t="str">
        <x:v>240.1</x:v>
      </x:c>
      <x:c r="E97" s="26" t="str">
        <x:v>240</x:v>
      </x:c>
      <x:c r="F97" s="146" t="str">
        <x:v>17746.056604058485</x:v>
      </x:c>
      <x:c r="G97" s="138" t="str">
        <x:v>0.007897161009134542</x:v>
      </x:c>
      <x:c r="H97" s="28" t="str">
        <x:v>27.165099152063192</x:v>
      </x:c>
      <x:c r="I97" s="28" t="str">
        <x:v>21.262645989428318</x:v>
      </x:c>
      <x:c r="J97" s="28" t="n">
        <x:f>(H97+I97)/2</x:f>
        <x:v>24.213872570745757</x:v>
      </x:c>
      <x:c r="K97" s="28" t="n">
        <x:f>H97-I97</x:f>
        <x:v>5.902453162634874</x:v>
      </x:c>
    </x:row>
    <x:row r="98">
      <x:c r="A98" s="24" t="str">
        <x:v>Anhui</x:v>
      </x:c>
      <x:c r="B98" s="26" t="str">
        <x:v>1989</x:v>
      </x:c>
      <x:c r="C98" s="26" t="str">
        <x:v>308</x:v>
      </x:c>
      <x:c r="D98" s="144" t="str">
        <x:v>245.8</x:v>
      </x:c>
      <x:c r="E98" s="26" t="str">
        <x:v>246</x:v>
      </x:c>
      <x:c r="F98" s="146" t="str">
        <x:v>1256.8222038337185</x:v>
      </x:c>
      <x:c r="G98" s="138" t="str">
        <x:v>0.0005592976245359369</x:v>
      </x:c>
      <x:c r="H98" s="28" t="str">
        <x:v>26.528359543155982</x:v>
      </x:c>
      <x:c r="I98" s="28" t="str">
        <x:v>20.29741723870947</x:v>
      </x:c>
      <x:c r="J98" s="28" t="n">
        <x:f>(H98+I98)/2</x:f>
        <x:v>23.41288839093273</x:v>
      </x:c>
      <x:c r="K98" s="28" t="n">
        <x:f>H98-I98</x:f>
        <x:v>6.230942304446511</x:v>
      </x:c>
    </x:row>
    <x:row r="99">
      <x:c r="A99" s="24" t="str">
        <x:v>Anhui</x:v>
      </x:c>
      <x:c r="B99" s="26" t="str">
        <x:v>1989</x:v>
      </x:c>
      <x:c r="C99" s="26" t="str">
        <x:v>308</x:v>
      </x:c>
      <x:c r="D99" s="144" t="str">
        <x:v>263.3</x:v>
      </x:c>
      <x:c r="E99" s="26" t="str">
        <x:v>263</x:v>
      </x:c>
      <x:c r="F99" s="146" t="str">
        <x:v>3000.400314616398</x:v>
      </x:c>
      <x:c r="G99" s="138" t="str">
        <x:v>0.0013352061759436017</x:v>
      </x:c>
      <x:c r="H99" s="28" t="str">
        <x:v>25.47271547559501</x:v>
      </x:c>
      <x:c r="I99" s="28" t="str">
        <x:v>18.757955264649247</x:v>
      </x:c>
      <x:c r="J99" s="28" t="n">
        <x:f>(H99+I99)/2</x:f>
        <x:v>22.11533537012213</x:v>
      </x:c>
      <x:c r="K99" s="28" t="n">
        <x:f>H99-I99</x:f>
        <x:v>6.714760210945762</x:v>
      </x:c>
    </x:row>
    <x:row r="100">
      <x:c r="A100" s="24" t="str">
        <x:v>Anhui</x:v>
      </x:c>
      <x:c r="B100" s="26" t="str">
        <x:v>1989</x:v>
      </x:c>
      <x:c r="C100" s="26" t="str">
        <x:v>327</x:v>
      </x:c>
      <x:c r="D100" s="144" t="str">
        <x:v>175.0</x:v>
      </x:c>
      <x:c r="E100" s="26" t="str">
        <x:v>175</x:v>
      </x:c>
      <x:c r="F100" s="146" t="str">
        <x:v>5886.95668870702</x:v>
      </x:c>
      <x:c r="G100" s="138" t="str">
        <x:v>0.002619750734587911</x:v>
      </x:c>
      <x:c r="H100" s="28" t="str">
        <x:v>27.682344008862884</x:v>
      </x:c>
      <x:c r="I100" s="28" t="str">
        <x:v>19.344599374148164</x:v>
      </x:c>
      <x:c r="J100" s="28" t="n">
        <x:f>(H100+I100)/2</x:f>
        <x:v>23.513471691505522</x:v>
      </x:c>
      <x:c r="K100" s="28" t="n">
        <x:f>H100-I100</x:f>
        <x:v>8.33774463471472</x:v>
      </x:c>
    </x:row>
    <x:row r="101">
      <x:c r="A101" s="24" t="str">
        <x:v>Anhui</x:v>
      </x:c>
      <x:c r="B101" s="26" t="str">
        <x:v>1989</x:v>
      </x:c>
      <x:c r="C101" s="26" t="str">
        <x:v>327</x:v>
      </x:c>
      <x:c r="D101" s="144" t="str">
        <x:v>226.7</x:v>
      </x:c>
      <x:c r="E101" s="26" t="str">
        <x:v>227</x:v>
      </x:c>
      <x:c r="F101" s="146" t="str">
        <x:v>0.1367825681998176</x:v>
      </x:c>
      <x:c r="G101" s="138" t="str">
        <x:v>6.08695209542974e-08</x:v>
      </x:c>
      <x:c r="H101" s="28" t="str">
        <x:v>29.73768925126212</x:v>
      </x:c>
      <x:c r="I101" s="28" t="str">
        <x:v>23.26404186871036</x:v>
      </x:c>
      <x:c r="J101" s="28" t="n">
        <x:f>(H101+I101)/2</x:f>
        <x:v>26.500865559986238</x:v>
      </x:c>
      <x:c r="K101" s="28" t="n">
        <x:f>H101-I101</x:f>
        <x:v>6.473647382551757</x:v>
      </x:c>
    </x:row>
    <x:row r="102">
      <x:c r="A102" s="24" t="str">
        <x:v>Anhui</x:v>
      </x:c>
      <x:c r="B102" s="26" t="str">
        <x:v>1989</x:v>
      </x:c>
      <x:c r="C102" s="26" t="str">
        <x:v>327</x:v>
      </x:c>
      <x:c r="D102" s="144" t="str">
        <x:v>240.1</x:v>
      </x:c>
      <x:c r="E102" s="26" t="str">
        <x:v>240</x:v>
      </x:c>
      <x:c r="F102" s="146" t="str">
        <x:v>37113.19145107141</x:v>
      </x:c>
      <x:c r="G102" s="138" t="str">
        <x:v>0.0165157169838463</x:v>
      </x:c>
      <x:c r="H102" s="28" t="str">
        <x:v>27.165099152063192</x:v>
      </x:c>
      <x:c r="I102" s="28" t="str">
        <x:v>21.262645989428318</x:v>
      </x:c>
      <x:c r="J102" s="28" t="n">
        <x:f>(H102+I102)/2</x:f>
        <x:v>24.213872570745757</x:v>
      </x:c>
      <x:c r="K102" s="28" t="n">
        <x:f>H102-I102</x:f>
        <x:v>5.902453162634874</x:v>
      </x:c>
    </x:row>
    <x:row r="103">
      <x:c r="A103" s="24" t="str">
        <x:v>Anhui</x:v>
      </x:c>
      <x:c r="B103" s="26" t="str">
        <x:v>1989</x:v>
      </x:c>
      <x:c r="C103" s="26" t="str">
        <x:v>327</x:v>
      </x:c>
      <x:c r="D103" s="144" t="str">
        <x:v>245.8</x:v>
      </x:c>
      <x:c r="E103" s="26" t="str">
        <x:v>246</x:v>
      </x:c>
      <x:c r="F103" s="146" t="str">
        <x:v>2081.719793967642</x:v>
      </x:c>
      <x:c r="G103" s="138" t="str">
        <x:v>0.0009263847600432613</x:v>
      </x:c>
      <x:c r="H103" s="28" t="str">
        <x:v>26.528359543155982</x:v>
      </x:c>
      <x:c r="I103" s="28" t="str">
        <x:v>20.29741723870947</x:v>
      </x:c>
      <x:c r="J103" s="28" t="n">
        <x:f>(H103+I103)/2</x:f>
        <x:v>23.41288839093273</x:v>
      </x:c>
      <x:c r="K103" s="28" t="n">
        <x:f>H103-I103</x:f>
        <x:v>6.230942304446511</x:v>
      </x:c>
    </x:row>
    <x:row r="104">
      <x:c r="A104" s="24" t="str">
        <x:v>Anhui</x:v>
      </x:c>
      <x:c r="B104" s="26" t="str">
        <x:v>1989</x:v>
      </x:c>
      <x:c r="C104" s="26" t="str">
        <x:v>327</x:v>
      </x:c>
      <x:c r="D104" s="144" t="str">
        <x:v>263.3</x:v>
      </x:c>
      <x:c r="E104" s="26" t="str">
        <x:v>263</x:v>
      </x:c>
      <x:c r="F104" s="146" t="str">
        <x:v>6261.42709088966</x:v>
      </x:c>
      <x:c r="G104" s="138" t="str">
        <x:v>0.0027863935626354307</x:v>
      </x:c>
      <x:c r="H104" s="28" t="str">
        <x:v>25.47271547559501</x:v>
      </x:c>
      <x:c r="I104" s="28" t="str">
        <x:v>18.757955264649247</x:v>
      </x:c>
      <x:c r="J104" s="28" t="n">
        <x:f>(H104+I104)/2</x:f>
        <x:v>22.11533537012213</x:v>
      </x:c>
      <x:c r="K104" s="28" t="n">
        <x:f>H104-I104</x:f>
        <x:v>6.714760210945762</x:v>
      </x:c>
    </x:row>
    <x:row r="105">
      <x:c r="A105" s="24" t="str">
        <x:v>Anhui</x:v>
      </x:c>
      <x:c r="B105" s="26" t="str">
        <x:v>1989</x:v>
      </x:c>
      <x:c r="C105" s="26" t="str">
        <x:v>392</x:v>
      </x:c>
      <x:c r="D105" s="144" t="str">
        <x:v>172.2</x:v>
      </x:c>
      <x:c r="E105" s="26" t="str">
        <x:v>172</x:v>
      </x:c>
      <x:c r="F105" s="146" t="str">
        <x:v>973.8345342894252</x:v>
      </x:c>
      <x:c r="G105" s="138" t="str">
        <x:v>0.0004333654673331953</x:v>
      </x:c>
      <x:c r="H105" s="28" t="str">
        <x:v>27.227402370233015</x:v>
      </x:c>
      <x:c r="I105" s="28" t="str">
        <x:v>19.33063614471445</x:v>
      </x:c>
      <x:c r="J105" s="28" t="n">
        <x:f>(H105+I105)/2</x:f>
        <x:v>23.279019257473735</x:v>
      </x:c>
      <x:c r="K105" s="28" t="n">
        <x:f>H105-I105</x:f>
        <x:v>7.896766225518565</x:v>
      </x:c>
    </x:row>
    <x:row r="106">
      <x:c r="A106" s="24" t="str">
        <x:v>Anhui</x:v>
      </x:c>
      <x:c r="B106" s="26" t="str">
        <x:v>1989</x:v>
      </x:c>
      <x:c r="C106" s="26" t="str">
        <x:v>392</x:v>
      </x:c>
      <x:c r="D106" s="144" t="str">
        <x:v>224.0</x:v>
      </x:c>
      <x:c r="E106" s="26" t="str">
        <x:v>224</x:v>
      </x:c>
      <x:c r="F106" s="146" t="str">
        <x:v>275.7733275755219</x:v>
      </x:c>
      <x:c r="G106" s="138" t="str">
        <x:v>0.000122721707615349</x:v>
      </x:c>
      <x:c r="H106" s="28" t="str">
        <x:v>30.07268426063509</x:v>
      </x:c>
      <x:c r="I106" s="28" t="str">
        <x:v>23.68281796203867</x:v>
      </x:c>
      <x:c r="J106" s="28" t="n">
        <x:f>(H106+I106)/2</x:f>
        <x:v>26.877751111336877</x:v>
      </x:c>
      <x:c r="K106" s="28" t="n">
        <x:f>H106-I106</x:f>
        <x:v>6.38986629859642</x:v>
      </x:c>
    </x:row>
    <x:row r="107">
      <x:c r="A107" s="24" t="str">
        <x:v>Anhui</x:v>
      </x:c>
      <x:c r="B107" s="26" t="str">
        <x:v>1989</x:v>
      </x:c>
      <x:c r="C107" s="26" t="str">
        <x:v>392</x:v>
      </x:c>
      <x:c r="D107" s="144" t="str">
        <x:v>278.8</x:v>
      </x:c>
      <x:c r="E107" s="26" t="str">
        <x:v>279</x:v>
      </x:c>
      <x:c r="F107" s="146" t="str">
        <x:v>1042.5337518892752</x:v>
      </x:c>
      <x:c r="G107" s="138" t="str">
        <x:v>0.0004639372610951689</x:v>
      </x:c>
      <x:c r="H107" s="28" t="str">
        <x:v>23.14009820278726</x:v>
      </x:c>
      <x:c r="I107" s="28" t="str">
        <x:v>14.470087657893348</x:v>
      </x:c>
      <x:c r="J107" s="28" t="n">
        <x:f>(H107+I107)/2</x:f>
        <x:v>18.805092930340304</x:v>
      </x:c>
      <x:c r="K107" s="28" t="n">
        <x:f>H107-I107</x:f>
        <x:v>8.670010544893913</x:v>
      </x:c>
    </x:row>
    <x:row r="108">
      <x:c r="A108" s="24" t="str">
        <x:v>Anhui</x:v>
      </x:c>
      <x:c r="B108" s="26" t="str">
        <x:v>2017</x:v>
      </x:c>
      <x:c r="C108" s="26" t="str">
        <x:v>11</x:v>
      </x:c>
      <x:c r="D108" s="144" t="str">
        <x:v>175.0</x:v>
      </x:c>
      <x:c r="E108" s="26" t="str">
        <x:v>175</x:v>
      </x:c>
      <x:c r="F108" s="146" t="str">
        <x:v>138426.87069397615</x:v>
      </x:c>
      <x:c r="G108" s="138" t="str">
        <x:v>0.06160125092866939</x:v>
      </x:c>
      <x:c r="H108" s="28" t="str">
        <x:v>29.1229518492123</x:v>
      </x:c>
      <x:c r="I108" s="28" t="str">
        <x:v>21.669520348550975</x:v>
      </x:c>
      <x:c r="J108" s="28" t="n">
        <x:f>(H108+I108)/2</x:f>
        <x:v>25.396236098881637</x:v>
      </x:c>
      <x:c r="K108" s="28" t="n">
        <x:f>H108-I108</x:f>
        <x:v>7.453431500661324</x:v>
      </x:c>
    </x:row>
    <x:row r="109">
      <x:c r="A109" s="24" t="str">
        <x:v>Anhui</x:v>
      </x:c>
      <x:c r="B109" s="26" t="str">
        <x:v>2017</x:v>
      </x:c>
      <x:c r="C109" s="26" t="str">
        <x:v>11</x:v>
      </x:c>
      <x:c r="D109" s="144" t="str">
        <x:v>182.7</x:v>
      </x:c>
      <x:c r="E109" s="26" t="str">
        <x:v>183</x:v>
      </x:c>
      <x:c r="F109" s="146" t="str">
        <x:v>103.85847039311308</x:v>
      </x:c>
      <x:c r="G109" s="138" t="str">
        <x:v>4.621798978536289e-05</x:v>
      </x:c>
      <x:c r="H109" s="28" t="str">
        <x:v>29.907029576297234</x:v>
      </x:c>
      <x:c r="I109" s="28" t="str">
        <x:v>23.543642583217604</x:v>
      </x:c>
      <x:c r="J109" s="28" t="n">
        <x:f>(H109+I109)/2</x:f>
        <x:v>26.72533607975742</x:v>
      </x:c>
      <x:c r="K109" s="28" t="n">
        <x:f>H109-I109</x:f>
        <x:v>6.363386993079629</x:v>
      </x:c>
    </x:row>
    <x:row r="110">
      <x:c r="A110" s="24" t="str">
        <x:v>Anhui</x:v>
      </x:c>
      <x:c r="B110" s="26" t="str">
        <x:v>2017</x:v>
      </x:c>
      <x:c r="C110" s="26" t="str">
        <x:v>11</x:v>
      </x:c>
      <x:c r="D110" s="144" t="str">
        <x:v>184.5</x:v>
      </x:c>
      <x:c r="E110" s="26" t="str">
        <x:v>185</x:v>
      </x:c>
      <x:c r="F110" s="146" t="str">
        <x:v>118.54997685683576</x:v>
      </x:c>
      <x:c r="G110" s="138" t="str">
        <x:v>5.275584744012913e-05</x:v>
      </x:c>
      <x:c r="H110" s="28" t="str">
        <x:v>30.224651183035913</x:v>
      </x:c>
      <x:c r="I110" s="28" t="str">
        <x:v>23.800918495478346</x:v>
      </x:c>
      <x:c r="J110" s="28" t="n">
        <x:f>(H110+I110)/2</x:f>
        <x:v>27.01278483925713</x:v>
      </x:c>
      <x:c r="K110" s="28" t="n">
        <x:f>H110-I110</x:f>
        <x:v>6.4237326875575675</x:v>
      </x:c>
    </x:row>
    <x:row r="111">
      <x:c r="A111" s="24" t="str">
        <x:v>Anhui</x:v>
      </x:c>
      <x:c r="B111" s="26" t="str">
        <x:v>2017</x:v>
      </x:c>
      <x:c r="C111" s="26" t="str">
        <x:v>11</x:v>
      </x:c>
      <x:c r="D111" s="144" t="str">
        <x:v>240.1</x:v>
      </x:c>
      <x:c r="E111" s="26" t="str">
        <x:v>240</x:v>
      </x:c>
      <x:c r="F111" s="146" t="str">
        <x:v>875896.8136856469</x:v>
      </x:c>
      <x:c r="G111" s="138" t="str">
        <x:v>0.38978226652796466</x:v>
      </x:c>
      <x:c r="H111" s="28" t="str">
        <x:v>28.838031761262094</x:v>
      </x:c>
      <x:c r="I111" s="28" t="str">
        <x:v>22.91930380626331</x:v>
      </x:c>
      <x:c r="J111" s="28" t="n">
        <x:f>(H111+I111)/2</x:f>
        <x:v>25.8786677837627</x:v>
      </x:c>
      <x:c r="K111" s="28" t="n">
        <x:f>H111-I111</x:f>
        <x:v>5.918727954998783</x:v>
      </x:c>
    </x:row>
    <x:row r="112">
      <x:c r="A112" s="24" t="str">
        <x:v>Anhui</x:v>
      </x:c>
      <x:c r="B112" s="26" t="str">
        <x:v>2017</x:v>
      </x:c>
      <x:c r="C112" s="26" t="str">
        <x:v>11</x:v>
      </x:c>
      <x:c r="D112" s="144" t="str">
        <x:v>245.8</x:v>
      </x:c>
      <x:c r="E112" s="26" t="str">
        <x:v>246</x:v>
      </x:c>
      <x:c r="F112" s="146" t="str">
        <x:v>12000.430431848528</x:v>
      </x:c>
      <x:c r="G112" s="138" t="str">
        <x:v>0.0053403036749895315</x:v>
      </x:c>
      <x:c r="H112" s="28" t="str">
        <x:v>27.22247951913716</x:v>
      </x:c>
      <x:c r="I112" s="28" t="str">
        <x:v>21.351867344933016</x:v>
      </x:c>
      <x:c r="J112" s="28" t="n">
        <x:f>(H112+I112)/2</x:f>
        <x:v>24.28717343203509</x:v>
      </x:c>
      <x:c r="K112" s="28" t="n">
        <x:f>H112-I112</x:f>
        <x:v>5.870612174204144</x:v>
      </x:c>
    </x:row>
    <x:row r="113">
      <x:c r="A113" s="24" t="str">
        <x:v>Anhui</x:v>
      </x:c>
      <x:c r="B113" s="26" t="str">
        <x:v>2017</x:v>
      </x:c>
      <x:c r="C113" s="26" t="str">
        <x:v>11</x:v>
      </x:c>
      <x:c r="D113" s="144" t="str">
        <x:v>255.6</x:v>
      </x:c>
      <x:c r="E113" s="26" t="str">
        <x:v>256</x:v>
      </x:c>
      <x:c r="F113" s="146" t="str">
        <x:v>369.6101569676148</x:v>
      </x:c>
      <x:c r="G113" s="138" t="str">
        <x:v>0.0001644799735123805</x:v>
      </x:c>
      <x:c r="H113" s="28" t="str">
        <x:v>27.100229559580868</x:v>
      </x:c>
      <x:c r="I113" s="28" t="str">
        <x:v>19.467240272136152</x:v>
      </x:c>
      <x:c r="J113" s="28" t="n">
        <x:f>(H113+I113)/2</x:f>
        <x:v>23.28373491585851</x:v>
      </x:c>
      <x:c r="K113" s="28" t="n">
        <x:f>H113-I113</x:f>
        <x:v>7.632989287444715</x:v>
      </x:c>
    </x:row>
    <x:row r="114">
      <x:c r="A114" s="24" t="str">
        <x:v>Anhui</x:v>
      </x:c>
      <x:c r="B114" s="26" t="str">
        <x:v>2017</x:v>
      </x:c>
      <x:c r="C114" s="26" t="str">
        <x:v>11</x:v>
      </x:c>
      <x:c r="D114" s="144" t="str">
        <x:v>263.3</x:v>
      </x:c>
      <x:c r="E114" s="26" t="str">
        <x:v>263</x:v>
      </x:c>
      <x:c r="F114" s="146" t="str">
        <x:v>147938.10905310596</x:v>
      </x:c>
      <x:c r="G114" s="138" t="str">
        <x:v>0.06583384087212346</x:v>
      </x:c>
      <x:c r="H114" s="28" t="str">
        <x:v>26.555271429082715</x:v>
      </x:c>
      <x:c r="I114" s="28" t="str">
        <x:v>19.298143792109443</x:v>
      </x:c>
      <x:c r="J114" s="28" t="n">
        <x:f>(H114+I114)/2</x:f>
        <x:v>22.92670761059608</x:v>
      </x:c>
      <x:c r="K114" s="28" t="n">
        <x:f>H114-I114</x:f>
        <x:v>7.257127636973273</x:v>
      </x:c>
    </x:row>
    <x:row r="115">
      <x:c r="A115" s="24" t="str">
        <x:v>Anhui</x:v>
      </x:c>
      <x:c r="B115" s="26" t="str">
        <x:v>2017</x:v>
      </x:c>
      <x:c r="C115" s="26" t="str">
        <x:v>11</x:v>
      </x:c>
      <x:c r="D115" s="144" t="str">
        <x:v>273.8</x:v>
      </x:c>
      <x:c r="E115" s="26" t="str">
        <x:v>274</x:v>
      </x:c>
      <x:c r="F115" s="146" t="str">
        <x:v>122.1325333364352</x:v>
      </x:c>
      <x:c r="G115" s="138" t="str">
        <x:v>5.4350118549195966e-05</x:v>
      </x:c>
      <x:c r="H115" s="28" t="str">
        <x:v>23.807205631673774</x:v>
      </x:c>
      <x:c r="I115" s="28" t="str">
        <x:v>17.772632442168646</x:v>
      </x:c>
      <x:c r="J115" s="28" t="n">
        <x:f>(H115+I115)/2</x:f>
        <x:v>20.789919036921212</x:v>
      </x:c>
      <x:c r="K115" s="28" t="n">
        <x:f>H115-I115</x:f>
        <x:v>6.034573189505128</x:v>
      </x:c>
    </x:row>
    <x:row r="116">
      <x:c r="A116" s="24" t="str">
        <x:v>Anhui</x:v>
      </x:c>
      <x:c r="B116" s="26" t="str">
        <x:v>2017</x:v>
      </x:c>
      <x:c r="C116" s="26" t="str">
        <x:v>11</x:v>
      </x:c>
      <x:c r="D116" s="144" t="str">
        <x:v>280.1</x:v>
      </x:c>
      <x:c r="E116" s="26" t="str">
        <x:v>280</x:v>
      </x:c>
      <x:c r="F116" s="146" t="str">
        <x:v>160.89466972136043</x:v>
      </x:c>
      <x:c r="G116" s="138" t="str">
        <x:v>7.15996314364579e-05</x:v>
      </x:c>
      <x:c r="H116" s="28" t="str">
        <x:v>22.090695042397254</x:v>
      </x:c>
      <x:c r="I116" s="28" t="str">
        <x:v>15.916068072089976</x:v>
      </x:c>
      <x:c r="J116" s="28" t="n">
        <x:f>(H116+I116)/2</x:f>
        <x:v>19.003381557243614</x:v>
      </x:c>
      <x:c r="K116" s="28" t="n">
        <x:f>H116-I116</x:f>
        <x:v>6.174626970307278</x:v>
      </x:c>
    </x:row>
    <x:row r="117">
      <x:c r="A117" s="24" t="str">
        <x:v>Anhui</x:v>
      </x:c>
      <x:c r="B117" s="26" t="str">
        <x:v>2017</x:v>
      </x:c>
      <x:c r="C117" s="26" t="str">
        <x:v>82</x:v>
      </x:c>
      <x:c r="D117" s="144" t="str">
        <x:v>175.0</x:v>
      </x:c>
      <x:c r="E117" s="26" t="str">
        <x:v>175</x:v>
      </x:c>
      <x:c r="F117" s="146" t="str">
        <x:v>3082.883703750685</x:v>
      </x:c>
      <x:c r="G117" s="138" t="str">
        <x:v>0.0013719120548386116</x:v>
      </x:c>
      <x:c r="H117" s="28" t="str">
        <x:v>29.1229518492123</x:v>
      </x:c>
      <x:c r="I117" s="28" t="str">
        <x:v>21.669520348550975</x:v>
      </x:c>
      <x:c r="J117" s="28" t="n">
        <x:f>(H117+I117)/2</x:f>
        <x:v>25.396236098881637</x:v>
      </x:c>
      <x:c r="K117" s="28" t="n">
        <x:f>H117-I117</x:f>
        <x:v>7.453431500661324</x:v>
      </x:c>
    </x:row>
    <x:row r="118">
      <x:c r="A118" s="24" t="str">
        <x:v>Anhui</x:v>
      </x:c>
      <x:c r="B118" s="26" t="str">
        <x:v>2017</x:v>
      </x:c>
      <x:c r="C118" s="26" t="str">
        <x:v>82</x:v>
      </x:c>
      <x:c r="D118" s="144" t="str">
        <x:v>240.1</x:v>
      </x:c>
      <x:c r="E118" s="26" t="str">
        <x:v>240</x:v>
      </x:c>
      <x:c r="F118" s="146" t="str">
        <x:v>19416.94687660859</x:v>
      </x:c>
      <x:c r="G118" s="138" t="str">
        <x:v>0.008640722793328734</x:v>
      </x:c>
      <x:c r="H118" s="28" t="str">
        <x:v>28.838031761262094</x:v>
      </x:c>
      <x:c r="I118" s="28" t="str">
        <x:v>22.91930380626331</x:v>
      </x:c>
      <x:c r="J118" s="28" t="n">
        <x:f>(H118+I118)/2</x:f>
        <x:v>25.8786677837627</x:v>
      </x:c>
      <x:c r="K118" s="28" t="n">
        <x:f>H118-I118</x:f>
        <x:v>5.918727954998783</x:v>
      </x:c>
    </x:row>
    <x:row r="119">
      <x:c r="A119" s="24" t="str">
        <x:v>Anhui</x:v>
      </x:c>
      <x:c r="B119" s="26" t="str">
        <x:v>2017</x:v>
      </x:c>
      <x:c r="C119" s="26" t="str">
        <x:v>82</x:v>
      </x:c>
      <x:c r="D119" s="144" t="str">
        <x:v>263.3</x:v>
      </x:c>
      <x:c r="E119" s="26" t="str">
        <x:v>263</x:v>
      </x:c>
      <x:c r="F119" s="146" t="str">
        <x:v>3278.986505498898</x:v>
      </x:c>
      <x:c r="G119" s="138" t="str">
        <x:v>0.001459179634014137</x:v>
      </x:c>
      <x:c r="H119" s="28" t="str">
        <x:v>26.555271429082715</x:v>
      </x:c>
      <x:c r="I119" s="28" t="str">
        <x:v>19.298143792109443</x:v>
      </x:c>
      <x:c r="J119" s="28" t="n">
        <x:f>(H119+I119)/2</x:f>
        <x:v>22.92670761059608</x:v>
      </x:c>
      <x:c r="K119" s="28" t="n">
        <x:f>H119-I119</x:f>
        <x:v>7.257127636973273</x:v>
      </x:c>
    </x:row>
    <x:row r="120">
      <x:c r="A120" s="24" t="str">
        <x:v>Anhui</x:v>
      </x:c>
      <x:c r="B120" s="26" t="str">
        <x:v>2017</x:v>
      </x:c>
      <x:c r="C120" s="26" t="str">
        <x:v>138</x:v>
      </x:c>
      <x:c r="D120" s="144" t="str">
        <x:v>172.2</x:v>
      </x:c>
      <x:c r="E120" s="26" t="str">
        <x:v>172</x:v>
      </x:c>
      <x:c r="F120" s="146" t="str">
        <x:v>118.9716093117772</x:v>
      </x:c>
      <x:c r="G120" s="138" t="str">
        <x:v>5.294347782233967e-05</x:v>
      </x:c>
      <x:c r="H120" s="28" t="str">
        <x:v>28.768294549861896</x:v>
      </x:c>
      <x:c r="I120" s="28" t="str">
        <x:v>20.881167333830945</x:v>
      </x:c>
      <x:c r="J120" s="28" t="n">
        <x:f>(H120+I120)/2</x:f>
        <x:v>24.82473094184642</x:v>
      </x:c>
      <x:c r="K120" s="28" t="n">
        <x:f>H120-I120</x:f>
        <x:v>7.887127216030951</x:v>
      </x:c>
    </x:row>
    <x:row r="121">
      <x:c r="A121" s="24" t="str">
        <x:v>Anhui</x:v>
      </x:c>
      <x:c r="B121" s="26" t="str">
        <x:v>2017</x:v>
      </x:c>
      <x:c r="C121" s="26" t="str">
        <x:v>138</x:v>
      </x:c>
      <x:c r="D121" s="144" t="str">
        <x:v>175.0</x:v>
      </x:c>
      <x:c r="E121" s="26" t="str">
        <x:v>175</x:v>
      </x:c>
      <x:c r="F121" s="146" t="str">
        <x:v>11109.334761568543</x:v>
      </x:c>
      <x:c r="G121" s="138" t="str">
        <x:v>0.004943757775257964</x:v>
      </x:c>
      <x:c r="H121" s="28" t="str">
        <x:v>29.1229518492123</x:v>
      </x:c>
      <x:c r="I121" s="28" t="str">
        <x:v>21.669520348550975</x:v>
      </x:c>
      <x:c r="J121" s="28" t="n">
        <x:f>(H121+I121)/2</x:f>
        <x:v>25.396236098881637</x:v>
      </x:c>
      <x:c r="K121" s="28" t="n">
        <x:f>H121-I121</x:f>
        <x:v>7.453431500661324</x:v>
      </x:c>
    </x:row>
    <x:row r="122">
      <x:c r="A122" s="24" t="str">
        <x:v>Anhui</x:v>
      </x:c>
      <x:c r="B122" s="26" t="str">
        <x:v>2017</x:v>
      </x:c>
      <x:c r="C122" s="26" t="str">
        <x:v>138</x:v>
      </x:c>
      <x:c r="D122" s="144" t="str">
        <x:v>224.0</x:v>
      </x:c>
      <x:c r="E122" s="26" t="str">
        <x:v>224</x:v>
      </x:c>
      <x:c r="F122" s="146" t="str">
        <x:v>33.69073023361564</x:v>
      </x:c>
      <x:c r="G122" s="138" t="str">
        <x:v>1.4992689762374142e-05</x:v>
      </x:c>
      <x:c r="H122" s="28" t="str">
        <x:v>31.102262525594174</x:v>
      </x:c>
      <x:c r="I122" s="28" t="str">
        <x:v>24.72214212408515</x:v>
      </x:c>
      <x:c r="J122" s="28" t="n">
        <x:f>(H122+I122)/2</x:f>
        <x:v>27.91220232483966</x:v>
      </x:c>
      <x:c r="K122" s="28" t="n">
        <x:f>H122-I122</x:f>
        <x:v>6.380120401509025</x:v>
      </x:c>
    </x:row>
    <x:row r="123">
      <x:c r="A123" s="24" t="str">
        <x:v>Anhui</x:v>
      </x:c>
      <x:c r="B123" s="26" t="str">
        <x:v>2017</x:v>
      </x:c>
      <x:c r="C123" s="26" t="str">
        <x:v>138</x:v>
      </x:c>
      <x:c r="D123" s="144" t="str">
        <x:v>240.1</x:v>
      </x:c>
      <x:c r="E123" s="26" t="str">
        <x:v>240</x:v>
      </x:c>
      <x:c r="F123" s="146" t="str">
        <x:v>69886.48553341473</x:v>
      </x:c>
      <x:c r="G123" s="138" t="str">
        <x:v>0.031100139086320085</x:v>
      </x:c>
      <x:c r="H123" s="28" t="str">
        <x:v>28.838031761262094</x:v>
      </x:c>
      <x:c r="I123" s="28" t="str">
        <x:v>22.91930380626331</x:v>
      </x:c>
      <x:c r="J123" s="28" t="n">
        <x:f>(H123+I123)/2</x:f>
        <x:v>25.8786677837627</x:v>
      </x:c>
      <x:c r="K123" s="28" t="n">
        <x:f>H123-I123</x:f>
        <x:v>5.918727954998783</x:v>
      </x:c>
    </x:row>
    <x:row r="124">
      <x:c r="A124" s="24" t="str">
        <x:v>Anhui</x:v>
      </x:c>
      <x:c r="B124" s="26" t="str">
        <x:v>2017</x:v>
      </x:c>
      <x:c r="C124" s="26" t="str">
        <x:v>138</x:v>
      </x:c>
      <x:c r="D124" s="144" t="str">
        <x:v>263.3</x:v>
      </x:c>
      <x:c r="E124" s="26" t="str">
        <x:v>263</x:v>
      </x:c>
      <x:c r="F124" s="146" t="str">
        <x:v>11816.001597444294</x:v>
      </x:c>
      <x:c r="G124" s="138" t="str">
        <x:v>0.005258231120364401</x:v>
      </x:c>
      <x:c r="H124" s="28" t="str">
        <x:v>26.555271429082715</x:v>
      </x:c>
      <x:c r="I124" s="28" t="str">
        <x:v>19.298143792109443</x:v>
      </x:c>
      <x:c r="J124" s="28" t="n">
        <x:f>(H124+I124)/2</x:f>
        <x:v>22.92670761059608</x:v>
      </x:c>
      <x:c r="K124" s="28" t="n">
        <x:f>H124-I124</x:f>
        <x:v>7.257127636973273</x:v>
      </x:c>
    </x:row>
    <x:row r="125">
      <x:c r="A125" s="24" t="str">
        <x:v>Anhui</x:v>
      </x:c>
      <x:c r="B125" s="26" t="str">
        <x:v>2017</x:v>
      </x:c>
      <x:c r="C125" s="26" t="str">
        <x:v>138</x:v>
      </x:c>
      <x:c r="D125" s="144" t="str">
        <x:v>278.8</x:v>
      </x:c>
      <x:c r="E125" s="26" t="str">
        <x:v>279</x:v>
      </x:c>
      <x:c r="F125" s="146" t="str">
        <x:v>127.36446886699709</x:v>
      </x:c>
      <x:c r="G125" s="138" t="str">
        <x:v>5.66783787478482e-05</x:v>
      </x:c>
      <x:c r="H125" s="28" t="str">
        <x:v>22.359700806246966</x:v>
      </x:c>
      <x:c r="I125" s="28" t="str">
        <x:v>16.021056625647127</x:v>
      </x:c>
      <x:c r="J125" s="28" t="n">
        <x:f>(H125+I125)/2</x:f>
        <x:v>19.19037871594705</x:v>
      </x:c>
      <x:c r="K125" s="28" t="n">
        <x:f>H125-I125</x:f>
        <x:v>6.3386441805998395</x:v>
      </x:c>
    </x:row>
    <x:row r="126">
      <x:c r="A126" s="24" t="str">
        <x:v>Anhui</x:v>
      </x:c>
      <x:c r="B126" s="26" t="str">
        <x:v>2017</x:v>
      </x:c>
      <x:c r="C126" s="26" t="str">
        <x:v>151</x:v>
      </x:c>
      <x:c r="D126" s="144" t="str">
        <x:v>172.2</x:v>
      </x:c>
      <x:c r="E126" s="26" t="str">
        <x:v>172</x:v>
      </x:c>
      <x:c r="F126" s="146" t="str">
        <x:v>7.937726021103203</x:v>
      </x:c>
      <x:c r="G126" s="138" t="str">
        <x:v>3.53236225002871e-06</x:v>
      </x:c>
      <x:c r="H126" s="28" t="str">
        <x:v>28.768294549861896</x:v>
      </x:c>
      <x:c r="I126" s="28" t="str">
        <x:v>20.881167333830945</x:v>
      </x:c>
      <x:c r="J126" s="28" t="n">
        <x:f>(H126+I126)/2</x:f>
        <x:v>24.82473094184642</x:v>
      </x:c>
      <x:c r="K126" s="28" t="n">
        <x:f>H126-I126</x:f>
        <x:v>7.887127216030951</x:v>
      </x:c>
    </x:row>
    <x:row r="127">
      <x:c r="A127" s="24" t="str">
        <x:v>Anhui</x:v>
      </x:c>
      <x:c r="B127" s="26" t="str">
        <x:v>2017</x:v>
      </x:c>
      <x:c r="C127" s="26" t="str">
        <x:v>151</x:v>
      </x:c>
      <x:c r="D127" s="144" t="str">
        <x:v>175.0</x:v>
      </x:c>
      <x:c r="E127" s="26" t="str">
        <x:v>175</x:v>
      </x:c>
      <x:c r="F127" s="146" t="str">
        <x:v>9462.90927829764</x:v>
      </x:c>
      <x:c r="G127" s="138" t="str">
        <x:v>0.004211083050893627</x:v>
      </x:c>
      <x:c r="H127" s="28" t="str">
        <x:v>29.1229518492123</x:v>
      </x:c>
      <x:c r="I127" s="28" t="str">
        <x:v>21.669520348550975</x:v>
      </x:c>
      <x:c r="J127" s="28" t="n">
        <x:f>(H127+I127)/2</x:f>
        <x:v>25.396236098881637</x:v>
      </x:c>
      <x:c r="K127" s="28" t="n">
        <x:f>H127-I127</x:f>
        <x:v>7.453431500661324</x:v>
      </x:c>
    </x:row>
    <x:row r="128">
      <x:c r="A128" s="24" t="str">
        <x:v>Anhui</x:v>
      </x:c>
      <x:c r="B128" s="26" t="str">
        <x:v>2017</x:v>
      </x:c>
      <x:c r="C128" s="26" t="str">
        <x:v>151</x:v>
      </x:c>
      <x:c r="D128" s="144" t="str">
        <x:v>184.5</x:v>
      </x:c>
      <x:c r="E128" s="26" t="str">
        <x:v>185</x:v>
      </x:c>
      <x:c r="F128" s="146" t="str">
        <x:v>162.75594634352103</x:v>
      </x:c>
      <x:c r="G128" s="138" t="str">
        <x:v>7.242791692521143e-05</x:v>
      </x:c>
      <x:c r="H128" s="28" t="str">
        <x:v>30.224651183035913</x:v>
      </x:c>
      <x:c r="I128" s="28" t="str">
        <x:v>23.800918495478346</x:v>
      </x:c>
      <x:c r="J128" s="28" t="n">
        <x:f>(H128+I128)/2</x:f>
        <x:v>27.01278483925713</x:v>
      </x:c>
      <x:c r="K128" s="28" t="n">
        <x:f>H128-I128</x:f>
        <x:v>6.4237326875575675</x:v>
      </x:c>
    </x:row>
    <x:row r="129">
      <x:c r="A129" s="24" t="str">
        <x:v>Anhui</x:v>
      </x:c>
      <x:c r="B129" s="26" t="str">
        <x:v>2017</x:v>
      </x:c>
      <x:c r="C129" s="26" t="str">
        <x:v>151</x:v>
      </x:c>
      <x:c r="D129" s="144" t="str">
        <x:v>224.0</x:v>
      </x:c>
      <x:c r="E129" s="26" t="str">
        <x:v>224</x:v>
      </x:c>
      <x:c r="F129" s="146" t="str">
        <x:v>2.24782860038917</x:v>
      </x:c>
      <x:c r="G129" s="138" t="str">
        <x:v>1.0003047310325325e-06</x:v>
      </x:c>
      <x:c r="H129" s="28" t="str">
        <x:v>31.102262525594174</x:v>
      </x:c>
      <x:c r="I129" s="28" t="str">
        <x:v>24.72214212408515</x:v>
      </x:c>
      <x:c r="J129" s="28" t="n">
        <x:f>(H129+I129)/2</x:f>
        <x:v>27.91220232483966</x:v>
      </x:c>
      <x:c r="K129" s="28" t="n">
        <x:f>H129-I129</x:f>
        <x:v>6.380120401509025</x:v>
      </x:c>
    </x:row>
    <x:row r="130">
      <x:c r="A130" s="24" t="str">
        <x:v>Anhui</x:v>
      </x:c>
      <x:c r="B130" s="26" t="str">
        <x:v>2017</x:v>
      </x:c>
      <x:c r="C130" s="26" t="str">
        <x:v>151</x:v>
      </x:c>
      <x:c r="D130" s="144" t="str">
        <x:v>240.1</x:v>
      </x:c>
      <x:c r="E130" s="26" t="str">
        <x:v>240</x:v>
      </x:c>
      <x:c r="F130" s="146" t="str">
        <x:v>59529.16952953444</x:v>
      </x:c>
      <x:c r="G130" s="138" t="str">
        <x:v>0.026491036685146484</x:v>
      </x:c>
      <x:c r="H130" s="28" t="str">
        <x:v>28.838031761262094</x:v>
      </x:c>
      <x:c r="I130" s="28" t="str">
        <x:v>22.91930380626331</x:v>
      </x:c>
      <x:c r="J130" s="28" t="n">
        <x:f>(H130+I130)/2</x:f>
        <x:v>25.8786677837627</x:v>
      </x:c>
      <x:c r="K130" s="28" t="n">
        <x:f>H130-I130</x:f>
        <x:v>5.918727954998783</x:v>
      </x:c>
    </x:row>
    <x:row r="131">
      <x:c r="A131" s="24" t="str">
        <x:v>Anhui</x:v>
      </x:c>
      <x:c r="B131" s="26" t="str">
        <x:v>2017</x:v>
      </x:c>
      <x:c r="C131" s="26" t="str">
        <x:v>151</x:v>
      </x:c>
      <x:c r="D131" s="144" t="str">
        <x:v>263.3</x:v>
      </x:c>
      <x:c r="E131" s="26" t="str">
        <x:v>263</x:v>
      </x:c>
      <x:c r="F131" s="146" t="str">
        <x:v>11033.94087734062</x:v>
      </x:c>
      <x:c r="G131" s="138" t="str">
        <x:v>0.004910206792291089</x:v>
      </x:c>
      <x:c r="H131" s="28" t="str">
        <x:v>26.555271429082715</x:v>
      </x:c>
      <x:c r="I131" s="28" t="str">
        <x:v>19.298143792109443</x:v>
      </x:c>
      <x:c r="J131" s="28" t="n">
        <x:f>(H131+I131)/2</x:f>
        <x:v>22.92670761059608</x:v>
      </x:c>
      <x:c r="K131" s="28" t="n">
        <x:f>H131-I131</x:f>
        <x:v>7.257127636973273</x:v>
      </x:c>
    </x:row>
    <x:row r="132">
      <x:c r="A132" s="24" t="str">
        <x:v>Anhui</x:v>
      </x:c>
      <x:c r="B132" s="26" t="str">
        <x:v>2017</x:v>
      </x:c>
      <x:c r="C132" s="26" t="str">
        <x:v>151</x:v>
      </x:c>
      <x:c r="D132" s="144" t="str">
        <x:v>278.8</x:v>
      </x:c>
      <x:c r="E132" s="26" t="str">
        <x:v>279</x:v>
      </x:c>
      <x:c r="F132" s="146" t="str">
        <x:v>8.497693395406333</x:v>
      </x:c>
      <x:c r="G132" s="138" t="str">
        <x:v>3.781552963965844e-06</x:v>
      </x:c>
      <x:c r="H132" s="28" t="str">
        <x:v>22.359700806246966</x:v>
      </x:c>
      <x:c r="I132" s="28" t="str">
        <x:v>16.021056625647127</x:v>
      </x:c>
      <x:c r="J132" s="28" t="n">
        <x:f>(H132+I132)/2</x:f>
        <x:v>19.19037871594705</x:v>
      </x:c>
      <x:c r="K132" s="28" t="n">
        <x:f>H132-I132</x:f>
        <x:v>6.3386441805998395</x:v>
      </x:c>
    </x:row>
    <x:row r="133">
      <x:c r="A133" s="24" t="str">
        <x:v>Anhui</x:v>
      </x:c>
      <x:c r="B133" s="26" t="str">
        <x:v>2017</x:v>
      </x:c>
      <x:c r="C133" s="26" t="str">
        <x:v>151</x:v>
      </x:c>
      <x:c r="D133" s="144" t="str">
        <x:v>280.1</x:v>
      </x:c>
      <x:c r="E133" s="26" t="str">
        <x:v>280</x:v>
      </x:c>
      <x:c r="F133" s="146" t="str">
        <x:v>220.89050480163235</x:v>
      </x:c>
      <x:c r="G133" s="138" t="str">
        <x:v>9.82983386522364e-05</x:v>
      </x:c>
      <x:c r="H133" s="28" t="str">
        <x:v>22.090695042397254</x:v>
      </x:c>
      <x:c r="I133" s="28" t="str">
        <x:v>15.916068072089976</x:v>
      </x:c>
      <x:c r="J133" s="28" t="n">
        <x:f>(H133+I133)/2</x:f>
        <x:v>19.003381557243614</x:v>
      </x:c>
      <x:c r="K133" s="28" t="n">
        <x:f>H133-I133</x:f>
        <x:v>6.174626970307278</x:v>
      </x:c>
    </x:row>
    <x:row r="134">
      <x:c r="A134" s="24" t="str">
        <x:v>Anhui</x:v>
      </x:c>
      <x:c r="B134" s="26" t="str">
        <x:v>2017</x:v>
      </x:c>
      <x:c r="C134" s="26" t="str">
        <x:v>172</x:v>
      </x:c>
      <x:c r="D134" s="144" t="str">
        <x:v>175.0</x:v>
      </x:c>
      <x:c r="E134" s="26" t="str">
        <x:v>175</x:v>
      </x:c>
      <x:c r="F134" s="146" t="str">
        <x:v>32319.58739534565</x:v>
      </x:c>
      <x:c r="G134" s="138" t="str">
        <x:v>0.014382518387294483</x:v>
      </x:c>
      <x:c r="H134" s="28" t="str">
        <x:v>29.1229518492123</x:v>
      </x:c>
      <x:c r="I134" s="28" t="str">
        <x:v>21.669520348550975</x:v>
      </x:c>
      <x:c r="J134" s="28" t="n">
        <x:f>(H134+I134)/2</x:f>
        <x:v>25.396236098881637</x:v>
      </x:c>
      <x:c r="K134" s="28" t="n">
        <x:f>H134-I134</x:f>
        <x:v>7.453431500661324</x:v>
      </x:c>
    </x:row>
    <x:row r="135">
      <x:c r="A135" s="24" t="str">
        <x:v>Anhui</x:v>
      </x:c>
      <x:c r="B135" s="26" t="str">
        <x:v>2017</x:v>
      </x:c>
      <x:c r="C135" s="26" t="str">
        <x:v>172</x:v>
      </x:c>
      <x:c r="D135" s="144" t="str">
        <x:v>240.1</x:v>
      </x:c>
      <x:c r="E135" s="26" t="str">
        <x:v>240</x:v>
      </x:c>
      <x:c r="F135" s="146" t="str">
        <x:v>203315.71830605692</x:v>
      </x:c>
      <x:c r="G135" s="138" t="str">
        <x:v>0.09047739444173605</x:v>
      </x:c>
      <x:c r="H135" s="28" t="str">
        <x:v>28.838031761262094</x:v>
      </x:c>
      <x:c r="I135" s="28" t="str">
        <x:v>22.91930380626331</x:v>
      </x:c>
      <x:c r="J135" s="28" t="n">
        <x:f>(H135+I135)/2</x:f>
        <x:v>25.8786677837627</x:v>
      </x:c>
      <x:c r="K135" s="28" t="n">
        <x:f>H135-I135</x:f>
        <x:v>5.918727954998783</x:v>
      </x:c>
    </x:row>
    <x:row r="136">
      <x:c r="A136" s="24" t="str">
        <x:v>Anhui</x:v>
      </x:c>
      <x:c r="B136" s="26" t="str">
        <x:v>2017</x:v>
      </x:c>
      <x:c r="C136" s="26" t="str">
        <x:v>172</x:v>
      </x:c>
      <x:c r="D136" s="144" t="str">
        <x:v>263.3</x:v>
      </x:c>
      <x:c r="E136" s="26" t="str">
        <x:v>263</x:v>
      </x:c>
      <x:c r="F136" s="146" t="str">
        <x:v>34375.44231840443</x:v>
      </x:c>
      <x:c r="G136" s="138" t="str">
        <x:v>0.015297393038100232</x:v>
      </x:c>
      <x:c r="H136" s="28" t="str">
        <x:v>26.555271429082715</x:v>
      </x:c>
      <x:c r="I136" s="28" t="str">
        <x:v>19.298143792109443</x:v>
      </x:c>
      <x:c r="J136" s="28" t="n">
        <x:f>(H136+I136)/2</x:f>
        <x:v>22.92670761059608</x:v>
      </x:c>
      <x:c r="K136" s="28" t="n">
        <x:f>H136-I136</x:f>
        <x:v>7.257127636973273</x:v>
      </x:c>
    </x:row>
    <x:row r="137">
      <x:c r="A137" s="24" t="str">
        <x:v>Anhui</x:v>
      </x:c>
      <x:c r="B137" s="26" t="str">
        <x:v>2017</x:v>
      </x:c>
      <x:c r="C137" s="26" t="str">
        <x:v>186</x:v>
      </x:c>
      <x:c r="D137" s="144" t="str">
        <x:v>172.2</x:v>
      </x:c>
      <x:c r="E137" s="26" t="str">
        <x:v>172</x:v>
      </x:c>
      <x:c r="F137" s="146" t="str">
        <x:v>989.9006866739204</x:v>
      </x:c>
      <x:c r="G137" s="138" t="str">
        <x:v>0.0004405150552674879</x:v>
      </x:c>
      <x:c r="H137" s="28" t="str">
        <x:v>28.768294549861896</x:v>
      </x:c>
      <x:c r="I137" s="28" t="str">
        <x:v>20.881167333830945</x:v>
      </x:c>
      <x:c r="J137" s="28" t="n">
        <x:f>(H137+I137)/2</x:f>
        <x:v>24.82473094184642</x:v>
      </x:c>
      <x:c r="K137" s="28" t="n">
        <x:f>H137-I137</x:f>
        <x:v>7.887127216030951</x:v>
      </x:c>
    </x:row>
    <x:row r="138">
      <x:c r="A138" s="24" t="str">
        <x:v>Anhui</x:v>
      </x:c>
      <x:c r="B138" s="26" t="str">
        <x:v>2017</x:v>
      </x:c>
      <x:c r="C138" s="26" t="str">
        <x:v>186</x:v>
      </x:c>
      <x:c r="D138" s="144" t="str">
        <x:v>175.0</x:v>
      </x:c>
      <x:c r="E138" s="26" t="str">
        <x:v>175</x:v>
      </x:c>
      <x:c r="F138" s="146" t="str">
        <x:v>61789.48032778984</x:v>
      </x:c>
      <x:c r="G138" s="138" t="str">
        <x:v>0.027496896110863974</x:v>
      </x:c>
      <x:c r="H138" s="28" t="str">
        <x:v>29.1229518492123</x:v>
      </x:c>
      <x:c r="I138" s="28" t="str">
        <x:v>21.669520348550975</x:v>
      </x:c>
      <x:c r="J138" s="28" t="n">
        <x:f>(H138+I138)/2</x:f>
        <x:v>25.396236098881637</x:v>
      </x:c>
      <x:c r="K138" s="28" t="n">
        <x:f>H138-I138</x:f>
        <x:v>7.453431500661324</x:v>
      </x:c>
    </x:row>
    <x:row r="139">
      <x:c r="A139" s="24" t="str">
        <x:v>Anhui</x:v>
      </x:c>
      <x:c r="B139" s="26" t="str">
        <x:v>2017</x:v>
      </x:c>
      <x:c r="C139" s="26" t="str">
        <x:v>186</x:v>
      </x:c>
      <x:c r="D139" s="144" t="str">
        <x:v>182.7</x:v>
      </x:c>
      <x:c r="E139" s="26" t="str">
        <x:v>183</x:v>
      </x:c>
      <x:c r="F139" s="146" t="str">
        <x:v>469.4675883319681</x:v>
      </x:c>
      <x:c r="G139" s="138" t="str">
        <x:v>0.00020891746354397158</x:v>
      </x:c>
      <x:c r="H139" s="28" t="str">
        <x:v>29.907029576297234</x:v>
      </x:c>
      <x:c r="I139" s="28" t="str">
        <x:v>23.543642583217604</x:v>
      </x:c>
      <x:c r="J139" s="28" t="n">
        <x:f>(H139+I139)/2</x:f>
        <x:v>26.72533607975742</x:v>
      </x:c>
      <x:c r="K139" s="28" t="n">
        <x:f>H139-I139</x:f>
        <x:v>6.363386993079629</x:v>
      </x:c>
    </x:row>
    <x:row r="140">
      <x:c r="A140" s="24" t="str">
        <x:v>Anhui</x:v>
      </x:c>
      <x:c r="B140" s="26" t="str">
        <x:v>2017</x:v>
      </x:c>
      <x:c r="C140" s="26" t="str">
        <x:v>186</x:v>
      </x:c>
      <x:c r="D140" s="144" t="str">
        <x:v>184.5</x:v>
      </x:c>
      <x:c r="E140" s="26" t="str">
        <x:v>185</x:v>
      </x:c>
      <x:c r="F140" s="146" t="str">
        <x:v>118.00996432964516</x:v>
      </x:c>
      <x:c r="G140" s="138" t="str">
        <x:v>5.251553681961649e-05</x:v>
      </x:c>
      <x:c r="H140" s="28" t="str">
        <x:v>30.224651183035913</x:v>
      </x:c>
      <x:c r="I140" s="28" t="str">
        <x:v>23.800918495478346</x:v>
      </x:c>
      <x:c r="J140" s="28" t="n">
        <x:f>(H140+I140)/2</x:f>
        <x:v>27.01278483925713</x:v>
      </x:c>
      <x:c r="K140" s="28" t="n">
        <x:f>H140-I140</x:f>
        <x:v>6.4237326875575675</x:v>
      </x:c>
    </x:row>
    <x:row r="141">
      <x:c r="A141" s="24" t="str">
        <x:v>Anhui</x:v>
      </x:c>
      <x:c r="B141" s="26" t="str">
        <x:v>2017</x:v>
      </x:c>
      <x:c r="C141" s="26" t="str">
        <x:v>186</x:v>
      </x:c>
      <x:c r="D141" s="144" t="str">
        <x:v>224.0</x:v>
      </x:c>
      <x:c r="E141" s="26" t="str">
        <x:v>224</x:v>
      </x:c>
      <x:c r="F141" s="146" t="str">
        <x:v>280.32298786010045</x:v>
      </x:c>
      <x:c r="G141" s="138" t="str">
        <x:v>0.00012474634895431357</x:v>
      </x:c>
      <x:c r="H141" s="28" t="str">
        <x:v>31.102262525594174</x:v>
      </x:c>
      <x:c r="I141" s="28" t="str">
        <x:v>24.72214212408515</x:v>
      </x:c>
      <x:c r="J141" s="28" t="n">
        <x:f>(H141+I141)/2</x:f>
        <x:v>27.91220232483966</x:v>
      </x:c>
      <x:c r="K141" s="28" t="n">
        <x:f>H141-I141</x:f>
        <x:v>6.380120401509025</x:v>
      </x:c>
    </x:row>
    <x:row r="142">
      <x:c r="A142" s="24" t="str">
        <x:v>Anhui</x:v>
      </x:c>
      <x:c r="B142" s="26" t="str">
        <x:v>2017</x:v>
      </x:c>
      <x:c r="C142" s="26" t="str">
        <x:v>186</x:v>
      </x:c>
      <x:c r="D142" s="144" t="str">
        <x:v>240.1</x:v>
      </x:c>
      <x:c r="E142" s="26" t="str">
        <x:v>240</x:v>
      </x:c>
      <x:c r="F142" s="146" t="str">
        <x:v>389012.2672874858</x:v>
      </x:c>
      <x:c r="G142" s="138" t="str">
        <x:v>0.17311409389932728</x:v>
      </x:c>
      <x:c r="H142" s="28" t="str">
        <x:v>28.838031761262094</x:v>
      </x:c>
      <x:c r="I142" s="28" t="str">
        <x:v>22.91930380626331</x:v>
      </x:c>
      <x:c r="J142" s="28" t="n">
        <x:f>(H142+I142)/2</x:f>
        <x:v>25.8786677837627</x:v>
      </x:c>
      <x:c r="K142" s="28" t="n">
        <x:f>H142-I142</x:f>
        <x:v>5.918727954998783</x:v>
      </x:c>
    </x:row>
    <x:row r="143">
      <x:c r="A143" s="24" t="str">
        <x:v>Anhui</x:v>
      </x:c>
      <x:c r="B143" s="26" t="str">
        <x:v>2017</x:v>
      </x:c>
      <x:c r="C143" s="26" t="str">
        <x:v>186</x:v>
      </x:c>
      <x:c r="D143" s="144" t="str">
        <x:v>245.8</x:v>
      </x:c>
      <x:c r="E143" s="26" t="str">
        <x:v>246</x:v>
      </x:c>
      <x:c r="F143" s="146" t="str">
        <x:v>1712.2470271657362</x:v>
      </x:c>
      <x:c r="G143" s="138" t="str">
        <x:v>0.0007619659264384042</x:v>
      </x:c>
      <x:c r="H143" s="28" t="str">
        <x:v>27.22247951913716</x:v>
      </x:c>
      <x:c r="I143" s="28" t="str">
        <x:v>21.351867344933016</x:v>
      </x:c>
      <x:c r="J143" s="28" t="n">
        <x:f>(H143+I143)/2</x:f>
        <x:v>24.28717343203509</x:v>
      </x:c>
      <x:c r="K143" s="28" t="n">
        <x:f>H143-I143</x:f>
        <x:v>5.870612174204144</x:v>
      </x:c>
    </x:row>
    <x:row r="144">
      <x:c r="A144" s="24" t="str">
        <x:v>Anhui</x:v>
      </x:c>
      <x:c r="B144" s="26" t="str">
        <x:v>2017</x:v>
      </x:c>
      <x:c r="C144" s="26" t="str">
        <x:v>186</x:v>
      </x:c>
      <x:c r="D144" s="144" t="str">
        <x:v>255.6</x:v>
      </x:c>
      <x:c r="E144" s="26" t="str">
        <x:v>256</x:v>
      </x:c>
      <x:c r="F144" s="146" t="str">
        <x:v>1670.7350720436998</x:v>
      </x:c>
      <x:c r="G144" s="138" t="str">
        <x:v>0.0007434927185186392</x:v>
      </x:c>
      <x:c r="H144" s="28" t="str">
        <x:v>27.100229559580868</x:v>
      </x:c>
      <x:c r="I144" s="28" t="str">
        <x:v>19.467240272136152</x:v>
      </x:c>
      <x:c r="J144" s="28" t="n">
        <x:f>(H144+I144)/2</x:f>
        <x:v>23.28373491585851</x:v>
      </x:c>
      <x:c r="K144" s="28" t="n">
        <x:f>H144-I144</x:f>
        <x:v>7.632989287444715</x:v>
      </x:c>
    </x:row>
    <x:row r="145">
      <x:c r="A145" s="24" t="str">
        <x:v>Anhui</x:v>
      </x:c>
      <x:c r="B145" s="26" t="str">
        <x:v>2017</x:v>
      </x:c>
      <x:c r="C145" s="26" t="str">
        <x:v>186</x:v>
      </x:c>
      <x:c r="D145" s="144" t="str">
        <x:v>263.3</x:v>
      </x:c>
      <x:c r="E145" s="26" t="str">
        <x:v>263</x:v>
      </x:c>
      <x:c r="F145" s="146" t="str">
        <x:v>66422.58474734415</x:v>
      </x:c>
      <x:c r="G145" s="138" t="str">
        <x:v>0.029558670869600262</x:v>
      </x:c>
      <x:c r="H145" s="28" t="str">
        <x:v>26.555271429082715</x:v>
      </x:c>
      <x:c r="I145" s="28" t="str">
        <x:v>19.298143792109443</x:v>
      </x:c>
      <x:c r="J145" s="28" t="n">
        <x:f>(H145+I145)/2</x:f>
        <x:v>22.92670761059608</x:v>
      </x:c>
      <x:c r="K145" s="28" t="n">
        <x:f>H145-I145</x:f>
        <x:v>7.257127636973273</x:v>
      </x:c>
    </x:row>
    <x:row r="146">
      <x:c r="A146" s="24" t="str">
        <x:v>Anhui</x:v>
      </x:c>
      <x:c r="B146" s="26" t="str">
        <x:v>2017</x:v>
      </x:c>
      <x:c r="C146" s="26" t="str">
        <x:v>186</x:v>
      </x:c>
      <x:c r="D146" s="144" t="str">
        <x:v>273.8</x:v>
      </x:c>
      <x:c r="E146" s="26" t="str">
        <x:v>274</x:v>
      </x:c>
      <x:c r="F146" s="146" t="str">
        <x:v>552.0711566933686</x:v>
      </x:c>
      <x:c r="G146" s="138" t="str">
        <x:v>0.0002456768233180097</x:v>
      </x:c>
      <x:c r="H146" s="28" t="str">
        <x:v>23.807205631673774</x:v>
      </x:c>
      <x:c r="I146" s="28" t="str">
        <x:v>17.772632442168646</x:v>
      </x:c>
      <x:c r="J146" s="28" t="n">
        <x:f>(H146+I146)/2</x:f>
        <x:v>20.789919036921212</x:v>
      </x:c>
      <x:c r="K146" s="28" t="n">
        <x:f>H146-I146</x:f>
        <x:v>6.034573189505128</x:v>
      </x:c>
    </x:row>
    <x:row r="147">
      <x:c r="A147" s="24" t="str">
        <x:v>Anhui</x:v>
      </x:c>
      <x:c r="B147" s="26" t="str">
        <x:v>2017</x:v>
      </x:c>
      <x:c r="C147" s="26" t="str">
        <x:v>186</x:v>
      </x:c>
      <x:c r="D147" s="144" t="str">
        <x:v>278.8</x:v>
      </x:c>
      <x:c r="E147" s="26" t="str">
        <x:v>279</x:v>
      </x:c>
      <x:c r="F147" s="146" t="str">
        <x:v>1059.733291989847</x:v>
      </x:c>
      <x:c r="G147" s="138" t="str">
        <x:v>0.0004715912171535654</x:v>
      </x:c>
      <x:c r="H147" s="28" t="str">
        <x:v>22.359700806246966</x:v>
      </x:c>
      <x:c r="I147" s="28" t="str">
        <x:v>16.021056625647127</x:v>
      </x:c>
      <x:c r="J147" s="28" t="n">
        <x:f>(H147+I147)/2</x:f>
        <x:v>19.19037871594705</x:v>
      </x:c>
      <x:c r="K147" s="28" t="n">
        <x:f>H147-I147</x:f>
        <x:v>6.3386441805998395</x:v>
      </x:c>
    </x:row>
    <x:row r="148">
      <x:c r="A148" s="24" t="str">
        <x:v>Anhui</x:v>
      </x:c>
      <x:c r="B148" s="26" t="str">
        <x:v>2017</x:v>
      </x:c>
      <x:c r="C148" s="26" t="str">
        <x:v>186</x:v>
      </x:c>
      <x:c r="D148" s="144" t="str">
        <x:v>280.1</x:v>
      </x:c>
      <x:c r="E148" s="26" t="str">
        <x:v>280</x:v>
      </x:c>
      <x:c r="F148" s="146" t="str">
        <x:v>160.16177090930373</x:v>
      </x:c>
      <x:c r="G148" s="138" t="str">
        <x:v>7.127348461683762e-05</x:v>
      </x:c>
      <x:c r="H148" s="28" t="str">
        <x:v>22.090695042397254</x:v>
      </x:c>
      <x:c r="I148" s="28" t="str">
        <x:v>15.916068072089976</x:v>
      </x:c>
      <x:c r="J148" s="28" t="n">
        <x:f>(H148+I148)/2</x:f>
        <x:v>19.003381557243614</x:v>
      </x:c>
      <x:c r="K148" s="28" t="n">
        <x:f>H148-I148</x:f>
        <x:v>6.174626970307278</x:v>
      </x:c>
    </x:row>
    <x:row r="149">
      <x:c r="A149" s="24" t="str">
        <x:v>Anhui</x:v>
      </x:c>
      <x:c r="B149" s="26" t="str">
        <x:v>2017</x:v>
      </x:c>
      <x:c r="C149" s="26" t="str">
        <x:v>308</x:v>
      </x:c>
      <x:c r="D149" s="144" t="str">
        <x:v>175.0</x:v>
      </x:c>
      <x:c r="E149" s="26" t="str">
        <x:v>175</x:v>
      </x:c>
      <x:c r="F149" s="146" t="str">
        <x:v>2820.958616068459</x:v>
      </x:c>
      <x:c r="G149" s="138" t="str">
        <x:v>0.0012553529433746503</x:v>
      </x:c>
      <x:c r="H149" s="28" t="str">
        <x:v>29.1229518492123</x:v>
      </x:c>
      <x:c r="I149" s="28" t="str">
        <x:v>21.669520348550975</x:v>
      </x:c>
      <x:c r="J149" s="28" t="n">
        <x:f>(H149+I149)/2</x:f>
        <x:v>25.396236098881637</x:v>
      </x:c>
      <x:c r="K149" s="28" t="n">
        <x:f>H149-I149</x:f>
        <x:v>7.453431500661324</x:v>
      </x:c>
    </x:row>
    <x:row r="150">
      <x:c r="A150" s="24" t="str">
        <x:v>Anhui</x:v>
      </x:c>
      <x:c r="B150" s="26" t="str">
        <x:v>2017</x:v>
      </x:c>
      <x:c r="C150" s="26" t="str">
        <x:v>308</x:v>
      </x:c>
      <x:c r="D150" s="144" t="str">
        <x:v>240.1</x:v>
      </x:c>
      <x:c r="E150" s="26" t="str">
        <x:v>240</x:v>
      </x:c>
      <x:c r="F150" s="146" t="str">
        <x:v>17746.056604058485</x:v>
      </x:c>
      <x:c r="G150" s="138" t="str">
        <x:v>0.007897161009134542</x:v>
      </x:c>
      <x:c r="H150" s="28" t="str">
        <x:v>28.838031761262094</x:v>
      </x:c>
      <x:c r="I150" s="28" t="str">
        <x:v>22.91930380626331</x:v>
      </x:c>
      <x:c r="J150" s="28" t="n">
        <x:f>(H150+I150)/2</x:f>
        <x:v>25.8786677837627</x:v>
      </x:c>
      <x:c r="K150" s="28" t="n">
        <x:f>H150-I150</x:f>
        <x:v>5.918727954998783</x:v>
      </x:c>
    </x:row>
    <x:row r="151">
      <x:c r="A151" s="24" t="str">
        <x:v>Anhui</x:v>
      </x:c>
      <x:c r="B151" s="26" t="str">
        <x:v>2017</x:v>
      </x:c>
      <x:c r="C151" s="26" t="str">
        <x:v>308</x:v>
      </x:c>
      <x:c r="D151" s="144" t="str">
        <x:v>245.8</x:v>
      </x:c>
      <x:c r="E151" s="26" t="str">
        <x:v>246</x:v>
      </x:c>
      <x:c r="F151" s="146" t="str">
        <x:v>1256.8222038337185</x:v>
      </x:c>
      <x:c r="G151" s="138" t="str">
        <x:v>0.0005592976245359369</x:v>
      </x:c>
      <x:c r="H151" s="28" t="str">
        <x:v>27.22247951913716</x:v>
      </x:c>
      <x:c r="I151" s="28" t="str">
        <x:v>21.351867344933016</x:v>
      </x:c>
      <x:c r="J151" s="28" t="n">
        <x:f>(H151+I151)/2</x:f>
        <x:v>24.28717343203509</x:v>
      </x:c>
      <x:c r="K151" s="28" t="n">
        <x:f>H151-I151</x:f>
        <x:v>5.870612174204144</x:v>
      </x:c>
    </x:row>
    <x:row r="152">
      <x:c r="A152" s="24" t="str">
        <x:v>Anhui</x:v>
      </x:c>
      <x:c r="B152" s="26" t="str">
        <x:v>2017</x:v>
      </x:c>
      <x:c r="C152" s="26" t="str">
        <x:v>308</x:v>
      </x:c>
      <x:c r="D152" s="144" t="str">
        <x:v>263.3</x:v>
      </x:c>
      <x:c r="E152" s="26" t="str">
        <x:v>263</x:v>
      </x:c>
      <x:c r="F152" s="146" t="str">
        <x:v>3000.400314616398</x:v>
      </x:c>
      <x:c r="G152" s="138" t="str">
        <x:v>0.0013352061759436017</x:v>
      </x:c>
      <x:c r="H152" s="28" t="str">
        <x:v>26.555271429082715</x:v>
      </x:c>
      <x:c r="I152" s="28" t="str">
        <x:v>19.298143792109443</x:v>
      </x:c>
      <x:c r="J152" s="28" t="n">
        <x:f>(H152+I152)/2</x:f>
        <x:v>22.92670761059608</x:v>
      </x:c>
      <x:c r="K152" s="28" t="n">
        <x:f>H152-I152</x:f>
        <x:v>7.257127636973273</x:v>
      </x:c>
    </x:row>
    <x:row r="153">
      <x:c r="A153" s="24" t="str">
        <x:v>Anhui</x:v>
      </x:c>
      <x:c r="B153" s="26" t="str">
        <x:v>2017</x:v>
      </x:c>
      <x:c r="C153" s="26" t="str">
        <x:v>327</x:v>
      </x:c>
      <x:c r="D153" s="144" t="str">
        <x:v>175.0</x:v>
      </x:c>
      <x:c r="E153" s="26" t="str">
        <x:v>175</x:v>
      </x:c>
      <x:c r="F153" s="146" t="str">
        <x:v>5886.95668870702</x:v>
      </x:c>
      <x:c r="G153" s="138" t="str">
        <x:v>0.002619750734587911</x:v>
      </x:c>
      <x:c r="H153" s="28" t="str">
        <x:v>29.1229518492123</x:v>
      </x:c>
      <x:c r="I153" s="28" t="str">
        <x:v>21.669520348550975</x:v>
      </x:c>
      <x:c r="J153" s="28" t="n">
        <x:f>(H153+I153)/2</x:f>
        <x:v>25.396236098881637</x:v>
      </x:c>
      <x:c r="K153" s="28" t="n">
        <x:f>H153-I153</x:f>
        <x:v>7.453431500661324</x:v>
      </x:c>
    </x:row>
    <x:row r="154">
      <x:c r="A154" s="24" t="str">
        <x:v>Anhui</x:v>
      </x:c>
      <x:c r="B154" s="26" t="str">
        <x:v>2017</x:v>
      </x:c>
      <x:c r="C154" s="26" t="str">
        <x:v>327</x:v>
      </x:c>
      <x:c r="D154" s="144" t="str">
        <x:v>226.7</x:v>
      </x:c>
      <x:c r="E154" s="26" t="str">
        <x:v>227</x:v>
      </x:c>
      <x:c r="F154" s="146" t="str">
        <x:v>0.1367825681998176</x:v>
      </x:c>
      <x:c r="G154" s="138" t="str">
        <x:v>6.08695209542974e-08</x:v>
      </x:c>
      <x:c r="H154" s="28" t="str">
        <x:v>30.515884723871658</x:v>
      </x:c>
      <x:c r="I154" s="28" t="str">
        <x:v>24.208133542381557</x:v>
      </x:c>
      <x:c r="J154" s="28" t="n">
        <x:f>(H154+I154)/2</x:f>
        <x:v>27.362009133126605</x:v>
      </x:c>
      <x:c r="K154" s="28" t="n">
        <x:f>H154-I154</x:f>
        <x:v>6.307751181490101</x:v>
      </x:c>
    </x:row>
    <x:row r="155">
      <x:c r="A155" s="24" t="str">
        <x:v>Anhui</x:v>
      </x:c>
      <x:c r="B155" s="26" t="str">
        <x:v>2017</x:v>
      </x:c>
      <x:c r="C155" s="26" t="str">
        <x:v>327</x:v>
      </x:c>
      <x:c r="D155" s="144" t="str">
        <x:v>240.1</x:v>
      </x:c>
      <x:c r="E155" s="26" t="str">
        <x:v>240</x:v>
      </x:c>
      <x:c r="F155" s="146" t="str">
        <x:v>37113.19145107141</x:v>
      </x:c>
      <x:c r="G155" s="138" t="str">
        <x:v>0.0165157169838463</x:v>
      </x:c>
      <x:c r="H155" s="28" t="str">
        <x:v>28.838031761262094</x:v>
      </x:c>
      <x:c r="I155" s="28" t="str">
        <x:v>22.91930380626331</x:v>
      </x:c>
      <x:c r="J155" s="28" t="n">
        <x:f>(H155+I155)/2</x:f>
        <x:v>25.8786677837627</x:v>
      </x:c>
      <x:c r="K155" s="28" t="n">
        <x:f>H155-I155</x:f>
        <x:v>5.918727954998783</x:v>
      </x:c>
    </x:row>
    <x:row r="156">
      <x:c r="A156" s="24" t="str">
        <x:v>Anhui</x:v>
      </x:c>
      <x:c r="B156" s="26" t="str">
        <x:v>2017</x:v>
      </x:c>
      <x:c r="C156" s="26" t="str">
        <x:v>327</x:v>
      </x:c>
      <x:c r="D156" s="144" t="str">
        <x:v>245.8</x:v>
      </x:c>
      <x:c r="E156" s="26" t="str">
        <x:v>246</x:v>
      </x:c>
      <x:c r="F156" s="146" t="str">
        <x:v>2081.719793967642</x:v>
      </x:c>
      <x:c r="G156" s="138" t="str">
        <x:v>0.0009263847600432613</x:v>
      </x:c>
      <x:c r="H156" s="28" t="str">
        <x:v>27.22247951913716</x:v>
      </x:c>
      <x:c r="I156" s="28" t="str">
        <x:v>21.351867344933016</x:v>
      </x:c>
      <x:c r="J156" s="28" t="n">
        <x:f>(H156+I156)/2</x:f>
        <x:v>24.28717343203509</x:v>
      </x:c>
      <x:c r="K156" s="28" t="n">
        <x:f>H156-I156</x:f>
        <x:v>5.870612174204144</x:v>
      </x:c>
    </x:row>
    <x:row r="157">
      <x:c r="A157" s="24" t="str">
        <x:v>Anhui</x:v>
      </x:c>
      <x:c r="B157" s="26" t="str">
        <x:v>2017</x:v>
      </x:c>
      <x:c r="C157" s="26" t="str">
        <x:v>327</x:v>
      </x:c>
      <x:c r="D157" s="144" t="str">
        <x:v>263.3</x:v>
      </x:c>
      <x:c r="E157" s="26" t="str">
        <x:v>263</x:v>
      </x:c>
      <x:c r="F157" s="146" t="str">
        <x:v>6261.42709088966</x:v>
      </x:c>
      <x:c r="G157" s="138" t="str">
        <x:v>0.0027863935626354307</x:v>
      </x:c>
      <x:c r="H157" s="28" t="str">
        <x:v>26.555271429082715</x:v>
      </x:c>
      <x:c r="I157" s="28" t="str">
        <x:v>19.298143792109443</x:v>
      </x:c>
      <x:c r="J157" s="28" t="n">
        <x:f>(H157+I157)/2</x:f>
        <x:v>22.92670761059608</x:v>
      </x:c>
      <x:c r="K157" s="28" t="n">
        <x:f>H157-I157</x:f>
        <x:v>7.257127636973273</x:v>
      </x:c>
    </x:row>
    <x:row r="158">
      <x:c r="A158" s="24" t="str">
        <x:v>Anhui</x:v>
      </x:c>
      <x:c r="B158" s="26" t="str">
        <x:v>2017</x:v>
      </x:c>
      <x:c r="C158" s="26" t="str">
        <x:v>392</x:v>
      </x:c>
      <x:c r="D158" s="144" t="str">
        <x:v>172.2</x:v>
      </x:c>
      <x:c r="E158" s="26" t="str">
        <x:v>172</x:v>
      </x:c>
      <x:c r="F158" s="146" t="str">
        <x:v>973.8345342894252</x:v>
      </x:c>
      <x:c r="G158" s="138" t="str">
        <x:v>0.0004333654673331953</x:v>
      </x:c>
      <x:c r="H158" s="28" t="str">
        <x:v>28.768294549861896</x:v>
      </x:c>
      <x:c r="I158" s="28" t="str">
        <x:v>20.881167333830945</x:v>
      </x:c>
      <x:c r="J158" s="28" t="n">
        <x:f>(H158+I158)/2</x:f>
        <x:v>24.82473094184642</x:v>
      </x:c>
      <x:c r="K158" s="28" t="n">
        <x:f>H158-I158</x:f>
        <x:v>7.887127216030951</x:v>
      </x:c>
    </x:row>
    <x:row r="159">
      <x:c r="A159" s="24" t="str">
        <x:v>Anhui</x:v>
      </x:c>
      <x:c r="B159" s="26" t="str">
        <x:v>2017</x:v>
      </x:c>
      <x:c r="C159" s="26" t="str">
        <x:v>392</x:v>
      </x:c>
      <x:c r="D159" s="144" t="str">
        <x:v>224.0</x:v>
      </x:c>
      <x:c r="E159" s="26" t="str">
        <x:v>224</x:v>
      </x:c>
      <x:c r="F159" s="146" t="str">
        <x:v>275.7733275755219</x:v>
      </x:c>
      <x:c r="G159" s="138" t="str">
        <x:v>0.000122721707615349</x:v>
      </x:c>
      <x:c r="H159" s="28" t="str">
        <x:v>31.102262525594174</x:v>
      </x:c>
      <x:c r="I159" s="28" t="str">
        <x:v>24.72214212408515</x:v>
      </x:c>
      <x:c r="J159" s="28" t="n">
        <x:f>(H159+I159)/2</x:f>
        <x:v>27.91220232483966</x:v>
      </x:c>
      <x:c r="K159" s="28" t="n">
        <x:f>H159-I159</x:f>
        <x:v>6.380120401509025</x:v>
      </x:c>
    </x:row>
    <x:row r="160">
      <x:c r="A160" s="24" t="str">
        <x:v>Anhui</x:v>
      </x:c>
      <x:c r="B160" s="26" t="str">
        <x:v>2017</x:v>
      </x:c>
      <x:c r="C160" s="26" t="str">
        <x:v>392</x:v>
      </x:c>
      <x:c r="D160" s="144" t="str">
        <x:v>278.8</x:v>
      </x:c>
      <x:c r="E160" s="26" t="str">
        <x:v>279</x:v>
      </x:c>
      <x:c r="F160" s="146" t="str">
        <x:v>1042.5337518892752</x:v>
      </x:c>
      <x:c r="G160" s="138" t="str">
        <x:v>0.0004639372610951689</x:v>
      </x:c>
      <x:c r="H160" s="28" t="str">
        <x:v>22.359700806246966</x:v>
      </x:c>
      <x:c r="I160" s="28" t="str">
        <x:v>16.021056625647127</x:v>
      </x:c>
      <x:c r="J160" s="28" t="n">
        <x:f>(H160+I160)/2</x:f>
        <x:v>19.19037871594705</x:v>
      </x:c>
      <x:c r="K160" s="28" t="n">
        <x:f>H160-I160</x:f>
        <x:v>6.3386441805998395</x:v>
      </x:c>
    </x:row>
    <x:row r="161">
      <x:c r="A161" s="24" t="str">
        <x:v>Guangdong</x:v>
      </x:c>
      <x:c r="B161" s="26" t="str">
        <x:v>1961</x:v>
      </x:c>
      <x:c r="C161" s="26" t="str">
        <x:v>71</x:v>
      </x:c>
      <x:c r="D161" s="144" t="str">
        <x:v>170.3</x:v>
      </x:c>
      <x:c r="E161" s="26" t="str">
        <x:v>170</x:v>
      </x:c>
      <x:c r="F161" s="146" t="str">
        <x:v>132764.56899351548</x:v>
      </x:c>
      <x:c r="G161" s="138" t="str">
        <x:v>0.045515784409661544</x:v>
      </x:c>
      <x:c r="H161" s="28" t="str">
        <x:v>30.806017850910667</x:v>
      </x:c>
      <x:c r="I161" s="28" t="str">
        <x:v>23.987246217322465</x:v>
      </x:c>
      <x:c r="J161" s="28" t="n">
        <x:f>(H161+I161)/2</x:f>
        <x:v>27.396632034116564</x:v>
      </x:c>
      <x:c r="K161" s="28" t="n">
        <x:f>H161-I161</x:f>
        <x:v>6.818771633588202</x:v>
      </x:c>
    </x:row>
    <x:row r="162">
      <x:c r="A162" s="24" t="str">
        <x:v>Guangdong</x:v>
      </x:c>
      <x:c r="B162" s="26" t="str">
        <x:v>1961</x:v>
      </x:c>
      <x:c r="C162" s="26" t="str">
        <x:v>71</x:v>
      </x:c>
      <x:c r="D162" s="144" t="str">
        <x:v>172.2</x:v>
      </x:c>
      <x:c r="E162" s="26" t="str">
        <x:v>172</x:v>
      </x:c>
      <x:c r="F162" s="146" t="str">
        <x:v>319.7174377748924</x:v>
      </x:c>
      <x:c r="G162" s="138" t="str">
        <x:v>0.00010960898739845376</x:v>
      </x:c>
      <x:c r="H162" s="28" t="str">
        <x:v>31.193501424636757</x:v>
      </x:c>
      <x:c r="I162" s="28" t="str">
        <x:v>24.105128123386827</x:v>
      </x:c>
      <x:c r="J162" s="28" t="n">
        <x:f>(H162+I162)/2</x:f>
        <x:v>27.649314774011792</x:v>
      </x:c>
      <x:c r="K162" s="28" t="n">
        <x:f>H162-I162</x:f>
        <x:v>7.088373301249931</x:v>
      </x:c>
    </x:row>
    <x:row r="163">
      <x:c r="A163" s="24" t="str">
        <x:v>Guangdong</x:v>
      </x:c>
      <x:c r="B163" s="26" t="str">
        <x:v>1961</x:v>
      </x:c>
      <x:c r="C163" s="26" t="str">
        <x:v>71</x:v>
      </x:c>
      <x:c r="D163" s="144" t="str">
        <x:v>176.5</x:v>
      </x:c>
      <x:c r="E163" s="26" t="str">
        <x:v>177</x:v>
      </x:c>
      <x:c r="F163" s="146" t="str">
        <x:v>238.04916878609112</x:v>
      </x:c>
      <x:c r="G163" s="138" t="str">
        <x:v>8.16105887851454e-05</x:v>
      </x:c>
      <x:c r="H163" s="28" t="str">
        <x:v>31.24111763339958</x:v>
      </x:c>
      <x:c r="I163" s="28" t="str">
        <x:v>24.476628770879557</x:v>
      </x:c>
      <x:c r="J163" s="28" t="n">
        <x:f>(H163+I163)/2</x:f>
        <x:v>27.85887320213957</x:v>
      </x:c>
      <x:c r="K163" s="28" t="n">
        <x:f>H163-I163</x:f>
        <x:v>6.764488862520022</x:v>
      </x:c>
    </x:row>
    <x:row r="164">
      <x:c r="A164" s="24" t="str">
        <x:v>Guangdong</x:v>
      </x:c>
      <x:c r="B164" s="26" t="str">
        <x:v>1961</x:v>
      </x:c>
      <x:c r="C164" s="26" t="str">
        <x:v>71</x:v>
      </x:c>
      <x:c r="D164" s="144" t="str">
        <x:v>224.0</x:v>
      </x:c>
      <x:c r="E164" s="26" t="str">
        <x:v>224</x:v>
      </x:c>
      <x:c r="F164" s="146" t="str">
        <x:v>90.53852435356109</x:v>
      </x:c>
      <x:c r="G164" s="138" t="str">
        <x:v>3.103939542369059e-05</x:v>
      </x:c>
      <x:c r="H164" s="28" t="str">
        <x:v>29.26715562586873</x:v>
      </x:c>
      <x:c r="I164" s="28" t="str">
        <x:v>23.602408952058692</x:v>
      </x:c>
      <x:c r="J164" s="28" t="n">
        <x:f>(H164+I164)/2</x:f>
        <x:v>26.43478228896371</x:v>
      </x:c>
      <x:c r="K164" s="28" t="n">
        <x:f>H164-I164</x:f>
        <x:v>5.66474667381004</x:v>
      </x:c>
    </x:row>
    <x:row r="165">
      <x:c r="A165" s="24" t="str">
        <x:v>Guangdong</x:v>
      </x:c>
      <x:c r="B165" s="26" t="str">
        <x:v>1961</x:v>
      </x:c>
      <x:c r="C165" s="26" t="str">
        <x:v>71</x:v>
      </x:c>
      <x:c r="D165" s="144" t="str">
        <x:v>227.6</x:v>
      </x:c>
      <x:c r="E165" s="26" t="str">
        <x:v>228</x:v>
      </x:c>
      <x:c r="F165" s="146" t="str">
        <x:v>500.80862999161553</x:v>
      </x:c>
      <x:c r="G165" s="138" t="str">
        <x:v>0.00017169262707665382</x:v>
      </x:c>
      <x:c r="H165" s="28" t="str">
        <x:v>29.804349379000094</x:v>
      </x:c>
      <x:c r="I165" s="28" t="str">
        <x:v>23.675215039177274</x:v>
      </x:c>
      <x:c r="J165" s="28" t="n">
        <x:f>(H165+I165)/2</x:f>
        <x:v>26.739782209088684</x:v>
      </x:c>
      <x:c r="K165" s="28" t="n">
        <x:f>H165-I165</x:f>
        <x:v>6.129134339822819</x:v>
      </x:c>
    </x:row>
    <x:row r="166">
      <x:c r="A166" s="24" t="str">
        <x:v>Guangdong</x:v>
      </x:c>
      <x:c r="B166" s="26" t="str">
        <x:v>1961</x:v>
      </x:c>
      <x:c r="C166" s="26" t="str">
        <x:v>71</x:v>
      </x:c>
      <x:c r="D166" s="144" t="str">
        <x:v>266.8</x:v>
      </x:c>
      <x:c r="E166" s="26" t="str">
        <x:v>267</x:v>
      </x:c>
      <x:c r="F166" s="146" t="str">
        <x:v>230.23862884328207</x:v>
      </x:c>
      <x:c r="G166" s="138" t="str">
        <x:v>7.893289506870429e-05</x:v>
      </x:c>
      <x:c r="H166" s="28" t="str">
        <x:v>27.82968158752385</x:v>
      </x:c>
      <x:c r="I166" s="28" t="str">
        <x:v>22.311338393085087</x:v>
      </x:c>
      <x:c r="J166" s="28" t="n">
        <x:f>(H166+I166)/2</x:f>
        <x:v>25.07050999030447</x:v>
      </x:c>
      <x:c r="K166" s="28" t="n">
        <x:f>H166-I166</x:f>
        <x:v>5.5183431944387635</x:v>
      </x:c>
    </x:row>
    <x:row r="167">
      <x:c r="A167" s="24" t="str">
        <x:v>Guangdong</x:v>
      </x:c>
      <x:c r="B167" s="26" t="str">
        <x:v>1961</x:v>
      </x:c>
      <x:c r="C167" s="26" t="str">
        <x:v>71</x:v>
      </x:c>
      <x:c r="D167" s="144" t="str">
        <x:v>278.8</x:v>
      </x:c>
      <x:c r="E167" s="26" t="str">
        <x:v>279</x:v>
      </x:c>
      <x:c r="F167" s="146" t="str">
        <x:v>342.2719242454205</x:v>
      </x:c>
      <x:c r="G167" s="138" t="str">
        <x:v>0.00011734136021030935</x:v>
      </x:c>
      <x:c r="H167" s="28" t="str">
        <x:v>27.073351514720073</x:v>
      </x:c>
      <x:c r="I167" s="28" t="str">
        <x:v>19.795958380862523</x:v>
      </x:c>
      <x:c r="J167" s="28" t="n">
        <x:f>(H167+I167)/2</x:f>
        <x:v>23.434654947791298</x:v>
      </x:c>
      <x:c r="K167" s="28" t="n">
        <x:f>H167-I167</x:f>
        <x:v>7.277393133857551</x:v>
      </x:c>
    </x:row>
    <x:row r="168">
      <x:c r="A168" s="24" t="str">
        <x:v>Guangdong</x:v>
      </x:c>
      <x:c r="B168" s="26" t="str">
        <x:v>1961</x:v>
      </x:c>
      <x:c r="C168" s="26" t="str">
        <x:v>71</x:v>
      </x:c>
      <x:c r="D168" s="144" t="str">
        <x:v>287.4</x:v>
      </x:c>
      <x:c r="E168" s="26" t="str">
        <x:v>287</x:v>
      </x:c>
      <x:c r="F168" s="146" t="str">
        <x:v>143118.3779298858</x:v>
      </x:c>
      <x:c r="G168" s="138" t="str">
        <x:v>0.04906538908912747</x:v>
      </x:c>
      <x:c r="H168" s="28" t="str">
        <x:v>27.269162042338216</x:v>
      </x:c>
      <x:c r="I168" s="28" t="str">
        <x:v>19.069615455693384</x:v>
      </x:c>
      <x:c r="J168" s="28" t="n">
        <x:f>(H168+I168)/2</x:f>
        <x:v>23.169388749015802</x:v>
      </x:c>
      <x:c r="K168" s="28" t="n">
        <x:f>H168-I168</x:f>
        <x:v>8.199546586644832</x:v>
      </x:c>
    </x:row>
    <x:row r="169">
      <x:c r="A169" s="24" t="str">
        <x:v>Guangdong</x:v>
      </x:c>
      <x:c r="B169" s="26" t="str">
        <x:v>1961</x:v>
      </x:c>
      <x:c r="C169" s="26" t="str">
        <x:v>94</x:v>
      </x:c>
      <x:c r="D169" s="144" t="str">
        <x:v>166.8</x:v>
      </x:c>
      <x:c r="E169" s="26" t="str">
        <x:v>167</x:v>
      </x:c>
      <x:c r="F169" s="146" t="str">
        <x:v>723.9008538406247</x:v>
      </x:c>
      <x:c r="G169" s="138" t="str">
        <x:v>0.0002481755143496838</x:v>
      </x:c>
      <x:c r="H169" s="28" t="str">
        <x:v>30.227896351917288</x:v>
      </x:c>
      <x:c r="I169" s="28" t="str">
        <x:v>23.805929585489576</x:v>
      </x:c>
      <x:c r="J169" s="28" t="n">
        <x:f>(H169+I169)/2</x:f>
        <x:v>27.01691296870343</x:v>
      </x:c>
      <x:c r="K169" s="28" t="n">
        <x:f>H169-I169</x:f>
        <x:v>6.421966766427712</x:v>
      </x:c>
    </x:row>
    <x:row r="170">
      <x:c r="A170" s="24" t="str">
        <x:v>Guangdong</x:v>
      </x:c>
      <x:c r="B170" s="26" t="str">
        <x:v>1961</x:v>
      </x:c>
      <x:c r="C170" s="26" t="str">
        <x:v>94</x:v>
      </x:c>
      <x:c r="D170" s="144" t="str">
        <x:v>170.3</x:v>
      </x:c>
      <x:c r="E170" s="26" t="str">
        <x:v>170</x:v>
      </x:c>
      <x:c r="F170" s="146" t="str">
        <x:v>105825.32972110812</x:v>
      </x:c>
      <x:c r="G170" s="138" t="str">
        <x:v>0.03628018325357999</x:v>
      </x:c>
      <x:c r="H170" s="28" t="str">
        <x:v>30.806017850910667</x:v>
      </x:c>
      <x:c r="I170" s="28" t="str">
        <x:v>23.987246217322465</x:v>
      </x:c>
      <x:c r="J170" s="28" t="n">
        <x:f>(H170+I170)/2</x:f>
        <x:v>27.396632034116564</x:v>
      </x:c>
      <x:c r="K170" s="28" t="n">
        <x:f>H170-I170</x:f>
        <x:v>6.818771633588202</x:v>
      </x:c>
    </x:row>
    <x:row r="171">
      <x:c r="A171" s="24" t="str">
        <x:v>Guangdong</x:v>
      </x:c>
      <x:c r="B171" s="26" t="str">
        <x:v>1961</x:v>
      </x:c>
      <x:c r="C171" s="26" t="str">
        <x:v>94</x:v>
      </x:c>
      <x:c r="D171" s="144" t="str">
        <x:v>176.5</x:v>
      </x:c>
      <x:c r="E171" s="26" t="str">
        <x:v>177</x:v>
      </x:c>
      <x:c r="F171" s="146" t="str">
        <x:v>127.9360473807105</x:v>
      </x:c>
      <x:c r="G171" s="138" t="str">
        <x:v>4.386041844559506e-05</x:v>
      </x:c>
      <x:c r="H171" s="28" t="str">
        <x:v>31.24111763339958</x:v>
      </x:c>
      <x:c r="I171" s="28" t="str">
        <x:v>24.476628770879557</x:v>
      </x:c>
      <x:c r="J171" s="28" t="n">
        <x:f>(H171+I171)/2</x:f>
        <x:v>27.85887320213957</x:v>
      </x:c>
      <x:c r="K171" s="28" t="n">
        <x:f>H171-I171</x:f>
        <x:v>6.764488862520022</x:v>
      </x:c>
    </x:row>
    <x:row r="172">
      <x:c r="A172" s="24" t="str">
        <x:v>Guangdong</x:v>
      </x:c>
      <x:c r="B172" s="26" t="str">
        <x:v>1961</x:v>
      </x:c>
      <x:c r="C172" s="26" t="str">
        <x:v>94</x:v>
      </x:c>
      <x:c r="D172" s="144" t="str">
        <x:v>219.7</x:v>
      </x:c>
      <x:c r="E172" s="26" t="str">
        <x:v>220</x:v>
      </x:c>
      <x:c r="F172" s="146" t="str">
        <x:v>109.8912576867636</x:v>
      </x:c>
      <x:c r="G172" s="138" t="str">
        <x:v>3.767410862171814e-05</x:v>
      </x:c>
      <x:c r="H172" s="28" t="str">
        <x:v>29.31291319432648</x:v>
      </x:c>
      <x:c r="I172" s="28" t="str">
        <x:v>23.866752680769153</x:v>
      </x:c>
      <x:c r="J172" s="28" t="n">
        <x:f>(H172+I172)/2</x:f>
        <x:v>26.58983293754782</x:v>
      </x:c>
      <x:c r="K172" s="28" t="n">
        <x:f>H172-I172</x:f>
        <x:v>5.446160513557327</x:v>
      </x:c>
    </x:row>
    <x:row r="173">
      <x:c r="A173" s="24" t="str">
        <x:v>Guangdong</x:v>
      </x:c>
      <x:c r="B173" s="26" t="str">
        <x:v>1961</x:v>
      </x:c>
      <x:c r="C173" s="26" t="str">
        <x:v>94</x:v>
      </x:c>
      <x:c r="D173" s="144" t="str">
        <x:v>227.6</x:v>
      </x:c>
      <x:c r="E173" s="26" t="str">
        <x:v>228</x:v>
      </x:c>
      <x:c r="F173" s="146" t="str">
        <x:v>269.1522803545267</x:v>
      </x:c>
      <x:c r="G173" s="138" t="str">
        <x:v>9.227369364324732e-05</x:v>
      </x:c>
      <x:c r="H173" s="28" t="str">
        <x:v>29.804349379000094</x:v>
      </x:c>
      <x:c r="I173" s="28" t="str">
        <x:v>23.675215039177274</x:v>
      </x:c>
      <x:c r="J173" s="28" t="n">
        <x:f>(H173+I173)/2</x:f>
        <x:v>26.739782209088684</x:v>
      </x:c>
      <x:c r="K173" s="28" t="n">
        <x:f>H173-I173</x:f>
        <x:v>6.129134339822819</x:v>
      </x:c>
    </x:row>
    <x:row r="174">
      <x:c r="A174" s="24" t="str">
        <x:v>Guangdong</x:v>
      </x:c>
      <x:c r="B174" s="26" t="str">
        <x:v>1961</x:v>
      </x:c>
      <x:c r="C174" s="26" t="str">
        <x:v>94</x:v>
      </x:c>
      <x:c r="D174" s="144" t="str">
        <x:v>266.8</x:v>
      </x:c>
      <x:c r="E174" s="26" t="str">
        <x:v>267</x:v>
      </x:c>
      <x:c r="F174" s="146" t="str">
        <x:v>123.7383868163501</x:v>
      </x:c>
      <x:c r="G174" s="138" t="str">
        <x:v>4.242133108425471e-05</x:v>
      </x:c>
      <x:c r="H174" s="28" t="str">
        <x:v>27.82968158752385</x:v>
      </x:c>
      <x:c r="I174" s="28" t="str">
        <x:v>22.311338393085087</x:v>
      </x:c>
      <x:c r="J174" s="28" t="n">
        <x:f>(H174+I174)/2</x:f>
        <x:v>25.07050999030447</x:v>
      </x:c>
      <x:c r="K174" s="28" t="n">
        <x:f>H174-I174</x:f>
        <x:v>5.5183431944387635</x:v>
      </x:c>
    </x:row>
    <x:row r="175">
      <x:c r="A175" s="24" t="str">
        <x:v>Guangdong</x:v>
      </x:c>
      <x:c r="B175" s="26" t="str">
        <x:v>1961</x:v>
      </x:c>
      <x:c r="C175" s="26" t="str">
        <x:v>94</x:v>
      </x:c>
      <x:c r="D175" s="144" t="str">
        <x:v>275.1</x:v>
      </x:c>
      <x:c r="E175" s="26" t="str">
        <x:v>275</x:v>
      </x:c>
      <x:c r="F175" s="146" t="str">
        <x:v>727.9909602580963</x:v>
      </x:c>
      <x:c r="G175" s="138" t="str">
        <x:v>0.00024957772883598474</x:v>
      </x:c>
      <x:c r="H175" s="28" t="str">
        <x:v>27.981600020459005</x:v>
      </x:c>
      <x:c r="I175" s="28" t="str">
        <x:v>21.402005409387094</x:v>
      </x:c>
      <x:c r="J175" s="28" t="n">
        <x:f>(H175+I175)/2</x:f>
        <x:v>24.69180271492305</x:v>
      </x:c>
      <x:c r="K175" s="28" t="n">
        <x:f>H175-I175</x:f>
        <x:v>6.5795946110719115</x:v>
      </x:c>
    </x:row>
    <x:row r="176">
      <x:c r="A176" s="24" t="str">
        <x:v>Guangdong</x:v>
      </x:c>
      <x:c r="B176" s="26" t="str">
        <x:v>1961</x:v>
      </x:c>
      <x:c r="C176" s="26" t="str">
        <x:v>94</x:v>
      </x:c>
      <x:c r="D176" s="144" t="str">
        <x:v>287.4</x:v>
      </x:c>
      <x:c r="E176" s="26" t="str">
        <x:v>287</x:v>
      </x:c>
      <x:c r="F176" s="146" t="str">
        <x:v>114078.24880085344</x:v>
      </x:c>
      <x:c r="G176" s="138" t="str">
        <x:v>0.0391095381668055</x:v>
      </x:c>
      <x:c r="H176" s="28" t="str">
        <x:v>27.269162042338216</x:v>
      </x:c>
      <x:c r="I176" s="28" t="str">
        <x:v>19.069615455693384</x:v>
      </x:c>
      <x:c r="J176" s="28" t="n">
        <x:f>(H176+I176)/2</x:f>
        <x:v>23.169388749015802</x:v>
      </x:c>
      <x:c r="K176" s="28" t="n">
        <x:f>H176-I176</x:f>
        <x:v>8.199546586644832</x:v>
      </x:c>
    </x:row>
    <x:row r="177">
      <x:c r="A177" s="24" t="str">
        <x:v>Guangdong</x:v>
      </x:c>
      <x:c r="B177" s="26" t="str">
        <x:v>1961</x:v>
      </x:c>
      <x:c r="C177" s="26" t="str">
        <x:v>235</x:v>
      </x:c>
      <x:c r="D177" s="144" t="str">
        <x:v>166.8</x:v>
      </x:c>
      <x:c r="E177" s="26" t="str">
        <x:v>167</x:v>
      </x:c>
      <x:c r="F177" s="146" t="str">
        <x:v>420.52507576543735</x:v>
      </x:c>
      <x:c r="G177" s="138" t="str">
        <x:v>0.00014416895134372108</x:v>
      </x:c>
      <x:c r="H177" s="28" t="str">
        <x:v>30.227896351917288</x:v>
      </x:c>
      <x:c r="I177" s="28" t="str">
        <x:v>23.805929585489576</x:v>
      </x:c>
      <x:c r="J177" s="28" t="n">
        <x:f>(H177+I177)/2</x:f>
        <x:v>27.01691296870343</x:v>
      </x:c>
      <x:c r="K177" s="28" t="n">
        <x:f>H177-I177</x:f>
        <x:v>6.421966766427712</x:v>
      </x:c>
    </x:row>
    <x:row r="178">
      <x:c r="A178" s="24" t="str">
        <x:v>Guangdong</x:v>
      </x:c>
      <x:c r="B178" s="26" t="str">
        <x:v>1961</x:v>
      </x:c>
      <x:c r="C178" s="26" t="str">
        <x:v>235</x:v>
      </x:c>
      <x:c r="D178" s="144" t="str">
        <x:v>170.3</x:v>
      </x:c>
      <x:c r="E178" s="26" t="str">
        <x:v>170</x:v>
      </x:c>
      <x:c r="F178" s="146" t="str">
        <x:v>617569.9064834894</x:v>
      </x:c>
      <x:c r="G178" s="138" t="str">
        <x:v>0.2117219897936042</x:v>
      </x:c>
      <x:c r="H178" s="28" t="str">
        <x:v>30.806017850910667</x:v>
      </x:c>
      <x:c r="I178" s="28" t="str">
        <x:v>23.987246217322465</x:v>
      </x:c>
      <x:c r="J178" s="28" t="n">
        <x:f>(H178+I178)/2</x:f>
        <x:v>27.396632034116564</x:v>
      </x:c>
      <x:c r="K178" s="28" t="n">
        <x:f>H178-I178</x:f>
        <x:v>6.818771633588202</x:v>
      </x:c>
    </x:row>
    <x:row r="179">
      <x:c r="A179" s="24" t="str">
        <x:v>Guangdong</x:v>
      </x:c>
      <x:c r="B179" s="26" t="str">
        <x:v>1961</x:v>
      </x:c>
      <x:c r="C179" s="26" t="str">
        <x:v>235</x:v>
      </x:c>
      <x:c r="D179" s="144" t="str">
        <x:v>172.2</x:v>
      </x:c>
      <x:c r="E179" s="26" t="str">
        <x:v>172</x:v>
      </x:c>
      <x:c r="F179" s="146" t="str">
        <x:v>601.9959166218281</x:v>
      </x:c>
      <x:c r="G179" s="138" t="str">
        <x:v>0.00020638274627166536</x:v>
      </x:c>
      <x:c r="H179" s="28" t="str">
        <x:v>31.193501424636757</x:v>
      </x:c>
      <x:c r="I179" s="28" t="str">
        <x:v>24.105128123386827</x:v>
      </x:c>
      <x:c r="J179" s="28" t="n">
        <x:f>(H179+I179)/2</x:f>
        <x:v>27.649314774011792</x:v>
      </x:c>
      <x:c r="K179" s="28" t="n">
        <x:f>H179-I179</x:f>
        <x:v>7.088373301249931</x:v>
      </x:c>
    </x:row>
    <x:row r="180">
      <x:c r="A180" s="24" t="str">
        <x:v>Guangdong</x:v>
      </x:c>
      <x:c r="B180" s="26" t="str">
        <x:v>1961</x:v>
      </x:c>
      <x:c r="C180" s="26" t="str">
        <x:v>235</x:v>
      </x:c>
      <x:c r="D180" s="144" t="str">
        <x:v>173.0</x:v>
      </x:c>
      <x:c r="E180" s="26" t="str">
        <x:v>173</x:v>
      </x:c>
      <x:c r="F180" s="146" t="str">
        <x:v>541.6522909160648</x:v>
      </x:c>
      <x:c r="G180" s="138" t="str">
        <x:v>0.0001856950923370152</x:v>
      </x:c>
      <x:c r="H180" s="28" t="str">
        <x:v>31.316795955002732</x:v>
      </x:c>
      <x:c r="I180" s="28" t="str">
        <x:v>24.124819250337552</x:v>
      </x:c>
      <x:c r="J180" s="28" t="n">
        <x:f>(H180+I180)/2</x:f>
        <x:v>27.720807602670142</x:v>
      </x:c>
      <x:c r="K180" s="28" t="n">
        <x:f>H180-I180</x:f>
        <x:v>7.19197670466518</x:v>
      </x:c>
    </x:row>
    <x:row r="181">
      <x:c r="A181" s="24" t="str">
        <x:v>Guangdong</x:v>
      </x:c>
      <x:c r="B181" s="26" t="str">
        <x:v>1961</x:v>
      </x:c>
      <x:c r="C181" s="26" t="str">
        <x:v>235</x:v>
      </x:c>
      <x:c r="D181" s="144" t="str">
        <x:v>219.7</x:v>
      </x:c>
      <x:c r="E181" s="26" t="str">
        <x:v>220</x:v>
      </x:c>
      <x:c r="F181" s="146" t="str">
        <x:v>63.837512028766845</x:v>
      </x:c>
      <x:c r="G181" s="138" t="str">
        <x:v>2.1885465804453025e-05</x:v>
      </x:c>
      <x:c r="H181" s="28" t="str">
        <x:v>29.31291319432648</x:v>
      </x:c>
      <x:c r="I181" s="28" t="str">
        <x:v>23.866752680769153</x:v>
      </x:c>
      <x:c r="J181" s="28" t="n">
        <x:f>(H181+I181)/2</x:f>
        <x:v>26.58983293754782</x:v>
      </x:c>
      <x:c r="K181" s="28" t="n">
        <x:f>H181-I181</x:f>
        <x:v>5.446160513557327</x:v>
      </x:c>
    </x:row>
    <x:row r="182">
      <x:c r="A182" s="24" t="str">
        <x:v>Guangdong</x:v>
      </x:c>
      <x:c r="B182" s="26" t="str">
        <x:v>1961</x:v>
      </x:c>
      <x:c r="C182" s="26" t="str">
        <x:v>235</x:v>
      </x:c>
      <x:c r="D182" s="144" t="str">
        <x:v>221.3</x:v>
      </x:c>
      <x:c r="E182" s="26" t="str">
        <x:v>221</x:v>
      </x:c>
      <x:c r="F182" s="146" t="str">
        <x:v>494.40837353698606</x:v>
      </x:c>
      <x:c r="G182" s="138" t="str">
        <x:v>0.00016949842198742037</x:v>
      </x:c>
      <x:c r="H182" s="28" t="str">
        <x:v>29.359228731828416</x:v>
      </x:c>
      <x:c r="I182" s="28" t="str">
        <x:v>23.900761410510853</x:v>
      </x:c>
      <x:c r="J182" s="28" t="n">
        <x:f>(H182+I182)/2</x:f>
        <x:v>26.629995071169635</x:v>
      </x:c>
      <x:c r="K182" s="28" t="n">
        <x:f>H182-I182</x:f>
        <x:v>5.458467321317563</x:v>
      </x:c>
    </x:row>
    <x:row r="183">
      <x:c r="A183" s="24" t="str">
        <x:v>Guangdong</x:v>
      </x:c>
      <x:c r="B183" s="26" t="str">
        <x:v>1961</x:v>
      </x:c>
      <x:c r="C183" s="26" t="str">
        <x:v>235</x:v>
      </x:c>
      <x:c r="D183" s="144" t="str">
        <x:v>224.0</x:v>
      </x:c>
      <x:c r="E183" s="26" t="str">
        <x:v>224</x:v>
      </x:c>
      <x:c r="F183" s="146" t="str">
        <x:v>170.47497420577017</x:v>
      </x:c>
      <x:c r="G183" s="138" t="str">
        <x:v>5.844407308377154e-05</x:v>
      </x:c>
      <x:c r="H183" s="28" t="str">
        <x:v>29.26715562586873</x:v>
      </x:c>
      <x:c r="I183" s="28" t="str">
        <x:v>23.602408952058692</x:v>
      </x:c>
      <x:c r="J183" s="28" t="n">
        <x:f>(H183+I183)/2</x:f>
        <x:v>26.43478228896371</x:v>
      </x:c>
      <x:c r="K183" s="28" t="n">
        <x:f>H183-I183</x:f>
        <x:v>5.66474667381004</x:v>
      </x:c>
    </x:row>
    <x:row r="184">
      <x:c r="A184" s="24" t="str">
        <x:v>Guangdong</x:v>
      </x:c>
      <x:c r="B184" s="26" t="str">
        <x:v>1961</x:v>
      </x:c>
      <x:c r="C184" s="26" t="str">
        <x:v>235</x:v>
      </x:c>
      <x:c r="D184" s="144" t="str">
        <x:v>266.8</x:v>
      </x:c>
      <x:c r="E184" s="26" t="str">
        <x:v>267</x:v>
      </x:c>
      <x:c r="F184" s="146" t="str">
        <x:v>575.8234335308892</x:v>
      </x:c>
      <x:c r="G184" s="138" t="str">
        <x:v>0.00019741001275651443</x:v>
      </x:c>
      <x:c r="H184" s="28" t="str">
        <x:v>27.82968158752385</x:v>
      </x:c>
      <x:c r="I184" s="28" t="str">
        <x:v>22.311338393085087</x:v>
      </x:c>
      <x:c r="J184" s="28" t="n">
        <x:f>(H184+I184)/2</x:f>
        <x:v>25.07050999030447</x:v>
      </x:c>
      <x:c r="K184" s="28" t="n">
        <x:f>H184-I184</x:f>
        <x:v>5.5183431944387635</x:v>
      </x:c>
    </x:row>
    <x:row r="185">
      <x:c r="A185" s="24" t="str">
        <x:v>Guangdong</x:v>
      </x:c>
      <x:c r="B185" s="26" t="str">
        <x:v>1961</x:v>
      </x:c>
      <x:c r="C185" s="26" t="str">
        <x:v>235</x:v>
      </x:c>
      <x:c r="D185" s="144" t="str">
        <x:v>275.1</x:v>
      </x:c>
      <x:c r="E185" s="26" t="str">
        <x:v>275</x:v>
      </x:c>
      <x:c r="F185" s="146" t="str">
        <x:v>422.9010811285623</x:v>
      </x:c>
      <x:c r="G185" s="138" t="str">
        <x:v>0.0001449835191812401</x:v>
      </x:c>
      <x:c r="H185" s="28" t="str">
        <x:v>27.981600020459005</x:v>
      </x:c>
      <x:c r="I185" s="28" t="str">
        <x:v>21.402005409387094</x:v>
      </x:c>
      <x:c r="J185" s="28" t="n">
        <x:f>(H185+I185)/2</x:f>
        <x:v>24.69180271492305</x:v>
      </x:c>
      <x:c r="K185" s="28" t="n">
        <x:f>H185-I185</x:f>
        <x:v>6.5795946110719115</x:v>
      </x:c>
    </x:row>
    <x:row r="186">
      <x:c r="A186" s="24" t="str">
        <x:v>Guangdong</x:v>
      </x:c>
      <x:c r="B186" s="26" t="str">
        <x:v>1961</x:v>
      </x:c>
      <x:c r="C186" s="26" t="str">
        <x:v>235</x:v>
      </x:c>
      <x:c r="D186" s="144" t="str">
        <x:v>278.8</x:v>
      </x:c>
      <x:c r="E186" s="26" t="str">
        <x:v>279</x:v>
      </x:c>
      <x:c r="F186" s="146" t="str">
        <x:v>644.4637558840706</x:v>
      </x:c>
      <x:c r="G186" s="138" t="str">
        <x:v>0.0002209420299032704</x:v>
      </x:c>
      <x:c r="H186" s="28" t="str">
        <x:v>27.073351514720073</x:v>
      </x:c>
      <x:c r="I186" s="28" t="str">
        <x:v>19.795958380862523</x:v>
      </x:c>
      <x:c r="J186" s="28" t="n">
        <x:f>(H186+I186)/2</x:f>
        <x:v>23.434654947791298</x:v>
      </x:c>
      <x:c r="K186" s="28" t="n">
        <x:f>H186-I186</x:f>
        <x:v>7.277393133857551</x:v>
      </x:c>
    </x:row>
    <x:row r="187">
      <x:c r="A187" s="24" t="str">
        <x:v>Guangdong</x:v>
      </x:c>
      <x:c r="B187" s="26" t="str">
        <x:v>1961</x:v>
      </x:c>
      <x:c r="C187" s="26" t="str">
        <x:v>235</x:v>
      </x:c>
      <x:c r="D187" s="144" t="str">
        <x:v>287.4</x:v>
      </x:c>
      <x:c r="E187" s="26" t="str">
        <x:v>287</x:v>
      </x:c>
      <x:c r="F187" s="146" t="str">
        <x:v>665731.8586146672</x:v>
      </x:c>
      <x:c r="G187" s="138" t="str">
        <x:v>0.22823339073867258</x:v>
      </x:c>
      <x:c r="H187" s="28" t="str">
        <x:v>27.269162042338216</x:v>
      </x:c>
      <x:c r="I187" s="28" t="str">
        <x:v>19.069615455693384</x:v>
      </x:c>
      <x:c r="J187" s="28" t="n">
        <x:f>(H187+I187)/2</x:f>
        <x:v>23.169388749015802</x:v>
      </x:c>
      <x:c r="K187" s="28" t="n">
        <x:f>H187-I187</x:f>
        <x:v>8.199546586644832</x:v>
      </x:c>
    </x:row>
    <x:row r="188">
      <x:c r="A188" s="24" t="str">
        <x:v>Guangdong</x:v>
      </x:c>
      <x:c r="B188" s="26" t="str">
        <x:v>1961</x:v>
      </x:c>
      <x:c r="C188" s="26" t="str">
        <x:v>252</x:v>
      </x:c>
      <x:c r="D188" s="144" t="str">
        <x:v>166.8</x:v>
      </x:c>
      <x:c r="E188" s="26" t="str">
        <x:v>167</x:v>
      </x:c>
      <x:c r="F188" s="146" t="str">
        <x:v>369.934409163036</x:v>
      </x:c>
      <x:c r="G188" s="138" t="str">
        <x:v>0.00012682491225503596</x:v>
      </x:c>
      <x:c r="H188" s="28" t="str">
        <x:v>30.227896351917288</x:v>
      </x:c>
      <x:c r="I188" s="28" t="str">
        <x:v>23.805929585489576</x:v>
      </x:c>
      <x:c r="J188" s="28" t="n">
        <x:f>(H188+I188)/2</x:f>
        <x:v>27.01691296870343</x:v>
      </x:c>
      <x:c r="K188" s="28" t="n">
        <x:f>H188-I188</x:f>
        <x:v>6.421966766427712</x:v>
      </x:c>
    </x:row>
    <x:row r="189">
      <x:c r="A189" s="24" t="str">
        <x:v>Guangdong</x:v>
      </x:c>
      <x:c r="B189" s="26" t="str">
        <x:v>1961</x:v>
      </x:c>
      <x:c r="C189" s="26" t="str">
        <x:v>252</x:v>
      </x:c>
      <x:c r="D189" s="144" t="str">
        <x:v>170.3</x:v>
      </x:c>
      <x:c r="E189" s="26" t="str">
        <x:v>170</x:v>
      </x:c>
      <x:c r="F189" s="146" t="str">
        <x:v>31078.11202751988</x:v>
      </x:c>
      <x:c r="G189" s="138" t="str">
        <x:v>0.010654534245299994</x:v>
      </x:c>
      <x:c r="H189" s="28" t="str">
        <x:v>30.806017850910667</x:v>
      </x:c>
      <x:c r="I189" s="28" t="str">
        <x:v>23.987246217322465</x:v>
      </x:c>
      <x:c r="J189" s="28" t="n">
        <x:f>(H189+I189)/2</x:f>
        <x:v>27.396632034116564</x:v>
      </x:c>
      <x:c r="K189" s="28" t="n">
        <x:f>H189-I189</x:f>
        <x:v>6.818771633588202</x:v>
      </x:c>
    </x:row>
    <x:row r="190">
      <x:c r="A190" s="24" t="str">
        <x:v>Guangdong</x:v>
      </x:c>
      <x:c r="B190" s="26" t="str">
        <x:v>1961</x:v>
      </x:c>
      <x:c r="C190" s="26" t="str">
        <x:v>252</x:v>
      </x:c>
      <x:c r="D190" s="144" t="str">
        <x:v>219.7</x:v>
      </x:c>
      <x:c r="E190" s="26" t="str">
        <x:v>220</x:v>
      </x:c>
      <x:c r="F190" s="146" t="str">
        <x:v>56.15763162711501</x:v>
      </x:c>
      <x:c r="G190" s="138" t="str">
        <x:v>1.9252566204028434e-05</x:v>
      </x:c>
      <x:c r="H190" s="28" t="str">
        <x:v>29.31291319432648</x:v>
      </x:c>
      <x:c r="I190" s="28" t="str">
        <x:v>23.866752680769153</x:v>
      </x:c>
      <x:c r="J190" s="28" t="n">
        <x:f>(H190+I190)/2</x:f>
        <x:v>26.58983293754782</x:v>
      </x:c>
      <x:c r="K190" s="28" t="n">
        <x:f>H190-I190</x:f>
        <x:v>5.446160513557327</x:v>
      </x:c>
    </x:row>
    <x:row r="191">
      <x:c r="A191" s="24" t="str">
        <x:v>Guangdong</x:v>
      </x:c>
      <x:c r="B191" s="26" t="str">
        <x:v>1961</x:v>
      </x:c>
      <x:c r="C191" s="26" t="str">
        <x:v>252</x:v>
      </x:c>
      <x:c r="D191" s="144" t="str">
        <x:v>275.1</x:v>
      </x:c>
      <x:c r="E191" s="26" t="str">
        <x:v>275</x:v>
      </x:c>
      <x:c r="F191" s="146" t="str">
        <x:v>372.0245726059077</x:v>
      </x:c>
      <x:c r="G191" s="138" t="str">
        <x:v>0.00012754148467618659</x:v>
      </x:c>
      <x:c r="H191" s="28" t="str">
        <x:v>27.981600020459005</x:v>
      </x:c>
      <x:c r="I191" s="28" t="str">
        <x:v>21.402005409387094</x:v>
      </x:c>
      <x:c r="J191" s="28" t="n">
        <x:f>(H191+I191)/2</x:f>
        <x:v>24.69180271492305</x:v>
      </x:c>
      <x:c r="K191" s="28" t="n">
        <x:f>H191-I191</x:f>
        <x:v>6.5795946110719115</x:v>
      </x:c>
    </x:row>
    <x:row r="192">
      <x:c r="A192" s="24" t="str">
        <x:v>Guangdong</x:v>
      </x:c>
      <x:c r="B192" s="26" t="str">
        <x:v>1961</x:v>
      </x:c>
      <x:c r="C192" s="26" t="str">
        <x:v>252</x:v>
      </x:c>
      <x:c r="D192" s="144" t="str">
        <x:v>287.4</x:v>
      </x:c>
      <x:c r="E192" s="26" t="str">
        <x:v>287</x:v>
      </x:c>
      <x:c r="F192" s="146" t="str">
        <x:v>33501.77698930475</x:v>
      </x:c>
      <x:c r="G192" s="138" t="str">
        <x:v>0.011485441261517843</x:v>
      </x:c>
      <x:c r="H192" s="28" t="str">
        <x:v>27.269162042338216</x:v>
      </x:c>
      <x:c r="I192" s="28" t="str">
        <x:v>19.069615455693384</x:v>
      </x:c>
      <x:c r="J192" s="28" t="n">
        <x:f>(H192+I192)/2</x:f>
        <x:v>23.169388749015802</x:v>
      </x:c>
      <x:c r="K192" s="28" t="n">
        <x:f>H192-I192</x:f>
        <x:v>8.199546586644832</x:v>
      </x:c>
    </x:row>
    <x:row r="193">
      <x:c r="A193" s="24" t="str">
        <x:v>Guangdong</x:v>
      </x:c>
      <x:c r="B193" s="26" t="str">
        <x:v>1961</x:v>
      </x:c>
      <x:c r="C193" s="26" t="str">
        <x:v>284</x:v>
      </x:c>
      <x:c r="D193" s="144" t="str">
        <x:v>166.8</x:v>
      </x:c>
      <x:c r="E193" s="26" t="str">
        <x:v>167</x:v>
      </x:c>
      <x:c r="F193" s="146" t="str">
        <x:v>963.1414095745788</x:v>
      </x:c>
      <x:c r="G193" s="138" t="str">
        <x:v>0.00033019454728433766</x:v>
      </x:c>
      <x:c r="H193" s="28" t="str">
        <x:v>30.227896351917288</x:v>
      </x:c>
      <x:c r="I193" s="28" t="str">
        <x:v>23.805929585489576</x:v>
      </x:c>
      <x:c r="J193" s="28" t="n">
        <x:f>(H193+I193)/2</x:f>
        <x:v>27.01691296870343</x:v>
      </x:c>
      <x:c r="K193" s="28" t="n">
        <x:f>H193-I193</x:f>
        <x:v>6.421966766427712</x:v>
      </x:c>
    </x:row>
    <x:row r="194">
      <x:c r="A194" s="24" t="str">
        <x:v>Guangdong</x:v>
      </x:c>
      <x:c r="B194" s="26" t="str">
        <x:v>1961</x:v>
      </x:c>
      <x:c r="C194" s="26" t="str">
        <x:v>284</x:v>
      </x:c>
      <x:c r="D194" s="144" t="str">
        <x:v>170.3</x:v>
      </x:c>
      <x:c r="E194" s="26" t="str">
        <x:v>170</x:v>
      </x:c>
      <x:c r="F194" s="146" t="str">
        <x:v>98388.9125261354</x:v>
      </x:c>
      <x:c r="G194" s="138" t="str">
        <x:v>0.03373075034092383</x:v>
      </x:c>
      <x:c r="H194" s="28" t="str">
        <x:v>30.806017850910667</x:v>
      </x:c>
      <x:c r="I194" s="28" t="str">
        <x:v>23.987246217322465</x:v>
      </x:c>
      <x:c r="J194" s="28" t="n">
        <x:f>(H194+I194)/2</x:f>
        <x:v>27.396632034116564</x:v>
      </x:c>
      <x:c r="K194" s="28" t="n">
        <x:f>H194-I194</x:f>
        <x:v>6.818771633588202</x:v>
      </x:c>
    </x:row>
    <x:row r="195">
      <x:c r="A195" s="24" t="str">
        <x:v>Guangdong</x:v>
      </x:c>
      <x:c r="B195" s="26" t="str">
        <x:v>1961</x:v>
      </x:c>
      <x:c r="C195" s="26" t="str">
        <x:v>284</x:v>
      </x:c>
      <x:c r="D195" s="144" t="str">
        <x:v>173.0</x:v>
      </x:c>
      <x:c r="E195" s="26" t="str">
        <x:v>173</x:v>
      </x:c>
      <x:c r="F195" s="146" t="str">
        <x:v>73.63307894849484</x:v>
      </x:c>
      <x:c r="G195" s="138" t="str">
        <x:v>2.5243687922513217e-05</x:v>
      </x:c>
      <x:c r="H195" s="28" t="str">
        <x:v>31.316795955002732</x:v>
      </x:c>
      <x:c r="I195" s="28" t="str">
        <x:v>24.124819250337552</x:v>
      </x:c>
      <x:c r="J195" s="28" t="n">
        <x:f>(H195+I195)/2</x:f>
        <x:v>27.720807602670142</x:v>
      </x:c>
      <x:c r="K195" s="28" t="n">
        <x:f>H195-I195</x:f>
        <x:v>7.19197670466518</x:v>
      </x:c>
    </x:row>
    <x:row r="196">
      <x:c r="A196" s="24" t="str">
        <x:v>Guangdong</x:v>
      </x:c>
      <x:c r="B196" s="26" t="str">
        <x:v>1961</x:v>
      </x:c>
      <x:c r="C196" s="26" t="str">
        <x:v>284</x:v>
      </x:c>
      <x:c r="D196" s="144" t="str">
        <x:v>219.7</x:v>
      </x:c>
      <x:c r="E196" s="26" t="str">
        <x:v>220</x:v>
      </x:c>
      <x:c r="F196" s="146" t="str">
        <x:v>146.209001228302</x:v>
      </x:c>
      <x:c r="G196" s="138" t="str">
        <x:v>5.0124949970532945e-05</x:v>
      </x:c>
      <x:c r="H196" s="28" t="str">
        <x:v>29.31291319432648</x:v>
      </x:c>
      <x:c r="I196" s="28" t="str">
        <x:v>23.866752680769153</x:v>
      </x:c>
      <x:c r="J196" s="28" t="n">
        <x:f>(H196+I196)/2</x:f>
        <x:v>26.58983293754782</x:v>
      </x:c>
      <x:c r="K196" s="28" t="n">
        <x:f>H196-I196</x:f>
        <x:v>5.446160513557327</x:v>
      </x:c>
    </x:row>
    <x:row r="197">
      <x:c r="A197" s="24" t="str">
        <x:v>Guangdong</x:v>
      </x:c>
      <x:c r="B197" s="26" t="str">
        <x:v>1961</x:v>
      </x:c>
      <x:c r="C197" s="26" t="str">
        <x:v>284</x:v>
      </x:c>
      <x:c r="D197" s="144" t="str">
        <x:v>221.3</x:v>
      </x:c>
      <x:c r="E197" s="26" t="str">
        <x:v>221</x:v>
      </x:c>
      <x:c r="F197" s="146" t="str">
        <x:v>67.21066524038235</x:v>
      </x:c>
      <x:c r="G197" s="138" t="str">
        <x:v>2.3041886644173807e-05</x:v>
      </x:c>
      <x:c r="H197" s="28" t="str">
        <x:v>29.359228731828416</x:v>
      </x:c>
      <x:c r="I197" s="28" t="str">
        <x:v>23.900761410510853</x:v>
      </x:c>
      <x:c r="J197" s="28" t="n">
        <x:f>(H197+I197)/2</x:f>
        <x:v>26.629995071169635</x:v>
      </x:c>
      <x:c r="K197" s="28" t="n">
        <x:f>H197-I197</x:f>
        <x:v>5.458467321317563</x:v>
      </x:c>
    </x:row>
    <x:row r="198">
      <x:c r="A198" s="24" t="str">
        <x:v>Guangdong</x:v>
      </x:c>
      <x:c r="B198" s="26" t="str">
        <x:v>1961</x:v>
      </x:c>
      <x:c r="C198" s="26" t="str">
        <x:v>284</x:v>
      </x:c>
      <x:c r="D198" s="144" t="str">
        <x:v>266.8</x:v>
      </x:c>
      <x:c r="E198" s="26" t="str">
        <x:v>267</x:v>
      </x:c>
      <x:c r="F198" s="146" t="str">
        <x:v>78.2783587416667</x:v>
      </x:c>
      <x:c r="G198" s="138" t="str">
        <x:v>2.6836232945567477e-05</x:v>
      </x:c>
      <x:c r="H198" s="28" t="str">
        <x:v>27.82968158752385</x:v>
      </x:c>
      <x:c r="I198" s="28" t="str">
        <x:v>22.311338393085087</x:v>
      </x:c>
      <x:c r="J198" s="28" t="n">
        <x:f>(H198+I198)/2</x:f>
        <x:v>25.07050999030447</x:v>
      </x:c>
      <x:c r="K198" s="28" t="n">
        <x:f>H198-I198</x:f>
        <x:v>5.5183431944387635</x:v>
      </x:c>
    </x:row>
    <x:row r="199">
      <x:c r="A199" s="24" t="str">
        <x:v>Guangdong</x:v>
      </x:c>
      <x:c r="B199" s="26" t="str">
        <x:v>1961</x:v>
      </x:c>
      <x:c r="C199" s="26" t="str">
        <x:v>284</x:v>
      </x:c>
      <x:c r="D199" s="144" t="str">
        <x:v>275.1</x:v>
      </x:c>
      <x:c r="E199" s="26" t="str">
        <x:v>275</x:v>
      </x:c>
      <x:c r="F199" s="146" t="str">
        <x:v>968.5832471402256</x:v>
      </x:c>
      <x:c r="G199" s="138" t="str">
        <x:v>0.0003320601768518353</x:v>
      </x:c>
      <x:c r="H199" s="28" t="str">
        <x:v>27.981600020459005</x:v>
      </x:c>
      <x:c r="I199" s="28" t="str">
        <x:v>21.402005409387094</x:v>
      </x:c>
      <x:c r="J199" s="28" t="n">
        <x:f>(H199+I199)/2</x:f>
        <x:v>24.69180271492305</x:v>
      </x:c>
      <x:c r="K199" s="28" t="n">
        <x:f>H199-I199</x:f>
        <x:v>6.5795946110719115</x:v>
      </x:c>
    </x:row>
    <x:row r="200">
      <x:c r="A200" s="24" t="str">
        <x:v>Guangdong</x:v>
      </x:c>
      <x:c r="B200" s="26" t="str">
        <x:v>1961</x:v>
      </x:c>
      <x:c r="C200" s="26" t="str">
        <x:v>284</x:v>
      </x:c>
      <x:c r="D200" s="144" t="str">
        <x:v>287.4</x:v>
      </x:c>
      <x:c r="E200" s="26" t="str">
        <x:v>287</x:v>
      </x:c>
      <x:c r="F200" s="146" t="str">
        <x:v>106061.8934236414</x:v>
      </x:c>
      <x:c r="G200" s="138" t="str">
        <x:v>0.03636128457877001</x:v>
      </x:c>
      <x:c r="H200" s="28" t="str">
        <x:v>27.269162042338216</x:v>
      </x:c>
      <x:c r="I200" s="28" t="str">
        <x:v>19.069615455693384</x:v>
      </x:c>
      <x:c r="J200" s="28" t="n">
        <x:f>(H200+I200)/2</x:f>
        <x:v>23.169388749015802</x:v>
      </x:c>
      <x:c r="K200" s="28" t="n">
        <x:f>H200-I200</x:f>
        <x:v>8.199546586644832</x:v>
      </x:c>
    </x:row>
    <x:row r="201">
      <x:c r="A201" s="24" t="str">
        <x:v>Guangdong</x:v>
      </x:c>
      <x:c r="B201" s="26" t="str">
        <x:v>1961</x:v>
      </x:c>
      <x:c r="C201" s="26" t="str">
        <x:v>344</x:v>
      </x:c>
      <x:c r="D201" s="144" t="str">
        <x:v>166.8</x:v>
      </x:c>
      <x:c r="E201" s="26" t="str">
        <x:v>167</x:v>
      </x:c>
      <x:c r="F201" s="146" t="str">
        <x:v>470.7693442093762</x:v>
      </x:c>
      <x:c r="G201" s="138" t="str">
        <x:v>0.00016139423447198686</x:v>
      </x:c>
      <x:c r="H201" s="28" t="str">
        <x:v>30.227896351917288</x:v>
      </x:c>
      <x:c r="I201" s="28" t="str">
        <x:v>23.805929585489576</x:v>
      </x:c>
      <x:c r="J201" s="28" t="n">
        <x:f>(H201+I201)/2</x:f>
        <x:v>27.01691296870343</x:v>
      </x:c>
      <x:c r="K201" s="28" t="n">
        <x:f>H201-I201</x:f>
        <x:v>6.421966766427712</x:v>
      </x:c>
    </x:row>
    <x:row r="202">
      <x:c r="A202" s="24" t="str">
        <x:v>Guangdong</x:v>
      </x:c>
      <x:c r="B202" s="26" t="str">
        <x:v>1961</x:v>
      </x:c>
      <x:c r="C202" s="26" t="str">
        <x:v>344</x:v>
      </x:c>
      <x:c r="D202" s="144" t="str">
        <x:v>170.3</x:v>
      </x:c>
      <x:c r="E202" s="26" t="str">
        <x:v>170</x:v>
      </x:c>
      <x:c r="F202" s="146" t="str">
        <x:v>59373.096802282766</x:v>
      </x:c>
      <x:c r="G202" s="138" t="str">
        <x:v>0.02035492672686385</x:v>
      </x:c>
      <x:c r="H202" s="28" t="str">
        <x:v>30.806017850910667</x:v>
      </x:c>
      <x:c r="I202" s="28" t="str">
        <x:v>23.987246217322465</x:v>
      </x:c>
      <x:c r="J202" s="28" t="n">
        <x:f>(H202+I202)/2</x:f>
        <x:v>27.396632034116564</x:v>
      </x:c>
      <x:c r="K202" s="28" t="n">
        <x:f>H202-I202</x:f>
        <x:v>6.818771633588202</x:v>
      </x:c>
    </x:row>
    <x:row r="203">
      <x:c r="A203" s="24" t="str">
        <x:v>Guangdong</x:v>
      </x:c>
      <x:c r="B203" s="26" t="str">
        <x:v>1961</x:v>
      </x:c>
      <x:c r="C203" s="26" t="str">
        <x:v>344</x:v>
      </x:c>
      <x:c r="D203" s="144" t="str">
        <x:v>172.2</x:v>
      </x:c>
      <x:c r="E203" s="26" t="str">
        <x:v>172</x:v>
      </x:c>
      <x:c r="F203" s="146" t="str">
        <x:v>1150.4688539549416</x:v>
      </x:c>
      <x:c r="G203" s="138" t="str">
        <x:v>0.00039441616632824016</x:v>
      </x:c>
      <x:c r="H203" s="28" t="str">
        <x:v>31.193501424636757</x:v>
      </x:c>
      <x:c r="I203" s="28" t="str">
        <x:v>24.105128123386827</x:v>
      </x:c>
      <x:c r="J203" s="28" t="n">
        <x:f>(H203+I203)/2</x:f>
        <x:v>27.649314774011792</x:v>
      </x:c>
      <x:c r="K203" s="28" t="n">
        <x:f>H203-I203</x:f>
        <x:v>7.088373301249931</x:v>
      </x:c>
    </x:row>
    <x:row r="204">
      <x:c r="A204" s="24" t="str">
        <x:v>Guangdong</x:v>
      </x:c>
      <x:c r="B204" s="26" t="str">
        <x:v>1961</x:v>
      </x:c>
      <x:c r="C204" s="26" t="str">
        <x:v>344</x:v>
      </x:c>
      <x:c r="D204" s="144" t="str">
        <x:v>176.5</x:v>
      </x:c>
      <x:c r="E204" s="26" t="str">
        <x:v>177</x:v>
      </x:c>
      <x:c r="F204" s="146" t="str">
        <x:v>278.0950712149822</x:v>
      </x:c>
      <x:c r="G204" s="138" t="str">
        <x:v>9.533955785619909e-05</x:v>
      </x:c>
      <x:c r="H204" s="28" t="str">
        <x:v>31.24111763339958</x:v>
      </x:c>
      <x:c r="I204" s="28" t="str">
        <x:v>24.476628770879557</x:v>
      </x:c>
      <x:c r="J204" s="28" t="n">
        <x:f>(H204+I204)/2</x:f>
        <x:v>27.85887320213957</x:v>
      </x:c>
      <x:c r="K204" s="28" t="n">
        <x:f>H204-I204</x:f>
        <x:v>6.764488862520022</x:v>
      </x:c>
    </x:row>
    <x:row r="205">
      <x:c r="A205" s="24" t="str">
        <x:v>Guangdong</x:v>
      </x:c>
      <x:c r="B205" s="26" t="str">
        <x:v>1961</x:v>
      </x:c>
      <x:c r="C205" s="26" t="str">
        <x:v>344</x:v>
      </x:c>
      <x:c r="D205" s="144" t="str">
        <x:v>219.7</x:v>
      </x:c>
      <x:c r="E205" s="26" t="str">
        <x:v>220</x:v>
      </x:c>
      <x:c r="F205" s="146" t="str">
        <x:v>71.46480770270097</x:v>
      </x:c>
      <x:c r="G205" s="138" t="str">
        <x:v>2.450033774020635e-05</x:v>
      </x:c>
      <x:c r="H205" s="28" t="str">
        <x:v>29.31291319432648</x:v>
      </x:c>
      <x:c r="I205" s="28" t="str">
        <x:v>23.866752680769153</x:v>
      </x:c>
      <x:c r="J205" s="28" t="n">
        <x:f>(H205+I205)/2</x:f>
        <x:v>26.58983293754782</x:v>
      </x:c>
      <x:c r="K205" s="28" t="n">
        <x:f>H205-I205</x:f>
        <x:v>5.446160513557327</x:v>
      </x:c>
    </x:row>
    <x:row r="206">
      <x:c r="A206" s="24" t="str">
        <x:v>Guangdong</x:v>
      </x:c>
      <x:c r="B206" s="26" t="str">
        <x:v>1961</x:v>
      </x:c>
      <x:c r="C206" s="26" t="str">
        <x:v>344</x:v>
      </x:c>
      <x:c r="D206" s="144" t="str">
        <x:v>224.0</x:v>
      </x:c>
      <x:c r="E206" s="26" t="str">
        <x:v>224</x:v>
      </x:c>
      <x:c r="F206" s="146" t="str">
        <x:v>325.79315371954</x:v>
      </x:c>
      <x:c r="G206" s="138" t="str">
        <x:v>0.0001116919300025489</x:v>
      </x:c>
      <x:c r="H206" s="28" t="str">
        <x:v>29.26715562586873</x:v>
      </x:c>
      <x:c r="I206" s="28" t="str">
        <x:v>23.602408952058692</x:v>
      </x:c>
      <x:c r="J206" s="28" t="n">
        <x:f>(H206+I206)/2</x:f>
        <x:v>26.43478228896371</x:v>
      </x:c>
      <x:c r="K206" s="28" t="n">
        <x:f>H206-I206</x:f>
        <x:v>5.66474667381004</x:v>
      </x:c>
    </x:row>
    <x:row r="207">
      <x:c r="A207" s="24" t="str">
        <x:v>Guangdong</x:v>
      </x:c>
      <x:c r="B207" s="26" t="str">
        <x:v>1961</x:v>
      </x:c>
      <x:c r="C207" s="26" t="str">
        <x:v>344</x:v>
      </x:c>
      <x:c r="D207" s="144" t="str">
        <x:v>227.6</x:v>
      </x:c>
      <x:c r="E207" s="26" t="str">
        <x:v>228</x:v>
      </x:c>
      <x:c r="F207" s="146" t="str">
        <x:v>585.0573322007479</x:v>
      </x:c>
      <x:c r="G207" s="138" t="str">
        <x:v>0.0002005756776948646</x:v>
      </x:c>
      <x:c r="H207" s="28" t="str">
        <x:v>29.804349379000094</x:v>
      </x:c>
      <x:c r="I207" s="28" t="str">
        <x:v>23.675215039177274</x:v>
      </x:c>
      <x:c r="J207" s="28" t="n">
        <x:f>(H207+I207)/2</x:f>
        <x:v>26.739782209088684</x:v>
      </x:c>
      <x:c r="K207" s="28" t="n">
        <x:f>H207-I207</x:f>
        <x:v>6.129134339822819</x:v>
      </x:c>
    </x:row>
    <x:row r="208">
      <x:c r="A208" s="24" t="str">
        <x:v>Guangdong</x:v>
      </x:c>
      <x:c r="B208" s="26" t="str">
        <x:v>1961</x:v>
      </x:c>
      <x:c r="C208" s="26" t="str">
        <x:v>344</x:v>
      </x:c>
      <x:c r="D208" s="144" t="str">
        <x:v>266.8</x:v>
      </x:c>
      <x:c r="E208" s="26" t="str">
        <x:v>267</x:v>
      </x:c>
      <x:c r="F208" s="146" t="str">
        <x:v>268.970600532311</x:v>
      </x:c>
      <x:c r="G208" s="138" t="str">
        <x:v>9.221140820307119e-05</x:v>
      </x:c>
      <x:c r="H208" s="28" t="str">
        <x:v>27.82968158752385</x:v>
      </x:c>
      <x:c r="I208" s="28" t="str">
        <x:v>22.311338393085087</x:v>
      </x:c>
      <x:c r="J208" s="28" t="n">
        <x:f>(H208+I208)/2</x:f>
        <x:v>25.07050999030447</x:v>
      </x:c>
      <x:c r="K208" s="28" t="n">
        <x:f>H208-I208</x:f>
        <x:v>5.5183431944387635</x:v>
      </x:c>
    </x:row>
    <x:row r="209">
      <x:c r="A209" s="24" t="str">
        <x:v>Guangdong</x:v>
      </x:c>
      <x:c r="B209" s="26" t="str">
        <x:v>1961</x:v>
      </x:c>
      <x:c r="C209" s="26" t="str">
        <x:v>344</x:v>
      </x:c>
      <x:c r="D209" s="144" t="str">
        <x:v>275.1</x:v>
      </x:c>
      <x:c r="E209" s="26" t="str">
        <x:v>275</x:v>
      </x:c>
      <x:c r="F209" s="146" t="str">
        <x:v>473.4292343112929</x:v>
      </x:c>
      <x:c r="G209" s="138" t="str">
        <x:v>0.00016230612674377322</x:v>
      </x:c>
      <x:c r="H209" s="28" t="str">
        <x:v>27.981600020459005</x:v>
      </x:c>
      <x:c r="I209" s="28" t="str">
        <x:v>21.402005409387094</x:v>
      </x:c>
      <x:c r="J209" s="28" t="n">
        <x:f>(H209+I209)/2</x:f>
        <x:v>24.69180271492305</x:v>
      </x:c>
      <x:c r="K209" s="28" t="n">
        <x:f>H209-I209</x:f>
        <x:v>6.5795946110719115</x:v>
      </x:c>
    </x:row>
    <x:row r="210">
      <x:c r="A210" s="24" t="str">
        <x:v>Guangdong</x:v>
      </x:c>
      <x:c r="B210" s="26" t="str">
        <x:v>1961</x:v>
      </x:c>
      <x:c r="C210" s="26" t="str">
        <x:v>344</x:v>
      </x:c>
      <x:c r="D210" s="144" t="str">
        <x:v>278.8</x:v>
      </x:c>
      <x:c r="E210" s="26" t="str">
        <x:v>279</x:v>
      </x:c>
      <x:c r="F210" s="146" t="str">
        <x:v>1231.6287505870432</x:v>
      </x:c>
      <x:c r="G210" s="138" t="str">
        <x:v>0.000422240279235936</x:v>
      </x:c>
      <x:c r="H210" s="28" t="str">
        <x:v>27.073351514720073</x:v>
      </x:c>
      <x:c r="I210" s="28" t="str">
        <x:v>19.795958380862523</x:v>
      </x:c>
      <x:c r="J210" s="28" t="n">
        <x:f>(H210+I210)/2</x:f>
        <x:v>23.434654947791298</x:v>
      </x:c>
      <x:c r="K210" s="28" t="n">
        <x:f>H210-I210</x:f>
        <x:v>7.277393133857551</x:v>
      </x:c>
    </x:row>
    <x:row r="211">
      <x:c r="A211" s="24" t="str">
        <x:v>Guangdong</x:v>
      </x:c>
      <x:c r="B211" s="26" t="str">
        <x:v>1961</x:v>
      </x:c>
      <x:c r="C211" s="26" t="str">
        <x:v>344</x:v>
      </x:c>
      <x:c r="D211" s="144" t="str">
        <x:v>287.4</x:v>
      </x:c>
      <x:c r="E211" s="26" t="str">
        <x:v>287</x:v>
      </x:c>
      <x:c r="F211" s="146" t="str">
        <x:v>64003.38110864376</x:v>
      </x:c>
      <x:c r="G211" s="138" t="str">
        <x:v>0.021942330835064285</x:v>
      </x:c>
      <x:c r="H211" s="28" t="str">
        <x:v>27.269162042338216</x:v>
      </x:c>
      <x:c r="I211" s="28" t="str">
        <x:v>19.069615455693384</x:v>
      </x:c>
      <x:c r="J211" s="28" t="n">
        <x:f>(H211+I211)/2</x:f>
        <x:v>23.169388749015802</x:v>
      </x:c>
      <x:c r="K211" s="28" t="n">
        <x:f>H211-I211</x:f>
        <x:v>8.199546586644832</x:v>
      </x:c>
    </x:row>
    <x:row r="212">
      <x:c r="A212" s="24" t="str">
        <x:v>Guangdong</x:v>
      </x:c>
      <x:c r="B212" s="26" t="str">
        <x:v>1961</x:v>
      </x:c>
      <x:c r="C212" s="26" t="str">
        <x:v>345</x:v>
      </x:c>
      <x:c r="D212" s="144" t="str">
        <x:v>170.3</x:v>
      </x:c>
      <x:c r="E212" s="26" t="str">
        <x:v>170</x:v>
      </x:c>
      <x:c r="F212" s="146" t="str">
        <x:v>1405.2616928223229</x:v>
      </x:c>
      <x:c r="G212" s="138" t="str">
        <x:v>0.00048176700104966185</x:v>
      </x:c>
      <x:c r="H212" s="28" t="str">
        <x:v>30.806017850910667</x:v>
      </x:c>
      <x:c r="I212" s="28" t="str">
        <x:v>23.987246217322465</x:v>
      </x:c>
      <x:c r="J212" s="28" t="n">
        <x:f>(H212+I212)/2</x:f>
        <x:v>27.396632034116564</x:v>
      </x:c>
      <x:c r="K212" s="28" t="n">
        <x:f>H212-I212</x:f>
        <x:v>6.818771633588202</x:v>
      </x:c>
    </x:row>
    <x:row r="213">
      <x:c r="A213" s="24" t="str">
        <x:v>Guangdong</x:v>
      </x:c>
      <x:c r="B213" s="26" t="str">
        <x:v>1961</x:v>
      </x:c>
      <x:c r="C213" s="26" t="str">
        <x:v>345</x:v>
      </x:c>
      <x:c r="D213" s="144" t="str">
        <x:v>287.4</x:v>
      </x:c>
      <x:c r="E213" s="26" t="str">
        <x:v>287</x:v>
      </x:c>
      <x:c r="F213" s="146" t="str">
        <x:v>1514.852762061536</x:v>
      </x:c>
      <x:c r="G213" s="138" t="str">
        <x:v>0.0005193381958234719</x:v>
      </x:c>
      <x:c r="H213" s="28" t="str">
        <x:v>27.269162042338216</x:v>
      </x:c>
      <x:c r="I213" s="28" t="str">
        <x:v>19.069615455693384</x:v>
      </x:c>
      <x:c r="J213" s="28" t="n">
        <x:f>(H213+I213)/2</x:f>
        <x:v>23.169388749015802</x:v>
      </x:c>
      <x:c r="K213" s="28" t="n">
        <x:f>H213-I213</x:f>
        <x:v>8.199546586644832</x:v>
      </x:c>
    </x:row>
    <x:row r="214">
      <x:c r="A214" s="24" t="str">
        <x:v>Guangdong</x:v>
      </x:c>
      <x:c r="B214" s="26" t="str">
        <x:v>1961</x:v>
      </x:c>
      <x:c r="C214" s="26" t="str">
        <x:v>348</x:v>
      </x:c>
      <x:c r="D214" s="144" t="str">
        <x:v>170.3</x:v>
      </x:c>
      <x:c r="E214" s="26" t="str">
        <x:v>170</x:v>
      </x:c>
      <x:c r="F214" s="146" t="str">
        <x:v>20327.874943735424</x:v>
      </x:c>
      <x:c r="G214" s="138" t="str">
        <x:v>0.0069690217838978795</x:v>
      </x:c>
      <x:c r="H214" s="28" t="str">
        <x:v>30.806017850910667</x:v>
      </x:c>
      <x:c r="I214" s="28" t="str">
        <x:v>23.987246217322465</x:v>
      </x:c>
      <x:c r="J214" s="28" t="n">
        <x:f>(H214+I214)/2</x:f>
        <x:v>27.396632034116564</x:v>
      </x:c>
      <x:c r="K214" s="28" t="n">
        <x:f>H214-I214</x:f>
        <x:v>6.818771633588202</x:v>
      </x:c>
    </x:row>
    <x:row r="215">
      <x:c r="A215" s="24" t="str">
        <x:v>Guangdong</x:v>
      </x:c>
      <x:c r="B215" s="26" t="str">
        <x:v>1961</x:v>
      </x:c>
      <x:c r="C215" s="26" t="str">
        <x:v>348</x:v>
      </x:c>
      <x:c r="D215" s="144" t="str">
        <x:v>287.4</x:v>
      </x:c>
      <x:c r="E215" s="26" t="str">
        <x:v>287</x:v>
      </x:c>
      <x:c r="F215" s="146" t="str">
        <x:v>21913.169385207577</x:v>
      </x:c>
      <x:c r="G215" s="138" t="str">
        <x:v>0.0075125095575628974</x:v>
      </x:c>
      <x:c r="H215" s="28" t="str">
        <x:v>27.269162042338216</x:v>
      </x:c>
      <x:c r="I215" s="28" t="str">
        <x:v>19.069615455693384</x:v>
      </x:c>
      <x:c r="J215" s="28" t="n">
        <x:f>(H215+I215)/2</x:f>
        <x:v>23.169388749015802</x:v>
      </x:c>
      <x:c r="K215" s="28" t="n">
        <x:f>H215-I215</x:f>
        <x:v>8.199546586644832</x:v>
      </x:c>
    </x:row>
    <x:row r="216">
      <x:c r="A216" s="24" t="str">
        <x:v>Guangdong</x:v>
      </x:c>
      <x:c r="B216" s="26" t="str">
        <x:v>1961</x:v>
      </x:c>
      <x:c r="C216" s="26" t="str">
        <x:v>355</x:v>
      </x:c>
      <x:c r="D216" s="144" t="str">
        <x:v>170.3</x:v>
      </x:c>
      <x:c r="E216" s="26" t="str">
        <x:v>170</x:v>
      </x:c>
      <x:c r="F216" s="146" t="str">
        <x:v>110410.81458411398</x:v>
      </x:c>
      <x:c r="G216" s="138" t="str">
        <x:v>0.03785222873243463</x:v>
      </x:c>
      <x:c r="H216" s="28" t="str">
        <x:v>30.806017850910667</x:v>
      </x:c>
      <x:c r="I216" s="28" t="str">
        <x:v>23.987246217322465</x:v>
      </x:c>
      <x:c r="J216" s="28" t="n">
        <x:f>(H216+I216)/2</x:f>
        <x:v>27.396632034116564</x:v>
      </x:c>
      <x:c r="K216" s="28" t="n">
        <x:f>H216-I216</x:f>
        <x:v>6.818771633588202</x:v>
      </x:c>
    </x:row>
    <x:row r="217">
      <x:c r="A217" s="24" t="str">
        <x:v>Guangdong</x:v>
      </x:c>
      <x:c r="B217" s="26" t="str">
        <x:v>1961</x:v>
      </x:c>
      <x:c r="C217" s="26" t="str">
        <x:v>355</x:v>
      </x:c>
      <x:c r="D217" s="144" t="str">
        <x:v>173.0</x:v>
      </x:c>
      <x:c r="E217" s="26" t="str">
        <x:v>173</x:v>
      </x:c>
      <x:c r="F217" s="146" t="str">
        <x:v>284.9317849297277</x:v>
      </x:c>
      <x:c r="G217" s="138" t="str">
        <x:v>9.768339394040413e-05</x:v>
      </x:c>
      <x:c r="H217" s="28" t="str">
        <x:v>31.316795955002732</x:v>
      </x:c>
      <x:c r="I217" s="28" t="str">
        <x:v>24.124819250337552</x:v>
      </x:c>
      <x:c r="J217" s="28" t="n">
        <x:f>(H217+I217)/2</x:f>
        <x:v>27.720807602670142</x:v>
      </x:c>
      <x:c r="K217" s="28" t="n">
        <x:f>H217-I217</x:f>
        <x:v>7.19197670466518</x:v>
      </x:c>
    </x:row>
    <x:row r="218">
      <x:c r="A218" s="24" t="str">
        <x:v>Guangdong</x:v>
      </x:c>
      <x:c r="B218" s="26" t="str">
        <x:v>1961</x:v>
      </x:c>
      <x:c r="C218" s="26" t="str">
        <x:v>355</x:v>
      </x:c>
      <x:c r="D218" s="144" t="str">
        <x:v>221.3</x:v>
      </x:c>
      <x:c r="E218" s="26" t="str">
        <x:v>221</x:v>
      </x:c>
      <x:c r="F218" s="146" t="str">
        <x:v>260.0795062047044</x:v>
      </x:c>
      <x:c r="G218" s="138" t="str">
        <x:v>8.91632671542265e-05</x:v>
      </x:c>
      <x:c r="H218" s="28" t="str">
        <x:v>29.359228731828416</x:v>
      </x:c>
      <x:c r="I218" s="28" t="str">
        <x:v>23.900761410510853</x:v>
      </x:c>
      <x:c r="J218" s="28" t="n">
        <x:f>(H218+I218)/2</x:f>
        <x:v>26.629995071169635</x:v>
      </x:c>
      <x:c r="K218" s="28" t="n">
        <x:f>H218-I218</x:f>
        <x:v>5.458467321317563</x:v>
      </x:c>
    </x:row>
    <x:row r="219">
      <x:c r="A219" s="24" t="str">
        <x:v>Guangdong</x:v>
      </x:c>
      <x:c r="B219" s="26" t="str">
        <x:v>1961</x:v>
      </x:c>
      <x:c r="C219" s="26" t="str">
        <x:v>355</x:v>
      </x:c>
      <x:c r="D219" s="144" t="str">
        <x:v>266.8</x:v>
      </x:c>
      <x:c r="E219" s="26" t="str">
        <x:v>267</x:v>
      </x:c>
      <x:c r="F219" s="146" t="str">
        <x:v>302.90723674931394</x:v>
      </x:c>
      <x:c r="G219" s="138" t="str">
        <x:v>0.00010384593260481623</x:v>
      </x:c>
      <x:c r="H219" s="28" t="str">
        <x:v>27.82968158752385</x:v>
      </x:c>
      <x:c r="I219" s="28" t="str">
        <x:v>22.311338393085087</x:v>
      </x:c>
      <x:c r="J219" s="28" t="n">
        <x:f>(H219+I219)/2</x:f>
        <x:v>25.07050999030447</x:v>
      </x:c>
      <x:c r="K219" s="28" t="n">
        <x:f>H219-I219</x:f>
        <x:v>5.5183431944387635</x:v>
      </x:c>
    </x:row>
    <x:row r="220">
      <x:c r="A220" s="24" t="str">
        <x:v>Guangdong</x:v>
      </x:c>
      <x:c r="B220" s="26" t="str">
        <x:v>1961</x:v>
      </x:c>
      <x:c r="C220" s="26" t="str">
        <x:v>355</x:v>
      </x:c>
      <x:c r="D220" s="144" t="str">
        <x:v>287.4</x:v>
      </x:c>
      <x:c r="E220" s="26" t="str">
        <x:v>287</x:v>
      </x:c>
      <x:c r="F220" s="146" t="str">
        <x:v>119021.3383660182</x:v>
      </x:c>
      <x:c r="G220" s="138" t="str">
        <x:v>0.040804181554505395</x:v>
      </x:c>
      <x:c r="H220" s="28" t="str">
        <x:v>27.269162042338216</x:v>
      </x:c>
      <x:c r="I220" s="28" t="str">
        <x:v>19.069615455693384</x:v>
      </x:c>
      <x:c r="J220" s="28" t="n">
        <x:f>(H220+I220)/2</x:f>
        <x:v>23.169388749015802</x:v>
      </x:c>
      <x:c r="K220" s="28" t="n">
        <x:f>H220-I220</x:f>
        <x:v>8.199546586644832</x:v>
      </x:c>
    </x:row>
    <x:row r="221">
      <x:c r="A221" s="24" t="str">
        <x:v>Guangdong</x:v>
      </x:c>
      <x:c r="B221" s="26" t="str">
        <x:v>1961</x:v>
      </x:c>
      <x:c r="C221" s="26" t="str">
        <x:v>359</x:v>
      </x:c>
      <x:c r="D221" s="144" t="str">
        <x:v>166.8</x:v>
      </x:c>
      <x:c r="E221" s="26" t="str">
        <x:v>167</x:v>
      </x:c>
      <x:c r="F221" s="146" t="str">
        <x:v>1133.1662662473557</x:v>
      </x:c>
      <x:c r="G221" s="138" t="str">
        <x:v>0.00038848430621075497</x:v>
      </x:c>
      <x:c r="H221" s="28" t="str">
        <x:v>30.227896351917288</x:v>
      </x:c>
      <x:c r="I221" s="28" t="str">
        <x:v>23.805929585489576</x:v>
      </x:c>
      <x:c r="J221" s="28" t="n">
        <x:f>(H221+I221)/2</x:f>
        <x:v>27.01691296870343</x:v>
      </x:c>
      <x:c r="K221" s="28" t="n">
        <x:f>H221-I221</x:f>
        <x:v>6.421966766427712</x:v>
      </x:c>
    </x:row>
    <x:row r="222">
      <x:c r="A222" s="24" t="str">
        <x:v>Guangdong</x:v>
      </x:c>
      <x:c r="B222" s="26" t="str">
        <x:v>1961</x:v>
      </x:c>
      <x:c r="C222" s="26" t="str">
        <x:v>359</x:v>
      </x:c>
      <x:c r="D222" s="144" t="str">
        <x:v>170.3</x:v>
      </x:c>
      <x:c r="E222" s="26" t="str">
        <x:v>170</x:v>
      </x:c>
      <x:c r="F222" s="146" t="str">
        <x:v>127074.9474112873</x:v>
      </x:c>
      <x:c r="G222" s="138" t="str">
        <x:v>0.04356520684764721</x:v>
      </x:c>
      <x:c r="H222" s="28" t="str">
        <x:v>30.806017850910667</x:v>
      </x:c>
      <x:c r="I222" s="28" t="str">
        <x:v>23.987246217322465</x:v>
      </x:c>
      <x:c r="J222" s="28" t="n">
        <x:f>(H222+I222)/2</x:f>
        <x:v>27.396632034116564</x:v>
      </x:c>
      <x:c r="K222" s="28" t="n">
        <x:f>H222-I222</x:f>
        <x:v>6.818771633588202</x:v>
      </x:c>
    </x:row>
    <x:row r="223">
      <x:c r="A223" s="24" t="str">
        <x:v>Guangdong</x:v>
      </x:c>
      <x:c r="B223" s="26" t="str">
        <x:v>1961</x:v>
      </x:c>
      <x:c r="C223" s="26" t="str">
        <x:v>359</x:v>
      </x:c>
      <x:c r="D223" s="144" t="str">
        <x:v>219.7</x:v>
      </x:c>
      <x:c r="E223" s="26" t="str">
        <x:v>220</x:v>
      </x:c>
      <x:c r="F223" s="146" t="str">
        <x:v>172.01950447422948</x:v>
      </x:c>
      <x:c r="G223" s="138" t="str">
        <x:v>5.897358564308113e-05</x:v>
      </x:c>
      <x:c r="H223" s="28" t="str">
        <x:v>29.31291319432648</x:v>
      </x:c>
      <x:c r="I223" s="28" t="str">
        <x:v>23.866752680769153</x:v>
      </x:c>
      <x:c r="J223" s="28" t="n">
        <x:f>(H223+I223)/2</x:f>
        <x:v>26.58983293754782</x:v>
      </x:c>
      <x:c r="K223" s="28" t="n">
        <x:f>H223-I223</x:f>
        <x:v>5.446160513557327</x:v>
      </x:c>
    </x:row>
    <x:row r="224">
      <x:c r="A224" s="24" t="str">
        <x:v>Guangdong</x:v>
      </x:c>
      <x:c r="B224" s="26" t="str">
        <x:v>1961</x:v>
      </x:c>
      <x:c r="C224" s="26" t="str">
        <x:v>359</x:v>
      </x:c>
      <x:c r="D224" s="144" t="str">
        <x:v>275.1</x:v>
      </x:c>
      <x:c r="E224" s="26" t="str">
        <x:v>275</x:v>
      </x:c>
      <x:c r="F224" s="146" t="str">
        <x:v>1139.5687598941731</x:v>
      </x:c>
      <x:c r="G224" s="138" t="str">
        <x:v>0.00039067927827839306</x:v>
      </x:c>
      <x:c r="H224" s="28" t="str">
        <x:v>27.981600020459005</x:v>
      </x:c>
      <x:c r="I224" s="28" t="str">
        <x:v>21.402005409387094</x:v>
      </x:c>
      <x:c r="J224" s="28" t="n">
        <x:f>(H224+I224)/2</x:f>
        <x:v>24.69180271492305</x:v>
      </x:c>
      <x:c r="K224" s="28" t="n">
        <x:f>H224-I224</x:f>
        <x:v>6.5795946110719115</x:v>
      </x:c>
    </x:row>
    <x:row r="225">
      <x:c r="A225" s="24" t="str">
        <x:v>Guangdong</x:v>
      </x:c>
      <x:c r="B225" s="26" t="str">
        <x:v>1961</x:v>
      </x:c>
      <x:c r="C225" s="26" t="str">
        <x:v>359</x:v>
      </x:c>
      <x:c r="D225" s="144" t="str">
        <x:v>287.4</x:v>
      </x:c>
      <x:c r="E225" s="26" t="str">
        <x:v>287</x:v>
      </x:c>
      <x:c r="F225" s="146" t="str">
        <x:v>136985.04417934926</x:v>
      </x:c>
      <x:c r="G225" s="138" t="str">
        <x:v>0.046962693326106864</x:v>
      </x:c>
      <x:c r="H225" s="28" t="str">
        <x:v>27.269162042338216</x:v>
      </x:c>
      <x:c r="I225" s="28" t="str">
        <x:v>19.069615455693384</x:v>
      </x:c>
      <x:c r="J225" s="28" t="n">
        <x:f>(H225+I225)/2</x:f>
        <x:v>23.169388749015802</x:v>
      </x:c>
      <x:c r="K225" s="28" t="n">
        <x:f>H225-I225</x:f>
        <x:v>8.199546586644832</x:v>
      </x:c>
    </x:row>
    <x:row r="226">
      <x:c r="A226" s="24" t="str">
        <x:v>Guangdong</x:v>
      </x:c>
      <x:c r="B226" s="26" t="str">
        <x:v>1961</x:v>
      </x:c>
      <x:c r="C226" s="26" t="str">
        <x:v>389</x:v>
      </x:c>
      <x:c r="D226" s="144" t="str">
        <x:v>170.3</x:v>
      </x:c>
      <x:c r="E226" s="26" t="str">
        <x:v>170</x:v>
      </x:c>
      <x:c r="F226" s="146" t="str">
        <x:v>4598.180419140271</x:v>
      </x:c>
      <x:c r="G226" s="138" t="str">
        <x:v>0.0015763979066172234</x:v>
      </x:c>
      <x:c r="H226" s="28" t="str">
        <x:v>30.806017850910667</x:v>
      </x:c>
      <x:c r="I226" s="28" t="str">
        <x:v>23.987246217322465</x:v>
      </x:c>
      <x:c r="J226" s="28" t="n">
        <x:f>(H226+I226)/2</x:f>
        <x:v>27.396632034116564</x:v>
      </x:c>
      <x:c r="K226" s="28" t="n">
        <x:f>H226-I226</x:f>
        <x:v>6.818771633588202</x:v>
      </x:c>
    </x:row>
    <x:row r="227">
      <x:c r="A227" s="24" t="str">
        <x:v>Guangdong</x:v>
      </x:c>
      <x:c r="B227" s="26" t="str">
        <x:v>1961</x:v>
      </x:c>
      <x:c r="C227" s="26" t="str">
        <x:v>389</x:v>
      </x:c>
      <x:c r="D227" s="144" t="str">
        <x:v>287.4</x:v>
      </x:c>
      <x:c r="E227" s="26" t="str">
        <x:v>287</x:v>
      </x:c>
      <x:c r="F227" s="146" t="str">
        <x:v>4956.775199928983</x:v>
      </x:c>
      <x:c r="G227" s="138" t="str">
        <x:v>0.001699335244918725</x:v>
      </x:c>
      <x:c r="H227" s="28" t="str">
        <x:v>27.269162042338216</x:v>
      </x:c>
      <x:c r="I227" s="28" t="str">
        <x:v>19.069615455693384</x:v>
      </x:c>
      <x:c r="J227" s="28" t="n">
        <x:f>(H227+I227)/2</x:f>
        <x:v>23.169388749015802</x:v>
      </x:c>
      <x:c r="K227" s="28" t="n">
        <x:f>H227-I227</x:f>
        <x:v>8.199546586644832</x:v>
      </x:c>
    </x:row>
    <x:row r="228">
      <x:c r="A228" s="24" t="str">
        <x:v>Guangdong</x:v>
      </x:c>
      <x:c r="B228" s="26" t="str">
        <x:v>1961</x:v>
      </x:c>
      <x:c r="C228" s="26" t="str">
        <x:v>413</x:v>
      </x:c>
      <x:c r="D228" s="144" t="str">
        <x:v>170.3</x:v>
      </x:c>
      <x:c r="E228" s="26" t="str">
        <x:v>170</x:v>
      </x:c>
      <x:c r="F228" s="146" t="str">
        <x:v>85151.27661382341</x:v>
      </x:c>
      <x:c r="G228" s="138" t="str">
        <x:v>0.02919248093029655</x:v>
      </x:c>
      <x:c r="H228" s="28" t="str">
        <x:v>30.806017850910667</x:v>
      </x:c>
      <x:c r="I228" s="28" t="str">
        <x:v>23.987246217322465</x:v>
      </x:c>
      <x:c r="J228" s="28" t="n">
        <x:f>(H228+I228)/2</x:f>
        <x:v>27.396632034116564</x:v>
      </x:c>
      <x:c r="K228" s="28" t="n">
        <x:f>H228-I228</x:f>
        <x:v>6.818771633588202</x:v>
      </x:c>
    </x:row>
    <x:row r="229">
      <x:c r="A229" s="24" t="str">
        <x:v>Guangdong</x:v>
      </x:c>
      <x:c r="B229" s="26" t="str">
        <x:v>1961</x:v>
      </x:c>
      <x:c r="C229" s="26" t="str">
        <x:v>413</x:v>
      </x:c>
      <x:c r="D229" s="144" t="str">
        <x:v>172.2</x:v>
      </x:c>
      <x:c r="E229" s="26" t="str">
        <x:v>172</x:v>
      </x:c>
      <x:c r="F229" s="146" t="str">
        <x:v>535.3100227197137</x:v>
      </x:c>
      <x:c r="G229" s="138" t="str">
        <x:v>0.00018352076740919904</x:v>
      </x:c>
      <x:c r="H229" s="28" t="str">
        <x:v>31.193501424636757</x:v>
      </x:c>
      <x:c r="I229" s="28" t="str">
        <x:v>24.105128123386827</x:v>
      </x:c>
      <x:c r="J229" s="28" t="n">
        <x:f>(H229+I229)/2</x:f>
        <x:v>27.649314774011792</x:v>
      </x:c>
      <x:c r="K229" s="28" t="n">
        <x:f>H229-I229</x:f>
        <x:v>7.088373301249931</x:v>
      </x:c>
    </x:row>
    <x:row r="230">
      <x:c r="A230" s="24" t="str">
        <x:v>Guangdong</x:v>
      </x:c>
      <x:c r="B230" s="26" t="str">
        <x:v>1961</x:v>
      </x:c>
      <x:c r="C230" s="26" t="str">
        <x:v>413</x:v>
      </x:c>
      <x:c r="D230" s="144" t="str">
        <x:v>224.0</x:v>
      </x:c>
      <x:c r="E230" s="26" t="str">
        <x:v>224</x:v>
      </x:c>
      <x:c r="F230" s="146" t="str">
        <x:v>151.59066663995458</x:v>
      </x:c>
      <x:c r="G230" s="138" t="str">
        <x:v>5.1969950669881246e-05</x:v>
      </x:c>
      <x:c r="H230" s="28" t="str">
        <x:v>29.26715562586873</x:v>
      </x:c>
      <x:c r="I230" s="28" t="str">
        <x:v>23.602408952058692</x:v>
      </x:c>
      <x:c r="J230" s="28" t="n">
        <x:f>(H230+I230)/2</x:f>
        <x:v>26.43478228896371</x:v>
      </x:c>
      <x:c r="K230" s="28" t="n">
        <x:f>H230-I230</x:f>
        <x:v>5.66474667381004</x:v>
      </x:c>
    </x:row>
    <x:row r="231">
      <x:c r="A231" s="24" t="str">
        <x:v>Guangdong</x:v>
      </x:c>
      <x:c r="B231" s="26" t="str">
        <x:v>1961</x:v>
      </x:c>
      <x:c r="C231" s="26" t="str">
        <x:v>413</x:v>
      </x:c>
      <x:c r="D231" s="144" t="str">
        <x:v>278.8</x:v>
      </x:c>
      <x:c r="E231" s="26" t="str">
        <x:v>279</x:v>
      </x:c>
      <x:c r="F231" s="146" t="str">
        <x:v>573.0735014620609</x:v>
      </x:c>
      <x:c r="G231" s="138" t="str">
        <x:v>0.0001964672513244932</x:v>
      </x:c>
      <x:c r="H231" s="28" t="str">
        <x:v>27.073351514720073</x:v>
      </x:c>
      <x:c r="I231" s="28" t="str">
        <x:v>19.795958380862523</x:v>
      </x:c>
      <x:c r="J231" s="28" t="n">
        <x:f>(H231+I231)/2</x:f>
        <x:v>23.434654947791298</x:v>
      </x:c>
      <x:c r="K231" s="28" t="n">
        <x:f>H231-I231</x:f>
        <x:v>7.277393133857551</x:v>
      </x:c>
    </x:row>
    <x:row r="232">
      <x:c r="A232" s="24" t="str">
        <x:v>Guangdong</x:v>
      </x:c>
      <x:c r="B232" s="26" t="str">
        <x:v>1961</x:v>
      </x:c>
      <x:c r="C232" s="26" t="str">
        <x:v>413</x:v>
      </x:c>
      <x:c r="D232" s="144" t="str">
        <x:v>287.4</x:v>
      </x:c>
      <x:c r="E232" s="26" t="str">
        <x:v>287</x:v>
      </x:c>
      <x:c r="F232" s="146" t="str">
        <x:v>91791.90412032786</x:v>
      </x:c>
      <x:c r="G232" s="138" t="str">
        <x:v>0.031469092621369696</x:v>
      </x:c>
      <x:c r="H232" s="28" t="str">
        <x:v>27.269162042338216</x:v>
      </x:c>
      <x:c r="I232" s="28" t="str">
        <x:v>19.069615455693384</x:v>
      </x:c>
      <x:c r="J232" s="28" t="n">
        <x:f>(H232+I232)/2</x:f>
        <x:v>23.169388749015802</x:v>
      </x:c>
      <x:c r="K232" s="28" t="n">
        <x:f>H232-I232</x:f>
        <x:v>8.199546586644832</x:v>
      </x:c>
    </x:row>
    <x:row r="233">
      <x:c r="A233" s="24" t="str">
        <x:v>Guangdong</x:v>
      </x:c>
      <x:c r="B233" s="26" t="str">
        <x:v>1989</x:v>
      </x:c>
      <x:c r="C233" s="26" t="str">
        <x:v>71</x:v>
      </x:c>
      <x:c r="D233" s="144" t="str">
        <x:v>170.3</x:v>
      </x:c>
      <x:c r="E233" s="26" t="str">
        <x:v>170</x:v>
      </x:c>
      <x:c r="F233" s="146" t="str">
        <x:v>132764.56899351548</x:v>
      </x:c>
      <x:c r="G233" s="138" t="str">
        <x:v>0.045515784409661544</x:v>
      </x:c>
      <x:c r="H233" s="28" t="str">
        <x:v>29.02837811739238</x:v>
      </x:c>
      <x:c r="I233" s="28" t="str">
        <x:v>23.440449013594975</x:v>
      </x:c>
      <x:c r="J233" s="28" t="n">
        <x:f>(H233+I233)/2</x:f>
        <x:v>26.234413565493675</x:v>
      </x:c>
      <x:c r="K233" s="28" t="n">
        <x:f>H233-I233</x:f>
        <x:v>5.5879291037974035</x:v>
      </x:c>
    </x:row>
    <x:row r="234">
      <x:c r="A234" s="24" t="str">
        <x:v>Guangdong</x:v>
      </x:c>
      <x:c r="B234" s="26" t="str">
        <x:v>1989</x:v>
      </x:c>
      <x:c r="C234" s="26" t="str">
        <x:v>71</x:v>
      </x:c>
      <x:c r="D234" s="144" t="str">
        <x:v>172.2</x:v>
      </x:c>
      <x:c r="E234" s="26" t="str">
        <x:v>172</x:v>
      </x:c>
      <x:c r="F234" s="146" t="str">
        <x:v>319.7174377748924</x:v>
      </x:c>
      <x:c r="G234" s="138" t="str">
        <x:v>0.00010960898739845376</x:v>
      </x:c>
      <x:c r="H234" s="28" t="str">
        <x:v>29.084791056215163</x:v>
      </x:c>
      <x:c r="I234" s="28" t="str">
        <x:v>23.498225129026235</x:v>
      </x:c>
      <x:c r="J234" s="28" t="n">
        <x:f>(H234+I234)/2</x:f>
        <x:v>26.2915080926207</x:v>
      </x:c>
      <x:c r="K234" s="28" t="n">
        <x:f>H234-I234</x:f>
        <x:v>5.5865659271889285</x:v>
      </x:c>
    </x:row>
    <x:row r="235">
      <x:c r="A235" s="24" t="str">
        <x:v>Guangdong</x:v>
      </x:c>
      <x:c r="B235" s="26" t="str">
        <x:v>1989</x:v>
      </x:c>
      <x:c r="C235" s="26" t="str">
        <x:v>71</x:v>
      </x:c>
      <x:c r="D235" s="144" t="str">
        <x:v>176.5</x:v>
      </x:c>
      <x:c r="E235" s="26" t="str">
        <x:v>177</x:v>
      </x:c>
      <x:c r="F235" s="146" t="str">
        <x:v>238.04916878609112</x:v>
      </x:c>
      <x:c r="G235" s="138" t="str">
        <x:v>8.16105887851454e-05</x:v>
      </x:c>
      <x:c r="H235" s="28" t="str">
        <x:v>28.812323436968168</x:v>
      </x:c>
      <x:c r="I235" s="28" t="str">
        <x:v>23.541864125527706</x:v>
      </x:c>
      <x:c r="J235" s="28" t="n">
        <x:f>(H235+I235)/2</x:f>
        <x:v>26.177093781247937</x:v>
      </x:c>
      <x:c r="K235" s="28" t="n">
        <x:f>H235-I235</x:f>
        <x:v>5.270459311440462</x:v>
      </x:c>
    </x:row>
    <x:row r="236">
      <x:c r="A236" s="24" t="str">
        <x:v>Guangdong</x:v>
      </x:c>
      <x:c r="B236" s="26" t="str">
        <x:v>1989</x:v>
      </x:c>
      <x:c r="C236" s="26" t="str">
        <x:v>71</x:v>
      </x:c>
      <x:c r="D236" s="144" t="str">
        <x:v>224.0</x:v>
      </x:c>
      <x:c r="E236" s="26" t="str">
        <x:v>224</x:v>
      </x:c>
      <x:c r="F236" s="146" t="str">
        <x:v>90.53852435356109</x:v>
      </x:c>
      <x:c r="G236" s="138" t="str">
        <x:v>3.103939542369059e-05</x:v>
      </x:c>
      <x:c r="H236" s="28" t="str">
        <x:v>31.959360787788587</x:v>
      </x:c>
      <x:c r="I236" s="28" t="str">
        <x:v>24.584613342544955</x:v>
      </x:c>
      <x:c r="J236" s="28" t="n">
        <x:f>(H236+I236)/2</x:f>
        <x:v>28.27198706516677</x:v>
      </x:c>
      <x:c r="K236" s="28" t="n">
        <x:f>H236-I236</x:f>
        <x:v>7.3747474452436315</x:v>
      </x:c>
    </x:row>
    <x:row r="237">
      <x:c r="A237" s="24" t="str">
        <x:v>Guangdong</x:v>
      </x:c>
      <x:c r="B237" s="26" t="str">
        <x:v>1989</x:v>
      </x:c>
      <x:c r="C237" s="26" t="str">
        <x:v>71</x:v>
      </x:c>
      <x:c r="D237" s="144" t="str">
        <x:v>227.6</x:v>
      </x:c>
      <x:c r="E237" s="26" t="str">
        <x:v>228</x:v>
      </x:c>
      <x:c r="F237" s="146" t="str">
        <x:v>500.80862999161553</x:v>
      </x:c>
      <x:c r="G237" s="138" t="str">
        <x:v>0.00017169262707665382</x:v>
      </x:c>
      <x:c r="H237" s="28" t="str">
        <x:v>31.652346974937565</x:v>
      </x:c>
      <x:c r="I237" s="28" t="str">
        <x:v>24.55465962402081</x:v>
      </x:c>
      <x:c r="J237" s="28" t="n">
        <x:f>(H237+I237)/2</x:f>
        <x:v>28.103503299479186</x:v>
      </x:c>
      <x:c r="K237" s="28" t="n">
        <x:f>H237-I237</x:f>
        <x:v>7.097687350916754</x:v>
      </x:c>
    </x:row>
    <x:row r="238">
      <x:c r="A238" s="24" t="str">
        <x:v>Guangdong</x:v>
      </x:c>
      <x:c r="B238" s="26" t="str">
        <x:v>1989</x:v>
      </x:c>
      <x:c r="C238" s="26" t="str">
        <x:v>71</x:v>
      </x:c>
      <x:c r="D238" s="144" t="str">
        <x:v>266.8</x:v>
      </x:c>
      <x:c r="E238" s="26" t="str">
        <x:v>267</x:v>
      </x:c>
      <x:c r="F238" s="146" t="str">
        <x:v>230.23862884328207</x:v>
      </x:c>
      <x:c r="G238" s="138" t="str">
        <x:v>7.893289506870429e-05</x:v>
      </x:c>
      <x:c r="H238" s="28" t="str">
        <x:v>28.99531226854568</x:v>
      </x:c>
      <x:c r="I238" s="28" t="str">
        <x:v>22.615410192481985</x:v>
      </x:c>
      <x:c r="J238" s="28" t="n">
        <x:f>(H238+I238)/2</x:f>
        <x:v>25.80536123051383</x:v>
      </x:c>
      <x:c r="K238" s="28" t="n">
        <x:f>H238-I238</x:f>
        <x:v>6.3799020760636935</x:v>
      </x:c>
    </x:row>
    <x:row r="239">
      <x:c r="A239" s="24" t="str">
        <x:v>Guangdong</x:v>
      </x:c>
      <x:c r="B239" s="26" t="str">
        <x:v>1989</x:v>
      </x:c>
      <x:c r="C239" s="26" t="str">
        <x:v>71</x:v>
      </x:c>
      <x:c r="D239" s="144" t="str">
        <x:v>278.8</x:v>
      </x:c>
      <x:c r="E239" s="26" t="str">
        <x:v>279</x:v>
      </x:c>
      <x:c r="F239" s="146" t="str">
        <x:v>342.2719242454205</x:v>
      </x:c>
      <x:c r="G239" s="138" t="str">
        <x:v>0.00011734136021030935</x:v>
      </x:c>
      <x:c r="H239" s="28" t="str">
        <x:v>27.751328200259127</x:v>
      </x:c>
      <x:c r="I239" s="28" t="str">
        <x:v>20.9387538075096</x:v>
      </x:c>
      <x:c r="J239" s="28" t="n">
        <x:f>(H239+I239)/2</x:f>
        <x:v>24.34504100388436</x:v>
      </x:c>
      <x:c r="K239" s="28" t="n">
        <x:f>H239-I239</x:f>
        <x:v>6.812574392749529</x:v>
      </x:c>
    </x:row>
    <x:row r="240">
      <x:c r="A240" s="24" t="str">
        <x:v>Guangdong</x:v>
      </x:c>
      <x:c r="B240" s="26" t="str">
        <x:v>1989</x:v>
      </x:c>
      <x:c r="C240" s="26" t="str">
        <x:v>71</x:v>
      </x:c>
      <x:c r="D240" s="144" t="str">
        <x:v>287.4</x:v>
      </x:c>
      <x:c r="E240" s="26" t="str">
        <x:v>287</x:v>
      </x:c>
      <x:c r="F240" s="146" t="str">
        <x:v>143118.3779298858</x:v>
      </x:c>
      <x:c r="G240" s="138" t="str">
        <x:v>0.04906538908912747</x:v>
      </x:c>
      <x:c r="H240" s="28" t="str">
        <x:v>26.01756407458474</x:v>
      </x:c>
      <x:c r="I240" s="28" t="str">
        <x:v>18.64751155269276</x:v>
      </x:c>
      <x:c r="J240" s="28" t="n">
        <x:f>(H240+I240)/2</x:f>
        <x:v>22.33253781363875</x:v>
      </x:c>
      <x:c r="K240" s="28" t="n">
        <x:f>H240-I240</x:f>
        <x:v>7.3700525218919815</x:v>
      </x:c>
    </x:row>
    <x:row r="241">
      <x:c r="A241" s="24" t="str">
        <x:v>Guangdong</x:v>
      </x:c>
      <x:c r="B241" s="26" t="str">
        <x:v>1989</x:v>
      </x:c>
      <x:c r="C241" s="26" t="str">
        <x:v>94</x:v>
      </x:c>
      <x:c r="D241" s="144" t="str">
        <x:v>166.8</x:v>
      </x:c>
      <x:c r="E241" s="26" t="str">
        <x:v>167</x:v>
      </x:c>
      <x:c r="F241" s="146" t="str">
        <x:v>723.9008538406247</x:v>
      </x:c>
      <x:c r="G241" s="138" t="str">
        <x:v>0.0002481755143496838</x:v>
      </x:c>
      <x:c r="H241" s="28" t="str">
        <x:v>29.16810098285315</x:v>
      </x:c>
      <x:c r="I241" s="28" t="str">
        <x:v>23.653815096880486</x:v>
      </x:c>
      <x:c r="J241" s="28" t="n">
        <x:f>(H241+I241)/2</x:f>
        <x:v>26.41095803986682</x:v>
      </x:c>
      <x:c r="K241" s="28" t="n">
        <x:f>H241-I241</x:f>
        <x:v>5.514285885972665</x:v>
      </x:c>
    </x:row>
    <x:row r="242">
      <x:c r="A242" s="24" t="str">
        <x:v>Guangdong</x:v>
      </x:c>
      <x:c r="B242" s="26" t="str">
        <x:v>1989</x:v>
      </x:c>
      <x:c r="C242" s="26" t="str">
        <x:v>94</x:v>
      </x:c>
      <x:c r="D242" s="144" t="str">
        <x:v>170.3</x:v>
      </x:c>
      <x:c r="E242" s="26" t="str">
        <x:v>170</x:v>
      </x:c>
      <x:c r="F242" s="146" t="str">
        <x:v>105825.32972110812</x:v>
      </x:c>
      <x:c r="G242" s="138" t="str">
        <x:v>0.03628018325357999</x:v>
      </x:c>
      <x:c r="H242" s="28" t="str">
        <x:v>29.02837811739238</x:v>
      </x:c>
      <x:c r="I242" s="28" t="str">
        <x:v>23.440449013594975</x:v>
      </x:c>
      <x:c r="J242" s="28" t="n">
        <x:f>(H242+I242)/2</x:f>
        <x:v>26.234413565493675</x:v>
      </x:c>
      <x:c r="K242" s="28" t="n">
        <x:f>H242-I242</x:f>
        <x:v>5.5879291037974035</x:v>
      </x:c>
    </x:row>
    <x:row r="243">
      <x:c r="A243" s="24" t="str">
        <x:v>Guangdong</x:v>
      </x:c>
      <x:c r="B243" s="26" t="str">
        <x:v>1989</x:v>
      </x:c>
      <x:c r="C243" s="26" t="str">
        <x:v>94</x:v>
      </x:c>
      <x:c r="D243" s="144" t="str">
        <x:v>176.5</x:v>
      </x:c>
      <x:c r="E243" s="26" t="str">
        <x:v>177</x:v>
      </x:c>
      <x:c r="F243" s="146" t="str">
        <x:v>127.9360473807105</x:v>
      </x:c>
      <x:c r="G243" s="138" t="str">
        <x:v>4.386041844559506e-05</x:v>
      </x:c>
      <x:c r="H243" s="28" t="str">
        <x:v>28.812323436968168</x:v>
      </x:c>
      <x:c r="I243" s="28" t="str">
        <x:v>23.541864125527706</x:v>
      </x:c>
      <x:c r="J243" s="28" t="n">
        <x:f>(H243+I243)/2</x:f>
        <x:v>26.177093781247937</x:v>
      </x:c>
      <x:c r="K243" s="28" t="n">
        <x:f>H243-I243</x:f>
        <x:v>5.270459311440462</x:v>
      </x:c>
    </x:row>
    <x:row r="244">
      <x:c r="A244" s="24" t="str">
        <x:v>Guangdong</x:v>
      </x:c>
      <x:c r="B244" s="26" t="str">
        <x:v>1989</x:v>
      </x:c>
      <x:c r="C244" s="26" t="str">
        <x:v>94</x:v>
      </x:c>
      <x:c r="D244" s="144" t="str">
        <x:v>219.7</x:v>
      </x:c>
      <x:c r="E244" s="26" t="str">
        <x:v>220</x:v>
      </x:c>
      <x:c r="F244" s="146" t="str">
        <x:v>109.8912576867636</x:v>
      </x:c>
      <x:c r="G244" s="138" t="str">
        <x:v>3.767410862171814e-05</x:v>
      </x:c>
      <x:c r="H244" s="28" t="str">
        <x:v>31.63575930886131</x:v>
      </x:c>
      <x:c r="I244" s="28" t="str">
        <x:v>24.1624393807627</x:v>
      </x:c>
      <x:c r="J244" s="28" t="n">
        <x:f>(H244+I244)/2</x:f>
        <x:v>27.899099344812004</x:v>
      </x:c>
      <x:c r="K244" s="28" t="n">
        <x:f>H244-I244</x:f>
        <x:v>7.473319928098611</x:v>
      </x:c>
    </x:row>
    <x:row r="245">
      <x:c r="A245" s="24" t="str">
        <x:v>Guangdong</x:v>
      </x:c>
      <x:c r="B245" s="26" t="str">
        <x:v>1989</x:v>
      </x:c>
      <x:c r="C245" s="26" t="str">
        <x:v>94</x:v>
      </x:c>
      <x:c r="D245" s="144" t="str">
        <x:v>227.6</x:v>
      </x:c>
      <x:c r="E245" s="26" t="str">
        <x:v>228</x:v>
      </x:c>
      <x:c r="F245" s="146" t="str">
        <x:v>269.1522803545267</x:v>
      </x:c>
      <x:c r="G245" s="138" t="str">
        <x:v>9.227369364324732e-05</x:v>
      </x:c>
      <x:c r="H245" s="28" t="str">
        <x:v>31.652346974937565</x:v>
      </x:c>
      <x:c r="I245" s="28" t="str">
        <x:v>24.55465962402081</x:v>
      </x:c>
      <x:c r="J245" s="28" t="n">
        <x:f>(H245+I245)/2</x:f>
        <x:v>28.103503299479186</x:v>
      </x:c>
      <x:c r="K245" s="28" t="n">
        <x:f>H245-I245</x:f>
        <x:v>7.097687350916754</x:v>
      </x:c>
    </x:row>
    <x:row r="246">
      <x:c r="A246" s="24" t="str">
        <x:v>Guangdong</x:v>
      </x:c>
      <x:c r="B246" s="26" t="str">
        <x:v>1989</x:v>
      </x:c>
      <x:c r="C246" s="26" t="str">
        <x:v>94</x:v>
      </x:c>
      <x:c r="D246" s="144" t="str">
        <x:v>266.8</x:v>
      </x:c>
      <x:c r="E246" s="26" t="str">
        <x:v>267</x:v>
      </x:c>
      <x:c r="F246" s="146" t="str">
        <x:v>123.7383868163501</x:v>
      </x:c>
      <x:c r="G246" s="138" t="str">
        <x:v>4.242133108425471e-05</x:v>
      </x:c>
      <x:c r="H246" s="28" t="str">
        <x:v>28.99531226854568</x:v>
      </x:c>
      <x:c r="I246" s="28" t="str">
        <x:v>22.615410192481985</x:v>
      </x:c>
      <x:c r="J246" s="28" t="n">
        <x:f>(H246+I246)/2</x:f>
        <x:v>25.80536123051383</x:v>
      </x:c>
      <x:c r="K246" s="28" t="n">
        <x:f>H246-I246</x:f>
        <x:v>6.3799020760636935</x:v>
      </x:c>
    </x:row>
    <x:row r="247">
      <x:c r="A247" s="24" t="str">
        <x:v>Guangdong</x:v>
      </x:c>
      <x:c r="B247" s="26" t="str">
        <x:v>1989</x:v>
      </x:c>
      <x:c r="C247" s="26" t="str">
        <x:v>94</x:v>
      </x:c>
      <x:c r="D247" s="144" t="str">
        <x:v>275.1</x:v>
      </x:c>
      <x:c r="E247" s="26" t="str">
        <x:v>275</x:v>
      </x:c>
      <x:c r="F247" s="146" t="str">
        <x:v>727.9909602580963</x:v>
      </x:c>
      <x:c r="G247" s="138" t="str">
        <x:v>0.00024957772883598474</x:v>
      </x:c>
      <x:c r="H247" s="28" t="str">
        <x:v>28.413638669802417</x:v>
      </x:c>
      <x:c r="I247" s="28" t="str">
        <x:v>21.617377840797772</x:v>
      </x:c>
      <x:c r="J247" s="28" t="n">
        <x:f>(H247+I247)/2</x:f>
        <x:v>25.015508255300094</x:v>
      </x:c>
      <x:c r="K247" s="28" t="n">
        <x:f>H247-I247</x:f>
        <x:v>6.796260829004645</x:v>
      </x:c>
    </x:row>
    <x:row r="248">
      <x:c r="A248" s="24" t="str">
        <x:v>Guangdong</x:v>
      </x:c>
      <x:c r="B248" s="26" t="str">
        <x:v>1989</x:v>
      </x:c>
      <x:c r="C248" s="26" t="str">
        <x:v>94</x:v>
      </x:c>
      <x:c r="D248" s="144" t="str">
        <x:v>287.4</x:v>
      </x:c>
      <x:c r="E248" s="26" t="str">
        <x:v>287</x:v>
      </x:c>
      <x:c r="F248" s="146" t="str">
        <x:v>114078.24880085344</x:v>
      </x:c>
      <x:c r="G248" s="138" t="str">
        <x:v>0.0391095381668055</x:v>
      </x:c>
      <x:c r="H248" s="28" t="str">
        <x:v>26.01756407458474</x:v>
      </x:c>
      <x:c r="I248" s="28" t="str">
        <x:v>18.64751155269276</x:v>
      </x:c>
      <x:c r="J248" s="28" t="n">
        <x:f>(H248+I248)/2</x:f>
        <x:v>22.33253781363875</x:v>
      </x:c>
      <x:c r="K248" s="28" t="n">
        <x:f>H248-I248</x:f>
        <x:v>7.3700525218919815</x:v>
      </x:c>
    </x:row>
    <x:row r="249">
      <x:c r="A249" s="24" t="str">
        <x:v>Guangdong</x:v>
      </x:c>
      <x:c r="B249" s="26" t="str">
        <x:v>1989</x:v>
      </x:c>
      <x:c r="C249" s="26" t="str">
        <x:v>235</x:v>
      </x:c>
      <x:c r="D249" s="144" t="str">
        <x:v>166.8</x:v>
      </x:c>
      <x:c r="E249" s="26" t="str">
        <x:v>167</x:v>
      </x:c>
      <x:c r="F249" s="146" t="str">
        <x:v>420.52507576543735</x:v>
      </x:c>
      <x:c r="G249" s="138" t="str">
        <x:v>0.00014416895134372108</x:v>
      </x:c>
      <x:c r="H249" s="28" t="str">
        <x:v>29.16810098285315</x:v>
      </x:c>
      <x:c r="I249" s="28" t="str">
        <x:v>23.653815096880486</x:v>
      </x:c>
      <x:c r="J249" s="28" t="n">
        <x:f>(H249+I249)/2</x:f>
        <x:v>26.41095803986682</x:v>
      </x:c>
      <x:c r="K249" s="28" t="n">
        <x:f>H249-I249</x:f>
        <x:v>5.514285885972665</x:v>
      </x:c>
    </x:row>
    <x:row r="250">
      <x:c r="A250" s="24" t="str">
        <x:v>Guangdong</x:v>
      </x:c>
      <x:c r="B250" s="26" t="str">
        <x:v>1989</x:v>
      </x:c>
      <x:c r="C250" s="26" t="str">
        <x:v>235</x:v>
      </x:c>
      <x:c r="D250" s="144" t="str">
        <x:v>170.3</x:v>
      </x:c>
      <x:c r="E250" s="26" t="str">
        <x:v>170</x:v>
      </x:c>
      <x:c r="F250" s="146" t="str">
        <x:v>617569.9064834894</x:v>
      </x:c>
      <x:c r="G250" s="138" t="str">
        <x:v>0.2117219897936042</x:v>
      </x:c>
      <x:c r="H250" s="28" t="str">
        <x:v>29.02837811739238</x:v>
      </x:c>
      <x:c r="I250" s="28" t="str">
        <x:v>23.440449013594975</x:v>
      </x:c>
      <x:c r="J250" s="28" t="n">
        <x:f>(H250+I250)/2</x:f>
        <x:v>26.234413565493675</x:v>
      </x:c>
      <x:c r="K250" s="28" t="n">
        <x:f>H250-I250</x:f>
        <x:v>5.5879291037974035</x:v>
      </x:c>
    </x:row>
    <x:row r="251">
      <x:c r="A251" s="24" t="str">
        <x:v>Guangdong</x:v>
      </x:c>
      <x:c r="B251" s="26" t="str">
        <x:v>1989</x:v>
      </x:c>
      <x:c r="C251" s="26" t="str">
        <x:v>235</x:v>
      </x:c>
      <x:c r="D251" s="144" t="str">
        <x:v>172.2</x:v>
      </x:c>
      <x:c r="E251" s="26" t="str">
        <x:v>172</x:v>
      </x:c>
      <x:c r="F251" s="146" t="str">
        <x:v>601.9959166218281</x:v>
      </x:c>
      <x:c r="G251" s="138" t="str">
        <x:v>0.00020638274627166536</x:v>
      </x:c>
      <x:c r="H251" s="28" t="str">
        <x:v>29.084791056215163</x:v>
      </x:c>
      <x:c r="I251" s="28" t="str">
        <x:v>23.498225129026235</x:v>
      </x:c>
      <x:c r="J251" s="28" t="n">
        <x:f>(H251+I251)/2</x:f>
        <x:v>26.2915080926207</x:v>
      </x:c>
      <x:c r="K251" s="28" t="n">
        <x:f>H251-I251</x:f>
        <x:v>5.5865659271889285</x:v>
      </x:c>
    </x:row>
    <x:row r="252">
      <x:c r="A252" s="24" t="str">
        <x:v>Guangdong</x:v>
      </x:c>
      <x:c r="B252" s="26" t="str">
        <x:v>1989</x:v>
      </x:c>
      <x:c r="C252" s="26" t="str">
        <x:v>235</x:v>
      </x:c>
      <x:c r="D252" s="144" t="str">
        <x:v>173.0</x:v>
      </x:c>
      <x:c r="E252" s="26" t="str">
        <x:v>173</x:v>
      </x:c>
      <x:c r="F252" s="146" t="str">
        <x:v>541.6522909160648</x:v>
      </x:c>
      <x:c r="G252" s="138" t="str">
        <x:v>0.0001856950923370152</x:v>
      </x:c>
      <x:c r="H252" s="28" t="str">
        <x:v>29.09810748605012</x:v>
      </x:c>
      <x:c r="I252" s="28" t="str">
        <x:v>23.549934415131577</x:v>
      </x:c>
      <x:c r="J252" s="28" t="n">
        <x:f>(H252+I252)/2</x:f>
        <x:v>26.32402095059085</x:v>
      </x:c>
      <x:c r="K252" s="28" t="n">
        <x:f>H252-I252</x:f>
        <x:v>5.548173070918544</x:v>
      </x:c>
    </x:row>
    <x:row r="253">
      <x:c r="A253" s="24" t="str">
        <x:v>Guangdong</x:v>
      </x:c>
      <x:c r="B253" s="26" t="str">
        <x:v>1989</x:v>
      </x:c>
      <x:c r="C253" s="26" t="str">
        <x:v>235</x:v>
      </x:c>
      <x:c r="D253" s="144" t="str">
        <x:v>219.7</x:v>
      </x:c>
      <x:c r="E253" s="26" t="str">
        <x:v>220</x:v>
      </x:c>
      <x:c r="F253" s="146" t="str">
        <x:v>63.837512028766845</x:v>
      </x:c>
      <x:c r="G253" s="138" t="str">
        <x:v>2.1885465804453025e-05</x:v>
      </x:c>
      <x:c r="H253" s="28" t="str">
        <x:v>31.63575930886131</x:v>
      </x:c>
      <x:c r="I253" s="28" t="str">
        <x:v>24.1624393807627</x:v>
      </x:c>
      <x:c r="J253" s="28" t="n">
        <x:f>(H253+I253)/2</x:f>
        <x:v>27.899099344812004</x:v>
      </x:c>
      <x:c r="K253" s="28" t="n">
        <x:f>H253-I253</x:f>
        <x:v>7.473319928098611</x:v>
      </x:c>
    </x:row>
    <x:row r="254">
      <x:c r="A254" s="24" t="str">
        <x:v>Guangdong</x:v>
      </x:c>
      <x:c r="B254" s="26" t="str">
        <x:v>1989</x:v>
      </x:c>
      <x:c r="C254" s="26" t="str">
        <x:v>235</x:v>
      </x:c>
      <x:c r="D254" s="144" t="str">
        <x:v>221.3</x:v>
      </x:c>
      <x:c r="E254" s="26" t="str">
        <x:v>221</x:v>
      </x:c>
      <x:c r="F254" s="146" t="str">
        <x:v>494.40837353698606</x:v>
      </x:c>
      <x:c r="G254" s="138" t="str">
        <x:v>0.00016949842198742037</x:v>
      </x:c>
      <x:c r="H254" s="28" t="str">
        <x:v>31.918666332718622</x:v>
      </x:c>
      <x:c r="I254" s="28" t="str">
        <x:v>24.37505988394417</x:v>
      </x:c>
      <x:c r="J254" s="28" t="n">
        <x:f>(H254+I254)/2</x:f>
        <x:v>28.146863108331395</x:v>
      </x:c>
      <x:c r="K254" s="28" t="n">
        <x:f>H254-I254</x:f>
        <x:v>7.543606448774451</x:v>
      </x:c>
    </x:row>
    <x:row r="255">
      <x:c r="A255" s="24" t="str">
        <x:v>Guangdong</x:v>
      </x:c>
      <x:c r="B255" s="26" t="str">
        <x:v>1989</x:v>
      </x:c>
      <x:c r="C255" s="26" t="str">
        <x:v>235</x:v>
      </x:c>
      <x:c r="D255" s="144" t="str">
        <x:v>224.0</x:v>
      </x:c>
      <x:c r="E255" s="26" t="str">
        <x:v>224</x:v>
      </x:c>
      <x:c r="F255" s="146" t="str">
        <x:v>170.47497420577017</x:v>
      </x:c>
      <x:c r="G255" s="138" t="str">
        <x:v>5.844407308377154e-05</x:v>
      </x:c>
      <x:c r="H255" s="28" t="str">
        <x:v>31.959360787788587</x:v>
      </x:c>
      <x:c r="I255" s="28" t="str">
        <x:v>24.584613342544955</x:v>
      </x:c>
      <x:c r="J255" s="28" t="n">
        <x:f>(H255+I255)/2</x:f>
        <x:v>28.27198706516677</x:v>
      </x:c>
      <x:c r="K255" s="28" t="n">
        <x:f>H255-I255</x:f>
        <x:v>7.3747474452436315</x:v>
      </x:c>
    </x:row>
    <x:row r="256">
      <x:c r="A256" s="24" t="str">
        <x:v>Guangdong</x:v>
      </x:c>
      <x:c r="B256" s="26" t="str">
        <x:v>1989</x:v>
      </x:c>
      <x:c r="C256" s="26" t="str">
        <x:v>235</x:v>
      </x:c>
      <x:c r="D256" s="144" t="str">
        <x:v>266.8</x:v>
      </x:c>
      <x:c r="E256" s="26" t="str">
        <x:v>267</x:v>
      </x:c>
      <x:c r="F256" s="146" t="str">
        <x:v>575.8234335308892</x:v>
      </x:c>
      <x:c r="G256" s="138" t="str">
        <x:v>0.00019741001275651443</x:v>
      </x:c>
      <x:c r="H256" s="28" t="str">
        <x:v>28.99531226854568</x:v>
      </x:c>
      <x:c r="I256" s="28" t="str">
        <x:v>22.615410192481985</x:v>
      </x:c>
      <x:c r="J256" s="28" t="n">
        <x:f>(H256+I256)/2</x:f>
        <x:v>25.80536123051383</x:v>
      </x:c>
      <x:c r="K256" s="28" t="n">
        <x:f>H256-I256</x:f>
        <x:v>6.3799020760636935</x:v>
      </x:c>
    </x:row>
    <x:row r="257">
      <x:c r="A257" s="24" t="str">
        <x:v>Guangdong</x:v>
      </x:c>
      <x:c r="B257" s="26" t="str">
        <x:v>1989</x:v>
      </x:c>
      <x:c r="C257" s="26" t="str">
        <x:v>235</x:v>
      </x:c>
      <x:c r="D257" s="144" t="str">
        <x:v>275.1</x:v>
      </x:c>
      <x:c r="E257" s="26" t="str">
        <x:v>275</x:v>
      </x:c>
      <x:c r="F257" s="146" t="str">
        <x:v>422.9010811285623</x:v>
      </x:c>
      <x:c r="G257" s="138" t="str">
        <x:v>0.0001449835191812401</x:v>
      </x:c>
      <x:c r="H257" s="28" t="str">
        <x:v>28.413638669802417</x:v>
      </x:c>
      <x:c r="I257" s="28" t="str">
        <x:v>21.617377840797772</x:v>
      </x:c>
      <x:c r="J257" s="28" t="n">
        <x:f>(H257+I257)/2</x:f>
        <x:v>25.015508255300094</x:v>
      </x:c>
      <x:c r="K257" s="28" t="n">
        <x:f>H257-I257</x:f>
        <x:v>6.796260829004645</x:v>
      </x:c>
    </x:row>
    <x:row r="258">
      <x:c r="A258" s="24" t="str">
        <x:v>Guangdong</x:v>
      </x:c>
      <x:c r="B258" s="26" t="str">
        <x:v>1989</x:v>
      </x:c>
      <x:c r="C258" s="26" t="str">
        <x:v>235</x:v>
      </x:c>
      <x:c r="D258" s="144" t="str">
        <x:v>278.8</x:v>
      </x:c>
      <x:c r="E258" s="26" t="str">
        <x:v>279</x:v>
      </x:c>
      <x:c r="F258" s="146" t="str">
        <x:v>644.4637558840706</x:v>
      </x:c>
      <x:c r="G258" s="138" t="str">
        <x:v>0.0002209420299032704</x:v>
      </x:c>
      <x:c r="H258" s="28" t="str">
        <x:v>27.751328200259127</x:v>
      </x:c>
      <x:c r="I258" s="28" t="str">
        <x:v>20.9387538075096</x:v>
      </x:c>
      <x:c r="J258" s="28" t="n">
        <x:f>(H258+I258)/2</x:f>
        <x:v>24.34504100388436</x:v>
      </x:c>
      <x:c r="K258" s="28" t="n">
        <x:f>H258-I258</x:f>
        <x:v>6.812574392749529</x:v>
      </x:c>
    </x:row>
    <x:row r="259">
      <x:c r="A259" s="24" t="str">
        <x:v>Guangdong</x:v>
      </x:c>
      <x:c r="B259" s="26" t="str">
        <x:v>1989</x:v>
      </x:c>
      <x:c r="C259" s="26" t="str">
        <x:v>235</x:v>
      </x:c>
      <x:c r="D259" s="144" t="str">
        <x:v>287.4</x:v>
      </x:c>
      <x:c r="E259" s="26" t="str">
        <x:v>287</x:v>
      </x:c>
      <x:c r="F259" s="146" t="str">
        <x:v>665731.8586146672</x:v>
      </x:c>
      <x:c r="G259" s="138" t="str">
        <x:v>0.22823339073867258</x:v>
      </x:c>
      <x:c r="H259" s="28" t="str">
        <x:v>26.01756407458474</x:v>
      </x:c>
      <x:c r="I259" s="28" t="str">
        <x:v>18.64751155269276</x:v>
      </x:c>
      <x:c r="J259" s="28" t="n">
        <x:f>(H259+I259)/2</x:f>
        <x:v>22.33253781363875</x:v>
      </x:c>
      <x:c r="K259" s="28" t="n">
        <x:f>H259-I259</x:f>
        <x:v>7.3700525218919815</x:v>
      </x:c>
    </x:row>
    <x:row r="260">
      <x:c r="A260" s="24" t="str">
        <x:v>Guangdong</x:v>
      </x:c>
      <x:c r="B260" s="26" t="str">
        <x:v>1989</x:v>
      </x:c>
      <x:c r="C260" s="26" t="str">
        <x:v>252</x:v>
      </x:c>
      <x:c r="D260" s="144" t="str">
        <x:v>166.8</x:v>
      </x:c>
      <x:c r="E260" s="26" t="str">
        <x:v>167</x:v>
      </x:c>
      <x:c r="F260" s="146" t="str">
        <x:v>369.934409163036</x:v>
      </x:c>
      <x:c r="G260" s="138" t="str">
        <x:v>0.00012682491225503596</x:v>
      </x:c>
      <x:c r="H260" s="28" t="str">
        <x:v>29.16810098285315</x:v>
      </x:c>
      <x:c r="I260" s="28" t="str">
        <x:v>23.653815096880486</x:v>
      </x:c>
      <x:c r="J260" s="28" t="n">
        <x:f>(H260+I260)/2</x:f>
        <x:v>26.41095803986682</x:v>
      </x:c>
      <x:c r="K260" s="28" t="n">
        <x:f>H260-I260</x:f>
        <x:v>5.514285885972665</x:v>
      </x:c>
    </x:row>
    <x:row r="261">
      <x:c r="A261" s="24" t="str">
        <x:v>Guangdong</x:v>
      </x:c>
      <x:c r="B261" s="26" t="str">
        <x:v>1989</x:v>
      </x:c>
      <x:c r="C261" s="26" t="str">
        <x:v>252</x:v>
      </x:c>
      <x:c r="D261" s="144" t="str">
        <x:v>170.3</x:v>
      </x:c>
      <x:c r="E261" s="26" t="str">
        <x:v>170</x:v>
      </x:c>
      <x:c r="F261" s="146" t="str">
        <x:v>31078.11202751988</x:v>
      </x:c>
      <x:c r="G261" s="138" t="str">
        <x:v>0.010654534245299994</x:v>
      </x:c>
      <x:c r="H261" s="28" t="str">
        <x:v>29.02837811739238</x:v>
      </x:c>
      <x:c r="I261" s="28" t="str">
        <x:v>23.440449013594975</x:v>
      </x:c>
      <x:c r="J261" s="28" t="n">
        <x:f>(H261+I261)/2</x:f>
        <x:v>26.234413565493675</x:v>
      </x:c>
      <x:c r="K261" s="28" t="n">
        <x:f>H261-I261</x:f>
        <x:v>5.5879291037974035</x:v>
      </x:c>
    </x:row>
    <x:row r="262">
      <x:c r="A262" s="24" t="str">
        <x:v>Guangdong</x:v>
      </x:c>
      <x:c r="B262" s="26" t="str">
        <x:v>1989</x:v>
      </x:c>
      <x:c r="C262" s="26" t="str">
        <x:v>252</x:v>
      </x:c>
      <x:c r="D262" s="144" t="str">
        <x:v>219.7</x:v>
      </x:c>
      <x:c r="E262" s="26" t="str">
        <x:v>220</x:v>
      </x:c>
      <x:c r="F262" s="146" t="str">
        <x:v>56.15763162711501</x:v>
      </x:c>
      <x:c r="G262" s="138" t="str">
        <x:v>1.9252566204028434e-05</x:v>
      </x:c>
      <x:c r="H262" s="28" t="str">
        <x:v>31.63575930886131</x:v>
      </x:c>
      <x:c r="I262" s="28" t="str">
        <x:v>24.1624393807627</x:v>
      </x:c>
      <x:c r="J262" s="28" t="n">
        <x:f>(H262+I262)/2</x:f>
        <x:v>27.899099344812004</x:v>
      </x:c>
      <x:c r="K262" s="28" t="n">
        <x:f>H262-I262</x:f>
        <x:v>7.473319928098611</x:v>
      </x:c>
    </x:row>
    <x:row r="263">
      <x:c r="A263" s="24" t="str">
        <x:v>Guangdong</x:v>
      </x:c>
      <x:c r="B263" s="26" t="str">
        <x:v>1989</x:v>
      </x:c>
      <x:c r="C263" s="26" t="str">
        <x:v>252</x:v>
      </x:c>
      <x:c r="D263" s="144" t="str">
        <x:v>275.1</x:v>
      </x:c>
      <x:c r="E263" s="26" t="str">
        <x:v>275</x:v>
      </x:c>
      <x:c r="F263" s="146" t="str">
        <x:v>372.0245726059077</x:v>
      </x:c>
      <x:c r="G263" s="138" t="str">
        <x:v>0.00012754148467618659</x:v>
      </x:c>
      <x:c r="H263" s="28" t="str">
        <x:v>28.413638669802417</x:v>
      </x:c>
      <x:c r="I263" s="28" t="str">
        <x:v>21.617377840797772</x:v>
      </x:c>
      <x:c r="J263" s="28" t="n">
        <x:f>(H263+I263)/2</x:f>
        <x:v>25.015508255300094</x:v>
      </x:c>
      <x:c r="K263" s="28" t="n">
        <x:f>H263-I263</x:f>
        <x:v>6.796260829004645</x:v>
      </x:c>
    </x:row>
    <x:row r="264">
      <x:c r="A264" s="24" t="str">
        <x:v>Guangdong</x:v>
      </x:c>
      <x:c r="B264" s="26" t="str">
        <x:v>1989</x:v>
      </x:c>
      <x:c r="C264" s="26" t="str">
        <x:v>252</x:v>
      </x:c>
      <x:c r="D264" s="144" t="str">
        <x:v>287.4</x:v>
      </x:c>
      <x:c r="E264" s="26" t="str">
        <x:v>287</x:v>
      </x:c>
      <x:c r="F264" s="146" t="str">
        <x:v>33501.77698930475</x:v>
      </x:c>
      <x:c r="G264" s="138" t="str">
        <x:v>0.011485441261517843</x:v>
      </x:c>
      <x:c r="H264" s="28" t="str">
        <x:v>26.01756407458474</x:v>
      </x:c>
      <x:c r="I264" s="28" t="str">
        <x:v>18.64751155269276</x:v>
      </x:c>
      <x:c r="J264" s="28" t="n">
        <x:f>(H264+I264)/2</x:f>
        <x:v>22.33253781363875</x:v>
      </x:c>
      <x:c r="K264" s="28" t="n">
        <x:f>H264-I264</x:f>
        <x:v>7.3700525218919815</x:v>
      </x:c>
    </x:row>
    <x:row r="265">
      <x:c r="A265" s="24" t="str">
        <x:v>Guangdong</x:v>
      </x:c>
      <x:c r="B265" s="26" t="str">
        <x:v>1989</x:v>
      </x:c>
      <x:c r="C265" s="26" t="str">
        <x:v>284</x:v>
      </x:c>
      <x:c r="D265" s="144" t="str">
        <x:v>166.8</x:v>
      </x:c>
      <x:c r="E265" s="26" t="str">
        <x:v>167</x:v>
      </x:c>
      <x:c r="F265" s="146" t="str">
        <x:v>963.1414095745788</x:v>
      </x:c>
      <x:c r="G265" s="138" t="str">
        <x:v>0.00033019454728433766</x:v>
      </x:c>
      <x:c r="H265" s="28" t="str">
        <x:v>29.16810098285315</x:v>
      </x:c>
      <x:c r="I265" s="28" t="str">
        <x:v>23.653815096880486</x:v>
      </x:c>
      <x:c r="J265" s="28" t="n">
        <x:f>(H265+I265)/2</x:f>
        <x:v>26.41095803986682</x:v>
      </x:c>
      <x:c r="K265" s="28" t="n">
        <x:f>H265-I265</x:f>
        <x:v>5.514285885972665</x:v>
      </x:c>
    </x:row>
    <x:row r="266">
      <x:c r="A266" s="24" t="str">
        <x:v>Guangdong</x:v>
      </x:c>
      <x:c r="B266" s="26" t="str">
        <x:v>1989</x:v>
      </x:c>
      <x:c r="C266" s="26" t="str">
        <x:v>284</x:v>
      </x:c>
      <x:c r="D266" s="144" t="str">
        <x:v>170.3</x:v>
      </x:c>
      <x:c r="E266" s="26" t="str">
        <x:v>170</x:v>
      </x:c>
      <x:c r="F266" s="146" t="str">
        <x:v>98388.9125261354</x:v>
      </x:c>
      <x:c r="G266" s="138" t="str">
        <x:v>0.03373075034092383</x:v>
      </x:c>
      <x:c r="H266" s="28" t="str">
        <x:v>29.02837811739238</x:v>
      </x:c>
      <x:c r="I266" s="28" t="str">
        <x:v>23.440449013594975</x:v>
      </x:c>
      <x:c r="J266" s="28" t="n">
        <x:f>(H266+I266)/2</x:f>
        <x:v>26.234413565493675</x:v>
      </x:c>
      <x:c r="K266" s="28" t="n">
        <x:f>H266-I266</x:f>
        <x:v>5.5879291037974035</x:v>
      </x:c>
    </x:row>
    <x:row r="267">
      <x:c r="A267" s="24" t="str">
        <x:v>Guangdong</x:v>
      </x:c>
      <x:c r="B267" s="26" t="str">
        <x:v>1989</x:v>
      </x:c>
      <x:c r="C267" s="26" t="str">
        <x:v>284</x:v>
      </x:c>
      <x:c r="D267" s="144" t="str">
        <x:v>173.0</x:v>
      </x:c>
      <x:c r="E267" s="26" t="str">
        <x:v>173</x:v>
      </x:c>
      <x:c r="F267" s="146" t="str">
        <x:v>73.63307894849484</x:v>
      </x:c>
      <x:c r="G267" s="138" t="str">
        <x:v>2.5243687922513217e-05</x:v>
      </x:c>
      <x:c r="H267" s="28" t="str">
        <x:v>29.09810748605012</x:v>
      </x:c>
      <x:c r="I267" s="28" t="str">
        <x:v>23.549934415131577</x:v>
      </x:c>
      <x:c r="J267" s="28" t="n">
        <x:f>(H267+I267)/2</x:f>
        <x:v>26.32402095059085</x:v>
      </x:c>
      <x:c r="K267" s="28" t="n">
        <x:f>H267-I267</x:f>
        <x:v>5.548173070918544</x:v>
      </x:c>
    </x:row>
    <x:row r="268">
      <x:c r="A268" s="24" t="str">
        <x:v>Guangdong</x:v>
      </x:c>
      <x:c r="B268" s="26" t="str">
        <x:v>1989</x:v>
      </x:c>
      <x:c r="C268" s="26" t="str">
        <x:v>284</x:v>
      </x:c>
      <x:c r="D268" s="144" t="str">
        <x:v>219.7</x:v>
      </x:c>
      <x:c r="E268" s="26" t="str">
        <x:v>220</x:v>
      </x:c>
      <x:c r="F268" s="146" t="str">
        <x:v>146.209001228302</x:v>
      </x:c>
      <x:c r="G268" s="138" t="str">
        <x:v>5.0124949970532945e-05</x:v>
      </x:c>
      <x:c r="H268" s="28" t="str">
        <x:v>31.63575930886131</x:v>
      </x:c>
      <x:c r="I268" s="28" t="str">
        <x:v>24.1624393807627</x:v>
      </x:c>
      <x:c r="J268" s="28" t="n">
        <x:f>(H268+I268)/2</x:f>
        <x:v>27.899099344812004</x:v>
      </x:c>
      <x:c r="K268" s="28" t="n">
        <x:f>H268-I268</x:f>
        <x:v>7.473319928098611</x:v>
      </x:c>
    </x:row>
    <x:row r="269">
      <x:c r="A269" s="24" t="str">
        <x:v>Guangdong</x:v>
      </x:c>
      <x:c r="B269" s="26" t="str">
        <x:v>1989</x:v>
      </x:c>
      <x:c r="C269" s="26" t="str">
        <x:v>284</x:v>
      </x:c>
      <x:c r="D269" s="144" t="str">
        <x:v>221.3</x:v>
      </x:c>
      <x:c r="E269" s="26" t="str">
        <x:v>221</x:v>
      </x:c>
      <x:c r="F269" s="146" t="str">
        <x:v>67.21066524038235</x:v>
      </x:c>
      <x:c r="G269" s="138" t="str">
        <x:v>2.3041886644173807e-05</x:v>
      </x:c>
      <x:c r="H269" s="28" t="str">
        <x:v>31.918666332718622</x:v>
      </x:c>
      <x:c r="I269" s="28" t="str">
        <x:v>24.37505988394417</x:v>
      </x:c>
      <x:c r="J269" s="28" t="n">
        <x:f>(H269+I269)/2</x:f>
        <x:v>28.146863108331395</x:v>
      </x:c>
      <x:c r="K269" s="28" t="n">
        <x:f>H269-I269</x:f>
        <x:v>7.543606448774451</x:v>
      </x:c>
    </x:row>
    <x:row r="270">
      <x:c r="A270" s="24" t="str">
        <x:v>Guangdong</x:v>
      </x:c>
      <x:c r="B270" s="26" t="str">
        <x:v>1989</x:v>
      </x:c>
      <x:c r="C270" s="26" t="str">
        <x:v>284</x:v>
      </x:c>
      <x:c r="D270" s="144" t="str">
        <x:v>266.8</x:v>
      </x:c>
      <x:c r="E270" s="26" t="str">
        <x:v>267</x:v>
      </x:c>
      <x:c r="F270" s="146" t="str">
        <x:v>78.2783587416667</x:v>
      </x:c>
      <x:c r="G270" s="138" t="str">
        <x:v>2.6836232945567477e-05</x:v>
      </x:c>
      <x:c r="H270" s="28" t="str">
        <x:v>28.99531226854568</x:v>
      </x:c>
      <x:c r="I270" s="28" t="str">
        <x:v>22.615410192481985</x:v>
      </x:c>
      <x:c r="J270" s="28" t="n">
        <x:f>(H270+I270)/2</x:f>
        <x:v>25.80536123051383</x:v>
      </x:c>
      <x:c r="K270" s="28" t="n">
        <x:f>H270-I270</x:f>
        <x:v>6.3799020760636935</x:v>
      </x:c>
    </x:row>
    <x:row r="271">
      <x:c r="A271" s="24" t="str">
        <x:v>Guangdong</x:v>
      </x:c>
      <x:c r="B271" s="26" t="str">
        <x:v>1989</x:v>
      </x:c>
      <x:c r="C271" s="26" t="str">
        <x:v>284</x:v>
      </x:c>
      <x:c r="D271" s="144" t="str">
        <x:v>275.1</x:v>
      </x:c>
      <x:c r="E271" s="26" t="str">
        <x:v>275</x:v>
      </x:c>
      <x:c r="F271" s="146" t="str">
        <x:v>968.5832471402256</x:v>
      </x:c>
      <x:c r="G271" s="138" t="str">
        <x:v>0.0003320601768518353</x:v>
      </x:c>
      <x:c r="H271" s="28" t="str">
        <x:v>28.413638669802417</x:v>
      </x:c>
      <x:c r="I271" s="28" t="str">
        <x:v>21.617377840797772</x:v>
      </x:c>
      <x:c r="J271" s="28" t="n">
        <x:f>(H271+I271)/2</x:f>
        <x:v>25.015508255300094</x:v>
      </x:c>
      <x:c r="K271" s="28" t="n">
        <x:f>H271-I271</x:f>
        <x:v>6.796260829004645</x:v>
      </x:c>
    </x:row>
    <x:row r="272">
      <x:c r="A272" s="24" t="str">
        <x:v>Guangdong</x:v>
      </x:c>
      <x:c r="B272" s="26" t="str">
        <x:v>1989</x:v>
      </x:c>
      <x:c r="C272" s="26" t="str">
        <x:v>284</x:v>
      </x:c>
      <x:c r="D272" s="144" t="str">
        <x:v>287.4</x:v>
      </x:c>
      <x:c r="E272" s="26" t="str">
        <x:v>287</x:v>
      </x:c>
      <x:c r="F272" s="146" t="str">
        <x:v>106061.8934236414</x:v>
      </x:c>
      <x:c r="G272" s="138" t="str">
        <x:v>0.03636128457877001</x:v>
      </x:c>
      <x:c r="H272" s="28" t="str">
        <x:v>26.01756407458474</x:v>
      </x:c>
      <x:c r="I272" s="28" t="str">
        <x:v>18.64751155269276</x:v>
      </x:c>
      <x:c r="J272" s="28" t="n">
        <x:f>(H272+I272)/2</x:f>
        <x:v>22.33253781363875</x:v>
      </x:c>
      <x:c r="K272" s="28" t="n">
        <x:f>H272-I272</x:f>
        <x:v>7.3700525218919815</x:v>
      </x:c>
    </x:row>
    <x:row r="273">
      <x:c r="A273" s="24" t="str">
        <x:v>Guangdong</x:v>
      </x:c>
      <x:c r="B273" s="26" t="str">
        <x:v>1989</x:v>
      </x:c>
      <x:c r="C273" s="26" t="str">
        <x:v>344</x:v>
      </x:c>
      <x:c r="D273" s="144" t="str">
        <x:v>166.8</x:v>
      </x:c>
      <x:c r="E273" s="26" t="str">
        <x:v>167</x:v>
      </x:c>
      <x:c r="F273" s="146" t="str">
        <x:v>470.7693442093762</x:v>
      </x:c>
      <x:c r="G273" s="138" t="str">
        <x:v>0.00016139423447198686</x:v>
      </x:c>
      <x:c r="H273" s="28" t="str">
        <x:v>29.16810098285315</x:v>
      </x:c>
      <x:c r="I273" s="28" t="str">
        <x:v>23.653815096880486</x:v>
      </x:c>
      <x:c r="J273" s="28" t="n">
        <x:f>(H273+I273)/2</x:f>
        <x:v>26.41095803986682</x:v>
      </x:c>
      <x:c r="K273" s="28" t="n">
        <x:f>H273-I273</x:f>
        <x:v>5.514285885972665</x:v>
      </x:c>
    </x:row>
    <x:row r="274">
      <x:c r="A274" s="24" t="str">
        <x:v>Guangdong</x:v>
      </x:c>
      <x:c r="B274" s="26" t="str">
        <x:v>1989</x:v>
      </x:c>
      <x:c r="C274" s="26" t="str">
        <x:v>344</x:v>
      </x:c>
      <x:c r="D274" s="144" t="str">
        <x:v>170.3</x:v>
      </x:c>
      <x:c r="E274" s="26" t="str">
        <x:v>170</x:v>
      </x:c>
      <x:c r="F274" s="146" t="str">
        <x:v>59373.096802282766</x:v>
      </x:c>
      <x:c r="G274" s="138" t="str">
        <x:v>0.02035492672686385</x:v>
      </x:c>
      <x:c r="H274" s="28" t="str">
        <x:v>29.02837811739238</x:v>
      </x:c>
      <x:c r="I274" s="28" t="str">
        <x:v>23.440449013594975</x:v>
      </x:c>
      <x:c r="J274" s="28" t="n">
        <x:f>(H274+I274)/2</x:f>
        <x:v>26.234413565493675</x:v>
      </x:c>
      <x:c r="K274" s="28" t="n">
        <x:f>H274-I274</x:f>
        <x:v>5.5879291037974035</x:v>
      </x:c>
    </x:row>
    <x:row r="275">
      <x:c r="A275" s="24" t="str">
        <x:v>Guangdong</x:v>
      </x:c>
      <x:c r="B275" s="26" t="str">
        <x:v>1989</x:v>
      </x:c>
      <x:c r="C275" s="26" t="str">
        <x:v>344</x:v>
      </x:c>
      <x:c r="D275" s="144" t="str">
        <x:v>172.2</x:v>
      </x:c>
      <x:c r="E275" s="26" t="str">
        <x:v>172</x:v>
      </x:c>
      <x:c r="F275" s="146" t="str">
        <x:v>1150.4688539549416</x:v>
      </x:c>
      <x:c r="G275" s="138" t="str">
        <x:v>0.00039441616632824016</x:v>
      </x:c>
      <x:c r="H275" s="28" t="str">
        <x:v>29.084791056215163</x:v>
      </x:c>
      <x:c r="I275" s="28" t="str">
        <x:v>23.498225129026235</x:v>
      </x:c>
      <x:c r="J275" s="28" t="n">
        <x:f>(H275+I275)/2</x:f>
        <x:v>26.2915080926207</x:v>
      </x:c>
      <x:c r="K275" s="28" t="n">
        <x:f>H275-I275</x:f>
        <x:v>5.5865659271889285</x:v>
      </x:c>
    </x:row>
    <x:row r="276">
      <x:c r="A276" s="24" t="str">
        <x:v>Guangdong</x:v>
      </x:c>
      <x:c r="B276" s="26" t="str">
        <x:v>1989</x:v>
      </x:c>
      <x:c r="C276" s="26" t="str">
        <x:v>344</x:v>
      </x:c>
      <x:c r="D276" s="144" t="str">
        <x:v>176.5</x:v>
      </x:c>
      <x:c r="E276" s="26" t="str">
        <x:v>177</x:v>
      </x:c>
      <x:c r="F276" s="146" t="str">
        <x:v>278.0950712149822</x:v>
      </x:c>
      <x:c r="G276" s="138" t="str">
        <x:v>9.533955785619909e-05</x:v>
      </x:c>
      <x:c r="H276" s="28" t="str">
        <x:v>28.812323436968168</x:v>
      </x:c>
      <x:c r="I276" s="28" t="str">
        <x:v>23.541864125527706</x:v>
      </x:c>
      <x:c r="J276" s="28" t="n">
        <x:f>(H276+I276)/2</x:f>
        <x:v>26.177093781247937</x:v>
      </x:c>
      <x:c r="K276" s="28" t="n">
        <x:f>H276-I276</x:f>
        <x:v>5.270459311440462</x:v>
      </x:c>
    </x:row>
    <x:row r="277">
      <x:c r="A277" s="24" t="str">
        <x:v>Guangdong</x:v>
      </x:c>
      <x:c r="B277" s="26" t="str">
        <x:v>1989</x:v>
      </x:c>
      <x:c r="C277" s="26" t="str">
        <x:v>344</x:v>
      </x:c>
      <x:c r="D277" s="144" t="str">
        <x:v>219.7</x:v>
      </x:c>
      <x:c r="E277" s="26" t="str">
        <x:v>220</x:v>
      </x:c>
      <x:c r="F277" s="146" t="str">
        <x:v>71.46480770270097</x:v>
      </x:c>
      <x:c r="G277" s="138" t="str">
        <x:v>2.450033774020635e-05</x:v>
      </x:c>
      <x:c r="H277" s="28" t="str">
        <x:v>31.63575930886131</x:v>
      </x:c>
      <x:c r="I277" s="28" t="str">
        <x:v>24.1624393807627</x:v>
      </x:c>
      <x:c r="J277" s="28" t="n">
        <x:f>(H277+I277)/2</x:f>
        <x:v>27.899099344812004</x:v>
      </x:c>
      <x:c r="K277" s="28" t="n">
        <x:f>H277-I277</x:f>
        <x:v>7.473319928098611</x:v>
      </x:c>
    </x:row>
    <x:row r="278">
      <x:c r="A278" s="24" t="str">
        <x:v>Guangdong</x:v>
      </x:c>
      <x:c r="B278" s="26" t="str">
        <x:v>1989</x:v>
      </x:c>
      <x:c r="C278" s="26" t="str">
        <x:v>344</x:v>
      </x:c>
      <x:c r="D278" s="144" t="str">
        <x:v>224.0</x:v>
      </x:c>
      <x:c r="E278" s="26" t="str">
        <x:v>224</x:v>
      </x:c>
      <x:c r="F278" s="146" t="str">
        <x:v>325.79315371954</x:v>
      </x:c>
      <x:c r="G278" s="138" t="str">
        <x:v>0.0001116919300025489</x:v>
      </x:c>
      <x:c r="H278" s="28" t="str">
        <x:v>31.959360787788587</x:v>
      </x:c>
      <x:c r="I278" s="28" t="str">
        <x:v>24.584613342544955</x:v>
      </x:c>
      <x:c r="J278" s="28" t="n">
        <x:f>(H278+I278)/2</x:f>
        <x:v>28.27198706516677</x:v>
      </x:c>
      <x:c r="K278" s="28" t="n">
        <x:f>H278-I278</x:f>
        <x:v>7.3747474452436315</x:v>
      </x:c>
    </x:row>
    <x:row r="279">
      <x:c r="A279" s="24" t="str">
        <x:v>Guangdong</x:v>
      </x:c>
      <x:c r="B279" s="26" t="str">
        <x:v>1989</x:v>
      </x:c>
      <x:c r="C279" s="26" t="str">
        <x:v>344</x:v>
      </x:c>
      <x:c r="D279" s="144" t="str">
        <x:v>227.6</x:v>
      </x:c>
      <x:c r="E279" s="26" t="str">
        <x:v>228</x:v>
      </x:c>
      <x:c r="F279" s="146" t="str">
        <x:v>585.0573322007479</x:v>
      </x:c>
      <x:c r="G279" s="138" t="str">
        <x:v>0.0002005756776948646</x:v>
      </x:c>
      <x:c r="H279" s="28" t="str">
        <x:v>31.652346974937565</x:v>
      </x:c>
      <x:c r="I279" s="28" t="str">
        <x:v>24.55465962402081</x:v>
      </x:c>
      <x:c r="J279" s="28" t="n">
        <x:f>(H279+I279)/2</x:f>
        <x:v>28.103503299479186</x:v>
      </x:c>
      <x:c r="K279" s="28" t="n">
        <x:f>H279-I279</x:f>
        <x:v>7.097687350916754</x:v>
      </x:c>
    </x:row>
    <x:row r="280">
      <x:c r="A280" s="24" t="str">
        <x:v>Guangdong</x:v>
      </x:c>
      <x:c r="B280" s="26" t="str">
        <x:v>1989</x:v>
      </x:c>
      <x:c r="C280" s="26" t="str">
        <x:v>344</x:v>
      </x:c>
      <x:c r="D280" s="144" t="str">
        <x:v>266.8</x:v>
      </x:c>
      <x:c r="E280" s="26" t="str">
        <x:v>267</x:v>
      </x:c>
      <x:c r="F280" s="146" t="str">
        <x:v>268.970600532311</x:v>
      </x:c>
      <x:c r="G280" s="138" t="str">
        <x:v>9.221140820307119e-05</x:v>
      </x:c>
      <x:c r="H280" s="28" t="str">
        <x:v>28.99531226854568</x:v>
      </x:c>
      <x:c r="I280" s="28" t="str">
        <x:v>22.615410192481985</x:v>
      </x:c>
      <x:c r="J280" s="28" t="n">
        <x:f>(H280+I280)/2</x:f>
        <x:v>25.80536123051383</x:v>
      </x:c>
      <x:c r="K280" s="28" t="n">
        <x:f>H280-I280</x:f>
        <x:v>6.3799020760636935</x:v>
      </x:c>
    </x:row>
    <x:row r="281">
      <x:c r="A281" s="24" t="str">
        <x:v>Guangdong</x:v>
      </x:c>
      <x:c r="B281" s="26" t="str">
        <x:v>1989</x:v>
      </x:c>
      <x:c r="C281" s="26" t="str">
        <x:v>344</x:v>
      </x:c>
      <x:c r="D281" s="144" t="str">
        <x:v>275.1</x:v>
      </x:c>
      <x:c r="E281" s="26" t="str">
        <x:v>275</x:v>
      </x:c>
      <x:c r="F281" s="146" t="str">
        <x:v>473.4292343112929</x:v>
      </x:c>
      <x:c r="G281" s="138" t="str">
        <x:v>0.00016230612674377322</x:v>
      </x:c>
      <x:c r="H281" s="28" t="str">
        <x:v>28.413638669802417</x:v>
      </x:c>
      <x:c r="I281" s="28" t="str">
        <x:v>21.617377840797772</x:v>
      </x:c>
      <x:c r="J281" s="28" t="n">
        <x:f>(H281+I281)/2</x:f>
        <x:v>25.015508255300094</x:v>
      </x:c>
      <x:c r="K281" s="28" t="n">
        <x:f>H281-I281</x:f>
        <x:v>6.796260829004645</x:v>
      </x:c>
    </x:row>
    <x:row r="282">
      <x:c r="A282" s="24" t="str">
        <x:v>Guangdong</x:v>
      </x:c>
      <x:c r="B282" s="26" t="str">
        <x:v>1989</x:v>
      </x:c>
      <x:c r="C282" s="26" t="str">
        <x:v>344</x:v>
      </x:c>
      <x:c r="D282" s="144" t="str">
        <x:v>278.8</x:v>
      </x:c>
      <x:c r="E282" s="26" t="str">
        <x:v>279</x:v>
      </x:c>
      <x:c r="F282" s="146" t="str">
        <x:v>1231.6287505870432</x:v>
      </x:c>
      <x:c r="G282" s="138" t="str">
        <x:v>0.000422240279235936</x:v>
      </x:c>
      <x:c r="H282" s="28" t="str">
        <x:v>27.751328200259127</x:v>
      </x:c>
      <x:c r="I282" s="28" t="str">
        <x:v>20.9387538075096</x:v>
      </x:c>
      <x:c r="J282" s="28" t="n">
        <x:f>(H282+I282)/2</x:f>
        <x:v>24.34504100388436</x:v>
      </x:c>
      <x:c r="K282" s="28" t="n">
        <x:f>H282-I282</x:f>
        <x:v>6.812574392749529</x:v>
      </x:c>
    </x:row>
    <x:row r="283">
      <x:c r="A283" s="24" t="str">
        <x:v>Guangdong</x:v>
      </x:c>
      <x:c r="B283" s="26" t="str">
        <x:v>1989</x:v>
      </x:c>
      <x:c r="C283" s="26" t="str">
        <x:v>344</x:v>
      </x:c>
      <x:c r="D283" s="144" t="str">
        <x:v>287.4</x:v>
      </x:c>
      <x:c r="E283" s="26" t="str">
        <x:v>287</x:v>
      </x:c>
      <x:c r="F283" s="146" t="str">
        <x:v>64003.38110864376</x:v>
      </x:c>
      <x:c r="G283" s="138" t="str">
        <x:v>0.021942330835064285</x:v>
      </x:c>
      <x:c r="H283" s="28" t="str">
        <x:v>26.01756407458474</x:v>
      </x:c>
      <x:c r="I283" s="28" t="str">
        <x:v>18.64751155269276</x:v>
      </x:c>
      <x:c r="J283" s="28" t="n">
        <x:f>(H283+I283)/2</x:f>
        <x:v>22.33253781363875</x:v>
      </x:c>
      <x:c r="K283" s="28" t="n">
        <x:f>H283-I283</x:f>
        <x:v>7.3700525218919815</x:v>
      </x:c>
    </x:row>
    <x:row r="284">
      <x:c r="A284" s="24" t="str">
        <x:v>Guangdong</x:v>
      </x:c>
      <x:c r="B284" s="26" t="str">
        <x:v>1989</x:v>
      </x:c>
      <x:c r="C284" s="26" t="str">
        <x:v>345</x:v>
      </x:c>
      <x:c r="D284" s="144" t="str">
        <x:v>170.3</x:v>
      </x:c>
      <x:c r="E284" s="26" t="str">
        <x:v>170</x:v>
      </x:c>
      <x:c r="F284" s="146" t="str">
        <x:v>1405.2616928223229</x:v>
      </x:c>
      <x:c r="G284" s="138" t="str">
        <x:v>0.00048176700104966185</x:v>
      </x:c>
      <x:c r="H284" s="28" t="str">
        <x:v>29.02837811739238</x:v>
      </x:c>
      <x:c r="I284" s="28" t="str">
        <x:v>23.440449013594975</x:v>
      </x:c>
      <x:c r="J284" s="28" t="n">
        <x:f>(H284+I284)/2</x:f>
        <x:v>26.234413565493675</x:v>
      </x:c>
      <x:c r="K284" s="28" t="n">
        <x:f>H284-I284</x:f>
        <x:v>5.5879291037974035</x:v>
      </x:c>
    </x:row>
    <x:row r="285">
      <x:c r="A285" s="24" t="str">
        <x:v>Guangdong</x:v>
      </x:c>
      <x:c r="B285" s="26" t="str">
        <x:v>1989</x:v>
      </x:c>
      <x:c r="C285" s="26" t="str">
        <x:v>345</x:v>
      </x:c>
      <x:c r="D285" s="144" t="str">
        <x:v>287.4</x:v>
      </x:c>
      <x:c r="E285" s="26" t="str">
        <x:v>287</x:v>
      </x:c>
      <x:c r="F285" s="146" t="str">
        <x:v>1514.852762061536</x:v>
      </x:c>
      <x:c r="G285" s="138" t="str">
        <x:v>0.0005193381958234719</x:v>
      </x:c>
      <x:c r="H285" s="28" t="str">
        <x:v>26.01756407458474</x:v>
      </x:c>
      <x:c r="I285" s="28" t="str">
        <x:v>18.64751155269276</x:v>
      </x:c>
      <x:c r="J285" s="28" t="n">
        <x:f>(H285+I285)/2</x:f>
        <x:v>22.33253781363875</x:v>
      </x:c>
      <x:c r="K285" s="28" t="n">
        <x:f>H285-I285</x:f>
        <x:v>7.3700525218919815</x:v>
      </x:c>
    </x:row>
    <x:row r="286">
      <x:c r="A286" s="24" t="str">
        <x:v>Guangdong</x:v>
      </x:c>
      <x:c r="B286" s="26" t="str">
        <x:v>1989</x:v>
      </x:c>
      <x:c r="C286" s="26" t="str">
        <x:v>348</x:v>
      </x:c>
      <x:c r="D286" s="144" t="str">
        <x:v>170.3</x:v>
      </x:c>
      <x:c r="E286" s="26" t="str">
        <x:v>170</x:v>
      </x:c>
      <x:c r="F286" s="146" t="str">
        <x:v>20327.874943735424</x:v>
      </x:c>
      <x:c r="G286" s="138" t="str">
        <x:v>0.0069690217838978795</x:v>
      </x:c>
      <x:c r="H286" s="28" t="str">
        <x:v>29.02837811739238</x:v>
      </x:c>
      <x:c r="I286" s="28" t="str">
        <x:v>23.440449013594975</x:v>
      </x:c>
      <x:c r="J286" s="28" t="n">
        <x:f>(H286+I286)/2</x:f>
        <x:v>26.234413565493675</x:v>
      </x:c>
      <x:c r="K286" s="28" t="n">
        <x:f>H286-I286</x:f>
        <x:v>5.5879291037974035</x:v>
      </x:c>
    </x:row>
    <x:row r="287">
      <x:c r="A287" s="24" t="str">
        <x:v>Guangdong</x:v>
      </x:c>
      <x:c r="B287" s="26" t="str">
        <x:v>1989</x:v>
      </x:c>
      <x:c r="C287" s="26" t="str">
        <x:v>348</x:v>
      </x:c>
      <x:c r="D287" s="144" t="str">
        <x:v>287.4</x:v>
      </x:c>
      <x:c r="E287" s="26" t="str">
        <x:v>287</x:v>
      </x:c>
      <x:c r="F287" s="146" t="str">
        <x:v>21913.169385207577</x:v>
      </x:c>
      <x:c r="G287" s="138" t="str">
        <x:v>0.0075125095575628974</x:v>
      </x:c>
      <x:c r="H287" s="28" t="str">
        <x:v>26.01756407458474</x:v>
      </x:c>
      <x:c r="I287" s="28" t="str">
        <x:v>18.64751155269276</x:v>
      </x:c>
      <x:c r="J287" s="28" t="n">
        <x:f>(H287+I287)/2</x:f>
        <x:v>22.33253781363875</x:v>
      </x:c>
      <x:c r="K287" s="28" t="n">
        <x:f>H287-I287</x:f>
        <x:v>7.3700525218919815</x:v>
      </x:c>
    </x:row>
    <x:row r="288">
      <x:c r="A288" s="24" t="str">
        <x:v>Guangdong</x:v>
      </x:c>
      <x:c r="B288" s="26" t="str">
        <x:v>1989</x:v>
      </x:c>
      <x:c r="C288" s="26" t="str">
        <x:v>355</x:v>
      </x:c>
      <x:c r="D288" s="144" t="str">
        <x:v>170.3</x:v>
      </x:c>
      <x:c r="E288" s="26" t="str">
        <x:v>170</x:v>
      </x:c>
      <x:c r="F288" s="146" t="str">
        <x:v>110410.81458411398</x:v>
      </x:c>
      <x:c r="G288" s="138" t="str">
        <x:v>0.03785222873243463</x:v>
      </x:c>
      <x:c r="H288" s="28" t="str">
        <x:v>29.02837811739238</x:v>
      </x:c>
      <x:c r="I288" s="28" t="str">
        <x:v>23.440449013594975</x:v>
      </x:c>
      <x:c r="J288" s="28" t="n">
        <x:f>(H288+I288)/2</x:f>
        <x:v>26.234413565493675</x:v>
      </x:c>
      <x:c r="K288" s="28" t="n">
        <x:f>H288-I288</x:f>
        <x:v>5.5879291037974035</x:v>
      </x:c>
    </x:row>
    <x:row r="289">
      <x:c r="A289" s="24" t="str">
        <x:v>Guangdong</x:v>
      </x:c>
      <x:c r="B289" s="26" t="str">
        <x:v>1989</x:v>
      </x:c>
      <x:c r="C289" s="26" t="str">
        <x:v>355</x:v>
      </x:c>
      <x:c r="D289" s="144" t="str">
        <x:v>173.0</x:v>
      </x:c>
      <x:c r="E289" s="26" t="str">
        <x:v>173</x:v>
      </x:c>
      <x:c r="F289" s="146" t="str">
        <x:v>284.9317849297277</x:v>
      </x:c>
      <x:c r="G289" s="138" t="str">
        <x:v>9.768339394040413e-05</x:v>
      </x:c>
      <x:c r="H289" s="28" t="str">
        <x:v>29.09810748605012</x:v>
      </x:c>
      <x:c r="I289" s="28" t="str">
        <x:v>23.549934415131577</x:v>
      </x:c>
      <x:c r="J289" s="28" t="n">
        <x:f>(H289+I289)/2</x:f>
        <x:v>26.32402095059085</x:v>
      </x:c>
      <x:c r="K289" s="28" t="n">
        <x:f>H289-I289</x:f>
        <x:v>5.548173070918544</x:v>
      </x:c>
    </x:row>
    <x:row r="290">
      <x:c r="A290" s="24" t="str">
        <x:v>Guangdong</x:v>
      </x:c>
      <x:c r="B290" s="26" t="str">
        <x:v>1989</x:v>
      </x:c>
      <x:c r="C290" s="26" t="str">
        <x:v>355</x:v>
      </x:c>
      <x:c r="D290" s="144" t="str">
        <x:v>221.3</x:v>
      </x:c>
      <x:c r="E290" s="26" t="str">
        <x:v>221</x:v>
      </x:c>
      <x:c r="F290" s="146" t="str">
        <x:v>260.0795062047044</x:v>
      </x:c>
      <x:c r="G290" s="138" t="str">
        <x:v>8.91632671542265e-05</x:v>
      </x:c>
      <x:c r="H290" s="28" t="str">
        <x:v>31.918666332718622</x:v>
      </x:c>
      <x:c r="I290" s="28" t="str">
        <x:v>24.37505988394417</x:v>
      </x:c>
      <x:c r="J290" s="28" t="n">
        <x:f>(H290+I290)/2</x:f>
        <x:v>28.146863108331395</x:v>
      </x:c>
      <x:c r="K290" s="28" t="n">
        <x:f>H290-I290</x:f>
        <x:v>7.543606448774451</x:v>
      </x:c>
    </x:row>
    <x:row r="291">
      <x:c r="A291" s="24" t="str">
        <x:v>Guangdong</x:v>
      </x:c>
      <x:c r="B291" s="26" t="str">
        <x:v>1989</x:v>
      </x:c>
      <x:c r="C291" s="26" t="str">
        <x:v>355</x:v>
      </x:c>
      <x:c r="D291" s="144" t="str">
        <x:v>266.8</x:v>
      </x:c>
      <x:c r="E291" s="26" t="str">
        <x:v>267</x:v>
      </x:c>
      <x:c r="F291" s="146" t="str">
        <x:v>302.90723674931394</x:v>
      </x:c>
      <x:c r="G291" s="138" t="str">
        <x:v>0.00010384593260481623</x:v>
      </x:c>
      <x:c r="H291" s="28" t="str">
        <x:v>28.99531226854568</x:v>
      </x:c>
      <x:c r="I291" s="28" t="str">
        <x:v>22.615410192481985</x:v>
      </x:c>
      <x:c r="J291" s="28" t="n">
        <x:f>(H291+I291)/2</x:f>
        <x:v>25.80536123051383</x:v>
      </x:c>
      <x:c r="K291" s="28" t="n">
        <x:f>H291-I291</x:f>
        <x:v>6.3799020760636935</x:v>
      </x:c>
    </x:row>
    <x:row r="292">
      <x:c r="A292" s="24" t="str">
        <x:v>Guangdong</x:v>
      </x:c>
      <x:c r="B292" s="26" t="str">
        <x:v>1989</x:v>
      </x:c>
      <x:c r="C292" s="26" t="str">
        <x:v>355</x:v>
      </x:c>
      <x:c r="D292" s="144" t="str">
        <x:v>287.4</x:v>
      </x:c>
      <x:c r="E292" s="26" t="str">
        <x:v>287</x:v>
      </x:c>
      <x:c r="F292" s="146" t="str">
        <x:v>119021.3383660182</x:v>
      </x:c>
      <x:c r="G292" s="138" t="str">
        <x:v>0.040804181554505395</x:v>
      </x:c>
      <x:c r="H292" s="28" t="str">
        <x:v>26.01756407458474</x:v>
      </x:c>
      <x:c r="I292" s="28" t="str">
        <x:v>18.64751155269276</x:v>
      </x:c>
      <x:c r="J292" s="28" t="n">
        <x:f>(H292+I292)/2</x:f>
        <x:v>22.33253781363875</x:v>
      </x:c>
      <x:c r="K292" s="28" t="n">
        <x:f>H292-I292</x:f>
        <x:v>7.3700525218919815</x:v>
      </x:c>
    </x:row>
    <x:row r="293">
      <x:c r="A293" s="24" t="str">
        <x:v>Guangdong</x:v>
      </x:c>
      <x:c r="B293" s="26" t="str">
        <x:v>1989</x:v>
      </x:c>
      <x:c r="C293" s="26" t="str">
        <x:v>359</x:v>
      </x:c>
      <x:c r="D293" s="144" t="str">
        <x:v>166.8</x:v>
      </x:c>
      <x:c r="E293" s="26" t="str">
        <x:v>167</x:v>
      </x:c>
      <x:c r="F293" s="146" t="str">
        <x:v>1133.1662662473557</x:v>
      </x:c>
      <x:c r="G293" s="138" t="str">
        <x:v>0.00038848430621075497</x:v>
      </x:c>
      <x:c r="H293" s="28" t="str">
        <x:v>29.16810098285315</x:v>
      </x:c>
      <x:c r="I293" s="28" t="str">
        <x:v>23.653815096880486</x:v>
      </x:c>
      <x:c r="J293" s="28" t="n">
        <x:f>(H293+I293)/2</x:f>
        <x:v>26.41095803986682</x:v>
      </x:c>
      <x:c r="K293" s="28" t="n">
        <x:f>H293-I293</x:f>
        <x:v>5.514285885972665</x:v>
      </x:c>
    </x:row>
    <x:row r="294">
      <x:c r="A294" s="24" t="str">
        <x:v>Guangdong</x:v>
      </x:c>
      <x:c r="B294" s="26" t="str">
        <x:v>1989</x:v>
      </x:c>
      <x:c r="C294" s="26" t="str">
        <x:v>359</x:v>
      </x:c>
      <x:c r="D294" s="144" t="str">
        <x:v>170.3</x:v>
      </x:c>
      <x:c r="E294" s="26" t="str">
        <x:v>170</x:v>
      </x:c>
      <x:c r="F294" s="146" t="str">
        <x:v>127074.9474112873</x:v>
      </x:c>
      <x:c r="G294" s="138" t="str">
        <x:v>0.04356520684764721</x:v>
      </x:c>
      <x:c r="H294" s="28" t="str">
        <x:v>29.02837811739238</x:v>
      </x:c>
      <x:c r="I294" s="28" t="str">
        <x:v>23.440449013594975</x:v>
      </x:c>
      <x:c r="J294" s="28" t="n">
        <x:f>(H294+I294)/2</x:f>
        <x:v>26.234413565493675</x:v>
      </x:c>
      <x:c r="K294" s="28" t="n">
        <x:f>H294-I294</x:f>
        <x:v>5.5879291037974035</x:v>
      </x:c>
    </x:row>
    <x:row r="295">
      <x:c r="A295" s="24" t="str">
        <x:v>Guangdong</x:v>
      </x:c>
      <x:c r="B295" s="26" t="str">
        <x:v>1989</x:v>
      </x:c>
      <x:c r="C295" s="26" t="str">
        <x:v>359</x:v>
      </x:c>
      <x:c r="D295" s="144" t="str">
        <x:v>219.7</x:v>
      </x:c>
      <x:c r="E295" s="26" t="str">
        <x:v>220</x:v>
      </x:c>
      <x:c r="F295" s="146" t="str">
        <x:v>172.01950447422948</x:v>
      </x:c>
      <x:c r="G295" s="138" t="str">
        <x:v>5.897358564308113e-05</x:v>
      </x:c>
      <x:c r="H295" s="28" t="str">
        <x:v>31.63575930886131</x:v>
      </x:c>
      <x:c r="I295" s="28" t="str">
        <x:v>24.1624393807627</x:v>
      </x:c>
      <x:c r="J295" s="28" t="n">
        <x:f>(H295+I295)/2</x:f>
        <x:v>27.899099344812004</x:v>
      </x:c>
      <x:c r="K295" s="28" t="n">
        <x:f>H295-I295</x:f>
        <x:v>7.473319928098611</x:v>
      </x:c>
    </x:row>
    <x:row r="296">
      <x:c r="A296" s="24" t="str">
        <x:v>Guangdong</x:v>
      </x:c>
      <x:c r="B296" s="26" t="str">
        <x:v>1989</x:v>
      </x:c>
      <x:c r="C296" s="26" t="str">
        <x:v>359</x:v>
      </x:c>
      <x:c r="D296" s="144" t="str">
        <x:v>275.1</x:v>
      </x:c>
      <x:c r="E296" s="26" t="str">
        <x:v>275</x:v>
      </x:c>
      <x:c r="F296" s="146" t="str">
        <x:v>1139.5687598941731</x:v>
      </x:c>
      <x:c r="G296" s="138" t="str">
        <x:v>0.00039067927827839306</x:v>
      </x:c>
      <x:c r="H296" s="28" t="str">
        <x:v>28.413638669802417</x:v>
      </x:c>
      <x:c r="I296" s="28" t="str">
        <x:v>21.617377840797772</x:v>
      </x:c>
      <x:c r="J296" s="28" t="n">
        <x:f>(H296+I296)/2</x:f>
        <x:v>25.015508255300094</x:v>
      </x:c>
      <x:c r="K296" s="28" t="n">
        <x:f>H296-I296</x:f>
        <x:v>6.796260829004645</x:v>
      </x:c>
    </x:row>
    <x:row r="297">
      <x:c r="A297" s="24" t="str">
        <x:v>Guangdong</x:v>
      </x:c>
      <x:c r="B297" s="26" t="str">
        <x:v>1989</x:v>
      </x:c>
      <x:c r="C297" s="26" t="str">
        <x:v>359</x:v>
      </x:c>
      <x:c r="D297" s="144" t="str">
        <x:v>287.4</x:v>
      </x:c>
      <x:c r="E297" s="26" t="str">
        <x:v>287</x:v>
      </x:c>
      <x:c r="F297" s="146" t="str">
        <x:v>136985.04417934926</x:v>
      </x:c>
      <x:c r="G297" s="138" t="str">
        <x:v>0.046962693326106864</x:v>
      </x:c>
      <x:c r="H297" s="28" t="str">
        <x:v>26.01756407458474</x:v>
      </x:c>
      <x:c r="I297" s="28" t="str">
        <x:v>18.64751155269276</x:v>
      </x:c>
      <x:c r="J297" s="28" t="n">
        <x:f>(H297+I297)/2</x:f>
        <x:v>22.33253781363875</x:v>
      </x:c>
      <x:c r="K297" s="28" t="n">
        <x:f>H297-I297</x:f>
        <x:v>7.3700525218919815</x:v>
      </x:c>
    </x:row>
    <x:row r="298">
      <x:c r="A298" s="24" t="str">
        <x:v>Guangdong</x:v>
      </x:c>
      <x:c r="B298" s="26" t="str">
        <x:v>1989</x:v>
      </x:c>
      <x:c r="C298" s="26" t="str">
        <x:v>389</x:v>
      </x:c>
      <x:c r="D298" s="144" t="str">
        <x:v>170.3</x:v>
      </x:c>
      <x:c r="E298" s="26" t="str">
        <x:v>170</x:v>
      </x:c>
      <x:c r="F298" s="146" t="str">
        <x:v>4598.180419140271</x:v>
      </x:c>
      <x:c r="G298" s="138" t="str">
        <x:v>0.0015763979066172234</x:v>
      </x:c>
      <x:c r="H298" s="28" t="str">
        <x:v>29.02837811739238</x:v>
      </x:c>
      <x:c r="I298" s="28" t="str">
        <x:v>23.440449013594975</x:v>
      </x:c>
      <x:c r="J298" s="28" t="n">
        <x:f>(H298+I298)/2</x:f>
        <x:v>26.234413565493675</x:v>
      </x:c>
      <x:c r="K298" s="28" t="n">
        <x:f>H298-I298</x:f>
        <x:v>5.5879291037974035</x:v>
      </x:c>
    </x:row>
    <x:row r="299">
      <x:c r="A299" s="24" t="str">
        <x:v>Guangdong</x:v>
      </x:c>
      <x:c r="B299" s="26" t="str">
        <x:v>1989</x:v>
      </x:c>
      <x:c r="C299" s="26" t="str">
        <x:v>389</x:v>
      </x:c>
      <x:c r="D299" s="144" t="str">
        <x:v>287.4</x:v>
      </x:c>
      <x:c r="E299" s="26" t="str">
        <x:v>287</x:v>
      </x:c>
      <x:c r="F299" s="146" t="str">
        <x:v>4956.775199928983</x:v>
      </x:c>
      <x:c r="G299" s="138" t="str">
        <x:v>0.001699335244918725</x:v>
      </x:c>
      <x:c r="H299" s="28" t="str">
        <x:v>26.01756407458474</x:v>
      </x:c>
      <x:c r="I299" s="28" t="str">
        <x:v>18.64751155269276</x:v>
      </x:c>
      <x:c r="J299" s="28" t="n">
        <x:f>(H299+I299)/2</x:f>
        <x:v>22.33253781363875</x:v>
      </x:c>
      <x:c r="K299" s="28" t="n">
        <x:f>H299-I299</x:f>
        <x:v>7.3700525218919815</x:v>
      </x:c>
    </x:row>
    <x:row r="300">
      <x:c r="A300" s="24" t="str">
        <x:v>Guangdong</x:v>
      </x:c>
      <x:c r="B300" s="26" t="str">
        <x:v>1989</x:v>
      </x:c>
      <x:c r="C300" s="26" t="str">
        <x:v>413</x:v>
      </x:c>
      <x:c r="D300" s="144" t="str">
        <x:v>170.3</x:v>
      </x:c>
      <x:c r="E300" s="26" t="str">
        <x:v>170</x:v>
      </x:c>
      <x:c r="F300" s="146" t="str">
        <x:v>85151.27661382341</x:v>
      </x:c>
      <x:c r="G300" s="138" t="str">
        <x:v>0.02919248093029655</x:v>
      </x:c>
      <x:c r="H300" s="28" t="str">
        <x:v>29.02837811739238</x:v>
      </x:c>
      <x:c r="I300" s="28" t="str">
        <x:v>23.440449013594975</x:v>
      </x:c>
      <x:c r="J300" s="28" t="n">
        <x:f>(H300+I300)/2</x:f>
        <x:v>26.234413565493675</x:v>
      </x:c>
      <x:c r="K300" s="28" t="n">
        <x:f>H300-I300</x:f>
        <x:v>5.5879291037974035</x:v>
      </x:c>
    </x:row>
    <x:row r="301">
      <x:c r="A301" s="24" t="str">
        <x:v>Guangdong</x:v>
      </x:c>
      <x:c r="B301" s="26" t="str">
        <x:v>1989</x:v>
      </x:c>
      <x:c r="C301" s="26" t="str">
        <x:v>413</x:v>
      </x:c>
      <x:c r="D301" s="144" t="str">
        <x:v>172.2</x:v>
      </x:c>
      <x:c r="E301" s="26" t="str">
        <x:v>172</x:v>
      </x:c>
      <x:c r="F301" s="146" t="str">
        <x:v>535.3100227197137</x:v>
      </x:c>
      <x:c r="G301" s="138" t="str">
        <x:v>0.00018352076740919904</x:v>
      </x:c>
      <x:c r="H301" s="28" t="str">
        <x:v>29.084791056215163</x:v>
      </x:c>
      <x:c r="I301" s="28" t="str">
        <x:v>23.498225129026235</x:v>
      </x:c>
      <x:c r="J301" s="28" t="n">
        <x:f>(H301+I301)/2</x:f>
        <x:v>26.2915080926207</x:v>
      </x:c>
      <x:c r="K301" s="28" t="n">
        <x:f>H301-I301</x:f>
        <x:v>5.5865659271889285</x:v>
      </x:c>
    </x:row>
    <x:row r="302">
      <x:c r="A302" s="24" t="str">
        <x:v>Guangdong</x:v>
      </x:c>
      <x:c r="B302" s="26" t="str">
        <x:v>1989</x:v>
      </x:c>
      <x:c r="C302" s="26" t="str">
        <x:v>413</x:v>
      </x:c>
      <x:c r="D302" s="144" t="str">
        <x:v>224.0</x:v>
      </x:c>
      <x:c r="E302" s="26" t="str">
        <x:v>224</x:v>
      </x:c>
      <x:c r="F302" s="146" t="str">
        <x:v>151.59066663995458</x:v>
      </x:c>
      <x:c r="G302" s="138" t="str">
        <x:v>5.1969950669881246e-05</x:v>
      </x:c>
      <x:c r="H302" s="28" t="str">
        <x:v>31.959360787788587</x:v>
      </x:c>
      <x:c r="I302" s="28" t="str">
        <x:v>24.584613342544955</x:v>
      </x:c>
      <x:c r="J302" s="28" t="n">
        <x:f>(H302+I302)/2</x:f>
        <x:v>28.27198706516677</x:v>
      </x:c>
      <x:c r="K302" s="28" t="n">
        <x:f>H302-I302</x:f>
        <x:v>7.3747474452436315</x:v>
      </x:c>
    </x:row>
    <x:row r="303">
      <x:c r="A303" s="24" t="str">
        <x:v>Guangdong</x:v>
      </x:c>
      <x:c r="B303" s="26" t="str">
        <x:v>1989</x:v>
      </x:c>
      <x:c r="C303" s="26" t="str">
        <x:v>413</x:v>
      </x:c>
      <x:c r="D303" s="144" t="str">
        <x:v>278.8</x:v>
      </x:c>
      <x:c r="E303" s="26" t="str">
        <x:v>279</x:v>
      </x:c>
      <x:c r="F303" s="146" t="str">
        <x:v>573.0735014620609</x:v>
      </x:c>
      <x:c r="G303" s="138" t="str">
        <x:v>0.0001964672513244932</x:v>
      </x:c>
      <x:c r="H303" s="28" t="str">
        <x:v>27.751328200259127</x:v>
      </x:c>
      <x:c r="I303" s="28" t="str">
        <x:v>20.9387538075096</x:v>
      </x:c>
      <x:c r="J303" s="28" t="n">
        <x:f>(H303+I303)/2</x:f>
        <x:v>24.34504100388436</x:v>
      </x:c>
      <x:c r="K303" s="28" t="n">
        <x:f>H303-I303</x:f>
        <x:v>6.812574392749529</x:v>
      </x:c>
    </x:row>
    <x:row r="304">
      <x:c r="A304" s="24" t="str">
        <x:v>Guangdong</x:v>
      </x:c>
      <x:c r="B304" s="26" t="str">
        <x:v>1989</x:v>
      </x:c>
      <x:c r="C304" s="26" t="str">
        <x:v>413</x:v>
      </x:c>
      <x:c r="D304" s="144" t="str">
        <x:v>287.4</x:v>
      </x:c>
      <x:c r="E304" s="26" t="str">
        <x:v>287</x:v>
      </x:c>
      <x:c r="F304" s="146" t="str">
        <x:v>91791.90412032786</x:v>
      </x:c>
      <x:c r="G304" s="138" t="str">
        <x:v>0.031469092621369696</x:v>
      </x:c>
      <x:c r="H304" s="28" t="str">
        <x:v>26.01756407458474</x:v>
      </x:c>
      <x:c r="I304" s="28" t="str">
        <x:v>18.64751155269276</x:v>
      </x:c>
      <x:c r="J304" s="28" t="n">
        <x:f>(H304+I304)/2</x:f>
        <x:v>22.33253781363875</x:v>
      </x:c>
      <x:c r="K304" s="28" t="n">
        <x:f>H304-I304</x:f>
        <x:v>7.3700525218919815</x:v>
      </x:c>
    </x:row>
    <x:row r="305">
      <x:c r="A305" s="24" t="str">
        <x:v>Guangdong</x:v>
      </x:c>
      <x:c r="B305" s="26" t="str">
        <x:v>2017</x:v>
      </x:c>
      <x:c r="C305" s="26" t="str">
        <x:v>71</x:v>
      </x:c>
      <x:c r="D305" s="144" t="str">
        <x:v>170.3</x:v>
      </x:c>
      <x:c r="E305" s="26" t="str">
        <x:v>170</x:v>
      </x:c>
      <x:c r="F305" s="146" t="str">
        <x:v>132764.56899351548</x:v>
      </x:c>
      <x:c r="G305" s="138" t="str">
        <x:v>0.045515784409661544</x:v>
      </x:c>
      <x:c r="H305" s="28" t="str">
        <x:v>28.533711217045617</x:v>
      </x:c>
      <x:c r="I305" s="28" t="str">
        <x:v>23.883258517297534</x:v>
      </x:c>
      <x:c r="J305" s="28" t="n">
        <x:f>(H305+I305)/2</x:f>
        <x:v>26.208484867171578</x:v>
      </x:c>
      <x:c r="K305" s="28" t="n">
        <x:f>H305-I305</x:f>
        <x:v>4.650452699748083</x:v>
      </x:c>
    </x:row>
    <x:row r="306">
      <x:c r="A306" s="24" t="str">
        <x:v>Guangdong</x:v>
      </x:c>
      <x:c r="B306" s="26" t="str">
        <x:v>2017</x:v>
      </x:c>
      <x:c r="C306" s="26" t="str">
        <x:v>71</x:v>
      </x:c>
      <x:c r="D306" s="144" t="str">
        <x:v>172.2</x:v>
      </x:c>
      <x:c r="E306" s="26" t="str">
        <x:v>172</x:v>
      </x:c>
      <x:c r="F306" s="146" t="str">
        <x:v>319.7174377748924</x:v>
      </x:c>
      <x:c r="G306" s="138" t="str">
        <x:v>0.00010960898739845376</x:v>
      </x:c>
      <x:c r="H306" s="28" t="str">
        <x:v>28.63633710186817</x:v>
      </x:c>
      <x:c r="I306" s="28" t="str">
        <x:v>23.87867016216235</x:v>
      </x:c>
      <x:c r="J306" s="28" t="n">
        <x:f>(H306+I306)/2</x:f>
        <x:v>26.257503632015258</x:v>
      </x:c>
      <x:c r="K306" s="28" t="n">
        <x:f>H306-I306</x:f>
        <x:v>4.7576669397058176</x:v>
      </x:c>
    </x:row>
    <x:row r="307">
      <x:c r="A307" s="24" t="str">
        <x:v>Guangdong</x:v>
      </x:c>
      <x:c r="B307" s="26" t="str">
        <x:v>2017</x:v>
      </x:c>
      <x:c r="C307" s="26" t="str">
        <x:v>71</x:v>
      </x:c>
      <x:c r="D307" s="144" t="str">
        <x:v>176.5</x:v>
      </x:c>
      <x:c r="E307" s="26" t="str">
        <x:v>177</x:v>
      </x:c>
      <x:c r="F307" s="146" t="str">
        <x:v>238.04916878609112</x:v>
      </x:c>
      <x:c r="G307" s="138" t="str">
        <x:v>8.16105887851454e-05</x:v>
      </x:c>
      <x:c r="H307" s="28" t="str">
        <x:v>29.22767672215755</x:v>
      </x:c>
      <x:c r="I307" s="28" t="str">
        <x:v>24.128149959845395</x:v>
      </x:c>
      <x:c r="J307" s="28" t="n">
        <x:f>(H307+I307)/2</x:f>
        <x:v>26.67791334100147</x:v>
      </x:c>
      <x:c r="K307" s="28" t="n">
        <x:f>H307-I307</x:f>
        <x:v>5.099526762312156</x:v>
      </x:c>
    </x:row>
    <x:row r="308">
      <x:c r="A308" s="24" t="str">
        <x:v>Guangdong</x:v>
      </x:c>
      <x:c r="B308" s="26" t="str">
        <x:v>2017</x:v>
      </x:c>
      <x:c r="C308" s="26" t="str">
        <x:v>71</x:v>
      </x:c>
      <x:c r="D308" s="144" t="str">
        <x:v>224.0</x:v>
      </x:c>
      <x:c r="E308" s="26" t="str">
        <x:v>224</x:v>
      </x:c>
      <x:c r="F308" s="146" t="str">
        <x:v>90.53852435356109</x:v>
      </x:c>
      <x:c r="G308" s="138" t="str">
        <x:v>3.103939542369059e-05</x:v>
      </x:c>
      <x:c r="H308" s="28" t="str">
        <x:v>31.624884522445974</x:v>
      </x:c>
      <x:c r="I308" s="28" t="str">
        <x:v>25.108408468791435</x:v>
      </x:c>
      <x:c r="J308" s="28" t="n">
        <x:f>(H308+I308)/2</x:f>
        <x:v>28.366646495618703</x:v>
      </x:c>
      <x:c r="K308" s="28" t="n">
        <x:f>H308-I308</x:f>
        <x:v>6.516476053654539</x:v>
      </x:c>
    </x:row>
    <x:row r="309">
      <x:c r="A309" s="24" t="str">
        <x:v>Guangdong</x:v>
      </x:c>
      <x:c r="B309" s="26" t="str">
        <x:v>2017</x:v>
      </x:c>
      <x:c r="C309" s="26" t="str">
        <x:v>71</x:v>
      </x:c>
      <x:c r="D309" s="144" t="str">
        <x:v>227.6</x:v>
      </x:c>
      <x:c r="E309" s="26" t="str">
        <x:v>228</x:v>
      </x:c>
      <x:c r="F309" s="146" t="str">
        <x:v>500.80862999161553</x:v>
      </x:c>
      <x:c r="G309" s="138" t="str">
        <x:v>0.00017169262707665382</x:v>
      </x:c>
      <x:c r="H309" s="28" t="str">
        <x:v>31.827753143028477</x:v>
      </x:c>
      <x:c r="I309" s="28" t="str">
        <x:v>25.145529947102226</x:v>
      </x:c>
      <x:c r="J309" s="28" t="n">
        <x:f>(H309+I309)/2</x:f>
        <x:v>28.486641545065353</x:v>
      </x:c>
      <x:c r="K309" s="28" t="n">
        <x:f>H309-I309</x:f>
        <x:v>6.682223195926252</x:v>
      </x:c>
    </x:row>
    <x:row r="310">
      <x:c r="A310" s="24" t="str">
        <x:v>Guangdong</x:v>
      </x:c>
      <x:c r="B310" s="26" t="str">
        <x:v>2017</x:v>
      </x:c>
      <x:c r="C310" s="26" t="str">
        <x:v>71</x:v>
      </x:c>
      <x:c r="D310" s="144" t="str">
        <x:v>266.8</x:v>
      </x:c>
      <x:c r="E310" s="26" t="str">
        <x:v>267</x:v>
      </x:c>
      <x:c r="F310" s="146" t="str">
        <x:v>230.23862884328207</x:v>
      </x:c>
      <x:c r="G310" s="138" t="str">
        <x:v>7.893289506870429e-05</x:v>
      </x:c>
      <x:c r="H310" s="28" t="str">
        <x:v>30.960130886306615</x:v>
      </x:c>
      <x:c r="I310" s="28" t="str">
        <x:v>24.010138784106257</x:v>
      </x:c>
      <x:c r="J310" s="28" t="n">
        <x:f>(H310+I310)/2</x:f>
        <x:v>27.485134835206438</x:v>
      </x:c>
      <x:c r="K310" s="28" t="n">
        <x:f>H310-I310</x:f>
        <x:v>6.949992102200358</x:v>
      </x:c>
    </x:row>
    <x:row r="311">
      <x:c r="A311" s="24" t="str">
        <x:v>Guangdong</x:v>
      </x:c>
      <x:c r="B311" s="26" t="str">
        <x:v>2017</x:v>
      </x:c>
      <x:c r="C311" s="26" t="str">
        <x:v>71</x:v>
      </x:c>
      <x:c r="D311" s="144" t="str">
        <x:v>278.8</x:v>
      </x:c>
      <x:c r="E311" s="26" t="str">
        <x:v>279</x:v>
      </x:c>
      <x:c r="F311" s="146" t="str">
        <x:v>342.2719242454205</x:v>
      </x:c>
      <x:c r="G311" s="138" t="str">
        <x:v>0.00011734136021030935</x:v>
      </x:c>
      <x:c r="H311" s="28" t="str">
        <x:v>30.14682324541032</x:v>
      </x:c>
      <x:c r="I311" s="28" t="str">
        <x:v>23.2015090683178</x:v>
      </x:c>
      <x:c r="J311" s="28" t="n">
        <x:f>(H311+I311)/2</x:f>
        <x:v>26.67416615686406</x:v>
      </x:c>
      <x:c r="K311" s="28" t="n">
        <x:f>H311-I311</x:f>
        <x:v>6.94531417709252</x:v>
      </x:c>
    </x:row>
    <x:row r="312">
      <x:c r="A312" s="24" t="str">
        <x:v>Guangdong</x:v>
      </x:c>
      <x:c r="B312" s="26" t="str">
        <x:v>2017</x:v>
      </x:c>
      <x:c r="C312" s="26" t="str">
        <x:v>71</x:v>
      </x:c>
      <x:c r="D312" s="144" t="str">
        <x:v>287.4</x:v>
      </x:c>
      <x:c r="E312" s="26" t="str">
        <x:v>287</x:v>
      </x:c>
      <x:c r="F312" s="146" t="str">
        <x:v>143118.3779298858</x:v>
      </x:c>
      <x:c r="G312" s="138" t="str">
        <x:v>0.04906538908912747</x:v>
      </x:c>
      <x:c r="H312" s="28" t="str">
        <x:v>26.936199602483185</x:v>
      </x:c>
      <x:c r="I312" s="28" t="str">
        <x:v>20.24945366214779</x:v>
      </x:c>
      <x:c r="J312" s="28" t="n">
        <x:f>(H312+I312)/2</x:f>
        <x:v>23.592826632315486</x:v>
      </x:c>
      <x:c r="K312" s="28" t="n">
        <x:f>H312-I312</x:f>
        <x:v>6.6867459403353955</x:v>
      </x:c>
    </x:row>
    <x:row r="313">
      <x:c r="A313" s="24" t="str">
        <x:v>Guangdong</x:v>
      </x:c>
      <x:c r="B313" s="26" t="str">
        <x:v>2017</x:v>
      </x:c>
      <x:c r="C313" s="26" t="str">
        <x:v>94</x:v>
      </x:c>
      <x:c r="D313" s="144" t="str">
        <x:v>166.8</x:v>
      </x:c>
      <x:c r="E313" s="26" t="str">
        <x:v>167</x:v>
      </x:c>
      <x:c r="F313" s="146" t="str">
        <x:v>723.9008538406247</x:v>
      </x:c>
      <x:c r="G313" s="138" t="str">
        <x:v>0.0002481755143496838</x:v>
      </x:c>
      <x:c r="H313" s="28" t="str">
        <x:v>28.604202494507625</x:v>
      </x:c>
      <x:c r="I313" s="28" t="str">
        <x:v>23.810072440442454</x:v>
      </x:c>
      <x:c r="J313" s="28" t="n">
        <x:f>(H313+I313)/2</x:f>
        <x:v>26.20713746747504</x:v>
      </x:c>
      <x:c r="K313" s="28" t="n">
        <x:f>H313-I313</x:f>
        <x:v>4.794130054065171</x:v>
      </x:c>
    </x:row>
    <x:row r="314">
      <x:c r="A314" s="24" t="str">
        <x:v>Guangdong</x:v>
      </x:c>
      <x:c r="B314" s="26" t="str">
        <x:v>2017</x:v>
      </x:c>
      <x:c r="C314" s="26" t="str">
        <x:v>94</x:v>
      </x:c>
      <x:c r="D314" s="144" t="str">
        <x:v>170.3</x:v>
      </x:c>
      <x:c r="E314" s="26" t="str">
        <x:v>170</x:v>
      </x:c>
      <x:c r="F314" s="146" t="str">
        <x:v>105825.32972110812</x:v>
      </x:c>
      <x:c r="G314" s="138" t="str">
        <x:v>0.03628018325357999</x:v>
      </x:c>
      <x:c r="H314" s="28" t="str">
        <x:v>28.533711217045617</x:v>
      </x:c>
      <x:c r="I314" s="28" t="str">
        <x:v>23.883258517297534</x:v>
      </x:c>
      <x:c r="J314" s="28" t="n">
        <x:f>(H314+I314)/2</x:f>
        <x:v>26.208484867171578</x:v>
      </x:c>
      <x:c r="K314" s="28" t="n">
        <x:f>H314-I314</x:f>
        <x:v>4.650452699748083</x:v>
      </x:c>
    </x:row>
    <x:row r="315">
      <x:c r="A315" s="24" t="str">
        <x:v>Guangdong</x:v>
      </x:c>
      <x:c r="B315" s="26" t="str">
        <x:v>2017</x:v>
      </x:c>
      <x:c r="C315" s="26" t="str">
        <x:v>94</x:v>
      </x:c>
      <x:c r="D315" s="144" t="str">
        <x:v>176.5</x:v>
      </x:c>
      <x:c r="E315" s="26" t="str">
        <x:v>177</x:v>
      </x:c>
      <x:c r="F315" s="146" t="str">
        <x:v>127.9360473807105</x:v>
      </x:c>
      <x:c r="G315" s="138" t="str">
        <x:v>4.386041844559506e-05</x:v>
      </x:c>
      <x:c r="H315" s="28" t="str">
        <x:v>29.22767672215755</x:v>
      </x:c>
      <x:c r="I315" s="28" t="str">
        <x:v>24.128149959845395</x:v>
      </x:c>
      <x:c r="J315" s="28" t="n">
        <x:f>(H315+I315)/2</x:f>
        <x:v>26.67791334100147</x:v>
      </x:c>
      <x:c r="K315" s="28" t="n">
        <x:f>H315-I315</x:f>
        <x:v>5.099526762312156</x:v>
      </x:c>
    </x:row>
    <x:row r="316">
      <x:c r="A316" s="24" t="str">
        <x:v>Guangdong</x:v>
      </x:c>
      <x:c r="B316" s="26" t="str">
        <x:v>2017</x:v>
      </x:c>
      <x:c r="C316" s="26" t="str">
        <x:v>94</x:v>
      </x:c>
      <x:c r="D316" s="144" t="str">
        <x:v>219.7</x:v>
      </x:c>
      <x:c r="E316" s="26" t="str">
        <x:v>220</x:v>
      </x:c>
      <x:c r="F316" s="146" t="str">
        <x:v>109.8912576867636</x:v>
      </x:c>
      <x:c r="G316" s="138" t="str">
        <x:v>3.767410862171814e-05</x:v>
      </x:c>
      <x:c r="H316" s="28" t="str">
        <x:v>31.184407769021718</x:v>
      </x:c>
      <x:c r="I316" s="28" t="str">
        <x:v>25.24199575270708</x:v>
      </x:c>
      <x:c r="J316" s="28" t="n">
        <x:f>(H316+I316)/2</x:f>
        <x:v>28.2132017608644</x:v>
      </x:c>
      <x:c r="K316" s="28" t="n">
        <x:f>H316-I316</x:f>
        <x:v>5.942412016314638</x:v>
      </x:c>
    </x:row>
    <x:row r="317">
      <x:c r="A317" s="24" t="str">
        <x:v>Guangdong</x:v>
      </x:c>
      <x:c r="B317" s="26" t="str">
        <x:v>2017</x:v>
      </x:c>
      <x:c r="C317" s="26" t="str">
        <x:v>94</x:v>
      </x:c>
      <x:c r="D317" s="144" t="str">
        <x:v>227.6</x:v>
      </x:c>
      <x:c r="E317" s="26" t="str">
        <x:v>228</x:v>
      </x:c>
      <x:c r="F317" s="146" t="str">
        <x:v>269.1522803545267</x:v>
      </x:c>
      <x:c r="G317" s="138" t="str">
        <x:v>9.227369364324732e-05</x:v>
      </x:c>
      <x:c r="H317" s="28" t="str">
        <x:v>31.827753143028477</x:v>
      </x:c>
      <x:c r="I317" s="28" t="str">
        <x:v>25.145529947102226</x:v>
      </x:c>
      <x:c r="J317" s="28" t="n">
        <x:f>(H317+I317)/2</x:f>
        <x:v>28.486641545065353</x:v>
      </x:c>
      <x:c r="K317" s="28" t="n">
        <x:f>H317-I317</x:f>
        <x:v>6.682223195926252</x:v>
      </x:c>
    </x:row>
    <x:row r="318">
      <x:c r="A318" s="24" t="str">
        <x:v>Guangdong</x:v>
      </x:c>
      <x:c r="B318" s="26" t="str">
        <x:v>2017</x:v>
      </x:c>
      <x:c r="C318" s="26" t="str">
        <x:v>94</x:v>
      </x:c>
      <x:c r="D318" s="144" t="str">
        <x:v>266.8</x:v>
      </x:c>
      <x:c r="E318" s="26" t="str">
        <x:v>267</x:v>
      </x:c>
      <x:c r="F318" s="146" t="str">
        <x:v>123.7383868163501</x:v>
      </x:c>
      <x:c r="G318" s="138" t="str">
        <x:v>4.242133108425471e-05</x:v>
      </x:c>
      <x:c r="H318" s="28" t="str">
        <x:v>30.960130886306615</x:v>
      </x:c>
      <x:c r="I318" s="28" t="str">
        <x:v>24.010138784106257</x:v>
      </x:c>
      <x:c r="J318" s="28" t="n">
        <x:f>(H318+I318)/2</x:f>
        <x:v>27.485134835206438</x:v>
      </x:c>
      <x:c r="K318" s="28" t="n">
        <x:f>H318-I318</x:f>
        <x:v>6.949992102200358</x:v>
      </x:c>
    </x:row>
    <x:row r="319">
      <x:c r="A319" s="24" t="str">
        <x:v>Guangdong</x:v>
      </x:c>
      <x:c r="B319" s="26" t="str">
        <x:v>2017</x:v>
      </x:c>
      <x:c r="C319" s="26" t="str">
        <x:v>94</x:v>
      </x:c>
      <x:c r="D319" s="144" t="str">
        <x:v>275.1</x:v>
      </x:c>
      <x:c r="E319" s="26" t="str">
        <x:v>275</x:v>
      </x:c>
      <x:c r="F319" s="146" t="str">
        <x:v>727.9909602580963</x:v>
      </x:c>
      <x:c r="G319" s="138" t="str">
        <x:v>0.00024957772883598474</x:v>
      </x:c>
      <x:c r="H319" s="28" t="str">
        <x:v>30.75269646744529</x:v>
      </x:c>
      <x:c r="I319" s="28" t="str">
        <x:v>23.85422202556073</x:v>
      </x:c>
      <x:c r="J319" s="28" t="n">
        <x:f>(H319+I319)/2</x:f>
        <x:v>27.30345924650301</x:v>
      </x:c>
      <x:c r="K319" s="28" t="n">
        <x:f>H319-I319</x:f>
        <x:v>6.898474441884559</x:v>
      </x:c>
    </x:row>
    <x:row r="320">
      <x:c r="A320" s="24" t="str">
        <x:v>Guangdong</x:v>
      </x:c>
      <x:c r="B320" s="26" t="str">
        <x:v>2017</x:v>
      </x:c>
      <x:c r="C320" s="26" t="str">
        <x:v>94</x:v>
      </x:c>
      <x:c r="D320" s="144" t="str">
        <x:v>287.4</x:v>
      </x:c>
      <x:c r="E320" s="26" t="str">
        <x:v>287</x:v>
      </x:c>
      <x:c r="F320" s="146" t="str">
        <x:v>114078.24880085344</x:v>
      </x:c>
      <x:c r="G320" s="138" t="str">
        <x:v>0.0391095381668055</x:v>
      </x:c>
      <x:c r="H320" s="28" t="str">
        <x:v>26.936199602483185</x:v>
      </x:c>
      <x:c r="I320" s="28" t="str">
        <x:v>20.24945366214779</x:v>
      </x:c>
      <x:c r="J320" s="28" t="n">
        <x:f>(H320+I320)/2</x:f>
        <x:v>23.592826632315486</x:v>
      </x:c>
      <x:c r="K320" s="28" t="n">
        <x:f>H320-I320</x:f>
        <x:v>6.6867459403353955</x:v>
      </x:c>
    </x:row>
    <x:row r="321">
      <x:c r="A321" s="24" t="str">
        <x:v>Guangdong</x:v>
      </x:c>
      <x:c r="B321" s="26" t="str">
        <x:v>2017</x:v>
      </x:c>
      <x:c r="C321" s="26" t="str">
        <x:v>235</x:v>
      </x:c>
      <x:c r="D321" s="144" t="str">
        <x:v>166.8</x:v>
      </x:c>
      <x:c r="E321" s="26" t="str">
        <x:v>167</x:v>
      </x:c>
      <x:c r="F321" s="146" t="str">
        <x:v>420.52507576543735</x:v>
      </x:c>
      <x:c r="G321" s="138" t="str">
        <x:v>0.00014416895134372108</x:v>
      </x:c>
      <x:c r="H321" s="28" t="str">
        <x:v>28.604202494507625</x:v>
      </x:c>
      <x:c r="I321" s="28" t="str">
        <x:v>23.810072440442454</x:v>
      </x:c>
      <x:c r="J321" s="28" t="n">
        <x:f>(H321+I321)/2</x:f>
        <x:v>26.20713746747504</x:v>
      </x:c>
      <x:c r="K321" s="28" t="n">
        <x:f>H321-I321</x:f>
        <x:v>4.794130054065171</x:v>
      </x:c>
    </x:row>
    <x:row r="322">
      <x:c r="A322" s="24" t="str">
        <x:v>Guangdong</x:v>
      </x:c>
      <x:c r="B322" s="26" t="str">
        <x:v>2017</x:v>
      </x:c>
      <x:c r="C322" s="26" t="str">
        <x:v>235</x:v>
      </x:c>
      <x:c r="D322" s="144" t="str">
        <x:v>170.3</x:v>
      </x:c>
      <x:c r="E322" s="26" t="str">
        <x:v>170</x:v>
      </x:c>
      <x:c r="F322" s="146" t="str">
        <x:v>617569.9064834894</x:v>
      </x:c>
      <x:c r="G322" s="138" t="str">
        <x:v>0.2117219897936042</x:v>
      </x:c>
      <x:c r="H322" s="28" t="str">
        <x:v>28.533711217045617</x:v>
      </x:c>
      <x:c r="I322" s="28" t="str">
        <x:v>23.883258517297534</x:v>
      </x:c>
      <x:c r="J322" s="28" t="n">
        <x:f>(H322+I322)/2</x:f>
        <x:v>26.208484867171578</x:v>
      </x:c>
      <x:c r="K322" s="28" t="n">
        <x:f>H322-I322</x:f>
        <x:v>4.650452699748083</x:v>
      </x:c>
    </x:row>
    <x:row r="323">
      <x:c r="A323" s="24" t="str">
        <x:v>Guangdong</x:v>
      </x:c>
      <x:c r="B323" s="26" t="str">
        <x:v>2017</x:v>
      </x:c>
      <x:c r="C323" s="26" t="str">
        <x:v>235</x:v>
      </x:c>
      <x:c r="D323" s="144" t="str">
        <x:v>172.2</x:v>
      </x:c>
      <x:c r="E323" s="26" t="str">
        <x:v>172</x:v>
      </x:c>
      <x:c r="F323" s="146" t="str">
        <x:v>601.9959166218281</x:v>
      </x:c>
      <x:c r="G323" s="138" t="str">
        <x:v>0.00020638274627166536</x:v>
      </x:c>
      <x:c r="H323" s="28" t="str">
        <x:v>28.63633710186817</x:v>
      </x:c>
      <x:c r="I323" s="28" t="str">
        <x:v>23.87867016216235</x:v>
      </x:c>
      <x:c r="J323" s="28" t="n">
        <x:f>(H323+I323)/2</x:f>
        <x:v>26.257503632015258</x:v>
      </x:c>
      <x:c r="K323" s="28" t="n">
        <x:f>H323-I323</x:f>
        <x:v>4.7576669397058176</x:v>
      </x:c>
    </x:row>
    <x:row r="324">
      <x:c r="A324" s="24" t="str">
        <x:v>Guangdong</x:v>
      </x:c>
      <x:c r="B324" s="26" t="str">
        <x:v>2017</x:v>
      </x:c>
      <x:c r="C324" s="26" t="str">
        <x:v>235</x:v>
      </x:c>
      <x:c r="D324" s="144" t="str">
        <x:v>173.0</x:v>
      </x:c>
      <x:c r="E324" s="26" t="str">
        <x:v>173</x:v>
      </x:c>
      <x:c r="F324" s="146" t="str">
        <x:v>541.6522909160648</x:v>
      </x:c>
      <x:c r="G324" s="138" t="str">
        <x:v>0.0001856950923370152</x:v>
      </x:c>
      <x:c r="H324" s="28" t="str">
        <x:v>28.777809382981523</x:v>
      </x:c>
      <x:c r="I324" s="28" t="str">
        <x:v>23.887441383548396</x:v>
      </x:c>
      <x:c r="J324" s="28" t="n">
        <x:f>(H324+I324)/2</x:f>
        <x:v>26.33262538326496</x:v>
      </x:c>
      <x:c r="K324" s="28" t="n">
        <x:f>H324-I324</x:f>
        <x:v>4.890367999433128</x:v>
      </x:c>
    </x:row>
    <x:row r="325">
      <x:c r="A325" s="24" t="str">
        <x:v>Guangdong</x:v>
      </x:c>
      <x:c r="B325" s="26" t="str">
        <x:v>2017</x:v>
      </x:c>
      <x:c r="C325" s="26" t="str">
        <x:v>235</x:v>
      </x:c>
      <x:c r="D325" s="144" t="str">
        <x:v>219.7</x:v>
      </x:c>
      <x:c r="E325" s="26" t="str">
        <x:v>220</x:v>
      </x:c>
      <x:c r="F325" s="146" t="str">
        <x:v>63.837512028766845</x:v>
      </x:c>
      <x:c r="G325" s="138" t="str">
        <x:v>2.1885465804453025e-05</x:v>
      </x:c>
      <x:c r="H325" s="28" t="str">
        <x:v>31.184407769021718</x:v>
      </x:c>
      <x:c r="I325" s="28" t="str">
        <x:v>25.24199575270708</x:v>
      </x:c>
      <x:c r="J325" s="28" t="n">
        <x:f>(H325+I325)/2</x:f>
        <x:v>28.2132017608644</x:v>
      </x:c>
      <x:c r="K325" s="28" t="n">
        <x:f>H325-I325</x:f>
        <x:v>5.942412016314638</x:v>
      </x:c>
    </x:row>
    <x:row r="326">
      <x:c r="A326" s="24" t="str">
        <x:v>Guangdong</x:v>
      </x:c>
      <x:c r="B326" s="26" t="str">
        <x:v>2017</x:v>
      </x:c>
      <x:c r="C326" s="26" t="str">
        <x:v>235</x:v>
      </x:c>
      <x:c r="D326" s="144" t="str">
        <x:v>221.3</x:v>
      </x:c>
      <x:c r="E326" s="26" t="str">
        <x:v>221</x:v>
      </x:c>
      <x:c r="F326" s="146" t="str">
        <x:v>494.40837353698606</x:v>
      </x:c>
      <x:c r="G326" s="138" t="str">
        <x:v>0.00016949842198742037</x:v>
      </x:c>
      <x:c r="H326" s="28" t="str">
        <x:v>31.184613856352975</x:v>
      </x:c>
      <x:c r="I326" s="28" t="str">
        <x:v>25.163410528055902</x:v>
      </x:c>
      <x:c r="J326" s="28" t="n">
        <x:f>(H326+I326)/2</x:f>
        <x:v>28.174012192204437</x:v>
      </x:c>
      <x:c r="K326" s="28" t="n">
        <x:f>H326-I326</x:f>
        <x:v>6.021203328297073</x:v>
      </x:c>
    </x:row>
    <x:row r="327">
      <x:c r="A327" s="24" t="str">
        <x:v>Guangdong</x:v>
      </x:c>
      <x:c r="B327" s="26" t="str">
        <x:v>2017</x:v>
      </x:c>
      <x:c r="C327" s="26" t="str">
        <x:v>235</x:v>
      </x:c>
      <x:c r="D327" s="144" t="str">
        <x:v>224.0</x:v>
      </x:c>
      <x:c r="E327" s="26" t="str">
        <x:v>224</x:v>
      </x:c>
      <x:c r="F327" s="146" t="str">
        <x:v>170.47497420577017</x:v>
      </x:c>
      <x:c r="G327" s="138" t="str">
        <x:v>5.844407308377154e-05</x:v>
      </x:c>
      <x:c r="H327" s="28" t="str">
        <x:v>31.624884522445974</x:v>
      </x:c>
      <x:c r="I327" s="28" t="str">
        <x:v>25.108408468791435</x:v>
      </x:c>
      <x:c r="J327" s="28" t="n">
        <x:f>(H327+I327)/2</x:f>
        <x:v>28.366646495618703</x:v>
      </x:c>
      <x:c r="K327" s="28" t="n">
        <x:f>H327-I327</x:f>
        <x:v>6.516476053654539</x:v>
      </x:c>
    </x:row>
    <x:row r="328">
      <x:c r="A328" s="24" t="str">
        <x:v>Guangdong</x:v>
      </x:c>
      <x:c r="B328" s="26" t="str">
        <x:v>2017</x:v>
      </x:c>
      <x:c r="C328" s="26" t="str">
        <x:v>235</x:v>
      </x:c>
      <x:c r="D328" s="144" t="str">
        <x:v>266.8</x:v>
      </x:c>
      <x:c r="E328" s="26" t="str">
        <x:v>267</x:v>
      </x:c>
      <x:c r="F328" s="146" t="str">
        <x:v>575.8234335308892</x:v>
      </x:c>
      <x:c r="G328" s="138" t="str">
        <x:v>0.00019741001275651443</x:v>
      </x:c>
      <x:c r="H328" s="28" t="str">
        <x:v>30.960130886306615</x:v>
      </x:c>
      <x:c r="I328" s="28" t="str">
        <x:v>24.010138784106257</x:v>
      </x:c>
      <x:c r="J328" s="28" t="n">
        <x:f>(H328+I328)/2</x:f>
        <x:v>27.485134835206438</x:v>
      </x:c>
      <x:c r="K328" s="28" t="n">
        <x:f>H328-I328</x:f>
        <x:v>6.949992102200358</x:v>
      </x:c>
    </x:row>
    <x:row r="329">
      <x:c r="A329" s="24" t="str">
        <x:v>Guangdong</x:v>
      </x:c>
      <x:c r="B329" s="26" t="str">
        <x:v>2017</x:v>
      </x:c>
      <x:c r="C329" s="26" t="str">
        <x:v>235</x:v>
      </x:c>
      <x:c r="D329" s="144" t="str">
        <x:v>275.1</x:v>
      </x:c>
      <x:c r="E329" s="26" t="str">
        <x:v>275</x:v>
      </x:c>
      <x:c r="F329" s="146" t="str">
        <x:v>422.9010811285623</x:v>
      </x:c>
      <x:c r="G329" s="138" t="str">
        <x:v>0.0001449835191812401</x:v>
      </x:c>
      <x:c r="H329" s="28" t="str">
        <x:v>30.75269646744529</x:v>
      </x:c>
      <x:c r="I329" s="28" t="str">
        <x:v>23.85422202556073</x:v>
      </x:c>
      <x:c r="J329" s="28" t="n">
        <x:f>(H329+I329)/2</x:f>
        <x:v>27.30345924650301</x:v>
      </x:c>
      <x:c r="K329" s="28" t="n">
        <x:f>H329-I329</x:f>
        <x:v>6.898474441884559</x:v>
      </x:c>
    </x:row>
    <x:row r="330">
      <x:c r="A330" s="24" t="str">
        <x:v>Guangdong</x:v>
      </x:c>
      <x:c r="B330" s="26" t="str">
        <x:v>2017</x:v>
      </x:c>
      <x:c r="C330" s="26" t="str">
        <x:v>235</x:v>
      </x:c>
      <x:c r="D330" s="144" t="str">
        <x:v>278.8</x:v>
      </x:c>
      <x:c r="E330" s="26" t="str">
        <x:v>279</x:v>
      </x:c>
      <x:c r="F330" s="146" t="str">
        <x:v>644.4637558840706</x:v>
      </x:c>
      <x:c r="G330" s="138" t="str">
        <x:v>0.0002209420299032704</x:v>
      </x:c>
      <x:c r="H330" s="28" t="str">
        <x:v>30.14682324541032</x:v>
      </x:c>
      <x:c r="I330" s="28" t="str">
        <x:v>23.2015090683178</x:v>
      </x:c>
      <x:c r="J330" s="28" t="n">
        <x:f>(H330+I330)/2</x:f>
        <x:v>26.67416615686406</x:v>
      </x:c>
      <x:c r="K330" s="28" t="n">
        <x:f>H330-I330</x:f>
        <x:v>6.94531417709252</x:v>
      </x:c>
    </x:row>
    <x:row r="331">
      <x:c r="A331" s="24" t="str">
        <x:v>Guangdong</x:v>
      </x:c>
      <x:c r="B331" s="26" t="str">
        <x:v>2017</x:v>
      </x:c>
      <x:c r="C331" s="26" t="str">
        <x:v>235</x:v>
      </x:c>
      <x:c r="D331" s="144" t="str">
        <x:v>287.4</x:v>
      </x:c>
      <x:c r="E331" s="26" t="str">
        <x:v>287</x:v>
      </x:c>
      <x:c r="F331" s="146" t="str">
        <x:v>665731.8586146672</x:v>
      </x:c>
      <x:c r="G331" s="138" t="str">
        <x:v>0.22823339073867258</x:v>
      </x:c>
      <x:c r="H331" s="28" t="str">
        <x:v>26.936199602483185</x:v>
      </x:c>
      <x:c r="I331" s="28" t="str">
        <x:v>20.24945366214779</x:v>
      </x:c>
      <x:c r="J331" s="28" t="n">
        <x:f>(H331+I331)/2</x:f>
        <x:v>23.592826632315486</x:v>
      </x:c>
      <x:c r="K331" s="28" t="n">
        <x:f>H331-I331</x:f>
        <x:v>6.6867459403353955</x:v>
      </x:c>
    </x:row>
    <x:row r="332">
      <x:c r="A332" s="24" t="str">
        <x:v>Guangdong</x:v>
      </x:c>
      <x:c r="B332" s="26" t="str">
        <x:v>2017</x:v>
      </x:c>
      <x:c r="C332" s="26" t="str">
        <x:v>252</x:v>
      </x:c>
      <x:c r="D332" s="144" t="str">
        <x:v>166.8</x:v>
      </x:c>
      <x:c r="E332" s="26" t="str">
        <x:v>167</x:v>
      </x:c>
      <x:c r="F332" s="146" t="str">
        <x:v>369.934409163036</x:v>
      </x:c>
      <x:c r="G332" s="138" t="str">
        <x:v>0.00012682491225503596</x:v>
      </x:c>
      <x:c r="H332" s="28" t="str">
        <x:v>28.604202494507625</x:v>
      </x:c>
      <x:c r="I332" s="28" t="str">
        <x:v>23.810072440442454</x:v>
      </x:c>
      <x:c r="J332" s="28" t="n">
        <x:f>(H332+I332)/2</x:f>
        <x:v>26.20713746747504</x:v>
      </x:c>
      <x:c r="K332" s="28" t="n">
        <x:f>H332-I332</x:f>
        <x:v>4.794130054065171</x:v>
      </x:c>
    </x:row>
    <x:row r="333">
      <x:c r="A333" s="24" t="str">
        <x:v>Guangdong</x:v>
      </x:c>
      <x:c r="B333" s="26" t="str">
        <x:v>2017</x:v>
      </x:c>
      <x:c r="C333" s="26" t="str">
        <x:v>252</x:v>
      </x:c>
      <x:c r="D333" s="144" t="str">
        <x:v>170.3</x:v>
      </x:c>
      <x:c r="E333" s="26" t="str">
        <x:v>170</x:v>
      </x:c>
      <x:c r="F333" s="146" t="str">
        <x:v>31078.11202751988</x:v>
      </x:c>
      <x:c r="G333" s="138" t="str">
        <x:v>0.010654534245299994</x:v>
      </x:c>
      <x:c r="H333" s="28" t="str">
        <x:v>28.533711217045617</x:v>
      </x:c>
      <x:c r="I333" s="28" t="str">
        <x:v>23.883258517297534</x:v>
      </x:c>
      <x:c r="J333" s="28" t="n">
        <x:f>(H333+I333)/2</x:f>
        <x:v>26.208484867171578</x:v>
      </x:c>
      <x:c r="K333" s="28" t="n">
        <x:f>H333-I333</x:f>
        <x:v>4.650452699748083</x:v>
      </x:c>
    </x:row>
    <x:row r="334">
      <x:c r="A334" s="24" t="str">
        <x:v>Guangdong</x:v>
      </x:c>
      <x:c r="B334" s="26" t="str">
        <x:v>2017</x:v>
      </x:c>
      <x:c r="C334" s="26" t="str">
        <x:v>252</x:v>
      </x:c>
      <x:c r="D334" s="144" t="str">
        <x:v>219.7</x:v>
      </x:c>
      <x:c r="E334" s="26" t="str">
        <x:v>220</x:v>
      </x:c>
      <x:c r="F334" s="146" t="str">
        <x:v>56.15763162711501</x:v>
      </x:c>
      <x:c r="G334" s="138" t="str">
        <x:v>1.9252566204028434e-05</x:v>
      </x:c>
      <x:c r="H334" s="28" t="str">
        <x:v>31.184407769021718</x:v>
      </x:c>
      <x:c r="I334" s="28" t="str">
        <x:v>25.24199575270708</x:v>
      </x:c>
      <x:c r="J334" s="28" t="n">
        <x:f>(H334+I334)/2</x:f>
        <x:v>28.2132017608644</x:v>
      </x:c>
      <x:c r="K334" s="28" t="n">
        <x:f>H334-I334</x:f>
        <x:v>5.942412016314638</x:v>
      </x:c>
    </x:row>
    <x:row r="335">
      <x:c r="A335" s="24" t="str">
        <x:v>Guangdong</x:v>
      </x:c>
      <x:c r="B335" s="26" t="str">
        <x:v>2017</x:v>
      </x:c>
      <x:c r="C335" s="26" t="str">
        <x:v>252</x:v>
      </x:c>
      <x:c r="D335" s="144" t="str">
        <x:v>275.1</x:v>
      </x:c>
      <x:c r="E335" s="26" t="str">
        <x:v>275</x:v>
      </x:c>
      <x:c r="F335" s="146" t="str">
        <x:v>372.0245726059077</x:v>
      </x:c>
      <x:c r="G335" s="138" t="str">
        <x:v>0.00012754148467618659</x:v>
      </x:c>
      <x:c r="H335" s="28" t="str">
        <x:v>30.75269646744529</x:v>
      </x:c>
      <x:c r="I335" s="28" t="str">
        <x:v>23.85422202556073</x:v>
      </x:c>
      <x:c r="J335" s="28" t="n">
        <x:f>(H335+I335)/2</x:f>
        <x:v>27.30345924650301</x:v>
      </x:c>
      <x:c r="K335" s="28" t="n">
        <x:f>H335-I335</x:f>
        <x:v>6.898474441884559</x:v>
      </x:c>
    </x:row>
    <x:row r="336">
      <x:c r="A336" s="24" t="str">
        <x:v>Guangdong</x:v>
      </x:c>
      <x:c r="B336" s="26" t="str">
        <x:v>2017</x:v>
      </x:c>
      <x:c r="C336" s="26" t="str">
        <x:v>252</x:v>
      </x:c>
      <x:c r="D336" s="144" t="str">
        <x:v>287.4</x:v>
      </x:c>
      <x:c r="E336" s="26" t="str">
        <x:v>287</x:v>
      </x:c>
      <x:c r="F336" s="146" t="str">
        <x:v>33501.77698930475</x:v>
      </x:c>
      <x:c r="G336" s="138" t="str">
        <x:v>0.011485441261517843</x:v>
      </x:c>
      <x:c r="H336" s="28" t="str">
        <x:v>26.936199602483185</x:v>
      </x:c>
      <x:c r="I336" s="28" t="str">
        <x:v>20.24945366214779</x:v>
      </x:c>
      <x:c r="J336" s="28" t="n">
        <x:f>(H336+I336)/2</x:f>
        <x:v>23.592826632315486</x:v>
      </x:c>
      <x:c r="K336" s="28" t="n">
        <x:f>H336-I336</x:f>
        <x:v>6.6867459403353955</x:v>
      </x:c>
    </x:row>
    <x:row r="337">
      <x:c r="A337" s="24" t="str">
        <x:v>Guangdong</x:v>
      </x:c>
      <x:c r="B337" s="26" t="str">
        <x:v>2017</x:v>
      </x:c>
      <x:c r="C337" s="26" t="str">
        <x:v>284</x:v>
      </x:c>
      <x:c r="D337" s="144" t="str">
        <x:v>166.8</x:v>
      </x:c>
      <x:c r="E337" s="26" t="str">
        <x:v>167</x:v>
      </x:c>
      <x:c r="F337" s="146" t="str">
        <x:v>963.1414095745788</x:v>
      </x:c>
      <x:c r="G337" s="138" t="str">
        <x:v>0.00033019454728433766</x:v>
      </x:c>
      <x:c r="H337" s="28" t="str">
        <x:v>28.604202494507625</x:v>
      </x:c>
      <x:c r="I337" s="28" t="str">
        <x:v>23.810072440442454</x:v>
      </x:c>
      <x:c r="J337" s="28" t="n">
        <x:f>(H337+I337)/2</x:f>
        <x:v>26.20713746747504</x:v>
      </x:c>
      <x:c r="K337" s="28" t="n">
        <x:f>H337-I337</x:f>
        <x:v>4.794130054065171</x:v>
      </x:c>
    </x:row>
    <x:row r="338">
      <x:c r="A338" s="24" t="str">
        <x:v>Guangdong</x:v>
      </x:c>
      <x:c r="B338" s="26" t="str">
        <x:v>2017</x:v>
      </x:c>
      <x:c r="C338" s="26" t="str">
        <x:v>284</x:v>
      </x:c>
      <x:c r="D338" s="144" t="str">
        <x:v>170.3</x:v>
      </x:c>
      <x:c r="E338" s="26" t="str">
        <x:v>170</x:v>
      </x:c>
      <x:c r="F338" s="146" t="str">
        <x:v>98388.9125261354</x:v>
      </x:c>
      <x:c r="G338" s="138" t="str">
        <x:v>0.03373075034092383</x:v>
      </x:c>
      <x:c r="H338" s="28" t="str">
        <x:v>28.533711217045617</x:v>
      </x:c>
      <x:c r="I338" s="28" t="str">
        <x:v>23.883258517297534</x:v>
      </x:c>
      <x:c r="J338" s="28" t="n">
        <x:f>(H338+I338)/2</x:f>
        <x:v>26.208484867171578</x:v>
      </x:c>
      <x:c r="K338" s="28" t="n">
        <x:f>H338-I338</x:f>
        <x:v>4.650452699748083</x:v>
      </x:c>
    </x:row>
    <x:row r="339">
      <x:c r="A339" s="24" t="str">
        <x:v>Guangdong</x:v>
      </x:c>
      <x:c r="B339" s="26" t="str">
        <x:v>2017</x:v>
      </x:c>
      <x:c r="C339" s="26" t="str">
        <x:v>284</x:v>
      </x:c>
      <x:c r="D339" s="144" t="str">
        <x:v>173.0</x:v>
      </x:c>
      <x:c r="E339" s="26" t="str">
        <x:v>173</x:v>
      </x:c>
      <x:c r="F339" s="146" t="str">
        <x:v>73.63307894849484</x:v>
      </x:c>
      <x:c r="G339" s="138" t="str">
        <x:v>2.5243687922513217e-05</x:v>
      </x:c>
      <x:c r="H339" s="28" t="str">
        <x:v>28.777809382981523</x:v>
      </x:c>
      <x:c r="I339" s="28" t="str">
        <x:v>23.887441383548396</x:v>
      </x:c>
      <x:c r="J339" s="28" t="n">
        <x:f>(H339+I339)/2</x:f>
        <x:v>26.33262538326496</x:v>
      </x:c>
      <x:c r="K339" s="28" t="n">
        <x:f>H339-I339</x:f>
        <x:v>4.890367999433128</x:v>
      </x:c>
    </x:row>
    <x:row r="340">
      <x:c r="A340" s="24" t="str">
        <x:v>Guangdong</x:v>
      </x:c>
      <x:c r="B340" s="26" t="str">
        <x:v>2017</x:v>
      </x:c>
      <x:c r="C340" s="26" t="str">
        <x:v>284</x:v>
      </x:c>
      <x:c r="D340" s="144" t="str">
        <x:v>219.7</x:v>
      </x:c>
      <x:c r="E340" s="26" t="str">
        <x:v>220</x:v>
      </x:c>
      <x:c r="F340" s="146" t="str">
        <x:v>146.209001228302</x:v>
      </x:c>
      <x:c r="G340" s="138" t="str">
        <x:v>5.0124949970532945e-05</x:v>
      </x:c>
      <x:c r="H340" s="28" t="str">
        <x:v>31.184407769021718</x:v>
      </x:c>
      <x:c r="I340" s="28" t="str">
        <x:v>25.24199575270708</x:v>
      </x:c>
      <x:c r="J340" s="28" t="n">
        <x:f>(H340+I340)/2</x:f>
        <x:v>28.2132017608644</x:v>
      </x:c>
      <x:c r="K340" s="28" t="n">
        <x:f>H340-I340</x:f>
        <x:v>5.942412016314638</x:v>
      </x:c>
    </x:row>
    <x:row r="341">
      <x:c r="A341" s="24" t="str">
        <x:v>Guangdong</x:v>
      </x:c>
      <x:c r="B341" s="26" t="str">
        <x:v>2017</x:v>
      </x:c>
      <x:c r="C341" s="26" t="str">
        <x:v>284</x:v>
      </x:c>
      <x:c r="D341" s="144" t="str">
        <x:v>221.3</x:v>
      </x:c>
      <x:c r="E341" s="26" t="str">
        <x:v>221</x:v>
      </x:c>
      <x:c r="F341" s="146" t="str">
        <x:v>67.21066524038235</x:v>
      </x:c>
      <x:c r="G341" s="138" t="str">
        <x:v>2.3041886644173807e-05</x:v>
      </x:c>
      <x:c r="H341" s="28" t="str">
        <x:v>31.184613856352975</x:v>
      </x:c>
      <x:c r="I341" s="28" t="str">
        <x:v>25.163410528055902</x:v>
      </x:c>
      <x:c r="J341" s="28" t="n">
        <x:f>(H341+I341)/2</x:f>
        <x:v>28.174012192204437</x:v>
      </x:c>
      <x:c r="K341" s="28" t="n">
        <x:f>H341-I341</x:f>
        <x:v>6.021203328297073</x:v>
      </x:c>
    </x:row>
    <x:row r="342">
      <x:c r="A342" s="24" t="str">
        <x:v>Guangdong</x:v>
      </x:c>
      <x:c r="B342" s="26" t="str">
        <x:v>2017</x:v>
      </x:c>
      <x:c r="C342" s="26" t="str">
        <x:v>284</x:v>
      </x:c>
      <x:c r="D342" s="144" t="str">
        <x:v>266.8</x:v>
      </x:c>
      <x:c r="E342" s="26" t="str">
        <x:v>267</x:v>
      </x:c>
      <x:c r="F342" s="146" t="str">
        <x:v>78.2783587416667</x:v>
      </x:c>
      <x:c r="G342" s="138" t="str">
        <x:v>2.6836232945567477e-05</x:v>
      </x:c>
      <x:c r="H342" s="28" t="str">
        <x:v>30.960130886306615</x:v>
      </x:c>
      <x:c r="I342" s="28" t="str">
        <x:v>24.010138784106257</x:v>
      </x:c>
      <x:c r="J342" s="28" t="n">
        <x:f>(H342+I342)/2</x:f>
        <x:v>27.485134835206438</x:v>
      </x:c>
      <x:c r="K342" s="28" t="n">
        <x:f>H342-I342</x:f>
        <x:v>6.949992102200358</x:v>
      </x:c>
    </x:row>
    <x:row r="343">
      <x:c r="A343" s="24" t="str">
        <x:v>Guangdong</x:v>
      </x:c>
      <x:c r="B343" s="26" t="str">
        <x:v>2017</x:v>
      </x:c>
      <x:c r="C343" s="26" t="str">
        <x:v>284</x:v>
      </x:c>
      <x:c r="D343" s="144" t="str">
        <x:v>275.1</x:v>
      </x:c>
      <x:c r="E343" s="26" t="str">
        <x:v>275</x:v>
      </x:c>
      <x:c r="F343" s="146" t="str">
        <x:v>968.5832471402256</x:v>
      </x:c>
      <x:c r="G343" s="138" t="str">
        <x:v>0.0003320601768518353</x:v>
      </x:c>
      <x:c r="H343" s="28" t="str">
        <x:v>30.75269646744529</x:v>
      </x:c>
      <x:c r="I343" s="28" t="str">
        <x:v>23.85422202556073</x:v>
      </x:c>
      <x:c r="J343" s="28" t="n">
        <x:f>(H343+I343)/2</x:f>
        <x:v>27.30345924650301</x:v>
      </x:c>
      <x:c r="K343" s="28" t="n">
        <x:f>H343-I343</x:f>
        <x:v>6.898474441884559</x:v>
      </x:c>
    </x:row>
    <x:row r="344">
      <x:c r="A344" s="24" t="str">
        <x:v>Guangdong</x:v>
      </x:c>
      <x:c r="B344" s="26" t="str">
        <x:v>2017</x:v>
      </x:c>
      <x:c r="C344" s="26" t="str">
        <x:v>284</x:v>
      </x:c>
      <x:c r="D344" s="144" t="str">
        <x:v>287.4</x:v>
      </x:c>
      <x:c r="E344" s="26" t="str">
        <x:v>287</x:v>
      </x:c>
      <x:c r="F344" s="146" t="str">
        <x:v>106061.8934236414</x:v>
      </x:c>
      <x:c r="G344" s="138" t="str">
        <x:v>0.03636128457877001</x:v>
      </x:c>
      <x:c r="H344" s="28" t="str">
        <x:v>26.936199602483185</x:v>
      </x:c>
      <x:c r="I344" s="28" t="str">
        <x:v>20.24945366214779</x:v>
      </x:c>
      <x:c r="J344" s="28" t="n">
        <x:f>(H344+I344)/2</x:f>
        <x:v>23.592826632315486</x:v>
      </x:c>
      <x:c r="K344" s="28" t="n">
        <x:f>H344-I344</x:f>
        <x:v>6.6867459403353955</x:v>
      </x:c>
    </x:row>
    <x:row r="345">
      <x:c r="A345" s="24" t="str">
        <x:v>Guangdong</x:v>
      </x:c>
      <x:c r="B345" s="26" t="str">
        <x:v>2017</x:v>
      </x:c>
      <x:c r="C345" s="26" t="str">
        <x:v>344</x:v>
      </x:c>
      <x:c r="D345" s="144" t="str">
        <x:v>166.8</x:v>
      </x:c>
      <x:c r="E345" s="26" t="str">
        <x:v>167</x:v>
      </x:c>
      <x:c r="F345" s="146" t="str">
        <x:v>470.7693442093762</x:v>
      </x:c>
      <x:c r="G345" s="138" t="str">
        <x:v>0.00016139423447198686</x:v>
      </x:c>
      <x:c r="H345" s="28" t="str">
        <x:v>28.604202494507625</x:v>
      </x:c>
      <x:c r="I345" s="28" t="str">
        <x:v>23.810072440442454</x:v>
      </x:c>
      <x:c r="J345" s="28" t="n">
        <x:f>(H345+I345)/2</x:f>
        <x:v>26.20713746747504</x:v>
      </x:c>
      <x:c r="K345" s="28" t="n">
        <x:f>H345-I345</x:f>
        <x:v>4.794130054065171</x:v>
      </x:c>
    </x:row>
    <x:row r="346">
      <x:c r="A346" s="24" t="str">
        <x:v>Guangdong</x:v>
      </x:c>
      <x:c r="B346" s="26" t="str">
        <x:v>2017</x:v>
      </x:c>
      <x:c r="C346" s="26" t="str">
        <x:v>344</x:v>
      </x:c>
      <x:c r="D346" s="144" t="str">
        <x:v>170.3</x:v>
      </x:c>
      <x:c r="E346" s="26" t="str">
        <x:v>170</x:v>
      </x:c>
      <x:c r="F346" s="146" t="str">
        <x:v>59373.096802282766</x:v>
      </x:c>
      <x:c r="G346" s="138" t="str">
        <x:v>0.02035492672686385</x:v>
      </x:c>
      <x:c r="H346" s="28" t="str">
        <x:v>28.533711217045617</x:v>
      </x:c>
      <x:c r="I346" s="28" t="str">
        <x:v>23.883258517297534</x:v>
      </x:c>
      <x:c r="J346" s="28" t="n">
        <x:f>(H346+I346)/2</x:f>
        <x:v>26.208484867171578</x:v>
      </x:c>
      <x:c r="K346" s="28" t="n">
        <x:f>H346-I346</x:f>
        <x:v>4.650452699748083</x:v>
      </x:c>
    </x:row>
    <x:row r="347">
      <x:c r="A347" s="24" t="str">
        <x:v>Guangdong</x:v>
      </x:c>
      <x:c r="B347" s="26" t="str">
        <x:v>2017</x:v>
      </x:c>
      <x:c r="C347" s="26" t="str">
        <x:v>344</x:v>
      </x:c>
      <x:c r="D347" s="144" t="str">
        <x:v>172.2</x:v>
      </x:c>
      <x:c r="E347" s="26" t="str">
        <x:v>172</x:v>
      </x:c>
      <x:c r="F347" s="146" t="str">
        <x:v>1150.4688539549416</x:v>
      </x:c>
      <x:c r="G347" s="138" t="str">
        <x:v>0.00039441616632824016</x:v>
      </x:c>
      <x:c r="H347" s="28" t="str">
        <x:v>28.63633710186817</x:v>
      </x:c>
      <x:c r="I347" s="28" t="str">
        <x:v>23.87867016216235</x:v>
      </x:c>
      <x:c r="J347" s="28" t="n">
        <x:f>(H347+I347)/2</x:f>
        <x:v>26.257503632015258</x:v>
      </x:c>
      <x:c r="K347" s="28" t="n">
        <x:f>H347-I347</x:f>
        <x:v>4.7576669397058176</x:v>
      </x:c>
    </x:row>
    <x:row r="348">
      <x:c r="A348" s="24" t="str">
        <x:v>Guangdong</x:v>
      </x:c>
      <x:c r="B348" s="26" t="str">
        <x:v>2017</x:v>
      </x:c>
      <x:c r="C348" s="26" t="str">
        <x:v>344</x:v>
      </x:c>
      <x:c r="D348" s="144" t="str">
        <x:v>176.5</x:v>
      </x:c>
      <x:c r="E348" s="26" t="str">
        <x:v>177</x:v>
      </x:c>
      <x:c r="F348" s="146" t="str">
        <x:v>278.0950712149822</x:v>
      </x:c>
      <x:c r="G348" s="138" t="str">
        <x:v>9.533955785619909e-05</x:v>
      </x:c>
      <x:c r="H348" s="28" t="str">
        <x:v>29.22767672215755</x:v>
      </x:c>
      <x:c r="I348" s="28" t="str">
        <x:v>24.128149959845395</x:v>
      </x:c>
      <x:c r="J348" s="28" t="n">
        <x:f>(H348+I348)/2</x:f>
        <x:v>26.67791334100147</x:v>
      </x:c>
      <x:c r="K348" s="28" t="n">
        <x:f>H348-I348</x:f>
        <x:v>5.099526762312156</x:v>
      </x:c>
    </x:row>
    <x:row r="349">
      <x:c r="A349" s="24" t="str">
        <x:v>Guangdong</x:v>
      </x:c>
      <x:c r="B349" s="26" t="str">
        <x:v>2017</x:v>
      </x:c>
      <x:c r="C349" s="26" t="str">
        <x:v>344</x:v>
      </x:c>
      <x:c r="D349" s="144" t="str">
        <x:v>219.7</x:v>
      </x:c>
      <x:c r="E349" s="26" t="str">
        <x:v>220</x:v>
      </x:c>
      <x:c r="F349" s="146" t="str">
        <x:v>71.46480770270097</x:v>
      </x:c>
      <x:c r="G349" s="138" t="str">
        <x:v>2.450033774020635e-05</x:v>
      </x:c>
      <x:c r="H349" s="28" t="str">
        <x:v>31.184407769021718</x:v>
      </x:c>
      <x:c r="I349" s="28" t="str">
        <x:v>25.24199575270708</x:v>
      </x:c>
      <x:c r="J349" s="28" t="n">
        <x:f>(H349+I349)/2</x:f>
        <x:v>28.2132017608644</x:v>
      </x:c>
      <x:c r="K349" s="28" t="n">
        <x:f>H349-I349</x:f>
        <x:v>5.942412016314638</x:v>
      </x:c>
    </x:row>
    <x:row r="350">
      <x:c r="A350" s="24" t="str">
        <x:v>Guangdong</x:v>
      </x:c>
      <x:c r="B350" s="26" t="str">
        <x:v>2017</x:v>
      </x:c>
      <x:c r="C350" s="26" t="str">
        <x:v>344</x:v>
      </x:c>
      <x:c r="D350" s="144" t="str">
        <x:v>224.0</x:v>
      </x:c>
      <x:c r="E350" s="26" t="str">
        <x:v>224</x:v>
      </x:c>
      <x:c r="F350" s="146" t="str">
        <x:v>325.79315371954</x:v>
      </x:c>
      <x:c r="G350" s="138" t="str">
        <x:v>0.0001116919300025489</x:v>
      </x:c>
      <x:c r="H350" s="28" t="str">
        <x:v>31.624884522445974</x:v>
      </x:c>
      <x:c r="I350" s="28" t="str">
        <x:v>25.108408468791435</x:v>
      </x:c>
      <x:c r="J350" s="28" t="n">
        <x:f>(H350+I350)/2</x:f>
        <x:v>28.366646495618703</x:v>
      </x:c>
      <x:c r="K350" s="28" t="n">
        <x:f>H350-I350</x:f>
        <x:v>6.516476053654539</x:v>
      </x:c>
    </x:row>
    <x:row r="351">
      <x:c r="A351" s="24" t="str">
        <x:v>Guangdong</x:v>
      </x:c>
      <x:c r="B351" s="26" t="str">
        <x:v>2017</x:v>
      </x:c>
      <x:c r="C351" s="26" t="str">
        <x:v>344</x:v>
      </x:c>
      <x:c r="D351" s="144" t="str">
        <x:v>227.6</x:v>
      </x:c>
      <x:c r="E351" s="26" t="str">
        <x:v>228</x:v>
      </x:c>
      <x:c r="F351" s="146" t="str">
        <x:v>585.0573322007479</x:v>
      </x:c>
      <x:c r="G351" s="138" t="str">
        <x:v>0.0002005756776948646</x:v>
      </x:c>
      <x:c r="H351" s="28" t="str">
        <x:v>31.827753143028477</x:v>
      </x:c>
      <x:c r="I351" s="28" t="str">
        <x:v>25.145529947102226</x:v>
      </x:c>
      <x:c r="J351" s="28" t="n">
        <x:f>(H351+I351)/2</x:f>
        <x:v>28.486641545065353</x:v>
      </x:c>
      <x:c r="K351" s="28" t="n">
        <x:f>H351-I351</x:f>
        <x:v>6.682223195926252</x:v>
      </x:c>
    </x:row>
    <x:row r="352">
      <x:c r="A352" s="24" t="str">
        <x:v>Guangdong</x:v>
      </x:c>
      <x:c r="B352" s="26" t="str">
        <x:v>2017</x:v>
      </x:c>
      <x:c r="C352" s="26" t="str">
        <x:v>344</x:v>
      </x:c>
      <x:c r="D352" s="144" t="str">
        <x:v>266.8</x:v>
      </x:c>
      <x:c r="E352" s="26" t="str">
        <x:v>267</x:v>
      </x:c>
      <x:c r="F352" s="146" t="str">
        <x:v>268.970600532311</x:v>
      </x:c>
      <x:c r="G352" s="138" t="str">
        <x:v>9.221140820307119e-05</x:v>
      </x:c>
      <x:c r="H352" s="28" t="str">
        <x:v>30.960130886306615</x:v>
      </x:c>
      <x:c r="I352" s="28" t="str">
        <x:v>24.010138784106257</x:v>
      </x:c>
      <x:c r="J352" s="28" t="n">
        <x:f>(H352+I352)/2</x:f>
        <x:v>27.485134835206438</x:v>
      </x:c>
      <x:c r="K352" s="28" t="n">
        <x:f>H352-I352</x:f>
        <x:v>6.949992102200358</x:v>
      </x:c>
    </x:row>
    <x:row r="353">
      <x:c r="A353" s="24" t="str">
        <x:v>Guangdong</x:v>
      </x:c>
      <x:c r="B353" s="26" t="str">
        <x:v>2017</x:v>
      </x:c>
      <x:c r="C353" s="26" t="str">
        <x:v>344</x:v>
      </x:c>
      <x:c r="D353" s="144" t="str">
        <x:v>275.1</x:v>
      </x:c>
      <x:c r="E353" s="26" t="str">
        <x:v>275</x:v>
      </x:c>
      <x:c r="F353" s="146" t="str">
        <x:v>473.4292343112929</x:v>
      </x:c>
      <x:c r="G353" s="138" t="str">
        <x:v>0.00016230612674377322</x:v>
      </x:c>
      <x:c r="H353" s="28" t="str">
        <x:v>30.75269646744529</x:v>
      </x:c>
      <x:c r="I353" s="28" t="str">
        <x:v>23.85422202556073</x:v>
      </x:c>
      <x:c r="J353" s="28" t="n">
        <x:f>(H353+I353)/2</x:f>
        <x:v>27.30345924650301</x:v>
      </x:c>
      <x:c r="K353" s="28" t="n">
        <x:f>H353-I353</x:f>
        <x:v>6.898474441884559</x:v>
      </x:c>
    </x:row>
    <x:row r="354">
      <x:c r="A354" s="24" t="str">
        <x:v>Guangdong</x:v>
      </x:c>
      <x:c r="B354" s="26" t="str">
        <x:v>2017</x:v>
      </x:c>
      <x:c r="C354" s="26" t="str">
        <x:v>344</x:v>
      </x:c>
      <x:c r="D354" s="144" t="str">
        <x:v>278.8</x:v>
      </x:c>
      <x:c r="E354" s="26" t="str">
        <x:v>279</x:v>
      </x:c>
      <x:c r="F354" s="146" t="str">
        <x:v>1231.6287505870432</x:v>
      </x:c>
      <x:c r="G354" s="138" t="str">
        <x:v>0.000422240279235936</x:v>
      </x:c>
      <x:c r="H354" s="28" t="str">
        <x:v>30.14682324541032</x:v>
      </x:c>
      <x:c r="I354" s="28" t="str">
        <x:v>23.2015090683178</x:v>
      </x:c>
      <x:c r="J354" s="28" t="n">
        <x:f>(H354+I354)/2</x:f>
        <x:v>26.67416615686406</x:v>
      </x:c>
      <x:c r="K354" s="28" t="n">
        <x:f>H354-I354</x:f>
        <x:v>6.94531417709252</x:v>
      </x:c>
    </x:row>
    <x:row r="355">
      <x:c r="A355" s="24" t="str">
        <x:v>Guangdong</x:v>
      </x:c>
      <x:c r="B355" s="26" t="str">
        <x:v>2017</x:v>
      </x:c>
      <x:c r="C355" s="26" t="str">
        <x:v>344</x:v>
      </x:c>
      <x:c r="D355" s="144" t="str">
        <x:v>287.4</x:v>
      </x:c>
      <x:c r="E355" s="26" t="str">
        <x:v>287</x:v>
      </x:c>
      <x:c r="F355" s="146" t="str">
        <x:v>64003.38110864376</x:v>
      </x:c>
      <x:c r="G355" s="138" t="str">
        <x:v>0.021942330835064285</x:v>
      </x:c>
      <x:c r="H355" s="28" t="str">
        <x:v>26.936199602483185</x:v>
      </x:c>
      <x:c r="I355" s="28" t="str">
        <x:v>20.24945366214779</x:v>
      </x:c>
      <x:c r="J355" s="28" t="n">
        <x:f>(H355+I355)/2</x:f>
        <x:v>23.592826632315486</x:v>
      </x:c>
      <x:c r="K355" s="28" t="n">
        <x:f>H355-I355</x:f>
        <x:v>6.6867459403353955</x:v>
      </x:c>
    </x:row>
    <x:row r="356">
      <x:c r="A356" s="24" t="str">
        <x:v>Guangdong</x:v>
      </x:c>
      <x:c r="B356" s="26" t="str">
        <x:v>2017</x:v>
      </x:c>
      <x:c r="C356" s="26" t="str">
        <x:v>345</x:v>
      </x:c>
      <x:c r="D356" s="144" t="str">
        <x:v>170.3</x:v>
      </x:c>
      <x:c r="E356" s="26" t="str">
        <x:v>170</x:v>
      </x:c>
      <x:c r="F356" s="146" t="str">
        <x:v>1405.2616928223229</x:v>
      </x:c>
      <x:c r="G356" s="138" t="str">
        <x:v>0.00048176700104966185</x:v>
      </x:c>
      <x:c r="H356" s="28" t="str">
        <x:v>28.533711217045617</x:v>
      </x:c>
      <x:c r="I356" s="28" t="str">
        <x:v>23.883258517297534</x:v>
      </x:c>
      <x:c r="J356" s="28" t="n">
        <x:f>(H356+I356)/2</x:f>
        <x:v>26.208484867171578</x:v>
      </x:c>
      <x:c r="K356" s="28" t="n">
        <x:f>H356-I356</x:f>
        <x:v>4.650452699748083</x:v>
      </x:c>
    </x:row>
    <x:row r="357">
      <x:c r="A357" s="24" t="str">
        <x:v>Guangdong</x:v>
      </x:c>
      <x:c r="B357" s="26" t="str">
        <x:v>2017</x:v>
      </x:c>
      <x:c r="C357" s="26" t="str">
        <x:v>345</x:v>
      </x:c>
      <x:c r="D357" s="144" t="str">
        <x:v>287.4</x:v>
      </x:c>
      <x:c r="E357" s="26" t="str">
        <x:v>287</x:v>
      </x:c>
      <x:c r="F357" s="146" t="str">
        <x:v>1514.852762061536</x:v>
      </x:c>
      <x:c r="G357" s="138" t="str">
        <x:v>0.0005193381958234719</x:v>
      </x:c>
      <x:c r="H357" s="28" t="str">
        <x:v>26.936199602483185</x:v>
      </x:c>
      <x:c r="I357" s="28" t="str">
        <x:v>20.24945366214779</x:v>
      </x:c>
      <x:c r="J357" s="28" t="n">
        <x:f>(H357+I357)/2</x:f>
        <x:v>23.592826632315486</x:v>
      </x:c>
      <x:c r="K357" s="28" t="n">
        <x:f>H357-I357</x:f>
        <x:v>6.6867459403353955</x:v>
      </x:c>
    </x:row>
    <x:row r="358">
      <x:c r="A358" s="24" t="str">
        <x:v>Guangdong</x:v>
      </x:c>
      <x:c r="B358" s="26" t="str">
        <x:v>2017</x:v>
      </x:c>
      <x:c r="C358" s="26" t="str">
        <x:v>348</x:v>
      </x:c>
      <x:c r="D358" s="144" t="str">
        <x:v>170.3</x:v>
      </x:c>
      <x:c r="E358" s="26" t="str">
        <x:v>170</x:v>
      </x:c>
      <x:c r="F358" s="146" t="str">
        <x:v>20327.874943735424</x:v>
      </x:c>
      <x:c r="G358" s="138" t="str">
        <x:v>0.0069690217838978795</x:v>
      </x:c>
      <x:c r="H358" s="28" t="str">
        <x:v>28.533711217045617</x:v>
      </x:c>
      <x:c r="I358" s="28" t="str">
        <x:v>23.883258517297534</x:v>
      </x:c>
      <x:c r="J358" s="28" t="n">
        <x:f>(H358+I358)/2</x:f>
        <x:v>26.208484867171578</x:v>
      </x:c>
      <x:c r="K358" s="28" t="n">
        <x:f>H358-I358</x:f>
        <x:v>4.650452699748083</x:v>
      </x:c>
    </x:row>
    <x:row r="359">
      <x:c r="A359" s="24" t="str">
        <x:v>Guangdong</x:v>
      </x:c>
      <x:c r="B359" s="26" t="str">
        <x:v>2017</x:v>
      </x:c>
      <x:c r="C359" s="26" t="str">
        <x:v>348</x:v>
      </x:c>
      <x:c r="D359" s="144" t="str">
        <x:v>287.4</x:v>
      </x:c>
      <x:c r="E359" s="26" t="str">
        <x:v>287</x:v>
      </x:c>
      <x:c r="F359" s="146" t="str">
        <x:v>21913.169385207577</x:v>
      </x:c>
      <x:c r="G359" s="138" t="str">
        <x:v>0.0075125095575628974</x:v>
      </x:c>
      <x:c r="H359" s="28" t="str">
        <x:v>26.936199602483185</x:v>
      </x:c>
      <x:c r="I359" s="28" t="str">
        <x:v>20.24945366214779</x:v>
      </x:c>
      <x:c r="J359" s="28" t="n">
        <x:f>(H359+I359)/2</x:f>
        <x:v>23.592826632315486</x:v>
      </x:c>
      <x:c r="K359" s="28" t="n">
        <x:f>H359-I359</x:f>
        <x:v>6.6867459403353955</x:v>
      </x:c>
    </x:row>
    <x:row r="360">
      <x:c r="A360" s="24" t="str">
        <x:v>Guangdong</x:v>
      </x:c>
      <x:c r="B360" s="26" t="str">
        <x:v>2017</x:v>
      </x:c>
      <x:c r="C360" s="26" t="str">
        <x:v>355</x:v>
      </x:c>
      <x:c r="D360" s="144" t="str">
        <x:v>170.3</x:v>
      </x:c>
      <x:c r="E360" s="26" t="str">
        <x:v>170</x:v>
      </x:c>
      <x:c r="F360" s="146" t="str">
        <x:v>110410.81458411398</x:v>
      </x:c>
      <x:c r="G360" s="138" t="str">
        <x:v>0.03785222873243463</x:v>
      </x:c>
      <x:c r="H360" s="28" t="str">
        <x:v>28.533711217045617</x:v>
      </x:c>
      <x:c r="I360" s="28" t="str">
        <x:v>23.883258517297534</x:v>
      </x:c>
      <x:c r="J360" s="28" t="n">
        <x:f>(H360+I360)/2</x:f>
        <x:v>26.208484867171578</x:v>
      </x:c>
      <x:c r="K360" s="28" t="n">
        <x:f>H360-I360</x:f>
        <x:v>4.650452699748083</x:v>
      </x:c>
    </x:row>
    <x:row r="361">
      <x:c r="A361" s="24" t="str">
        <x:v>Guangdong</x:v>
      </x:c>
      <x:c r="B361" s="26" t="str">
        <x:v>2017</x:v>
      </x:c>
      <x:c r="C361" s="26" t="str">
        <x:v>355</x:v>
      </x:c>
      <x:c r="D361" s="144" t="str">
        <x:v>173.0</x:v>
      </x:c>
      <x:c r="E361" s="26" t="str">
        <x:v>173</x:v>
      </x:c>
      <x:c r="F361" s="146" t="str">
        <x:v>284.9317849297277</x:v>
      </x:c>
      <x:c r="G361" s="138" t="str">
        <x:v>9.768339394040413e-05</x:v>
      </x:c>
      <x:c r="H361" s="28" t="str">
        <x:v>28.777809382981523</x:v>
      </x:c>
      <x:c r="I361" s="28" t="str">
        <x:v>23.887441383548396</x:v>
      </x:c>
      <x:c r="J361" s="28" t="n">
        <x:f>(H361+I361)/2</x:f>
        <x:v>26.33262538326496</x:v>
      </x:c>
      <x:c r="K361" s="28" t="n">
        <x:f>H361-I361</x:f>
        <x:v>4.890367999433128</x:v>
      </x:c>
    </x:row>
    <x:row r="362">
      <x:c r="A362" s="24" t="str">
        <x:v>Guangdong</x:v>
      </x:c>
      <x:c r="B362" s="26" t="str">
        <x:v>2017</x:v>
      </x:c>
      <x:c r="C362" s="26" t="str">
        <x:v>355</x:v>
      </x:c>
      <x:c r="D362" s="144" t="str">
        <x:v>221.3</x:v>
      </x:c>
      <x:c r="E362" s="26" t="str">
        <x:v>221</x:v>
      </x:c>
      <x:c r="F362" s="146" t="str">
        <x:v>260.0795062047044</x:v>
      </x:c>
      <x:c r="G362" s="138" t="str">
        <x:v>8.91632671542265e-05</x:v>
      </x:c>
      <x:c r="H362" s="28" t="str">
        <x:v>31.184613856352975</x:v>
      </x:c>
      <x:c r="I362" s="28" t="str">
        <x:v>25.163410528055902</x:v>
      </x:c>
      <x:c r="J362" s="28" t="n">
        <x:f>(H362+I362)/2</x:f>
        <x:v>28.174012192204437</x:v>
      </x:c>
      <x:c r="K362" s="28" t="n">
        <x:f>H362-I362</x:f>
        <x:v>6.021203328297073</x:v>
      </x:c>
    </x:row>
    <x:row r="363">
      <x:c r="A363" s="24" t="str">
        <x:v>Guangdong</x:v>
      </x:c>
      <x:c r="B363" s="26" t="str">
        <x:v>2017</x:v>
      </x:c>
      <x:c r="C363" s="26" t="str">
        <x:v>355</x:v>
      </x:c>
      <x:c r="D363" s="144" t="str">
        <x:v>266.8</x:v>
      </x:c>
      <x:c r="E363" s="26" t="str">
        <x:v>267</x:v>
      </x:c>
      <x:c r="F363" s="146" t="str">
        <x:v>302.90723674931394</x:v>
      </x:c>
      <x:c r="G363" s="138" t="str">
        <x:v>0.00010384593260481623</x:v>
      </x:c>
      <x:c r="H363" s="28" t="str">
        <x:v>30.960130886306615</x:v>
      </x:c>
      <x:c r="I363" s="28" t="str">
        <x:v>24.010138784106257</x:v>
      </x:c>
      <x:c r="J363" s="28" t="n">
        <x:f>(H363+I363)/2</x:f>
        <x:v>27.485134835206438</x:v>
      </x:c>
      <x:c r="K363" s="28" t="n">
        <x:f>H363-I363</x:f>
        <x:v>6.949992102200358</x:v>
      </x:c>
    </x:row>
    <x:row r="364">
      <x:c r="A364" s="24" t="str">
        <x:v>Guangdong</x:v>
      </x:c>
      <x:c r="B364" s="26" t="str">
        <x:v>2017</x:v>
      </x:c>
      <x:c r="C364" s="26" t="str">
        <x:v>355</x:v>
      </x:c>
      <x:c r="D364" s="144" t="str">
        <x:v>287.4</x:v>
      </x:c>
      <x:c r="E364" s="26" t="str">
        <x:v>287</x:v>
      </x:c>
      <x:c r="F364" s="146" t="str">
        <x:v>119021.3383660182</x:v>
      </x:c>
      <x:c r="G364" s="138" t="str">
        <x:v>0.040804181554505395</x:v>
      </x:c>
      <x:c r="H364" s="28" t="str">
        <x:v>26.936199602483185</x:v>
      </x:c>
      <x:c r="I364" s="28" t="str">
        <x:v>20.24945366214779</x:v>
      </x:c>
      <x:c r="J364" s="28" t="n">
        <x:f>(H364+I364)/2</x:f>
        <x:v>23.592826632315486</x:v>
      </x:c>
      <x:c r="K364" s="28" t="n">
        <x:f>H364-I364</x:f>
        <x:v>6.6867459403353955</x:v>
      </x:c>
    </x:row>
    <x:row r="365">
      <x:c r="A365" s="24" t="str">
        <x:v>Guangdong</x:v>
      </x:c>
      <x:c r="B365" s="26" t="str">
        <x:v>2017</x:v>
      </x:c>
      <x:c r="C365" s="26" t="str">
        <x:v>359</x:v>
      </x:c>
      <x:c r="D365" s="144" t="str">
        <x:v>166.8</x:v>
      </x:c>
      <x:c r="E365" s="26" t="str">
        <x:v>167</x:v>
      </x:c>
      <x:c r="F365" s="146" t="str">
        <x:v>1133.1662662473557</x:v>
      </x:c>
      <x:c r="G365" s="138" t="str">
        <x:v>0.00038848430621075497</x:v>
      </x:c>
      <x:c r="H365" s="28" t="str">
        <x:v>28.604202494507625</x:v>
      </x:c>
      <x:c r="I365" s="28" t="str">
        <x:v>23.810072440442454</x:v>
      </x:c>
      <x:c r="J365" s="28" t="n">
        <x:f>(H365+I365)/2</x:f>
        <x:v>26.20713746747504</x:v>
      </x:c>
      <x:c r="K365" s="28" t="n">
        <x:f>H365-I365</x:f>
        <x:v>4.794130054065171</x:v>
      </x:c>
    </x:row>
    <x:row r="366">
      <x:c r="A366" s="24" t="str">
        <x:v>Guangdong</x:v>
      </x:c>
      <x:c r="B366" s="26" t="str">
        <x:v>2017</x:v>
      </x:c>
      <x:c r="C366" s="26" t="str">
        <x:v>359</x:v>
      </x:c>
      <x:c r="D366" s="144" t="str">
        <x:v>170.3</x:v>
      </x:c>
      <x:c r="E366" s="26" t="str">
        <x:v>170</x:v>
      </x:c>
      <x:c r="F366" s="146" t="str">
        <x:v>127074.9474112873</x:v>
      </x:c>
      <x:c r="G366" s="138" t="str">
        <x:v>0.04356520684764721</x:v>
      </x:c>
      <x:c r="H366" s="28" t="str">
        <x:v>28.533711217045617</x:v>
      </x:c>
      <x:c r="I366" s="28" t="str">
        <x:v>23.883258517297534</x:v>
      </x:c>
      <x:c r="J366" s="28" t="n">
        <x:f>(H366+I366)/2</x:f>
        <x:v>26.208484867171578</x:v>
      </x:c>
      <x:c r="K366" s="28" t="n">
        <x:f>H366-I366</x:f>
        <x:v>4.650452699748083</x:v>
      </x:c>
    </x:row>
    <x:row r="367">
      <x:c r="A367" s="24" t="str">
        <x:v>Guangdong</x:v>
      </x:c>
      <x:c r="B367" s="26" t="str">
        <x:v>2017</x:v>
      </x:c>
      <x:c r="C367" s="26" t="str">
        <x:v>359</x:v>
      </x:c>
      <x:c r="D367" s="144" t="str">
        <x:v>219.7</x:v>
      </x:c>
      <x:c r="E367" s="26" t="str">
        <x:v>220</x:v>
      </x:c>
      <x:c r="F367" s="146" t="str">
        <x:v>172.01950447422948</x:v>
      </x:c>
      <x:c r="G367" s="138" t="str">
        <x:v>5.897358564308113e-05</x:v>
      </x:c>
      <x:c r="H367" s="28" t="str">
        <x:v>31.184407769021718</x:v>
      </x:c>
      <x:c r="I367" s="28" t="str">
        <x:v>25.24199575270708</x:v>
      </x:c>
      <x:c r="J367" s="28" t="n">
        <x:f>(H367+I367)/2</x:f>
        <x:v>28.2132017608644</x:v>
      </x:c>
      <x:c r="K367" s="28" t="n">
        <x:f>H367-I367</x:f>
        <x:v>5.942412016314638</x:v>
      </x:c>
    </x:row>
    <x:row r="368">
      <x:c r="A368" s="24" t="str">
        <x:v>Guangdong</x:v>
      </x:c>
      <x:c r="B368" s="26" t="str">
        <x:v>2017</x:v>
      </x:c>
      <x:c r="C368" s="26" t="str">
        <x:v>359</x:v>
      </x:c>
      <x:c r="D368" s="144" t="str">
        <x:v>275.1</x:v>
      </x:c>
      <x:c r="E368" s="26" t="str">
        <x:v>275</x:v>
      </x:c>
      <x:c r="F368" s="146" t="str">
        <x:v>1139.5687598941731</x:v>
      </x:c>
      <x:c r="G368" s="138" t="str">
        <x:v>0.00039067927827839306</x:v>
      </x:c>
      <x:c r="H368" s="28" t="str">
        <x:v>30.75269646744529</x:v>
      </x:c>
      <x:c r="I368" s="28" t="str">
        <x:v>23.85422202556073</x:v>
      </x:c>
      <x:c r="J368" s="28" t="n">
        <x:f>(H368+I368)/2</x:f>
        <x:v>27.30345924650301</x:v>
      </x:c>
      <x:c r="K368" s="28" t="n">
        <x:f>H368-I368</x:f>
        <x:v>6.898474441884559</x:v>
      </x:c>
    </x:row>
    <x:row r="369">
      <x:c r="A369" s="24" t="str">
        <x:v>Guangdong</x:v>
      </x:c>
      <x:c r="B369" s="26" t="str">
        <x:v>2017</x:v>
      </x:c>
      <x:c r="C369" s="26" t="str">
        <x:v>359</x:v>
      </x:c>
      <x:c r="D369" s="144" t="str">
        <x:v>287.4</x:v>
      </x:c>
      <x:c r="E369" s="26" t="str">
        <x:v>287</x:v>
      </x:c>
      <x:c r="F369" s="146" t="str">
        <x:v>136985.04417934926</x:v>
      </x:c>
      <x:c r="G369" s="138" t="str">
        <x:v>0.046962693326106864</x:v>
      </x:c>
      <x:c r="H369" s="28" t="str">
        <x:v>26.936199602483185</x:v>
      </x:c>
      <x:c r="I369" s="28" t="str">
        <x:v>20.24945366214779</x:v>
      </x:c>
      <x:c r="J369" s="28" t="n">
        <x:f>(H369+I369)/2</x:f>
        <x:v>23.592826632315486</x:v>
      </x:c>
      <x:c r="K369" s="28" t="n">
        <x:f>H369-I369</x:f>
        <x:v>6.6867459403353955</x:v>
      </x:c>
    </x:row>
    <x:row r="370">
      <x:c r="A370" s="24" t="str">
        <x:v>Guangdong</x:v>
      </x:c>
      <x:c r="B370" s="26" t="str">
        <x:v>2017</x:v>
      </x:c>
      <x:c r="C370" s="26" t="str">
        <x:v>389</x:v>
      </x:c>
      <x:c r="D370" s="144" t="str">
        <x:v>170.3</x:v>
      </x:c>
      <x:c r="E370" s="26" t="str">
        <x:v>170</x:v>
      </x:c>
      <x:c r="F370" s="146" t="str">
        <x:v>4598.180419140271</x:v>
      </x:c>
      <x:c r="G370" s="138" t="str">
        <x:v>0.0015763979066172234</x:v>
      </x:c>
      <x:c r="H370" s="28" t="str">
        <x:v>28.533711217045617</x:v>
      </x:c>
      <x:c r="I370" s="28" t="str">
        <x:v>23.883258517297534</x:v>
      </x:c>
      <x:c r="J370" s="28" t="n">
        <x:f>(H370+I370)/2</x:f>
        <x:v>26.208484867171578</x:v>
      </x:c>
      <x:c r="K370" s="28" t="n">
        <x:f>H370-I370</x:f>
        <x:v>4.650452699748083</x:v>
      </x:c>
    </x:row>
    <x:row r="371">
      <x:c r="A371" s="24" t="str">
        <x:v>Guangdong</x:v>
      </x:c>
      <x:c r="B371" s="26" t="str">
        <x:v>2017</x:v>
      </x:c>
      <x:c r="C371" s="26" t="str">
        <x:v>389</x:v>
      </x:c>
      <x:c r="D371" s="144" t="str">
        <x:v>287.4</x:v>
      </x:c>
      <x:c r="E371" s="26" t="str">
        <x:v>287</x:v>
      </x:c>
      <x:c r="F371" s="146" t="str">
        <x:v>4956.775199928983</x:v>
      </x:c>
      <x:c r="G371" s="138" t="str">
        <x:v>0.001699335244918725</x:v>
      </x:c>
      <x:c r="H371" s="28" t="str">
        <x:v>26.936199602483185</x:v>
      </x:c>
      <x:c r="I371" s="28" t="str">
        <x:v>20.24945366214779</x:v>
      </x:c>
      <x:c r="J371" s="28" t="n">
        <x:f>(H371+I371)/2</x:f>
        <x:v>23.592826632315486</x:v>
      </x:c>
      <x:c r="K371" s="28" t="n">
        <x:f>H371-I371</x:f>
        <x:v>6.6867459403353955</x:v>
      </x:c>
    </x:row>
    <x:row r="372">
      <x:c r="A372" s="24" t="str">
        <x:v>Guangdong</x:v>
      </x:c>
      <x:c r="B372" s="26" t="str">
        <x:v>2017</x:v>
      </x:c>
      <x:c r="C372" s="26" t="str">
        <x:v>413</x:v>
      </x:c>
      <x:c r="D372" s="144" t="str">
        <x:v>170.3</x:v>
      </x:c>
      <x:c r="E372" s="26" t="str">
        <x:v>170</x:v>
      </x:c>
      <x:c r="F372" s="146" t="str">
        <x:v>85151.27661382341</x:v>
      </x:c>
      <x:c r="G372" s="138" t="str">
        <x:v>0.02919248093029655</x:v>
      </x:c>
      <x:c r="H372" s="28" t="str">
        <x:v>28.533711217045617</x:v>
      </x:c>
      <x:c r="I372" s="28" t="str">
        <x:v>23.883258517297534</x:v>
      </x:c>
      <x:c r="J372" s="28" t="n">
        <x:f>(H372+I372)/2</x:f>
        <x:v>26.208484867171578</x:v>
      </x:c>
      <x:c r="K372" s="28" t="n">
        <x:f>H372-I372</x:f>
        <x:v>4.650452699748083</x:v>
      </x:c>
    </x:row>
    <x:row r="373">
      <x:c r="A373" s="24" t="str">
        <x:v>Guangdong</x:v>
      </x:c>
      <x:c r="B373" s="26" t="str">
        <x:v>2017</x:v>
      </x:c>
      <x:c r="C373" s="26" t="str">
        <x:v>413</x:v>
      </x:c>
      <x:c r="D373" s="144" t="str">
        <x:v>172.2</x:v>
      </x:c>
      <x:c r="E373" s="26" t="str">
        <x:v>172</x:v>
      </x:c>
      <x:c r="F373" s="146" t="str">
        <x:v>535.3100227197137</x:v>
      </x:c>
      <x:c r="G373" s="138" t="str">
        <x:v>0.00018352076740919904</x:v>
      </x:c>
      <x:c r="H373" s="28" t="str">
        <x:v>28.63633710186817</x:v>
      </x:c>
      <x:c r="I373" s="28" t="str">
        <x:v>23.87867016216235</x:v>
      </x:c>
      <x:c r="J373" s="28" t="n">
        <x:f>(H373+I373)/2</x:f>
        <x:v>26.257503632015258</x:v>
      </x:c>
      <x:c r="K373" s="28" t="n">
        <x:f>H373-I373</x:f>
        <x:v>4.7576669397058176</x:v>
      </x:c>
    </x:row>
    <x:row r="374">
      <x:c r="A374" s="24" t="str">
        <x:v>Guangdong</x:v>
      </x:c>
      <x:c r="B374" s="26" t="str">
        <x:v>2017</x:v>
      </x:c>
      <x:c r="C374" s="26" t="str">
        <x:v>413</x:v>
      </x:c>
      <x:c r="D374" s="144" t="str">
        <x:v>224.0</x:v>
      </x:c>
      <x:c r="E374" s="26" t="str">
        <x:v>224</x:v>
      </x:c>
      <x:c r="F374" s="146" t="str">
        <x:v>151.59066663995458</x:v>
      </x:c>
      <x:c r="G374" s="138" t="str">
        <x:v>5.1969950669881246e-05</x:v>
      </x:c>
      <x:c r="H374" s="28" t="str">
        <x:v>31.624884522445974</x:v>
      </x:c>
      <x:c r="I374" s="28" t="str">
        <x:v>25.108408468791435</x:v>
      </x:c>
      <x:c r="J374" s="28" t="n">
        <x:f>(H374+I374)/2</x:f>
        <x:v>28.366646495618703</x:v>
      </x:c>
      <x:c r="K374" s="28" t="n">
        <x:f>H374-I374</x:f>
        <x:v>6.516476053654539</x:v>
      </x:c>
    </x:row>
    <x:row r="375">
      <x:c r="A375" s="24" t="str">
        <x:v>Guangdong</x:v>
      </x:c>
      <x:c r="B375" s="26" t="str">
        <x:v>2017</x:v>
      </x:c>
      <x:c r="C375" s="26" t="str">
        <x:v>413</x:v>
      </x:c>
      <x:c r="D375" s="144" t="str">
        <x:v>278.8</x:v>
      </x:c>
      <x:c r="E375" s="26" t="str">
        <x:v>279</x:v>
      </x:c>
      <x:c r="F375" s="146" t="str">
        <x:v>573.0735014620609</x:v>
      </x:c>
      <x:c r="G375" s="138" t="str">
        <x:v>0.0001964672513244932</x:v>
      </x:c>
      <x:c r="H375" s="28" t="str">
        <x:v>30.14682324541032</x:v>
      </x:c>
      <x:c r="I375" s="28" t="str">
        <x:v>23.2015090683178</x:v>
      </x:c>
      <x:c r="J375" s="28" t="n">
        <x:f>(H375+I375)/2</x:f>
        <x:v>26.67416615686406</x:v>
      </x:c>
      <x:c r="K375" s="28" t="n">
        <x:f>H375-I375</x:f>
        <x:v>6.94531417709252</x:v>
      </x:c>
    </x:row>
    <x:row r="376">
      <x:c r="A376" s="24" t="str">
        <x:v>Guangdong</x:v>
      </x:c>
      <x:c r="B376" s="26" t="str">
        <x:v>2017</x:v>
      </x:c>
      <x:c r="C376" s="26" t="str">
        <x:v>413</x:v>
      </x:c>
      <x:c r="D376" s="144" t="str">
        <x:v>287.4</x:v>
      </x:c>
      <x:c r="E376" s="26" t="str">
        <x:v>287</x:v>
      </x:c>
      <x:c r="F376" s="146" t="str">
        <x:v>91791.90412032786</x:v>
      </x:c>
      <x:c r="G376" s="138" t="str">
        <x:v>0.031469092621369696</x:v>
      </x:c>
      <x:c r="H376" s="28" t="str">
        <x:v>26.936199602483185</x:v>
      </x:c>
      <x:c r="I376" s="28" t="str">
        <x:v>20.24945366214779</x:v>
      </x:c>
      <x:c r="J376" s="28" t="n">
        <x:f>(H376+I376)/2</x:f>
        <x:v>23.592826632315486</x:v>
      </x:c>
      <x:c r="K376" s="28" t="n">
        <x:f>H376-I376</x:f>
        <x:v>6.6867459403353955</x:v>
      </x:c>
    </x:row>
    <x:row r="377">
      <x:c r="A377" s="24" t="str">
        <x:v>Heilongjiang</x:v>
      </x:c>
      <x:c r="B377" s="26" t="str">
        <x:v>1961</x:v>
      </x:c>
      <x:c r="C377" s="26" t="str">
        <x:v>1</x:v>
      </x:c>
      <x:c r="D377" s="144" t="str">
        <x:v>190.4</x:v>
      </x:c>
      <x:c r="E377" s="26" t="str">
        <x:v>190</x:v>
      </x:c>
      <x:c r="F377" s="146" t="str">
        <x:v>1046.0587219784634</x:v>
      </x:c>
      <x:c r="G377" s="138" t="str">
        <x:v>0.0007731111827705259</x:v>
      </x:c>
      <x:c r="H377" s="28" t="str">
        <x:v>25.10502229993644</x:v>
      </x:c>
      <x:c r="I377" s="28" t="str">
        <x:v>15.709418309286487</x:v>
      </x:c>
      <x:c r="J377" s="28" t="n">
        <x:f>(H377+I377)/2</x:f>
        <x:v>20.407220304611464</x:v>
      </x:c>
      <x:c r="K377" s="28" t="n">
        <x:f>H377-I377</x:f>
        <x:v>9.395603990649953</x:v>
      </x:c>
    </x:row>
    <x:row r="378">
      <x:c r="A378" s="24" t="str">
        <x:v>Heilongjiang</x:v>
      </x:c>
      <x:c r="B378" s="26" t="str">
        <x:v>1961</x:v>
      </x:c>
      <x:c r="C378" s="26" t="str">
        <x:v>1</x:v>
      </x:c>
      <x:c r="D378" s="144" t="str">
        <x:v>226.7</x:v>
      </x:c>
      <x:c r="E378" s="26" t="str">
        <x:v>227</x:v>
      </x:c>
      <x:c r="F378" s="146" t="str">
        <x:v>1081682.2964234496</x:v>
      </x:c>
      <x:c r="G378" s="138" t="str">
        <x:v>0.7994395171125861</x:v>
      </x:c>
      <x:c r="H378" s="28" t="str">
        <x:v>23.579056025950003</x:v>
      </x:c>
      <x:c r="I378" s="28" t="str">
        <x:v>15.63011962584942</x:v>
      </x:c>
      <x:c r="J378" s="28" t="n">
        <x:f>(H378+I378)/2</x:f>
        <x:v>19.604587825899713</x:v>
      </x:c>
      <x:c r="K378" s="28" t="n">
        <x:f>H378-I378</x:f>
        <x:v>7.948936400100582</x:v>
      </x:c>
    </x:row>
    <x:row r="379">
      <x:c r="A379" s="24" t="str">
        <x:v>Heilongjiang</x:v>
      </x:c>
      <x:c r="B379" s="26" t="str">
        <x:v>1961</x:v>
      </x:c>
      <x:c r="C379" s="26" t="str">
        <x:v>1</x:v>
      </x:c>
      <x:c r="D379" s="144" t="str">
        <x:v>227.5</x:v>
      </x:c>
      <x:c r="E379" s="26" t="str">
        <x:v>228</x:v>
      </x:c>
      <x:c r="F379" s="146" t="str">
        <x:v>1375.3644435319914</x:v>
      </x:c>
      <x:c r="G379" s="138" t="str">
        <x:v>0.0010164913396720722</x:v>
      </x:c>
      <x:c r="H379" s="28" t="str">
        <x:v>23.49346741619709</x:v>
      </x:c>
      <x:c r="I379" s="28" t="str">
        <x:v>15.567188214966828</x:v>
      </x:c>
      <x:c r="J379" s="28" t="n">
        <x:f>(H379+I379)/2</x:f>
        <x:v>19.53032781558196</x:v>
      </x:c>
      <x:c r="K379" s="28" t="n">
        <x:f>H379-I379</x:f>
        <x:v>7.92627920123026</x:v>
      </x:c>
    </x:row>
    <x:row r="380">
      <x:c r="A380" s="24" t="str">
        <x:v>Heilongjiang</x:v>
      </x:c>
      <x:c r="B380" s="26" t="str">
        <x:v>1961</x:v>
      </x:c>
      <x:c r="C380" s="26" t="str">
        <x:v>92</x:v>
      </x:c>
      <x:c r="D380" s="144" t="str">
        <x:v>226.7</x:v>
      </x:c>
      <x:c r="E380" s="26" t="str">
        <x:v>227</x:v>
      </x:c>
      <x:c r="F380" s="146" t="str">
        <x:v>219096.08949881812</x:v>
      </x:c>
      <x:c r="G380" s="138" t="str">
        <x:v>0.1619274648104465</x:v>
      </x:c>
      <x:c r="H380" s="28" t="str">
        <x:v>23.579056025950003</x:v>
      </x:c>
      <x:c r="I380" s="28" t="str">
        <x:v>15.63011962584942</x:v>
      </x:c>
      <x:c r="J380" s="28" t="n">
        <x:f>(H380+I380)/2</x:f>
        <x:v>19.604587825899713</x:v>
      </x:c>
      <x:c r="K380" s="28" t="n">
        <x:f>H380-I380</x:f>
        <x:v>7.948936400100582</x:v>
      </x:c>
    </x:row>
    <x:row r="381">
      <x:c r="A381" s="24" t="str">
        <x:v>Heilongjiang</x:v>
      </x:c>
      <x:c r="B381" s="26" t="str">
        <x:v>1961</x:v>
      </x:c>
      <x:c r="C381" s="26" t="str">
        <x:v>92</x:v>
      </x:c>
      <x:c r="D381" s="144" t="str">
        <x:v>227.5</x:v>
      </x:c>
      <x:c r="E381" s="26" t="str">
        <x:v>228</x:v>
      </x:c>
      <x:c r="F381" s="146" t="str">
        <x:v>962.019555308634</x:v>
      </x:c>
      <x:c r="G381" s="138" t="str">
        <x:v>0.000711000310619604</x:v>
      </x:c>
      <x:c r="H381" s="28" t="str">
        <x:v>23.49346741619709</x:v>
      </x:c>
      <x:c r="I381" s="28" t="str">
        <x:v>15.567188214966828</x:v>
      </x:c>
      <x:c r="J381" s="28" t="n">
        <x:f>(H381+I381)/2</x:f>
        <x:v>19.53032781558196</x:v>
      </x:c>
      <x:c r="K381" s="28" t="n">
        <x:f>H381-I381</x:f>
        <x:v>7.92627920123026</x:v>
      </x:c>
    </x:row>
    <x:row r="382">
      <x:c r="A382" s="24" t="str">
        <x:v>Heilongjiang</x:v>
      </x:c>
      <x:c r="B382" s="26" t="str">
        <x:v>1961</x:v>
      </x:c>
      <x:c r="C382" s="26" t="str">
        <x:v>287</x:v>
      </x:c>
      <x:c r="D382" s="144" t="str">
        <x:v>227.5</x:v>
      </x:c>
      <x:c r="E382" s="26" t="str">
        <x:v>228</x:v>
      </x:c>
      <x:c r="F382" s="146" t="str">
        <x:v>0.0698977677559603</x:v>
      </x:c>
      <x:c r="G382" s="138" t="str">
        <x:v>5.165938084300258e-08</x:v>
      </x:c>
      <x:c r="H382" s="28" t="str">
        <x:v>23.49346741619709</x:v>
      </x:c>
      <x:c r="I382" s="28" t="str">
        <x:v>15.567188214966828</x:v>
      </x:c>
      <x:c r="J382" s="28" t="n">
        <x:f>(H382+I382)/2</x:f>
        <x:v>19.53032781558196</x:v>
      </x:c>
      <x:c r="K382" s="28" t="n">
        <x:f>H382-I382</x:f>
        <x:v>7.92627920123026</x:v>
      </x:c>
    </x:row>
    <x:row r="383">
      <x:c r="A383" s="24" t="str">
        <x:v>Heilongjiang</x:v>
      </x:c>
      <x:c r="B383" s="26" t="str">
        <x:v>1961</x:v>
      </x:c>
      <x:c r="C383" s="26" t="str">
        <x:v>328</x:v>
      </x:c>
      <x:c r="D383" s="144" t="str">
        <x:v>190.4</x:v>
      </x:c>
      <x:c r="E383" s="26" t="str">
        <x:v>190</x:v>
      </x:c>
      <x:c r="F383" s="146" t="str">
        <x:v>190.3185289096816</x:v>
      </x:c>
      <x:c r="G383" s="138" t="str">
        <x:v>0.0001406588176141987</x:v>
      </x:c>
      <x:c r="H383" s="28" t="str">
        <x:v>25.10502229993644</x:v>
      </x:c>
      <x:c r="I383" s="28" t="str">
        <x:v>15.709418309286487</x:v>
      </x:c>
      <x:c r="J383" s="28" t="n">
        <x:f>(H383+I383)/2</x:f>
        <x:v>20.407220304611464</x:v>
      </x:c>
      <x:c r="K383" s="28" t="n">
        <x:f>H383-I383</x:f>
        <x:v>9.395603990649953</x:v>
      </x:c>
    </x:row>
    <x:row r="384">
      <x:c r="A384" s="24" t="str">
        <x:v>Heilongjiang</x:v>
      </x:c>
      <x:c r="B384" s="26" t="str">
        <x:v>1961</x:v>
      </x:c>
      <x:c r="C384" s="26" t="str">
        <x:v>328</x:v>
      </x:c>
      <x:c r="D384" s="144" t="str">
        <x:v>226.7</x:v>
      </x:c>
      <x:c r="E384" s="26" t="str">
        <x:v>227</x:v>
      </x:c>
      <x:c r="F384" s="146" t="str">
        <x:v>47908.6290818255</x:v>
      </x:c>
      <x:c r="G384" s="138" t="str">
        <x:v>0.03540785628584156</x:v>
      </x:c>
      <x:c r="H384" s="28" t="str">
        <x:v>23.579056025950003</x:v>
      </x:c>
      <x:c r="I384" s="28" t="str">
        <x:v>15.63011962584942</x:v>
      </x:c>
      <x:c r="J384" s="28" t="n">
        <x:f>(H384+I384)/2</x:f>
        <x:v>19.604587825899713</x:v>
      </x:c>
      <x:c r="K384" s="28" t="n">
        <x:f>H384-I384</x:f>
        <x:v>7.948936400100582</x:v>
      </x:c>
    </x:row>
    <x:row r="385">
      <x:c r="A385" s="24" t="str">
        <x:v>Heilongjiang</x:v>
      </x:c>
      <x:c r="B385" s="26" t="str">
        <x:v>1961</x:v>
      </x:c>
      <x:c r="C385" s="26" t="str">
        <x:v>328</x:v>
      </x:c>
      <x:c r="D385" s="144" t="str">
        <x:v>227.5</x:v>
      </x:c>
      <x:c r="E385" s="26" t="str">
        <x:v>228</x:v>
      </x:c>
      <x:c r="F385" s="146" t="str">
        <x:v>789.9766677115472</x:v>
      </x:c>
      <x:c r="G385" s="138" t="str">
        <x:v>0.0005838484810685103</x:v>
      </x:c>
      <x:c r="H385" s="28" t="str">
        <x:v>23.49346741619709</x:v>
      </x:c>
      <x:c r="I385" s="28" t="str">
        <x:v>15.567188214966828</x:v>
      </x:c>
      <x:c r="J385" s="28" t="n">
        <x:f>(H385+I385)/2</x:f>
        <x:v>19.53032781558196</x:v>
      </x:c>
      <x:c r="K385" s="28" t="n">
        <x:f>H385-I385</x:f>
        <x:v>7.92627920123026</x:v>
      </x:c>
    </x:row>
    <x:row r="386">
      <x:c r="A386" s="24" t="str">
        <x:v>Heilongjiang</x:v>
      </x:c>
      <x:c r="B386" s="26" t="str">
        <x:v>1989</x:v>
      </x:c>
      <x:c r="C386" s="26" t="str">
        <x:v>1</x:v>
      </x:c>
      <x:c r="D386" s="144" t="str">
        <x:v>190.4</x:v>
      </x:c>
      <x:c r="E386" s="26" t="str">
        <x:v>190</x:v>
      </x:c>
      <x:c r="F386" s="146" t="str">
        <x:v>1046.0587219784634</x:v>
      </x:c>
      <x:c r="G386" s="138" t="str">
        <x:v>0.0007731111827705259</x:v>
      </x:c>
      <x:c r="H386" s="28" t="str">
        <x:v>24.93043844001215</x:v>
      </x:c>
      <x:c r="I386" s="28" t="str">
        <x:v>16.18049616707592</x:v>
      </x:c>
      <x:c r="J386" s="28" t="n">
        <x:f>(H386+I386)/2</x:f>
        <x:v>20.555467303544035</x:v>
      </x:c>
      <x:c r="K386" s="28" t="n">
        <x:f>H386-I386</x:f>
        <x:v>8.74994227293623</x:v>
      </x:c>
    </x:row>
    <x:row r="387">
      <x:c r="A387" s="24" t="str">
        <x:v>Heilongjiang</x:v>
      </x:c>
      <x:c r="B387" s="26" t="str">
        <x:v>1989</x:v>
      </x:c>
      <x:c r="C387" s="26" t="str">
        <x:v>1</x:v>
      </x:c>
      <x:c r="D387" s="144" t="str">
        <x:v>226.7</x:v>
      </x:c>
      <x:c r="E387" s="26" t="str">
        <x:v>227</x:v>
      </x:c>
      <x:c r="F387" s="146" t="str">
        <x:v>1081682.2964234496</x:v>
      </x:c>
      <x:c r="G387" s="138" t="str">
        <x:v>0.7994395171125861</x:v>
      </x:c>
      <x:c r="H387" s="28" t="str">
        <x:v>23.31535726542322</x:v>
      </x:c>
      <x:c r="I387" s="28" t="str">
        <x:v>14.181899191165387</x:v>
      </x:c>
      <x:c r="J387" s="28" t="n">
        <x:f>(H387+I387)/2</x:f>
        <x:v>18.748628228294304</x:v>
      </x:c>
      <x:c r="K387" s="28" t="n">
        <x:f>H387-I387</x:f>
        <x:v>9.133458074257833</x:v>
      </x:c>
    </x:row>
    <x:row r="388">
      <x:c r="A388" s="24" t="str">
        <x:v>Heilongjiang</x:v>
      </x:c>
      <x:c r="B388" s="26" t="str">
        <x:v>1989</x:v>
      </x:c>
      <x:c r="C388" s="26" t="str">
        <x:v>1</x:v>
      </x:c>
      <x:c r="D388" s="144" t="str">
        <x:v>227.5</x:v>
      </x:c>
      <x:c r="E388" s="26" t="str">
        <x:v>228</x:v>
      </x:c>
      <x:c r="F388" s="146" t="str">
        <x:v>1375.3644435319914</x:v>
      </x:c>
      <x:c r="G388" s="138" t="str">
        <x:v>0.0010164913396720722</x:v>
      </x:c>
      <x:c r="H388" s="28" t="str">
        <x:v>23.229900132729693</x:v>
      </x:c>
      <x:c r="I388" s="28" t="str">
        <x:v>13.855365185595756</x:v>
      </x:c>
      <x:c r="J388" s="28" t="n">
        <x:f>(H388+I388)/2</x:f>
        <x:v>18.542632659162724</x:v>
      </x:c>
      <x:c r="K388" s="28" t="n">
        <x:f>H388-I388</x:f>
        <x:v>9.374534947133936</x:v>
      </x:c>
    </x:row>
    <x:row r="389">
      <x:c r="A389" s="24" t="str">
        <x:v>Heilongjiang</x:v>
      </x:c>
      <x:c r="B389" s="26" t="str">
        <x:v>1989</x:v>
      </x:c>
      <x:c r="C389" s="26" t="str">
        <x:v>92</x:v>
      </x:c>
      <x:c r="D389" s="144" t="str">
        <x:v>226.7</x:v>
      </x:c>
      <x:c r="E389" s="26" t="str">
        <x:v>227</x:v>
      </x:c>
      <x:c r="F389" s="146" t="str">
        <x:v>219096.08949881812</x:v>
      </x:c>
      <x:c r="G389" s="138" t="str">
        <x:v>0.1619274648104465</x:v>
      </x:c>
      <x:c r="H389" s="28" t="str">
        <x:v>23.31535726542322</x:v>
      </x:c>
      <x:c r="I389" s="28" t="str">
        <x:v>14.181899191165387</x:v>
      </x:c>
      <x:c r="J389" s="28" t="n">
        <x:f>(H389+I389)/2</x:f>
        <x:v>18.748628228294304</x:v>
      </x:c>
      <x:c r="K389" s="28" t="n">
        <x:f>H389-I389</x:f>
        <x:v>9.133458074257833</x:v>
      </x:c>
    </x:row>
    <x:row r="390">
      <x:c r="A390" s="24" t="str">
        <x:v>Heilongjiang</x:v>
      </x:c>
      <x:c r="B390" s="26" t="str">
        <x:v>1989</x:v>
      </x:c>
      <x:c r="C390" s="26" t="str">
        <x:v>92</x:v>
      </x:c>
      <x:c r="D390" s="144" t="str">
        <x:v>227.5</x:v>
      </x:c>
      <x:c r="E390" s="26" t="str">
        <x:v>228</x:v>
      </x:c>
      <x:c r="F390" s="146" t="str">
        <x:v>962.019555308634</x:v>
      </x:c>
      <x:c r="G390" s="138" t="str">
        <x:v>0.000711000310619604</x:v>
      </x:c>
      <x:c r="H390" s="28" t="str">
        <x:v>23.229900132729693</x:v>
      </x:c>
      <x:c r="I390" s="28" t="str">
        <x:v>13.855365185595756</x:v>
      </x:c>
      <x:c r="J390" s="28" t="n">
        <x:f>(H390+I390)/2</x:f>
        <x:v>18.542632659162724</x:v>
      </x:c>
      <x:c r="K390" s="28" t="n">
        <x:f>H390-I390</x:f>
        <x:v>9.374534947133936</x:v>
      </x:c>
    </x:row>
    <x:row r="391">
      <x:c r="A391" s="24" t="str">
        <x:v>Heilongjiang</x:v>
      </x:c>
      <x:c r="B391" s="26" t="str">
        <x:v>1989</x:v>
      </x:c>
      <x:c r="C391" s="26" t="str">
        <x:v>287</x:v>
      </x:c>
      <x:c r="D391" s="144" t="str">
        <x:v>227.5</x:v>
      </x:c>
      <x:c r="E391" s="26" t="str">
        <x:v>228</x:v>
      </x:c>
      <x:c r="F391" s="146" t="str">
        <x:v>0.0698977677559603</x:v>
      </x:c>
      <x:c r="G391" s="138" t="str">
        <x:v>5.165938084300258e-08</x:v>
      </x:c>
      <x:c r="H391" s="28" t="str">
        <x:v>23.229900132729693</x:v>
      </x:c>
      <x:c r="I391" s="28" t="str">
        <x:v>13.855365185595756</x:v>
      </x:c>
      <x:c r="J391" s="28" t="n">
        <x:f>(H391+I391)/2</x:f>
        <x:v>18.542632659162724</x:v>
      </x:c>
      <x:c r="K391" s="28" t="n">
        <x:f>H391-I391</x:f>
        <x:v>9.374534947133936</x:v>
      </x:c>
    </x:row>
    <x:row r="392">
      <x:c r="A392" s="24" t="str">
        <x:v>Heilongjiang</x:v>
      </x:c>
      <x:c r="B392" s="26" t="str">
        <x:v>1989</x:v>
      </x:c>
      <x:c r="C392" s="26" t="str">
        <x:v>328</x:v>
      </x:c>
      <x:c r="D392" s="144" t="str">
        <x:v>190.4</x:v>
      </x:c>
      <x:c r="E392" s="26" t="str">
        <x:v>190</x:v>
      </x:c>
      <x:c r="F392" s="146" t="str">
        <x:v>190.3185289096816</x:v>
      </x:c>
      <x:c r="G392" s="138" t="str">
        <x:v>0.0001406588176141987</x:v>
      </x:c>
      <x:c r="H392" s="28" t="str">
        <x:v>24.93043844001215</x:v>
      </x:c>
      <x:c r="I392" s="28" t="str">
        <x:v>16.18049616707592</x:v>
      </x:c>
      <x:c r="J392" s="28" t="n">
        <x:f>(H392+I392)/2</x:f>
        <x:v>20.555467303544035</x:v>
      </x:c>
      <x:c r="K392" s="28" t="n">
        <x:f>H392-I392</x:f>
        <x:v>8.74994227293623</x:v>
      </x:c>
    </x:row>
    <x:row r="393">
      <x:c r="A393" s="24" t="str">
        <x:v>Heilongjiang</x:v>
      </x:c>
      <x:c r="B393" s="26" t="str">
        <x:v>1989</x:v>
      </x:c>
      <x:c r="C393" s="26" t="str">
        <x:v>328</x:v>
      </x:c>
      <x:c r="D393" s="144" t="str">
        <x:v>226.7</x:v>
      </x:c>
      <x:c r="E393" s="26" t="str">
        <x:v>227</x:v>
      </x:c>
      <x:c r="F393" s="146" t="str">
        <x:v>47908.6290818255</x:v>
      </x:c>
      <x:c r="G393" s="138" t="str">
        <x:v>0.03540785628584156</x:v>
      </x:c>
      <x:c r="H393" s="28" t="str">
        <x:v>23.31535726542322</x:v>
      </x:c>
      <x:c r="I393" s="28" t="str">
        <x:v>14.181899191165387</x:v>
      </x:c>
      <x:c r="J393" s="28" t="n">
        <x:f>(H393+I393)/2</x:f>
        <x:v>18.748628228294304</x:v>
      </x:c>
      <x:c r="K393" s="28" t="n">
        <x:f>H393-I393</x:f>
        <x:v>9.133458074257833</x:v>
      </x:c>
    </x:row>
    <x:row r="394">
      <x:c r="A394" s="24" t="str">
        <x:v>Heilongjiang</x:v>
      </x:c>
      <x:c r="B394" s="26" t="str">
        <x:v>1989</x:v>
      </x:c>
      <x:c r="C394" s="26" t="str">
        <x:v>328</x:v>
      </x:c>
      <x:c r="D394" s="144" t="str">
        <x:v>227.5</x:v>
      </x:c>
      <x:c r="E394" s="26" t="str">
        <x:v>228</x:v>
      </x:c>
      <x:c r="F394" s="146" t="str">
        <x:v>789.9766677115472</x:v>
      </x:c>
      <x:c r="G394" s="138" t="str">
        <x:v>0.0005838484810685103</x:v>
      </x:c>
      <x:c r="H394" s="28" t="str">
        <x:v>23.229900132729693</x:v>
      </x:c>
      <x:c r="I394" s="28" t="str">
        <x:v>13.855365185595756</x:v>
      </x:c>
      <x:c r="J394" s="28" t="n">
        <x:f>(H394+I394)/2</x:f>
        <x:v>18.542632659162724</x:v>
      </x:c>
      <x:c r="K394" s="28" t="n">
        <x:f>H394-I394</x:f>
        <x:v>9.374534947133936</x:v>
      </x:c>
    </x:row>
    <x:row r="395">
      <x:c r="A395" s="24" t="str">
        <x:v>Heilongjiang</x:v>
      </x:c>
      <x:c r="B395" s="26" t="str">
        <x:v>2017</x:v>
      </x:c>
      <x:c r="C395" s="26" t="str">
        <x:v>1</x:v>
      </x:c>
      <x:c r="D395" s="144" t="str">
        <x:v>190.4</x:v>
      </x:c>
      <x:c r="E395" s="26" t="str">
        <x:v>190</x:v>
      </x:c>
      <x:c r="F395" s="146" t="str">
        <x:v>1046.0587219784634</x:v>
      </x:c>
      <x:c r="G395" s="138" t="str">
        <x:v>0.0007731111827705259</x:v>
      </x:c>
      <x:c r="H395" s="28" t="str">
        <x:v>29.055041813424733</x:v>
      </x:c>
      <x:c r="I395" s="28" t="str">
        <x:v>19.054406735501438</x:v>
      </x:c>
      <x:c r="J395" s="28" t="n">
        <x:f>(H395+I395)/2</x:f>
        <x:v>24.054724274463084</x:v>
      </x:c>
      <x:c r="K395" s="28" t="n">
        <x:f>H395-I395</x:f>
        <x:v>10.000635077923295</x:v>
      </x:c>
    </x:row>
    <x:row r="396">
      <x:c r="A396" s="24" t="str">
        <x:v>Heilongjiang</x:v>
      </x:c>
      <x:c r="B396" s="26" t="str">
        <x:v>2017</x:v>
      </x:c>
      <x:c r="C396" s="26" t="str">
        <x:v>1</x:v>
      </x:c>
      <x:c r="D396" s="144" t="str">
        <x:v>226.7</x:v>
      </x:c>
      <x:c r="E396" s="26" t="str">
        <x:v>227</x:v>
      </x:c>
      <x:c r="F396" s="146" t="str">
        <x:v>1081682.2964234496</x:v>
      </x:c>
      <x:c r="G396" s="138" t="str">
        <x:v>0.7994395171125861</x:v>
      </x:c>
      <x:c r="H396" s="28" t="str">
        <x:v>25.761476737915164</x:v>
      </x:c>
      <x:c r="I396" s="28" t="str">
        <x:v>17.67399140725895</x:v>
      </x:c>
      <x:c r="J396" s="28" t="n">
        <x:f>(H396+I396)/2</x:f>
        <x:v>21.717734072587056</x:v>
      </x:c>
      <x:c r="K396" s="28" t="n">
        <x:f>H396-I396</x:f>
        <x:v>8.087485330656214</x:v>
      </x:c>
    </x:row>
    <x:row r="397">
      <x:c r="A397" s="24" t="str">
        <x:v>Heilongjiang</x:v>
      </x:c>
      <x:c r="B397" s="26" t="str">
        <x:v>2017</x:v>
      </x:c>
      <x:c r="C397" s="26" t="str">
        <x:v>1</x:v>
      </x:c>
      <x:c r="D397" s="144" t="str">
        <x:v>227.5</x:v>
      </x:c>
      <x:c r="E397" s="26" t="str">
        <x:v>228</x:v>
      </x:c>
      <x:c r="F397" s="146" t="str">
        <x:v>1375.3644435319914</x:v>
      </x:c>
      <x:c r="G397" s="138" t="str">
        <x:v>0.0010164913396720722</x:v>
      </x:c>
      <x:c r="H397" s="28" t="str">
        <x:v>25.758792567926037</x:v>
      </x:c>
      <x:c r="I397" s="28" t="str">
        <x:v>17.506915675010827</x:v>
      </x:c>
      <x:c r="J397" s="28" t="n">
        <x:f>(H397+I397)/2</x:f>
        <x:v>21.632854121468434</x:v>
      </x:c>
      <x:c r="K397" s="28" t="n">
        <x:f>H397-I397</x:f>
        <x:v>8.25187689291521</x:v>
      </x:c>
    </x:row>
    <x:row r="398">
      <x:c r="A398" s="24" t="str">
        <x:v>Heilongjiang</x:v>
      </x:c>
      <x:c r="B398" s="26" t="str">
        <x:v>2017</x:v>
      </x:c>
      <x:c r="C398" s="26" t="str">
        <x:v>92</x:v>
      </x:c>
      <x:c r="D398" s="144" t="str">
        <x:v>226.7</x:v>
      </x:c>
      <x:c r="E398" s="26" t="str">
        <x:v>227</x:v>
      </x:c>
      <x:c r="F398" s="146" t="str">
        <x:v>219096.08949881812</x:v>
      </x:c>
      <x:c r="G398" s="138" t="str">
        <x:v>0.1619274648104465</x:v>
      </x:c>
      <x:c r="H398" s="28" t="str">
        <x:v>25.761476737915164</x:v>
      </x:c>
      <x:c r="I398" s="28" t="str">
        <x:v>17.67399140725895</x:v>
      </x:c>
      <x:c r="J398" s="28" t="n">
        <x:f>(H398+I398)/2</x:f>
        <x:v>21.717734072587056</x:v>
      </x:c>
      <x:c r="K398" s="28" t="n">
        <x:f>H398-I398</x:f>
        <x:v>8.087485330656214</x:v>
      </x:c>
    </x:row>
    <x:row r="399">
      <x:c r="A399" s="24" t="str">
        <x:v>Heilongjiang</x:v>
      </x:c>
      <x:c r="B399" s="26" t="str">
        <x:v>2017</x:v>
      </x:c>
      <x:c r="C399" s="26" t="str">
        <x:v>92</x:v>
      </x:c>
      <x:c r="D399" s="144" t="str">
        <x:v>227.5</x:v>
      </x:c>
      <x:c r="E399" s="26" t="str">
        <x:v>228</x:v>
      </x:c>
      <x:c r="F399" s="146" t="str">
        <x:v>962.019555308634</x:v>
      </x:c>
      <x:c r="G399" s="138" t="str">
        <x:v>0.000711000310619604</x:v>
      </x:c>
      <x:c r="H399" s="28" t="str">
        <x:v>25.758792567926037</x:v>
      </x:c>
      <x:c r="I399" s="28" t="str">
        <x:v>17.506915675010827</x:v>
      </x:c>
      <x:c r="J399" s="28" t="n">
        <x:f>(H399+I399)/2</x:f>
        <x:v>21.632854121468434</x:v>
      </x:c>
      <x:c r="K399" s="28" t="n">
        <x:f>H399-I399</x:f>
        <x:v>8.25187689291521</x:v>
      </x:c>
    </x:row>
    <x:row r="400">
      <x:c r="A400" s="24" t="str">
        <x:v>Heilongjiang</x:v>
      </x:c>
      <x:c r="B400" s="26" t="str">
        <x:v>2017</x:v>
      </x:c>
      <x:c r="C400" s="26" t="str">
        <x:v>287</x:v>
      </x:c>
      <x:c r="D400" s="144" t="str">
        <x:v>227.5</x:v>
      </x:c>
      <x:c r="E400" s="26" t="str">
        <x:v>228</x:v>
      </x:c>
      <x:c r="F400" s="146" t="str">
        <x:v>0.0698977677559603</x:v>
      </x:c>
      <x:c r="G400" s="138" t="str">
        <x:v>5.165938084300258e-08</x:v>
      </x:c>
      <x:c r="H400" s="28" t="str">
        <x:v>25.758792567926037</x:v>
      </x:c>
      <x:c r="I400" s="28" t="str">
        <x:v>17.506915675010827</x:v>
      </x:c>
      <x:c r="J400" s="28" t="n">
        <x:f>(H400+I400)/2</x:f>
        <x:v>21.632854121468434</x:v>
      </x:c>
      <x:c r="K400" s="28" t="n">
        <x:f>H400-I400</x:f>
        <x:v>8.25187689291521</x:v>
      </x:c>
    </x:row>
    <x:row r="401">
      <x:c r="A401" s="24" t="str">
        <x:v>Heilongjiang</x:v>
      </x:c>
      <x:c r="B401" s="26" t="str">
        <x:v>2017</x:v>
      </x:c>
      <x:c r="C401" s="26" t="str">
        <x:v>328</x:v>
      </x:c>
      <x:c r="D401" s="144" t="str">
        <x:v>190.4</x:v>
      </x:c>
      <x:c r="E401" s="26" t="str">
        <x:v>190</x:v>
      </x:c>
      <x:c r="F401" s="146" t="str">
        <x:v>190.3185289096816</x:v>
      </x:c>
      <x:c r="G401" s="138" t="str">
        <x:v>0.0001406588176141987</x:v>
      </x:c>
      <x:c r="H401" s="28" t="str">
        <x:v>29.055041813424733</x:v>
      </x:c>
      <x:c r="I401" s="28" t="str">
        <x:v>19.054406735501438</x:v>
      </x:c>
      <x:c r="J401" s="28" t="n">
        <x:f>(H401+I401)/2</x:f>
        <x:v>24.054724274463084</x:v>
      </x:c>
      <x:c r="K401" s="28" t="n">
        <x:f>H401-I401</x:f>
        <x:v>10.000635077923295</x:v>
      </x:c>
    </x:row>
    <x:row r="402">
      <x:c r="A402" s="24" t="str">
        <x:v>Heilongjiang</x:v>
      </x:c>
      <x:c r="B402" s="26" t="str">
        <x:v>2017</x:v>
      </x:c>
      <x:c r="C402" s="26" t="str">
        <x:v>328</x:v>
      </x:c>
      <x:c r="D402" s="144" t="str">
        <x:v>226.7</x:v>
      </x:c>
      <x:c r="E402" s="26" t="str">
        <x:v>227</x:v>
      </x:c>
      <x:c r="F402" s="146" t="str">
        <x:v>47908.6290818255</x:v>
      </x:c>
      <x:c r="G402" s="138" t="str">
        <x:v>0.03540785628584156</x:v>
      </x:c>
      <x:c r="H402" s="28" t="str">
        <x:v>25.761476737915164</x:v>
      </x:c>
      <x:c r="I402" s="28" t="str">
        <x:v>17.67399140725895</x:v>
      </x:c>
      <x:c r="J402" s="28" t="n">
        <x:f>(H402+I402)/2</x:f>
        <x:v>21.717734072587056</x:v>
      </x:c>
      <x:c r="K402" s="28" t="n">
        <x:f>H402-I402</x:f>
        <x:v>8.087485330656214</x:v>
      </x:c>
    </x:row>
    <x:row r="403">
      <x:c r="A403" s="24" t="str">
        <x:v>Heilongjiang</x:v>
      </x:c>
      <x:c r="B403" s="26" t="str">
        <x:v>2017</x:v>
      </x:c>
      <x:c r="C403" s="26" t="str">
        <x:v>328</x:v>
      </x:c>
      <x:c r="D403" s="144" t="str">
        <x:v>227.5</x:v>
      </x:c>
      <x:c r="E403" s="26" t="str">
        <x:v>228</x:v>
      </x:c>
      <x:c r="F403" s="146" t="str">
        <x:v>789.9766677115472</x:v>
      </x:c>
      <x:c r="G403" s="138" t="str">
        <x:v>0.0005838484810685103</x:v>
      </x:c>
      <x:c r="H403" s="28" t="str">
        <x:v>25.758792567926037</x:v>
      </x:c>
      <x:c r="I403" s="28" t="str">
        <x:v>17.506915675010827</x:v>
      </x:c>
      <x:c r="J403" s="28" t="n">
        <x:f>(H403+I403)/2</x:f>
        <x:v>21.632854121468434</x:v>
      </x:c>
      <x:c r="K403" s="28" t="n">
        <x:f>H403-I403</x:f>
        <x:v>8.25187689291521</x:v>
      </x:c>
    </x:row>
  </x:sheetData>
  <x:pageMargins left="0.7" right="0.7" top="0.75" bottom="0.75" header="0.3" footer="0.3"/>
  <x:tableParts count="1">
    <x:tablePart xmlns:r="http://schemas.openxmlformats.org/officeDocument/2006/relationships" r:id="Rcc1b38f01d2d429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34" customHeight="1">
      <x:c r="A1" s="20" t="str">
        <x:v>province</x:v>
      </x:c>
      <x:c r="B1" s="20" t="str">
        <x:v>phenology_rows</x:v>
      </x:c>
      <x:c r="C1" s="20" t="str">
        <x:v>climate_clusters</x:v>
      </x:c>
      <x:c r="D1" s="20" t="str">
        <x:v>flower_doy_min</x:v>
      </x:c>
      <x:c r="E1" s="20" t="str">
        <x:v>flower_doy_max</x:v>
      </x:c>
      <x:c r="F1" s="20" t="str">
        <x:v>allocated_area_ha</x:v>
      </x:c>
      <x:c r="G1" s="20" t="str">
        <x:v>declared_total_area_ha</x:v>
      </x:c>
      <x:c r="H1" s="20" t="str">
        <x:v>relative_weight_error</x:v>
      </x:c>
      <x:c r="I1" s="20" t="str">
        <x:v>weight_sum</x:v>
      </x:c>
      <x:c r="J1" s="20" t="str">
        <x:v>QC_pass</x:v>
      </x:c>
    </x:row>
    <x:row r="2">
      <x:c r="A2" s="24" t="str">
        <x:v>Anhui</x:v>
      </x:c>
      <x:c r="B2" s="26" t="str">
        <x:v>53</x:v>
      </x:c>
      <x:c r="C2" s="26" t="str">
        <x:v>9</x:v>
      </x:c>
      <x:c r="D2" s="144" t="str">
        <x:v>172.2</x:v>
      </x:c>
      <x:c r="E2" s="144" t="str">
        <x:v>280.1</x:v>
      </x:c>
      <x:c r="F2" s="146" t="str">
        <x:v>2247143.8259308455</x:v>
      </x:c>
      <x:c r="G2" s="146" t="str">
        <x:v>2247143.825930845</x:v>
      </x:c>
      <x:c r="H2" s="148" t="str">
        <x:v>2.220446049250313e-16</x:v>
      </x:c>
      <x:c r="I2" s="148" t="n">
        <x:f>F2/G2</x:f>
        <x:v>1.0000000000000002</x:v>
      </x:c>
      <x:c r="J2" s="24" t="str">
        <x:f>IF(ABS(I2-1)&lt;1E-10,"PASS","FAIL")</x:f>
        <x:v>PASS</x:v>
      </x:c>
    </x:row>
    <x:row r="3">
      <x:c r="A3" s="24" t="str">
        <x:v>Guangdong</x:v>
      </x:c>
      <x:c r="B3" s="26" t="str">
        <x:v>72</x:v>
      </x:c>
      <x:c r="C3" s="26" t="str">
        <x:v>12</x:v>
      </x:c>
      <x:c r="D3" s="144" t="str">
        <x:v>166.8</x:v>
      </x:c>
      <x:c r="E3" s="144" t="str">
        <x:v>287.4</x:v>
      </x:c>
      <x:c r="F3" s="146" t="str">
        <x:v>2916890.716384838</x:v>
      </x:c>
      <x:c r="G3" s="146" t="str">
        <x:v>2916890.7163848374</x:v>
      </x:c>
      <x:c r="H3" s="148" t="str">
        <x:v>2.220446049250313e-16</x:v>
      </x:c>
      <x:c r="I3" s="148" t="n">
        <x:f>F3/G3</x:f>
        <x:v>1.0000000000000002</x:v>
      </x:c>
      <x:c r="J3" s="24" t="str">
        <x:f>IF(ABS(I3-1)&lt;1E-10,"PASS","FAIL")</x:f>
        <x:v>PASS</x:v>
      </x:c>
    </x:row>
    <x:row r="4">
      <x:c r="A4" s="24" t="str">
        <x:v>Heilongjiang</x:v>
      </x:c>
      <x:c r="B4" s="26" t="str">
        <x:v>9</x:v>
      </x:c>
      <x:c r="C4" s="26" t="str">
        <x:v>4</x:v>
      </x:c>
      <x:c r="D4" s="144" t="str">
        <x:v>190.4</x:v>
      </x:c>
      <x:c r="E4" s="144" t="str">
        <x:v>227.5</x:v>
      </x:c>
      <x:c r="F4" s="146" t="str">
        <x:v>1353050.8228193014</x:v>
      </x:c>
      <x:c r="G4" s="146" t="str">
        <x:v>1353050.8228193014</x:v>
      </x:c>
      <x:c r="H4" s="148" t="str">
        <x:v>0.0</x:v>
      </x:c>
      <x:c r="I4" s="148" t="n">
        <x:f>F4/G4</x:f>
        <x:v>1</x:v>
      </x:c>
      <x:c r="J4" s="24" t="str">
        <x:f>IF(ABS(I4-1)&lt;1E-10,"PASS","FAIL")</x:f>
        <x:v>PASS</x:v>
      </x:c>
    </x:row>
  </x:sheetData>
  <x:pageMargins left="0.7" right="0.7" top="0.75" bottom="0.75" header="0.3" footer="0.3"/>
  <x:tableParts count="1">
    <x:tablePart xmlns:r="http://schemas.openxmlformats.org/officeDocument/2006/relationships" r:id="R3fe9330649ac418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58" hidden="0" customWidth="1"/>
    <x:col min="4" max="4" width="15" hidden="0" customWidth="1"/>
    <x:col min="5" max="5" width="15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8" customHeight="1">
      <x:c r="A1" s="94" t="str">
        <x:v>China 3-ADM1 × Three-Year Same-Grid Benchmark</x:v>
      </x:c>
      <x:c r="B1" s="95"/>
      <x:c r="C1" s="95"/>
      <x:c r="D1" s="95"/>
      <x:c r="E1" s="95"/>
      <x:c r="F1" s="95"/>
      <x:c r="G1" s="95"/>
      <x:c r="H1" s="95"/>
    </x:row>
    <x:row r="2">
      <x:c r="A2" s="96" t="str">
        <x:v>Whole-ADM1 area means versus rice-area-weighted exposure; 15-day flowering-centred windows</x:v>
      </x:c>
      <x:c r="B2" s="95"/>
      <x:c r="C2" s="95"/>
      <x:c r="D2" s="95"/>
      <x:c r="E2" s="95"/>
      <x:c r="F2" s="95"/>
      <x:c r="G2" s="95"/>
      <x:c r="H2" s="95"/>
    </x:row>
    <x:row r="3">
      <x:c r="A3" s="95"/>
      <x:c r="B3" s="95"/>
      <x:c r="C3" s="95"/>
      <x:c r="D3" s="95"/>
      <x:c r="E3" s="95"/>
      <x:c r="F3" s="95"/>
      <x:c r="G3" s="95"/>
      <x:c r="H3" s="95"/>
    </x:row>
    <x:row r="4" ht="34" customHeight="1">
      <x:c r="A4" s="97" t="str">
        <x:v>Quality-control item</x:v>
      </x:c>
      <x:c r="B4" s="97" t="str">
        <x:v>Result</x:v>
      </x:c>
      <x:c r="C4" s="97" t="str">
        <x:v>Interpretation</x:v>
      </x:c>
      <x:c r="D4" s="95"/>
      <x:c r="E4" s="95"/>
      <x:c r="F4" s="95"/>
      <x:c r="G4" s="95"/>
      <x:c r="H4" s="95"/>
    </x:row>
    <x:row r="5">
      <x:c r="A5" s="98" t="str">
        <x:v>Validated NetCDF files</x:v>
      </x:c>
      <x:c r="B5" s="99" t="n">
        <x:f>COUNTA('File Validation'!$A$2:$A$31)</x:f>
        <x:v>30</x:v>
      </x:c>
      <x:c r="C5" s="98" t="str">
        <x:v>All requested Tmax/Tmin files passed structural and range checks</x:v>
      </x:c>
      <x:c r="D5" s="95"/>
      <x:c r="E5" s="95"/>
      <x:c r="F5" s="95"/>
      <x:c r="G5" s="95"/>
      <x:c r="H5" s="95"/>
    </x:row>
    <x:row r="6">
      <x:c r="A6" s="98" t="str">
        <x:v>Complete ADM1-years</x:v>
      </x:c>
      <x:c r="B6" s="99" t="n">
        <x:f>COUNTA('Direct Comparison'!$A$2:$A$10)</x:f>
        <x:v>9</x:v>
      </x:c>
      <x:c r="C6" s="98" t="str">
        <x:v>Anhui, Guangdong and Heilongjiang × 1961, 1989 and 2017</x:v>
      </x:c>
      <x:c r="D6" s="95"/>
      <x:c r="E6" s="95"/>
      <x:c r="F6" s="95"/>
      <x:c r="G6" s="95"/>
      <x:c r="H6" s="95"/>
    </x:row>
    <x:row r="7">
      <x:c r="A7" s="98" t="str">
        <x:v>Rice warmer for Tmean</x:v>
      </x:c>
      <x:c r="B7" s="100" t="n">
        <x:f>COUNTIF('Direct Comparison'!$L$2:$L$10,"&gt;0")</x:f>
        <x:v>9</x:v>
      </x:c>
      <x:c r="C7" s="98" t="str">
        <x:v>Directional consistency check</x:v>
      </x:c>
      <x:c r="D7" s="95"/>
      <x:c r="E7" s="95"/>
      <x:c r="F7" s="95"/>
      <x:c r="G7" s="95"/>
      <x:c r="H7" s="95"/>
    </x:row>
    <x:row r="8">
      <x:c r="A8" s="98" t="str">
        <x:v>Mean ΔTmean (rice − all), °C</x:v>
      </x:c>
      <x:c r="B8" s="101" t="n">
        <x:f>AVERAGE('Direct Comparison'!$L$2:$L$10)</x:f>
        <x:v>0.6427655897920528</x:v>
      </x:c>
      <x:c r="C8" s="98" t="str">
        <x:v>Average absolute-exposure bias from using whole-area support</x:v>
      </x:c>
      <x:c r="D8" s="95"/>
      <x:c r="E8" s="95"/>
      <x:c r="F8" s="95"/>
      <x:c r="G8" s="95"/>
      <x:c r="H8" s="95"/>
    </x:row>
    <x:row r="9">
      <x:c r="A9" s="98" t="str">
        <x:v>Minimum ΔTmean, °C</x:v>
      </x:c>
      <x:c r="B9" s="101" t="n">
        <x:f>MIN('Direct Comparison'!$L$2:$L$10)</x:f>
        <x:v>0.29199192844070154</x:v>
      </x:c>
      <x:c r="C9" s="98" t="str">
        <x:v>Smallest observed support contrast</x:v>
      </x:c>
      <x:c r="D9" s="95"/>
      <x:c r="E9" s="95"/>
      <x:c r="F9" s="95"/>
      <x:c r="G9" s="95"/>
      <x:c r="H9" s="95"/>
    </x:row>
    <x:row r="10">
      <x:c r="A10" s="98" t="str">
        <x:v>Maximum ΔTmean, °C</x:v>
      </x:c>
      <x:c r="B10" s="101" t="n">
        <x:f>MAX('Direct Comparison'!$L$2:$L$10)</x:f>
        <x:v>1.5031235526888764</x:v>
      </x:c>
      <x:c r="C10" s="98" t="str">
        <x:v>Largest observed support contrast</x:v>
      </x:c>
      <x:c r="D10" s="95"/>
      <x:c r="E10" s="95"/>
      <x:c r="F10" s="95"/>
      <x:c r="G10" s="95"/>
      <x:c r="H10" s="95"/>
    </x:row>
    <x:row r="11">
      <x:c r="A11" s="98" t="str">
        <x:v>Mean ΔDTR (rice − all), °C</x:v>
      </x:c>
      <x:c r="B11" s="102" t="n">
        <x:f>AVERAGE('Direct Comparison'!$O$2:$O$10)</x:f>
        <x:v>-0.0759048711187486</x:v>
      </x:c>
      <x:c r="C11" s="98" t="str">
        <x:v>Average DTR contrast; sign is not consistently positive</x:v>
      </x:c>
      <x:c r="D11" s="95"/>
      <x:c r="E11" s="95"/>
      <x:c r="F11" s="95"/>
      <x:c r="G11" s="95"/>
      <x:c r="H11" s="95"/>
    </x:row>
    <x:row r="12">
      <x:c r="A12" s="98" t="str">
        <x:v>Rice DTR lower than all-area</x:v>
      </x:c>
      <x:c r="B12" s="103" t="n">
        <x:f>COUNTIF('Direct Comparison'!$O$2:$O$10,"&lt;0")</x:f>
        <x:v>8</x:v>
      </x:c>
      <x:c r="C12" s="98" t="str">
        <x:v>Eight of nine comparisons</x:v>
      </x:c>
      <x:c r="D12" s="95"/>
      <x:c r="E12" s="95"/>
      <x:c r="F12" s="95"/>
      <x:c r="G12" s="95"/>
      <x:c r="H12" s="95"/>
    </x:row>
    <x:row r="13">
      <x:c r="A13" s="95"/>
      <x:c r="B13" s="95"/>
      <x:c r="C13" s="95"/>
      <x:c r="D13" s="95"/>
      <x:c r="E13" s="95"/>
      <x:c r="F13" s="95"/>
      <x:c r="G13" s="95"/>
      <x:c r="H13" s="95"/>
    </x:row>
    <x:row r="14" ht="34" customHeight="1">
      <x:c r="A14" s="97" t="str">
        <x:v>Province</x:v>
      </x:c>
      <x:c r="B14" s="97" t="str">
        <x:v>Mean ΔTmax</x:v>
      </x:c>
      <x:c r="C14" s="97" t="str">
        <x:v>Mean ΔTmin</x:v>
      </x:c>
      <x:c r="D14" s="97" t="str">
        <x:v>Mean ΔTmean</x:v>
      </x:c>
      <x:c r="E14" s="97" t="str">
        <x:v>Mean ΔDTR</x:v>
      </x:c>
      <x:c r="F14" s="95"/>
      <x:c r="G14" s="95"/>
      <x:c r="H14" s="95"/>
    </x:row>
    <x:row r="15">
      <x:c r="A15" s="98" t="str">
        <x:v>Anhui</x:v>
      </x:c>
      <x:c r="B15" s="104" t="n">
        <x:f>AVERAGEIF('Direct Comparison'!$A$2:$A$10,A15,'Direct Comparison'!$F$2:$F$10)</x:f>
        <x:v>0.25946063715605777</x:v>
      </x:c>
      <x:c r="C15" s="104" t="n">
        <x:f>AVERAGEIF('Direct Comparison'!$A$2:$A$10,A15,'Direct Comparison'!$I$2:$I$10)</x:f>
        <x:v>0.48549158656746744</x:v>
      </x:c>
      <x:c r="D15" s="104" t="n">
        <x:f>AVERAGEIF('Direct Comparison'!$A$2:$A$10,A15,'Direct Comparison'!$L$2:$L$10)</x:f>
        <x:v>0.3724761118617626</x:v>
      </x:c>
      <x:c r="E15" s="104" t="n">
        <x:f>AVERAGEIF('Direct Comparison'!$A$2:$A$10,A15,'Direct Comparison'!$O$2:$O$10)</x:f>
        <x:v>-0.22603094941140967</x:v>
      </x:c>
      <x:c r="F15" s="95"/>
      <x:c r="G15" s="95"/>
      <x:c r="H15" s="95"/>
    </x:row>
    <x:row r="16">
      <x:c r="A16" s="98" t="str">
        <x:v>Guangdong</x:v>
      </x:c>
      <x:c r="B16" s="104" t="n">
        <x:f>AVERAGEIF('Direct Comparison'!$A$2:$A$10,A16,'Direct Comparison'!$F$2:$F$10)</x:f>
        <x:v>0.35195103852319204</x:v>
      </x:c>
      <x:c r="C16" s="104" t="n">
        <x:f>AVERAGEIF('Direct Comparison'!$A$2:$A$10,A16,'Direct Comparison'!$I$2:$I$10)</x:f>
        <x:v>0.41324784439044987</x:v>
      </x:c>
      <x:c r="D16" s="104" t="n">
        <x:f>AVERAGEIF('Direct Comparison'!$A$2:$A$10,A16,'Direct Comparison'!$L$2:$L$10)</x:f>
        <x:v>0.38259944145682095</x:v>
      </x:c>
      <x:c r="E16" s="104" t="n">
        <x:f>AVERAGEIF('Direct Comparison'!$A$2:$A$10,A16,'Direct Comparison'!$O$2:$O$10)</x:f>
        <x:v>-0.06129680586725783</x:v>
      </x:c>
      <x:c r="F16" s="95"/>
      <x:c r="G16" s="95"/>
      <x:c r="H16" s="95"/>
    </x:row>
    <x:row r="17">
      <x:c r="A17" s="98" t="str">
        <x:v>Heilongjiang</x:v>
      </x:c>
      <x:c r="B17" s="104" t="n">
        <x:f>AVERAGEIF('Direct Comparison'!$A$2:$A$10,A17,'Direct Comparison'!$F$2:$F$10)</x:f>
        <x:v>1.2030277870187842</x:v>
      </x:c>
      <x:c r="C17" s="104" t="n">
        <x:f>AVERAGEIF('Direct Comparison'!$A$2:$A$10,A17,'Direct Comparison'!$I$2:$I$10)</x:f>
        <x:v>1.1434146450963627</x:v>
      </x:c>
      <x:c r="D17" s="104" t="n">
        <x:f>AVERAGEIF('Direct Comparison'!$A$2:$A$10,A17,'Direct Comparison'!$L$2:$L$10)</x:f>
        <x:v>1.1732212160575746</x:v>
      </x:c>
      <x:c r="E17" s="104" t="n">
        <x:f>AVERAGEIF('Direct Comparison'!$A$2:$A$10,A17,'Direct Comparison'!$O$2:$O$10)</x:f>
        <x:v>0.059613141922421654</x:v>
      </x:c>
      <x:c r="F17" s="95"/>
      <x:c r="G17" s="95"/>
      <x:c r="H17" s="95"/>
    </x:row>
    <x:row r="18">
      <x:c r="A18" s="95"/>
      <x:c r="B18" s="95"/>
      <x:c r="C18" s="95"/>
      <x:c r="D18" s="95"/>
      <x:c r="E18" s="95"/>
      <x:c r="F18" s="95"/>
      <x:c r="G18" s="95"/>
      <x:c r="H18" s="95"/>
    </x:row>
    <x:row r="19">
      <x:c r="A19" s="95"/>
      <x:c r="B19" s="95"/>
      <x:c r="C19" s="95"/>
      <x:c r="D19" s="95"/>
      <x:c r="E19" s="95"/>
      <x:c r="F19" s="95"/>
      <x:c r="G19" s="95"/>
      <x:c r="H19" s="95"/>
    </x:row>
    <x:row r="20" ht="34" customHeight="1">
      <x:c r="A20" s="97" t="str">
        <x:v>Year</x:v>
      </x:c>
      <x:c r="B20" s="97" t="str">
        <x:v>Mean ΔTmax</x:v>
      </x:c>
      <x:c r="C20" s="97" t="str">
        <x:v>Mean ΔTmin</x:v>
      </x:c>
      <x:c r="D20" s="97" t="str">
        <x:v>Mean ΔTmean</x:v>
      </x:c>
      <x:c r="E20" s="97" t="str">
        <x:v>Mean ΔDTR</x:v>
      </x:c>
      <x:c r="F20" s="95"/>
      <x:c r="G20" s="95"/>
      <x:c r="H20" s="95"/>
    </x:row>
    <x:row r="21">
      <x:c r="A21" s="98" t="n">
        <x:v>1961</x:v>
      </x:c>
      <x:c r="B21" s="104" t="n">
        <x:f>AVERAGEIF('Direct Comparison'!$B$2:$B$10,A21,'Direct Comparison'!$F$2:$F$10)</x:f>
        <x:v>0.5970429068951132</x:v>
      </x:c>
      <x:c r="C21" s="104" t="n">
        <x:f>AVERAGEIF('Direct Comparison'!$B$2:$B$10,A21,'Direct Comparison'!$I$2:$I$10)</x:f>
        <x:v>0.6622547824437923</x:v>
      </x:c>
      <x:c r="D21" s="104" t="n">
        <x:f>AVERAGEIF('Direct Comparison'!$B$2:$B$10,A21,'Direct Comparison'!$L$2:$L$10)</x:f>
        <x:v>0.6296488446694527</x:v>
      </x:c>
      <x:c r="E21" s="104" t="n">
        <x:f>AVERAGEIF('Direct Comparison'!$B$2:$B$10,A21,'Direct Comparison'!$O$2:$O$10)</x:f>
        <x:v>-0.06521187554867917</x:v>
      </x:c>
      <x:c r="F21" s="95"/>
      <x:c r="G21" s="95"/>
      <x:c r="H21" s="95"/>
    </x:row>
    <x:row r="22">
      <x:c r="A22" s="98" t="n">
        <x:v>1989</x:v>
      </x:c>
      <x:c r="B22" s="104" t="n">
        <x:f>AVERAGEIF('Direct Comparison'!$B$2:$B$10,A22,'Direct Comparison'!$F$2:$F$10)</x:f>
        <x:v>0.6480974304532019</x:v>
      </x:c>
      <x:c r="C22" s="104" t="n">
        <x:f>AVERAGEIF('Direct Comparison'!$B$2:$B$10,A22,'Direct Comparison'!$I$2:$I$10)</x:f>
        <x:v>0.8145890424202745</x:v>
      </x:c>
      <x:c r="D22" s="104" t="n">
        <x:f>AVERAGEIF('Direct Comparison'!$B$2:$B$10,A22,'Direct Comparison'!$L$2:$L$10)</x:f>
        <x:v>0.7313432364367394</x:v>
      </x:c>
      <x:c r="E22" s="104" t="n">
        <x:f>AVERAGEIF('Direct Comparison'!$B$2:$B$10,A22,'Direct Comparison'!$O$2:$O$10)</x:f>
        <x:v>-0.1664916119670726</x:v>
      </x:c>
      <x:c r="F22" s="95"/>
      <x:c r="G22" s="95"/>
      <x:c r="H22" s="95"/>
    </x:row>
    <x:row r="23">
      <x:c r="A23" s="98" t="n">
        <x:v>2017</x:v>
      </x:c>
      <x:c r="B23" s="104" t="n">
        <x:f>AVERAGEIF('Direct Comparison'!$B$2:$B$10,A23,'Direct Comparison'!$F$2:$F$10)</x:f>
        <x:v>0.569299125349719</x:v>
      </x:c>
      <x:c r="C23" s="104" t="n">
        <x:f>AVERAGEIF('Direct Comparison'!$B$2:$B$10,A23,'Direct Comparison'!$I$2:$I$10)</x:f>
        <x:v>0.5653102511902132</x:v>
      </x:c>
      <x:c r="D23" s="104" t="n">
        <x:f>AVERAGEIF('Direct Comparison'!$B$2:$B$10,A23,'Direct Comparison'!$L$2:$L$10)</x:f>
        <x:v>0.567304688269966</x:v>
      </x:c>
      <x:c r="E23" s="104" t="n">
        <x:f>AVERAGEIF('Direct Comparison'!$B$2:$B$10,A23,'Direct Comparison'!$O$2:$O$10)</x:f>
        <x:v>0.003988874159505921</x:v>
      </x:c>
      <x:c r="F23" s="95"/>
      <x:c r="G23" s="95"/>
      <x:c r="H23" s="95"/>
    </x:row>
    <x:row r="24">
      <x:c r="A24" s="95"/>
      <x:c r="B24" s="95"/>
      <x:c r="C24" s="95"/>
      <x:c r="D24" s="95"/>
      <x:c r="E24" s="95"/>
      <x:c r="F24" s="95"/>
      <x:c r="G24" s="95"/>
      <x:c r="H24" s="95"/>
    </x:row>
    <x:row r="25">
      <x:c r="A25" s="95"/>
      <x:c r="B25" s="95"/>
      <x:c r="C25" s="95"/>
      <x:c r="D25" s="95"/>
      <x:c r="E25" s="95"/>
      <x:c r="F25" s="95"/>
      <x:c r="G25" s="95"/>
      <x:c r="H25" s="95"/>
    </x:row>
    <x:row r="26" ht="22" customHeight="1">
      <x:c r="A26" s="105" t="str">
        <x:v>Interpretation: rice-area weighting produced higher Tmax, Tmin and Tmean in all nine province-year comparisons. The Tmean increment averaged 0.643°C (range 0.292–1.503°C). DTR differences were smaller and directionally mixed: eight were negative and one was positive, averaging −0.076°C. The benchmark therefore supports the manuscript's use of rice-specific spatial support for absolute exposure while showing that the DTR contrast is not a uniform upward shift.</x:v>
      </x:c>
      <x:c r="B26" s="106"/>
      <x:c r="C26" s="106"/>
      <x:c r="D26" s="106"/>
      <x:c r="E26" s="106"/>
      <x:c r="F26" s="106"/>
      <x:c r="G26" s="106"/>
      <x:c r="H26" s="107"/>
    </x:row>
    <x:row r="27" ht="22" customHeight="1">
      <x:c r="A27" s="108"/>
      <x:c r="B27" s="109"/>
      <x:c r="C27" s="109"/>
      <x:c r="D27" s="109"/>
      <x:c r="E27" s="109"/>
      <x:c r="F27" s="109"/>
      <x:c r="G27" s="109"/>
      <x:c r="H27" s="110"/>
    </x:row>
    <x:row r="28" ht="22" customHeight="1">
      <x:c r="A28" s="108"/>
      <x:c r="B28" s="109"/>
      <x:c r="C28" s="109"/>
      <x:c r="D28" s="109"/>
      <x:c r="E28" s="109"/>
      <x:c r="F28" s="109"/>
      <x:c r="G28" s="109"/>
      <x:c r="H28" s="110"/>
    </x:row>
    <x:row r="29" ht="22" customHeight="1">
      <x:c r="A29" s="111"/>
      <x:c r="B29" s="112"/>
      <x:c r="C29" s="112"/>
      <x:c r="D29" s="112"/>
      <x:c r="E29" s="112"/>
      <x:c r="F29" s="112"/>
      <x:c r="G29" s="112"/>
      <x:c r="H29" s="113"/>
    </x:row>
  </x:sheetData>
  <x:mergeCells>
    <x:mergeCell ref="A1:H1"/>
    <x:mergeCell ref="A2:H2"/>
    <x:mergeCell ref="A26:H2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54" hidden="0" customWidth="1"/>
    <x:col min="3" max="3" width="52" hidden="0" customWidth="1"/>
    <x:col min="4" max="4" width="46" hidden="0" customWidth="1"/>
  </x:cols>
  <x:sheetData>
    <x:row r="1" ht="28" customHeight="1">
      <x:c r="A1" s="6" t="str">
        <x:v>Methods, Conventions and Reproducibility Sources</x:v>
      </x:c>
    </x:row>
    <x:row r="3" ht="34" customHeight="1">
      <x:c r="A3" s="20" t="str">
        <x:v>Item</x:v>
      </x:c>
      <x:c r="B3" s="20" t="str">
        <x:v>Locked specification</x:v>
      </x:c>
      <x:c r="C3" s="20" t="str">
        <x:v>Persistent source</x:v>
      </x:c>
      <x:c r="D3" s="20" t="str">
        <x:v>Audit note</x:v>
      </x:c>
    </x:row>
    <x:row r="4">
      <x:c r="A4" s="150" t="str">
        <x:v>Design</x:v>
      </x:c>
      <x:c r="B4" s="150" t="str">
        <x:v>Anhui, Guangdong, Heilongjiang; 1961, 1989, 2017</x:v>
      </x:c>
      <x:c r="C4" s="150" t="str">
        <x:v>Automation request</x:v>
      </x:c>
      <x:c r="D4" s="150" t="str">
        <x:v>9 ADM1-years</x:v>
      </x:c>
    </x:row>
    <x:row r="5">
      <x:c r="A5" s="150" t="str">
        <x:v>Daily temperature</x:v>
      </x:c>
      <x:c r="B5" s="150" t="str">
        <x:v>ERA5-Land daily maximum/minimum 2-m temperature</x:v>
      </x:c>
      <x:c r="C5" s="150" t="str">
        <x:v>30 validated NetCDF files</x:v>
      </x:c>
      <x:c r="D5" s="150" t="str">
        <x:v>153 local dates per file, 1 June–31 October</x:v>
      </x:c>
    </x:row>
    <x:row r="6">
      <x:c r="A6" s="150" t="str">
        <x:v>Local day</x:v>
      </x:c>
      <x:c r="B6" s="150" t="str">
        <x:v>UTC offset = floor(longitude/15 + 0.5)</x:v>
      </x:c>
      <x:c r="C6" s="150" t="str">
        <x:v>Zone-specific CDS requests</x:v>
      </x:c>
      <x:c r="D6" s="150" t="str">
        <x:v>Boundary longitudes assigned to higher offset</x:v>
      </x:c>
    </x:row>
    <x:row r="7">
      <x:c r="A7" s="150" t="str">
        <x:v>Tmax/Tmin pairing</x:v>
      </x:c>
      <x:c r="B7" s="150" t="str">
        <x:v>Identical grid cells, dates and local-day convention</x:v>
      </x:c>
      <x:c r="C7" s="150" t="str">
        <x:v>File Validation sheet</x:v>
      </x:c>
      <x:c r="D7" s="150" t="str">
        <x:v>No incomplete pairs counted</x:v>
      </x:c>
    </x:row>
    <x:row r="8">
      <x:c r="A8" s="150" t="str">
        <x:v>Whole-area spatial weight</x:v>
      </x:c>
      <x:c r="B8" s="150" t="str">
        <x:v>Exact 0.1° cell × GADM 4.1 ADM1 intersection area</x:v>
      </x:c>
      <x:c r="C8" s="150" t="str">
        <x:v>gadm41_CHN_1.json</x:v>
      </x:c>
      <x:c r="D8" s="150" t="str">
        <x:v>Intersection area computed in EPSG:6933</x:v>
      </x:c>
    </x:row>
    <x:row r="9">
      <x:c r="A9" s="150" t="str">
        <x:v>Rice spatial weight</x:v>
      </x:c>
      <x:c r="B9" s="150" t="str">
        <x:v>Exact 5-arcmin rice support allocated to nearest 0.1° ERA5-Land cell</x:v>
      </x:c>
      <x:c r="C9" s="150" t="str">
        <x:v>China_Rice_Member_Cells_ADM1_ExactAreaShares_v3.csv.gz</x:v>
      </x:c>
      <x:c r="D9" s="150" t="str">
        <x:v>Same ERA5 cells as whole-area side</x:v>
      </x:c>
    </x:row>
    <x:row r="10">
      <x:c r="A10" s="150" t="str">
        <x:v>Phenology</x:v>
      </x:c>
      <x:c r="B10" s="150" t="str">
        <x:v>RiceAtlas flowering at 70% of planting-to-harvest duration</x:v>
      </x:c>
      <x:c r="C10" s="150" t="str">
        <x:v>Phenology Ledger</x:v>
      </x:c>
      <x:c r="D10" s="150" t="str">
        <x:v>Within-cluster flowering weights</x:v>
      </x:c>
    </x:row>
    <x:row r="11">
      <x:c r="A11" s="150" t="str">
        <x:v>Exposure window</x:v>
      </x:c>
      <x:c r="B11" s="150" t="str">
        <x:v>15 days centred on rounded flowering DOY</x:v>
      </x:c>
      <x:c r="C11" s="150" t="str">
        <x:v>Phenology Components sheet</x:v>
      </x:c>
      <x:c r="D11" s="150" t="str">
        <x:v>DOY rounded by floor(DOY + 0.5)</x:v>
      </x:c>
    </x:row>
    <x:row r="12">
      <x:c r="A12" s="150" t="str">
        <x:v>Finite-value handling</x:v>
      </x:c>
      <x:c r="B12" s="150" t="str">
        <x:v>Renormalize support weights over finite ERA5-Land cells</x:v>
      </x:c>
      <x:c r="C12" s="150" t="str">
        <x:v>Direct Comparison QC columns</x:v>
      </x:c>
      <x:c r="D12" s="150" t="str">
        <x:v>Guangdong whole-area finite weight minimum 0.975466</x:v>
      </x:c>
    </x:row>
    <x:row r="13">
      <x:c r="A13" s="150" t="str">
        <x:v>Core formulas</x:v>
      </x:c>
      <x:c r="B13" s="150" t="str">
        <x:v>Tmean=(Tmax+Tmin)/2; DTR=Tmax−Tmin; Δ=rice−whole-area</x:v>
      </x:c>
      <x:c r="C13" s="150" t="str">
        <x:v>Direct Comparison formulas</x:v>
      </x:c>
      <x:c r="D13" s="150" t="str">
        <x:v>Derived cells are formula-driven</x:v>
      </x:c>
    </x:row>
    <x:row r="14">
      <x:c r="A14" s="151"/>
      <x:c r="B14" s="151"/>
      <x:c r="C14" s="151"/>
      <x:c r="D14" s="151"/>
    </x:row>
    <x:row r="15" ht="34" customHeight="1">
      <x:c r="A15" s="20" t="str">
        <x:v>External source</x:v>
      </x:c>
      <x:c r="B15" s="20" t="str">
        <x:v>URL</x:v>
      </x:c>
      <x:c r="C15" s="20" t="str">
        <x:v>Role</x:v>
      </x:c>
      <x:c r="D15" s="20" t="str">
        <x:v>Access note</x:v>
      </x:c>
    </x:row>
    <x:row r="16">
      <x:c r="A16" s="150" t="str">
        <x:v>Copernicus Climate Data Store</x:v>
      </x:c>
      <x:c r="B16" s="150" t="str">
        <x:v>https://cds.climate.copernicus.eu/</x:v>
      </x:c>
      <x:c r="C16" s="150" t="str">
        <x:v>ERA5-Land derived daily statistics</x:v>
      </x:c>
      <x:c r="D16" s="150" t="str">
        <x:v>Downloaded and validated in this analysis</x:v>
      </x:c>
    </x:row>
    <x:row r="17">
      <x:c r="A17" s="150" t="str">
        <x:v>GADM</x:v>
      </x:c>
      <x:c r="B17" s="150" t="str">
        <x:v>https://gadm.org/</x:v>
      </x:c>
      <x:c r="C17" s="150" t="str">
        <x:v>ADM1 boundary geometry</x:v>
      </x:c>
      <x:c r="D17" s="150" t="str">
        <x:v>GADM 4.1 China ADM1</x:v>
      </x:c>
    </x:row>
  </x:sheetData>
  <x:mergeCells>
    <x:mergeCell ref="A1:D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2" hidden="0" customWidth="1"/>
    <x:col min="3" max="3" width="52" hidden="0" customWidth="1"/>
    <x:col min="4" max="4" width="38" hidden="0" customWidth="1"/>
  </x:cols>
  <x:sheetData>
    <x:row r="1" ht="32" customHeight="1">
      <x:c r="A1" s="155" t="str">
        <x:v>Online Resource 2 — Reproducibility Workbook</x:v>
      </x:c>
      <x:c r="B1" s="155"/>
      <x:c r="C1" s="155"/>
      <x:c r="D1" s="155"/>
      <x:c r="E1" s="155"/>
      <x:c r="F1" s="155"/>
      <x:c r="G1" s="155"/>
      <x:c r="H1" s="155"/>
    </x:row>
    <x:row r="2" ht="22" customHeight="1">
      <x:c r="A2" s="156" t="str">
        <x:v>Theoretical and Applied Climatology | Research Article</x:v>
      </x:c>
      <x:c r="B2" s="156"/>
      <x:c r="C2" s="156"/>
      <x:c r="D2" s="156"/>
      <x:c r="E2" s="156"/>
      <x:c r="F2" s="156"/>
      <x:c r="G2" s="156"/>
      <x:c r="H2" s="156"/>
    </x:row>
    <x:row r="4" ht="15" hidden="0" customHeight="1">
      <x:c r="A4" s="165" t="str">
        <x:v>Article title</x:v>
      </x:c>
      <x:c r="B4" s="175" t="str">
        <x:v>A Spatially and Phenologically Aligned Agroclimatic Exposure Framework for Rice Yield Assessment across Countries</x:v>
      </x:c>
    </x:row>
    <x:row r="5" ht="15" hidden="0" customHeight="1">
      <x:c r="A5" s="166" t="str">
        <x:v>Author</x:v>
      </x:c>
      <x:c r="B5" s="176" t="str">
        <x:v>Yao-Ming Hong</x:v>
      </x:c>
    </x:row>
    <x:row r="6" ht="15" hidden="0" customHeight="1">
      <x:c r="A6" s="166" t="str">
        <x:v>Affiliation</x:v>
      </x:c>
      <x:c r="B6" s="176" t="str">
        <x:v>Department of Natural Resources and Environmental Studies, National Dong Hwa University, Hualien, Taiwan</x:v>
      </x:c>
    </x:row>
    <x:row r="7" ht="15" hidden="0" customHeight="1">
      <x:c r="A7" s="166" t="str">
        <x:v>Corresponding email</x:v>
      </x:c>
      <x:c r="B7" s="176" t="str">
        <x:v>hongyaoming@gms.ndhu.edu.tw</x:v>
      </x:c>
    </x:row>
    <x:row r="8" ht="15" hidden="0" customHeight="1">
      <x:c r="A8" s="166" t="str">
        <x:v>ORCID</x:v>
      </x:c>
      <x:c r="B8" s="176" t="str">
        <x:v>0000-0002-9007-3347</x:v>
      </x:c>
    </x:row>
    <x:row r="9" ht="24" hidden="0" customHeight="1">
      <x:c r="A9" s="166" t="str">
        <x:v>Purpose</x:v>
      </x:c>
      <x:c r="B9" s="176" t="str">
        <x:v>Formula-based reproducibility workbook for the same-grid ADM1 benchmark comparing whole-area and rice-area-weighted flowering-stage thermal exposure.</x:v>
      </x:c>
    </x:row>
    <x:row r="10" ht="15" hidden="0" customHeight="1">
      <x:c r="A10" s="166" t="str">
        <x:v>Fixed design</x:v>
      </x:c>
      <x:c r="B10" s="176" t="str">
        <x:v>Anhui, Guangdong, and Heilongjiang; 1961, 1989, and 2017; nine complete ADM1-year comparisons.</x:v>
      </x:c>
    </x:row>
    <x:row r="11" ht="15" hidden="0" customHeight="1">
      <x:c r="A11" s="166" t="str">
        <x:v>Daily convention</x:v>
      </x:c>
      <x:c r="B11" s="176" t="str">
        <x:v>Tmax and Tmin use identical ERA5-Land cells and the same grid-cell local-solar-day convention.</x:v>
      </x:c>
    </x:row>
    <x:row r="12" ht="15" hidden="0" customHeight="1">
      <x:c r="A12" s="166" t="str">
        <x:v>Validation</x:v>
      </x:c>
      <x:c r="B12" s="176" t="str">
        <x:v>30 of 30 NetCDF files validated; nine of nine ADM1-year Tmax/Tmin pairs complete and recoverable.</x:v>
      </x:c>
    </x:row>
    <x:row r="13" ht="15" hidden="0" customHeight="1">
      <x:c r="A13" s="166" t="str">
        <x:v>Primary contrast</x:v>
      </x:c>
      <x:c r="B13" s="176" t="str">
        <x:v>Rice-area-weighted exposure minus whole-area exposure, with exact cell support and consistent phenological windows.</x:v>
      </x:c>
    </x:row>
    <x:row r="14" ht="15" hidden="0" customHeight="1">
      <x:c r="A14" s="167" t="str">
        <x:v>Archived datasets</x:v>
      </x:c>
      <x:c r="B14" s="177" t="str">
        <x:v>https://doi.org/10.5281/zenodo.21959825 | https://doi.org/10.5281/zenodo.21831344</x:v>
      </x:c>
    </x:row>
    <x:row r="17" ht="15" hidden="0" customHeight="1">
      <x:c r="A17" s="181" t="str">
        <x:v>Worksheet</x:v>
      </x:c>
      <x:c r="B17" s="181" t="str">
        <x:v>Role</x:v>
      </x:c>
      <x:c r="C17" s="181" t="str">
        <x:v>Key content</x:v>
      </x:c>
      <x:c r="D17" s="181" t="str">
        <x:v>Audit use</x:v>
      </x:c>
    </x:row>
    <x:row r="18" ht="15" hidden="0" customHeight="1">
      <x:c r="A18" s="209" t="str">
        <x:v>Direct Comparison</x:v>
      </x:c>
      <x:c r="B18" s="201" t="str">
        <x:v>Primary results</x:v>
      </x:c>
      <x:c r="C18" s="201" t="str">
        <x:v>Province-year whole-area and rice-weighted temperature metrics</x:v>
      </x:c>
      <x:c r="D18" s="202" t="str">
        <x:v>Reconcile reported benchmark differences</x:v>
      </x:c>
    </x:row>
    <x:row r="19" ht="24" hidden="0" customHeight="1">
      <x:c r="A19" s="210" t="str">
        <x:v>File Validation</x:v>
      </x:c>
      <x:c r="B19" s="204" t="str">
        <x:v>Input validation</x:v>
      </x:c>
      <x:c r="C19" s="204" t="str">
        <x:v>NetCDF variable, period, spatial extent, dimensions, ranges, and completeness</x:v>
      </x:c>
      <x:c r="D19" s="205" t="str">
        <x:v>Verify all 30 files passed</x:v>
      </x:c>
    </x:row>
    <x:row r="20" ht="15" hidden="0" customHeight="1">
      <x:c r="A20" s="210" t="str">
        <x:v>Phenology Components</x:v>
      </x:c>
      <x:c r="B20" s="204" t="str">
        <x:v>Weight construction</x:v>
      </x:c>
      <x:c r="C20" s="204" t="str">
        <x:v>RiceAtlas flowering components and mapped member-cell support</x:v>
      </x:c>
      <x:c r="D20" s="205" t="str">
        <x:v>Trace phenological weighting</x:v>
      </x:c>
    </x:row>
    <x:row r="21" ht="15" hidden="0" customHeight="1">
      <x:c r="A21" s="210" t="str">
        <x:v>Phenology QC</x:v>
      </x:c>
      <x:c r="B21" s="204" t="str">
        <x:v>Quality control</x:v>
      </x:c>
      <x:c r="C21" s="204" t="str">
        <x:v>Finite-weight and component checks by province</x:v>
      </x:c>
      <x:c r="D21" s="205" t="str">
        <x:v>Confirm usable weights</x:v>
      </x:c>
    </x:row>
    <x:row r="22" ht="15" hidden="0" customHeight="1">
      <x:c r="A22" s="210" t="str">
        <x:v>Summary</x:v>
      </x:c>
      <x:c r="B22" s="204" t="str">
        <x:v>Aggregated results</x:v>
      </x:c>
      <x:c r="C22" s="204" t="str">
        <x:v>Province and year summaries for Tmean, Tmax, Tmin, and DTR</x:v>
      </x:c>
      <x:c r="D22" s="205" t="str">
        <x:v>Check manuscript summary values</x:v>
      </x:c>
    </x:row>
    <x:row r="23" ht="15" hidden="0" customHeight="1">
      <x:c r="A23" s="211" t="str">
        <x:v>Methods and Sources</x:v>
      </x:c>
      <x:c r="B23" s="207" t="str">
        <x:v>Reproducibility</x:v>
      </x:c>
      <x:c r="C23" s="207" t="str">
        <x:v>Conventions, formulas, versions, and source URLs</x:v>
      </x:c>
      <x:c r="D23" s="208" t="str">
        <x:v>Reconstruct the workflow</x:v>
      </x:c>
    </x:row>
  </x:sheetData>
  <x:mergeCells>
    <x:mergeCell ref="A1:H1"/>
    <x:mergeCell ref="A2:H2"/>
  </x:mergeCells>
  <x:pageMargins left="0.7" right="0.7" top="0.75" bottom="0.75" header="0.3" footer="0.3"/>
</x:worksheet>
</file>